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420" windowWidth="14880" windowHeight="7695" tabRatio="585"/>
  </bookViews>
  <sheets>
    <sheet name="Contenido" sheetId="4" r:id="rId1"/>
    <sheet name="Pl_Genero" sheetId="1" r:id="rId2"/>
    <sheet name="Pl_Dedicación" sheetId="2" r:id="rId3"/>
    <sheet name="Pl_Edad" sheetId="3" r:id="rId4"/>
    <sheet name="Pl_Antiguedad" sheetId="5" r:id="rId5"/>
    <sheet name="Pl_Categoría" sheetId="6" r:id="rId6"/>
    <sheet name="Pl_Nivel" sheetId="7" r:id="rId7"/>
    <sheet name="Tr_Genero" sheetId="8" r:id="rId8"/>
    <sheet name="Tr_Edad" sheetId="9" r:id="rId9"/>
    <sheet name="Tr_Dedicacion" sheetId="10" r:id="rId10"/>
    <sheet name="Tr_Categoria" sheetId="11" r:id="rId11"/>
    <sheet name="Tr_Nivel" sheetId="12" r:id="rId12"/>
    <sheet name="Ct_Genero" sheetId="13" r:id="rId13"/>
    <sheet name="Ct_Dedicacion" sheetId="14" r:id="rId14"/>
    <sheet name="Ct_Categoria" sheetId="15" r:id="rId15"/>
    <sheet name="Ct_Nivel" sheetId="16" r:id="rId16"/>
    <sheet name="Resumen" sheetId="17" r:id="rId17"/>
    <sheet name="DETC" sheetId="18" r:id="rId18"/>
    <sheet name="Resumen_DETC" sheetId="19" r:id="rId19"/>
    <sheet name="Tendencia" sheetId="20" r:id="rId20"/>
    <sheet name="Resumen_Docentes" sheetId="21" r:id="rId21"/>
  </sheets>
  <definedNames>
    <definedName name="_xlnm._FilterDatabase" localSheetId="14" hidden="1">Ct_Categoria!$B$11:$O$12</definedName>
    <definedName name="_xlnm._FilterDatabase" localSheetId="13" hidden="1">Ct_Dedicacion!$B$11:$H$12</definedName>
    <definedName name="_xlnm._FilterDatabase" localSheetId="17" hidden="1">DETC!$B$9:$N$10</definedName>
    <definedName name="_xlnm._FilterDatabase" localSheetId="4" hidden="1">Pl_Antiguedad!$B$11:$M$12</definedName>
    <definedName name="_xlnm._FilterDatabase" localSheetId="5" hidden="1">Pl_Categoría!$B$42:$J$43</definedName>
    <definedName name="_xlnm._FilterDatabase" localSheetId="3" hidden="1">Pl_Edad!$B$43:$I$45</definedName>
    <definedName name="_xlnm._FilterDatabase" localSheetId="20" hidden="1">Resumen_Docentes!$B$51:$M$52</definedName>
    <definedName name="_xlnm._FilterDatabase" localSheetId="10" hidden="1">Tr_Categoria!$B$47:$J$48</definedName>
    <definedName name="_xlnm._FilterDatabase" localSheetId="8" hidden="1">Tr_Edad!$B$46:$J$47</definedName>
  </definedNames>
  <calcPr calcId="145621"/>
</workbook>
</file>

<file path=xl/calcChain.xml><?xml version="1.0" encoding="utf-8"?>
<calcChain xmlns="http://schemas.openxmlformats.org/spreadsheetml/2006/main">
  <c r="L79" i="21" l="1"/>
  <c r="M79" i="21" s="1"/>
  <c r="J85" i="21"/>
  <c r="K85" i="21"/>
  <c r="H85" i="21"/>
  <c r="I85" i="21"/>
  <c r="L80" i="21"/>
  <c r="M80" i="21" s="1"/>
  <c r="L83" i="21"/>
  <c r="M83" i="21" s="1"/>
  <c r="L75" i="21"/>
  <c r="L72" i="21"/>
  <c r="L68" i="21"/>
  <c r="L64" i="21"/>
  <c r="L60" i="21"/>
  <c r="L56" i="21"/>
  <c r="L55" i="21"/>
  <c r="L53" i="21"/>
  <c r="K45" i="21"/>
  <c r="J45" i="21"/>
  <c r="I45" i="21"/>
  <c r="H45" i="21"/>
  <c r="L43" i="21"/>
  <c r="L41" i="21"/>
  <c r="L40" i="21"/>
  <c r="L39" i="21"/>
  <c r="L38" i="21"/>
  <c r="L37" i="21"/>
  <c r="L36" i="21"/>
  <c r="L35" i="21"/>
  <c r="L34" i="21"/>
  <c r="L33" i="21"/>
  <c r="M33" i="21" s="1"/>
  <c r="F33" i="21" s="1"/>
  <c r="L32" i="21"/>
  <c r="L31" i="21"/>
  <c r="L30" i="21"/>
  <c r="L29" i="21"/>
  <c r="L28" i="21"/>
  <c r="L27" i="21"/>
  <c r="L26" i="21"/>
  <c r="L25" i="21"/>
  <c r="L24" i="21"/>
  <c r="L23" i="21"/>
  <c r="L22" i="21"/>
  <c r="L21" i="21"/>
  <c r="L20" i="21"/>
  <c r="L19" i="21"/>
  <c r="L18" i="21"/>
  <c r="L17" i="21"/>
  <c r="L16" i="21"/>
  <c r="L15" i="21"/>
  <c r="L14" i="21"/>
  <c r="L13" i="21"/>
  <c r="M40" i="21"/>
  <c r="E40" i="21" s="1"/>
  <c r="M39" i="21"/>
  <c r="F39" i="21" s="1"/>
  <c r="M43" i="21"/>
  <c r="F79" i="21" l="1"/>
  <c r="E79" i="21"/>
  <c r="G79" i="21"/>
  <c r="E80" i="21"/>
  <c r="F80" i="21"/>
  <c r="G80" i="21"/>
  <c r="L57" i="21"/>
  <c r="L59" i="21"/>
  <c r="L61" i="21"/>
  <c r="L63" i="21"/>
  <c r="L65" i="21"/>
  <c r="L67" i="21"/>
  <c r="L69" i="21"/>
  <c r="L71" i="21"/>
  <c r="L73" i="21"/>
  <c r="L76" i="21"/>
  <c r="L78" i="21"/>
  <c r="L54" i="21"/>
  <c r="L58" i="21"/>
  <c r="L62" i="21"/>
  <c r="L66" i="21"/>
  <c r="L70" i="21"/>
  <c r="L74" i="21"/>
  <c r="L77" i="21"/>
  <c r="L81" i="21"/>
  <c r="M81" i="21" s="1"/>
  <c r="G33" i="21"/>
  <c r="G40" i="21"/>
  <c r="F40" i="21"/>
  <c r="G39" i="21"/>
  <c r="L45" i="21"/>
  <c r="E39" i="21"/>
  <c r="E33" i="21"/>
  <c r="H87" i="14"/>
  <c r="G87" i="14"/>
  <c r="F87" i="14"/>
  <c r="E87" i="14"/>
  <c r="H85" i="14"/>
  <c r="H83" i="14"/>
  <c r="G83" i="14"/>
  <c r="F83" i="14"/>
  <c r="E83" i="14"/>
  <c r="H82" i="14"/>
  <c r="H81" i="14"/>
  <c r="H80" i="14"/>
  <c r="H79" i="14"/>
  <c r="H78" i="14"/>
  <c r="H77" i="14"/>
  <c r="H76" i="14"/>
  <c r="H75" i="14"/>
  <c r="H74" i="14"/>
  <c r="H73" i="14"/>
  <c r="H72" i="14"/>
  <c r="H71" i="14"/>
  <c r="H70" i="14"/>
  <c r="H69" i="14"/>
  <c r="H68" i="14"/>
  <c r="H67" i="14"/>
  <c r="H66" i="14"/>
  <c r="H65" i="14"/>
  <c r="H64" i="14"/>
  <c r="H63" i="14"/>
  <c r="H62" i="14"/>
  <c r="H61" i="14"/>
  <c r="H60" i="14"/>
  <c r="H59" i="14"/>
  <c r="H58" i="14"/>
  <c r="H57" i="14"/>
  <c r="H56" i="14"/>
  <c r="H55" i="14"/>
  <c r="H46" i="14"/>
  <c r="G46" i="14"/>
  <c r="F46" i="14"/>
  <c r="E46" i="14"/>
  <c r="H44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42" i="14" s="1"/>
  <c r="H13" i="14"/>
  <c r="G42" i="14"/>
  <c r="F42" i="14"/>
  <c r="E42" i="14"/>
  <c r="L85" i="21" l="1"/>
  <c r="I66" i="6"/>
  <c r="H66" i="6"/>
  <c r="G66" i="6"/>
  <c r="F66" i="6"/>
  <c r="E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66" i="6" s="1"/>
  <c r="J46" i="6"/>
  <c r="J45" i="6"/>
  <c r="J44" i="6"/>
  <c r="I35" i="6"/>
  <c r="H35" i="6"/>
  <c r="G35" i="6"/>
  <c r="F35" i="6"/>
  <c r="E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35" i="6" s="1"/>
  <c r="J15" i="6"/>
  <c r="J14" i="6"/>
  <c r="J13" i="6"/>
  <c r="D18" i="17" l="1"/>
  <c r="E18" i="17"/>
  <c r="F18" i="17"/>
  <c r="G18" i="17"/>
  <c r="I18" i="17"/>
  <c r="J18" i="17"/>
  <c r="K18" i="17"/>
  <c r="L18" i="17"/>
  <c r="M18" i="17"/>
  <c r="C18" i="17"/>
  <c r="M68" i="21" l="1"/>
  <c r="M66" i="21"/>
  <c r="M74" i="21"/>
  <c r="M56" i="21"/>
  <c r="M54" i="21"/>
  <c r="M77" i="21"/>
  <c r="M75" i="21"/>
  <c r="M70" i="21"/>
  <c r="M69" i="21"/>
  <c r="M62" i="21"/>
  <c r="M71" i="21"/>
  <c r="M59" i="21"/>
  <c r="M64" i="21"/>
  <c r="M67" i="21"/>
  <c r="M73" i="21"/>
  <c r="M55" i="21"/>
  <c r="M53" i="21"/>
  <c r="M78" i="21"/>
  <c r="M76" i="21"/>
  <c r="F76" i="21" s="1"/>
  <c r="M65" i="21"/>
  <c r="M72" i="21"/>
  <c r="M63" i="21"/>
  <c r="M61" i="21"/>
  <c r="M60" i="21"/>
  <c r="M58" i="21"/>
  <c r="M57" i="21"/>
  <c r="M85" i="21" l="1"/>
  <c r="E85" i="21" s="1"/>
  <c r="G60" i="21"/>
  <c r="E60" i="21"/>
  <c r="F60" i="21"/>
  <c r="F55" i="21"/>
  <c r="E55" i="21"/>
  <c r="G55" i="21"/>
  <c r="F71" i="21"/>
  <c r="E71" i="21"/>
  <c r="G71" i="21"/>
  <c r="G56" i="21"/>
  <c r="F56" i="21"/>
  <c r="E56" i="21"/>
  <c r="G57" i="21"/>
  <c r="F57" i="21"/>
  <c r="E57" i="21"/>
  <c r="E76" i="21"/>
  <c r="G76" i="21"/>
  <c r="E77" i="21"/>
  <c r="G77" i="21"/>
  <c r="F77" i="21"/>
  <c r="E74" i="21"/>
  <c r="G74" i="21"/>
  <c r="F74" i="21"/>
  <c r="E81" i="21"/>
  <c r="G81" i="21"/>
  <c r="F81" i="21"/>
  <c r="F63" i="21"/>
  <c r="E63" i="21"/>
  <c r="G63" i="21"/>
  <c r="F78" i="21"/>
  <c r="G78" i="21"/>
  <c r="E78" i="21"/>
  <c r="G69" i="21"/>
  <c r="F69" i="21"/>
  <c r="E69" i="21"/>
  <c r="E66" i="21"/>
  <c r="G66" i="21"/>
  <c r="F66" i="21"/>
  <c r="G65" i="21"/>
  <c r="F65" i="21"/>
  <c r="E65" i="21"/>
  <c r="G64" i="21"/>
  <c r="F64" i="21"/>
  <c r="E64" i="21"/>
  <c r="G75" i="21"/>
  <c r="F75" i="21"/>
  <c r="E75" i="21"/>
  <c r="G61" i="21"/>
  <c r="F61" i="21"/>
  <c r="E61" i="21"/>
  <c r="E73" i="21"/>
  <c r="G73" i="21"/>
  <c r="F73" i="21"/>
  <c r="E62" i="21"/>
  <c r="G62" i="21"/>
  <c r="F62" i="21"/>
  <c r="E58" i="21"/>
  <c r="G58" i="21"/>
  <c r="F58" i="21"/>
  <c r="G72" i="21"/>
  <c r="F72" i="21"/>
  <c r="E72" i="21"/>
  <c r="G53" i="21"/>
  <c r="F53" i="21"/>
  <c r="E53" i="21"/>
  <c r="F67" i="21"/>
  <c r="G67" i="21"/>
  <c r="E67" i="21"/>
  <c r="F59" i="21"/>
  <c r="E59" i="21"/>
  <c r="G59" i="21"/>
  <c r="E70" i="21"/>
  <c r="F70" i="21"/>
  <c r="G70" i="21"/>
  <c r="E54" i="21"/>
  <c r="G54" i="21"/>
  <c r="F54" i="21"/>
  <c r="G68" i="21"/>
  <c r="F68" i="21"/>
  <c r="E68" i="21"/>
  <c r="F45" i="15"/>
  <c r="G45" i="15"/>
  <c r="H45" i="15"/>
  <c r="J45" i="15"/>
  <c r="K45" i="15"/>
  <c r="L45" i="15"/>
  <c r="M45" i="15"/>
  <c r="N45" i="15"/>
  <c r="O45" i="15"/>
  <c r="E45" i="15"/>
  <c r="I43" i="15"/>
  <c r="I45" i="15" s="1"/>
  <c r="M85" i="15"/>
  <c r="F85" i="15"/>
  <c r="G85" i="15"/>
  <c r="H85" i="15"/>
  <c r="I85" i="15"/>
  <c r="J85" i="15"/>
  <c r="K85" i="15"/>
  <c r="L85" i="15"/>
  <c r="N85" i="15"/>
  <c r="O85" i="15"/>
  <c r="E85" i="15"/>
  <c r="M17" i="21" l="1"/>
  <c r="M35" i="21"/>
  <c r="M28" i="21"/>
  <c r="M27" i="21"/>
  <c r="M34" i="21"/>
  <c r="M29" i="21"/>
  <c r="E34" i="21" l="1"/>
  <c r="F34" i="21"/>
  <c r="G34" i="21"/>
  <c r="F17" i="21"/>
  <c r="E17" i="21"/>
  <c r="G17" i="21"/>
  <c r="F27" i="21"/>
  <c r="E27" i="21"/>
  <c r="G27" i="21"/>
  <c r="E28" i="21"/>
  <c r="F28" i="21"/>
  <c r="G28" i="21"/>
  <c r="F29" i="21"/>
  <c r="E29" i="21"/>
  <c r="G29" i="21"/>
  <c r="F35" i="21"/>
  <c r="E35" i="21"/>
  <c r="G35" i="21"/>
  <c r="S15" i="20"/>
  <c r="T15" i="20"/>
  <c r="J22" i="19"/>
  <c r="J21" i="19"/>
  <c r="J20" i="19"/>
  <c r="J19" i="19"/>
  <c r="J18" i="19"/>
  <c r="J17" i="19"/>
  <c r="J16" i="19"/>
  <c r="J15" i="19"/>
  <c r="J14" i="19"/>
  <c r="J13" i="19"/>
  <c r="N19" i="17"/>
  <c r="H19" i="17"/>
  <c r="N17" i="17"/>
  <c r="H17" i="17"/>
  <c r="N16" i="17"/>
  <c r="H16" i="17"/>
  <c r="N15" i="17"/>
  <c r="H15" i="17"/>
  <c r="N14" i="17"/>
  <c r="N18" i="17" s="1"/>
  <c r="H14" i="17"/>
  <c r="H18" i="17" l="1"/>
  <c r="N87" i="16"/>
  <c r="M87" i="16"/>
  <c r="L87" i="16"/>
  <c r="K87" i="16"/>
  <c r="I87" i="16"/>
  <c r="H87" i="16"/>
  <c r="G87" i="16"/>
  <c r="F87" i="16"/>
  <c r="E87" i="16"/>
  <c r="J85" i="16"/>
  <c r="P85" i="16" s="1"/>
  <c r="O83" i="16"/>
  <c r="J83" i="16"/>
  <c r="O82" i="16"/>
  <c r="J82" i="16"/>
  <c r="O81" i="16"/>
  <c r="J81" i="16"/>
  <c r="O80" i="16"/>
  <c r="J80" i="16"/>
  <c r="O79" i="16"/>
  <c r="J79" i="16"/>
  <c r="O78" i="16"/>
  <c r="J78" i="16"/>
  <c r="O77" i="16"/>
  <c r="J77" i="16"/>
  <c r="O76" i="16"/>
  <c r="J76" i="16"/>
  <c r="O75" i="16"/>
  <c r="J75" i="16"/>
  <c r="O74" i="16"/>
  <c r="J74" i="16"/>
  <c r="O73" i="16"/>
  <c r="J73" i="16"/>
  <c r="O72" i="16"/>
  <c r="J72" i="16"/>
  <c r="O71" i="16"/>
  <c r="J71" i="16"/>
  <c r="O70" i="16"/>
  <c r="J70" i="16"/>
  <c r="O69" i="16"/>
  <c r="J69" i="16"/>
  <c r="O68" i="16"/>
  <c r="J68" i="16"/>
  <c r="O67" i="16"/>
  <c r="J67" i="16"/>
  <c r="O66" i="16"/>
  <c r="J66" i="16"/>
  <c r="O65" i="16"/>
  <c r="J65" i="16"/>
  <c r="O64" i="16"/>
  <c r="J64" i="16"/>
  <c r="O63" i="16"/>
  <c r="J63" i="16"/>
  <c r="O62" i="16"/>
  <c r="J62" i="16"/>
  <c r="O61" i="16"/>
  <c r="J61" i="16"/>
  <c r="O60" i="16"/>
  <c r="J60" i="16"/>
  <c r="O59" i="16"/>
  <c r="J59" i="16"/>
  <c r="O58" i="16"/>
  <c r="J58" i="16"/>
  <c r="O57" i="16"/>
  <c r="J57" i="16"/>
  <c r="O56" i="16"/>
  <c r="J56" i="16"/>
  <c r="O55" i="16"/>
  <c r="O87" i="16" s="1"/>
  <c r="J55" i="16"/>
  <c r="J87" i="16" s="1"/>
  <c r="N45" i="16"/>
  <c r="M45" i="16"/>
  <c r="L45" i="16"/>
  <c r="K45" i="16"/>
  <c r="I45" i="16"/>
  <c r="H45" i="16"/>
  <c r="G45" i="16"/>
  <c r="F45" i="16"/>
  <c r="E45" i="16"/>
  <c r="J43" i="16"/>
  <c r="P43" i="16" s="1"/>
  <c r="O41" i="16"/>
  <c r="J41" i="16"/>
  <c r="P41" i="16" s="1"/>
  <c r="O40" i="16"/>
  <c r="J40" i="16"/>
  <c r="O39" i="16"/>
  <c r="J39" i="16"/>
  <c r="P39" i="16" s="1"/>
  <c r="O38" i="16"/>
  <c r="J38" i="16"/>
  <c r="O37" i="16"/>
  <c r="J37" i="16"/>
  <c r="P37" i="16" s="1"/>
  <c r="O36" i="16"/>
  <c r="J36" i="16"/>
  <c r="O35" i="16"/>
  <c r="J35" i="16"/>
  <c r="P35" i="16" s="1"/>
  <c r="O34" i="16"/>
  <c r="J34" i="16"/>
  <c r="O33" i="16"/>
  <c r="J33" i="16"/>
  <c r="P33" i="16" s="1"/>
  <c r="O32" i="16"/>
  <c r="J32" i="16"/>
  <c r="O31" i="16"/>
  <c r="J31" i="16"/>
  <c r="P31" i="16" s="1"/>
  <c r="O30" i="16"/>
  <c r="J30" i="16"/>
  <c r="O29" i="16"/>
  <c r="J29" i="16"/>
  <c r="P29" i="16" s="1"/>
  <c r="O28" i="16"/>
  <c r="J28" i="16"/>
  <c r="O27" i="16"/>
  <c r="J27" i="16"/>
  <c r="P27" i="16" s="1"/>
  <c r="O26" i="16"/>
  <c r="J26" i="16"/>
  <c r="O25" i="16"/>
  <c r="J25" i="16"/>
  <c r="P25" i="16" s="1"/>
  <c r="O24" i="16"/>
  <c r="J24" i="16"/>
  <c r="O23" i="16"/>
  <c r="J23" i="16"/>
  <c r="P23" i="16" s="1"/>
  <c r="O22" i="16"/>
  <c r="J22" i="16"/>
  <c r="O21" i="16"/>
  <c r="J21" i="16"/>
  <c r="P21" i="16" s="1"/>
  <c r="O20" i="16"/>
  <c r="J20" i="16"/>
  <c r="O19" i="16"/>
  <c r="J19" i="16"/>
  <c r="P19" i="16" s="1"/>
  <c r="O18" i="16"/>
  <c r="J18" i="16"/>
  <c r="O17" i="16"/>
  <c r="J17" i="16"/>
  <c r="P17" i="16" s="1"/>
  <c r="O16" i="16"/>
  <c r="J16" i="16"/>
  <c r="O15" i="16"/>
  <c r="J15" i="16"/>
  <c r="P15" i="16" s="1"/>
  <c r="O14" i="16"/>
  <c r="J14" i="16"/>
  <c r="O13" i="16"/>
  <c r="O45" i="16" s="1"/>
  <c r="J13" i="16"/>
  <c r="J45" i="16" s="1"/>
  <c r="G84" i="13"/>
  <c r="K84" i="13" s="1"/>
  <c r="I86" i="13"/>
  <c r="H86" i="13"/>
  <c r="F86" i="13"/>
  <c r="I45" i="13"/>
  <c r="H45" i="13"/>
  <c r="F45" i="13"/>
  <c r="E45" i="13"/>
  <c r="G43" i="13"/>
  <c r="K43" i="13" s="1"/>
  <c r="J41" i="13"/>
  <c r="G41" i="13"/>
  <c r="J40" i="13"/>
  <c r="G40" i="13"/>
  <c r="J39" i="13"/>
  <c r="G39" i="13"/>
  <c r="J38" i="13"/>
  <c r="G38" i="13"/>
  <c r="J37" i="13"/>
  <c r="G37" i="13"/>
  <c r="J36" i="13"/>
  <c r="G36" i="13"/>
  <c r="J35" i="13"/>
  <c r="G35" i="13"/>
  <c r="J34" i="13"/>
  <c r="K34" i="13" s="1"/>
  <c r="J33" i="13"/>
  <c r="G33" i="13"/>
  <c r="J32" i="13"/>
  <c r="G32" i="13"/>
  <c r="J31" i="13"/>
  <c r="G31" i="13"/>
  <c r="J30" i="13"/>
  <c r="G30" i="13"/>
  <c r="J29" i="13"/>
  <c r="G29" i="13"/>
  <c r="J28" i="13"/>
  <c r="G28" i="13"/>
  <c r="J27" i="13"/>
  <c r="G27" i="13"/>
  <c r="K27" i="13" s="1"/>
  <c r="J26" i="13"/>
  <c r="G26" i="13"/>
  <c r="J25" i="13"/>
  <c r="G25" i="13"/>
  <c r="K25" i="13" s="1"/>
  <c r="J24" i="13"/>
  <c r="G24" i="13"/>
  <c r="J23" i="13"/>
  <c r="G23" i="13"/>
  <c r="K23" i="13" s="1"/>
  <c r="J22" i="13"/>
  <c r="G22" i="13"/>
  <c r="J21" i="13"/>
  <c r="G21" i="13"/>
  <c r="K21" i="13" s="1"/>
  <c r="J20" i="13"/>
  <c r="G20" i="13"/>
  <c r="J19" i="13"/>
  <c r="G19" i="13"/>
  <c r="K19" i="13" s="1"/>
  <c r="J18" i="13"/>
  <c r="G18" i="13"/>
  <c r="J17" i="13"/>
  <c r="G17" i="13"/>
  <c r="K17" i="13" s="1"/>
  <c r="J16" i="13"/>
  <c r="G16" i="13"/>
  <c r="J15" i="13"/>
  <c r="G15" i="13"/>
  <c r="K15" i="13" s="1"/>
  <c r="J14" i="13"/>
  <c r="G14" i="13"/>
  <c r="J13" i="13"/>
  <c r="G13" i="13"/>
  <c r="O38" i="12"/>
  <c r="N38" i="12"/>
  <c r="M38" i="12"/>
  <c r="L38" i="12"/>
  <c r="K38" i="12"/>
  <c r="I38" i="12"/>
  <c r="H38" i="12"/>
  <c r="G38" i="12"/>
  <c r="F38" i="12"/>
  <c r="E38" i="12"/>
  <c r="P37" i="12"/>
  <c r="J37" i="12"/>
  <c r="P36" i="12"/>
  <c r="J36" i="12"/>
  <c r="P35" i="12"/>
  <c r="J35" i="12"/>
  <c r="P34" i="12"/>
  <c r="J34" i="12"/>
  <c r="P33" i="12"/>
  <c r="J33" i="12"/>
  <c r="P32" i="12"/>
  <c r="P31" i="12"/>
  <c r="J31" i="12"/>
  <c r="P30" i="12"/>
  <c r="J30" i="12"/>
  <c r="P29" i="12"/>
  <c r="J29" i="12"/>
  <c r="P28" i="12"/>
  <c r="J28" i="12"/>
  <c r="P27" i="12"/>
  <c r="P26" i="12"/>
  <c r="J26" i="12"/>
  <c r="P25" i="12"/>
  <c r="J25" i="12"/>
  <c r="P24" i="12"/>
  <c r="J24" i="12"/>
  <c r="P23" i="12"/>
  <c r="J23" i="12"/>
  <c r="P22" i="12"/>
  <c r="J22" i="12"/>
  <c r="P21" i="12"/>
  <c r="J21" i="12"/>
  <c r="P20" i="12"/>
  <c r="J20" i="12"/>
  <c r="P19" i="12"/>
  <c r="J19" i="12"/>
  <c r="P18" i="12"/>
  <c r="J18" i="12"/>
  <c r="P17" i="12"/>
  <c r="J17" i="12"/>
  <c r="P16" i="12"/>
  <c r="J16" i="12"/>
  <c r="P15" i="12"/>
  <c r="J15" i="12"/>
  <c r="P14" i="12"/>
  <c r="J14" i="12"/>
  <c r="P13" i="12"/>
  <c r="J13" i="12"/>
  <c r="I38" i="10"/>
  <c r="H38" i="10"/>
  <c r="F38" i="10"/>
  <c r="E38" i="10"/>
  <c r="J37" i="10"/>
  <c r="G37" i="10"/>
  <c r="J36" i="10"/>
  <c r="G36" i="10"/>
  <c r="J35" i="10"/>
  <c r="G35" i="10"/>
  <c r="J34" i="10"/>
  <c r="G34" i="10"/>
  <c r="J33" i="10"/>
  <c r="G33" i="10"/>
  <c r="J32" i="10"/>
  <c r="J31" i="10"/>
  <c r="G31" i="10"/>
  <c r="J30" i="10"/>
  <c r="G30" i="10"/>
  <c r="J29" i="10"/>
  <c r="G29" i="10"/>
  <c r="J28" i="10"/>
  <c r="G28" i="10"/>
  <c r="J27" i="10"/>
  <c r="J26" i="10"/>
  <c r="G26" i="10"/>
  <c r="J25" i="10"/>
  <c r="G25" i="10"/>
  <c r="J24" i="10"/>
  <c r="G24" i="10"/>
  <c r="J23" i="10"/>
  <c r="G23" i="10"/>
  <c r="J22" i="10"/>
  <c r="G22" i="10"/>
  <c r="J21" i="10"/>
  <c r="G21" i="10"/>
  <c r="J20" i="10"/>
  <c r="G20" i="10"/>
  <c r="J19" i="10"/>
  <c r="G19" i="10"/>
  <c r="J18" i="10"/>
  <c r="G18" i="10"/>
  <c r="J17" i="10"/>
  <c r="G17" i="10"/>
  <c r="J16" i="10"/>
  <c r="G16" i="10"/>
  <c r="J15" i="10"/>
  <c r="G15" i="10"/>
  <c r="J14" i="10"/>
  <c r="G14" i="10"/>
  <c r="J13" i="10"/>
  <c r="J38" i="10" s="1"/>
  <c r="G13" i="10"/>
  <c r="I38" i="8"/>
  <c r="H38" i="8"/>
  <c r="F38" i="8"/>
  <c r="E38" i="8"/>
  <c r="J37" i="8"/>
  <c r="G37" i="8"/>
  <c r="J36" i="8"/>
  <c r="G36" i="8"/>
  <c r="J35" i="8"/>
  <c r="G35" i="8"/>
  <c r="J34" i="8"/>
  <c r="G34" i="8"/>
  <c r="J33" i="8"/>
  <c r="G33" i="8"/>
  <c r="J32" i="8"/>
  <c r="J31" i="8"/>
  <c r="G31" i="8"/>
  <c r="J30" i="8"/>
  <c r="G30" i="8"/>
  <c r="J29" i="8"/>
  <c r="G29" i="8"/>
  <c r="J28" i="8"/>
  <c r="G28" i="8"/>
  <c r="J27" i="8"/>
  <c r="J26" i="8"/>
  <c r="G26" i="8"/>
  <c r="J25" i="8"/>
  <c r="G25" i="8"/>
  <c r="J24" i="8"/>
  <c r="G24" i="8"/>
  <c r="J23" i="8"/>
  <c r="G23" i="8"/>
  <c r="J22" i="8"/>
  <c r="G22" i="8"/>
  <c r="J21" i="8"/>
  <c r="G21" i="8"/>
  <c r="J20" i="8"/>
  <c r="G20" i="8"/>
  <c r="J19" i="8"/>
  <c r="G19" i="8"/>
  <c r="J18" i="8"/>
  <c r="G18" i="8"/>
  <c r="J17" i="8"/>
  <c r="G17" i="8"/>
  <c r="J16" i="8"/>
  <c r="G16" i="8"/>
  <c r="J15" i="8"/>
  <c r="G15" i="8"/>
  <c r="J14" i="8"/>
  <c r="G14" i="8"/>
  <c r="J13" i="8"/>
  <c r="J38" i="8" s="1"/>
  <c r="G13" i="8"/>
  <c r="M35" i="7"/>
  <c r="L35" i="7"/>
  <c r="K35" i="7"/>
  <c r="J35" i="7"/>
  <c r="H35" i="7"/>
  <c r="G35" i="7"/>
  <c r="F35" i="7"/>
  <c r="E35" i="7"/>
  <c r="N34" i="7"/>
  <c r="I34" i="7"/>
  <c r="N33" i="7"/>
  <c r="I33" i="7"/>
  <c r="N32" i="7"/>
  <c r="I32" i="7"/>
  <c r="N31" i="7"/>
  <c r="I31" i="7"/>
  <c r="N30" i="7"/>
  <c r="I30" i="7"/>
  <c r="N29" i="7"/>
  <c r="I29" i="7"/>
  <c r="N28" i="7"/>
  <c r="I28" i="7"/>
  <c r="N27" i="7"/>
  <c r="I27" i="7"/>
  <c r="N26" i="7"/>
  <c r="I26" i="7"/>
  <c r="N25" i="7"/>
  <c r="I25" i="7"/>
  <c r="N24" i="7"/>
  <c r="I24" i="7"/>
  <c r="N23" i="7"/>
  <c r="I23" i="7"/>
  <c r="N22" i="7"/>
  <c r="I22" i="7"/>
  <c r="N21" i="7"/>
  <c r="I21" i="7"/>
  <c r="N20" i="7"/>
  <c r="I20" i="7"/>
  <c r="N19" i="7"/>
  <c r="I19" i="7"/>
  <c r="N18" i="7"/>
  <c r="I18" i="7"/>
  <c r="N17" i="7"/>
  <c r="I17" i="7"/>
  <c r="N16" i="7"/>
  <c r="I16" i="7"/>
  <c r="N15" i="7"/>
  <c r="I15" i="7"/>
  <c r="N14" i="7"/>
  <c r="I14" i="7"/>
  <c r="N13" i="7"/>
  <c r="N35" i="7" s="1"/>
  <c r="I13" i="7"/>
  <c r="I35" i="2"/>
  <c r="H35" i="2"/>
  <c r="F35" i="2"/>
  <c r="E35" i="2"/>
  <c r="J34" i="2"/>
  <c r="G34" i="2"/>
  <c r="J33" i="2"/>
  <c r="G33" i="2"/>
  <c r="J32" i="2"/>
  <c r="G32" i="2"/>
  <c r="J31" i="2"/>
  <c r="G31" i="2"/>
  <c r="J30" i="2"/>
  <c r="G30" i="2"/>
  <c r="J29" i="2"/>
  <c r="G29" i="2"/>
  <c r="J28" i="2"/>
  <c r="G28" i="2"/>
  <c r="J27" i="2"/>
  <c r="G27" i="2"/>
  <c r="J26" i="2"/>
  <c r="G26" i="2"/>
  <c r="J25" i="2"/>
  <c r="G25" i="2"/>
  <c r="J24" i="2"/>
  <c r="G24" i="2"/>
  <c r="J23" i="2"/>
  <c r="G23" i="2"/>
  <c r="J22" i="2"/>
  <c r="G22" i="2"/>
  <c r="J21" i="2"/>
  <c r="G21" i="2"/>
  <c r="J20" i="2"/>
  <c r="G20" i="2"/>
  <c r="J19" i="2"/>
  <c r="G19" i="2"/>
  <c r="J18" i="2"/>
  <c r="G18" i="2"/>
  <c r="J17" i="2"/>
  <c r="G17" i="2"/>
  <c r="J16" i="2"/>
  <c r="G16" i="2"/>
  <c r="J15" i="2"/>
  <c r="G15" i="2"/>
  <c r="J14" i="2"/>
  <c r="G14" i="2"/>
  <c r="J13" i="2"/>
  <c r="J35" i="2" s="1"/>
  <c r="G13" i="2"/>
  <c r="I35" i="1"/>
  <c r="H35" i="1"/>
  <c r="F35" i="1"/>
  <c r="E35" i="1"/>
  <c r="J34" i="1"/>
  <c r="G34" i="1"/>
  <c r="J33" i="1"/>
  <c r="G33" i="1"/>
  <c r="J32" i="1"/>
  <c r="G32" i="1"/>
  <c r="J31" i="1"/>
  <c r="G31" i="1"/>
  <c r="J30" i="1"/>
  <c r="G30" i="1"/>
  <c r="J29" i="1"/>
  <c r="G29" i="1"/>
  <c r="J28" i="1"/>
  <c r="G28" i="1"/>
  <c r="J27" i="1"/>
  <c r="G27" i="1"/>
  <c r="J26" i="1"/>
  <c r="G26" i="1"/>
  <c r="J25" i="1"/>
  <c r="G25" i="1"/>
  <c r="J24" i="1"/>
  <c r="G24" i="1"/>
  <c r="J23" i="1"/>
  <c r="G23" i="1"/>
  <c r="J22" i="1"/>
  <c r="G22" i="1"/>
  <c r="J21" i="1"/>
  <c r="G21" i="1"/>
  <c r="J20" i="1"/>
  <c r="G20" i="1"/>
  <c r="J19" i="1"/>
  <c r="G19" i="1"/>
  <c r="J18" i="1"/>
  <c r="G18" i="1"/>
  <c r="J17" i="1"/>
  <c r="G17" i="1"/>
  <c r="J16" i="1"/>
  <c r="G16" i="1"/>
  <c r="J15" i="1"/>
  <c r="G15" i="1"/>
  <c r="J14" i="1"/>
  <c r="G14" i="1"/>
  <c r="J13" i="1"/>
  <c r="J35" i="1" s="1"/>
  <c r="G13" i="1"/>
  <c r="G45" i="13" l="1"/>
  <c r="G35" i="1"/>
  <c r="G35" i="2"/>
  <c r="I35" i="7"/>
  <c r="G38" i="8"/>
  <c r="G38" i="10"/>
  <c r="J38" i="12"/>
  <c r="P14" i="16"/>
  <c r="P16" i="16"/>
  <c r="P18" i="16"/>
  <c r="P20" i="16"/>
  <c r="P22" i="16"/>
  <c r="P24" i="16"/>
  <c r="P26" i="16"/>
  <c r="P28" i="16"/>
  <c r="P30" i="16"/>
  <c r="P32" i="16"/>
  <c r="P34" i="16"/>
  <c r="P36" i="16"/>
  <c r="P38" i="16"/>
  <c r="P40" i="16"/>
  <c r="P56" i="16"/>
  <c r="P57" i="16"/>
  <c r="P58" i="16"/>
  <c r="P59" i="16"/>
  <c r="P60" i="16"/>
  <c r="P61" i="16"/>
  <c r="P62" i="16"/>
  <c r="P63" i="16"/>
  <c r="P64" i="16"/>
  <c r="P65" i="16"/>
  <c r="P66" i="16"/>
  <c r="P67" i="16"/>
  <c r="P68" i="16"/>
  <c r="P69" i="16"/>
  <c r="P70" i="16"/>
  <c r="P71" i="16"/>
  <c r="P72" i="16"/>
  <c r="P73" i="16"/>
  <c r="P74" i="16"/>
  <c r="P75" i="16"/>
  <c r="P76" i="16"/>
  <c r="P77" i="16"/>
  <c r="P78" i="16"/>
  <c r="P79" i="16"/>
  <c r="P80" i="16"/>
  <c r="P81" i="16"/>
  <c r="P82" i="16"/>
  <c r="P83" i="16"/>
  <c r="P55" i="16"/>
  <c r="P13" i="16"/>
  <c r="J45" i="13"/>
  <c r="K32" i="13"/>
  <c r="K37" i="13"/>
  <c r="G54" i="13"/>
  <c r="G55" i="13"/>
  <c r="J55" i="13"/>
  <c r="G56" i="13"/>
  <c r="J56" i="13"/>
  <c r="G57" i="13"/>
  <c r="J57" i="13"/>
  <c r="G58" i="13"/>
  <c r="J58" i="13"/>
  <c r="K58" i="13" s="1"/>
  <c r="G59" i="13"/>
  <c r="J59" i="13"/>
  <c r="G60" i="13"/>
  <c r="J60" i="13"/>
  <c r="K60" i="13" s="1"/>
  <c r="G61" i="13"/>
  <c r="J61" i="13"/>
  <c r="G62" i="13"/>
  <c r="J62" i="13"/>
  <c r="K62" i="13" s="1"/>
  <c r="G63" i="13"/>
  <c r="J63" i="13"/>
  <c r="G64" i="13"/>
  <c r="J64" i="13"/>
  <c r="K64" i="13" s="1"/>
  <c r="G65" i="13"/>
  <c r="J65" i="13"/>
  <c r="G66" i="13"/>
  <c r="J66" i="13"/>
  <c r="K66" i="13" s="1"/>
  <c r="G67" i="13"/>
  <c r="J67" i="13"/>
  <c r="G68" i="13"/>
  <c r="J68" i="13"/>
  <c r="K68" i="13" s="1"/>
  <c r="G69" i="13"/>
  <c r="J69" i="13"/>
  <c r="G70" i="13"/>
  <c r="J70" i="13"/>
  <c r="K70" i="13" s="1"/>
  <c r="G71" i="13"/>
  <c r="J71" i="13"/>
  <c r="G72" i="13"/>
  <c r="J72" i="13"/>
  <c r="K72" i="13" s="1"/>
  <c r="G73" i="13"/>
  <c r="J73" i="13"/>
  <c r="G74" i="13"/>
  <c r="J74" i="13"/>
  <c r="K74" i="13" s="1"/>
  <c r="G75" i="13"/>
  <c r="J75" i="13"/>
  <c r="G76" i="13"/>
  <c r="J76" i="13"/>
  <c r="K76" i="13" s="1"/>
  <c r="G77" i="13"/>
  <c r="J77" i="13"/>
  <c r="G78" i="13"/>
  <c r="J78" i="13"/>
  <c r="K78" i="13" s="1"/>
  <c r="G79" i="13"/>
  <c r="J79" i="13"/>
  <c r="G80" i="13"/>
  <c r="J80" i="13"/>
  <c r="K80" i="13" s="1"/>
  <c r="G81" i="13"/>
  <c r="J81" i="13"/>
  <c r="G82" i="13"/>
  <c r="J82" i="13"/>
  <c r="K82" i="13" s="1"/>
  <c r="J54" i="13"/>
  <c r="E86" i="13"/>
  <c r="K29" i="13"/>
  <c r="K36" i="13"/>
  <c r="K39" i="13"/>
  <c r="K31" i="13"/>
  <c r="K33" i="13"/>
  <c r="K38" i="13"/>
  <c r="K40" i="13"/>
  <c r="K14" i="13"/>
  <c r="K16" i="13"/>
  <c r="K18" i="13"/>
  <c r="K20" i="13"/>
  <c r="K22" i="13"/>
  <c r="K24" i="13"/>
  <c r="K26" i="13"/>
  <c r="K28" i="13"/>
  <c r="K30" i="13"/>
  <c r="K35" i="13"/>
  <c r="K41" i="13"/>
  <c r="K13" i="13"/>
  <c r="P38" i="12"/>
  <c r="K81" i="13" l="1"/>
  <c r="K79" i="13"/>
  <c r="K77" i="13"/>
  <c r="K75" i="13"/>
  <c r="K73" i="13"/>
  <c r="K71" i="13"/>
  <c r="K69" i="13"/>
  <c r="K67" i="13"/>
  <c r="K65" i="13"/>
  <c r="K63" i="13"/>
  <c r="K61" i="13"/>
  <c r="K59" i="13"/>
  <c r="K57" i="13"/>
  <c r="P45" i="16"/>
  <c r="P87" i="16"/>
  <c r="K56" i="13"/>
  <c r="K55" i="13"/>
  <c r="G86" i="13"/>
  <c r="J86" i="13"/>
  <c r="K54" i="13"/>
  <c r="K45" i="13"/>
  <c r="K86" i="13" l="1"/>
  <c r="R15" i="20"/>
  <c r="Q15" i="20"/>
  <c r="M41" i="21" l="1"/>
  <c r="M18" i="21"/>
  <c r="M19" i="21"/>
  <c r="M20" i="21"/>
  <c r="M21" i="21"/>
  <c r="M32" i="21"/>
  <c r="M22" i="21"/>
  <c r="M23" i="21"/>
  <c r="M24" i="21"/>
  <c r="M30" i="21"/>
  <c r="M31" i="21"/>
  <c r="M26" i="21"/>
  <c r="M36" i="21"/>
  <c r="M37" i="21"/>
  <c r="M38" i="21"/>
  <c r="M13" i="21"/>
  <c r="M14" i="21"/>
  <c r="M15" i="21"/>
  <c r="M16" i="21"/>
  <c r="M25" i="21"/>
  <c r="E16" i="21" l="1"/>
  <c r="F16" i="21"/>
  <c r="G16" i="21"/>
  <c r="F38" i="21"/>
  <c r="E38" i="21"/>
  <c r="G38" i="21"/>
  <c r="F31" i="21"/>
  <c r="E31" i="21"/>
  <c r="G31" i="21"/>
  <c r="F22" i="21"/>
  <c r="E22" i="21"/>
  <c r="G22" i="21"/>
  <c r="F19" i="21"/>
  <c r="E19" i="21"/>
  <c r="G19" i="21"/>
  <c r="F15" i="21"/>
  <c r="E15" i="21"/>
  <c r="G15" i="21"/>
  <c r="F37" i="21"/>
  <c r="E37" i="21"/>
  <c r="G37" i="21"/>
  <c r="F30" i="21"/>
  <c r="E30" i="21"/>
  <c r="G30" i="21"/>
  <c r="E32" i="21"/>
  <c r="F32" i="21"/>
  <c r="G32" i="21"/>
  <c r="E18" i="21"/>
  <c r="F18" i="21"/>
  <c r="G18" i="21"/>
  <c r="F14" i="21"/>
  <c r="E14" i="21"/>
  <c r="G14" i="21"/>
  <c r="E36" i="21"/>
  <c r="F36" i="21"/>
  <c r="G36" i="21"/>
  <c r="E24" i="21"/>
  <c r="F24" i="21"/>
  <c r="G24" i="21"/>
  <c r="F21" i="21"/>
  <c r="E21" i="21"/>
  <c r="G21" i="21"/>
  <c r="F41" i="21"/>
  <c r="E41" i="21"/>
  <c r="G41" i="21"/>
  <c r="F25" i="21"/>
  <c r="E25" i="21"/>
  <c r="G25" i="21"/>
  <c r="F13" i="21"/>
  <c r="M45" i="21"/>
  <c r="E13" i="21"/>
  <c r="G13" i="21"/>
  <c r="E26" i="21"/>
  <c r="F26" i="21"/>
  <c r="G26" i="21"/>
  <c r="F23" i="21"/>
  <c r="E23" i="21"/>
  <c r="G23" i="21"/>
  <c r="E20" i="21"/>
  <c r="F20" i="21"/>
  <c r="G20" i="21"/>
  <c r="G85" i="21" l="1"/>
  <c r="F85" i="21"/>
  <c r="F45" i="21"/>
  <c r="E45" i="21"/>
  <c r="G45" i="21"/>
</calcChain>
</file>

<file path=xl/sharedStrings.xml><?xml version="1.0" encoding="utf-8"?>
<sst xmlns="http://schemas.openxmlformats.org/spreadsheetml/2006/main" count="1451" uniqueCount="193">
  <si>
    <t>FACULTAD</t>
  </si>
  <si>
    <t>COD</t>
  </si>
  <si>
    <t>PROGRAMA</t>
  </si>
  <si>
    <t>I SEMESTRE</t>
  </si>
  <si>
    <t>II SEMESTRE</t>
  </si>
  <si>
    <t>TOTAL</t>
  </si>
  <si>
    <t>Bellas Artes y Humanidades</t>
  </si>
  <si>
    <t>Departamento de Humanidades e Idiomas</t>
  </si>
  <si>
    <t>Escuela de Artes Plásticas</t>
  </si>
  <si>
    <t>Escuela de Filosofía</t>
  </si>
  <si>
    <t>Escuela de Música</t>
  </si>
  <si>
    <t>Ciencias Ambientales</t>
  </si>
  <si>
    <t>Administración del Medio Ambiente</t>
  </si>
  <si>
    <t>Ciencias Básicas</t>
  </si>
  <si>
    <t>Departamento de Dibujo</t>
  </si>
  <si>
    <t>Departamento de Física</t>
  </si>
  <si>
    <t>Departamento de Matemáticas</t>
  </si>
  <si>
    <t>Ciencias de la Educación</t>
  </si>
  <si>
    <t>Departamento de Psicopedagogía</t>
  </si>
  <si>
    <t>Escuela de Ciencias Sociales</t>
  </si>
  <si>
    <t>Escuela de Español y Comunicación Audiovisual</t>
  </si>
  <si>
    <t>Ciencias de la Salud</t>
  </si>
  <si>
    <t>Medicina</t>
  </si>
  <si>
    <t>Ciencias del Deporte y la Recreación</t>
  </si>
  <si>
    <t>Ingeniería Industrial</t>
  </si>
  <si>
    <t>Ingeniería Mecánica</t>
  </si>
  <si>
    <t>Ingenierías Eléctrica, Electrónica, Física y Ciencias de la Computación</t>
  </si>
  <si>
    <t>Ingeniería de Sistemas y Computación</t>
  </si>
  <si>
    <t>Ingeniería Eléctrica</t>
  </si>
  <si>
    <t>Tecnologías</t>
  </si>
  <si>
    <t>Escuela de Tecnología Eléctrica</t>
  </si>
  <si>
    <t>Escuela de Tecnología Industrial</t>
  </si>
  <si>
    <t>Escuela de Tecnología Mecánica</t>
  </si>
  <si>
    <t>Escuela de Tecnología Química</t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</si>
  <si>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División de Personal</t>
    </r>
  </si>
  <si>
    <t>TC</t>
  </si>
  <si>
    <t>MT</t>
  </si>
  <si>
    <t>Ingeniería Física</t>
  </si>
  <si>
    <r>
      <rPr>
        <b/>
        <sz val="10"/>
        <rFont val="Calibri"/>
        <family val="2"/>
      </rPr>
      <t xml:space="preserve">Fuente: </t>
    </r>
    <r>
      <rPr>
        <sz val="10"/>
        <rFont val="Calibri"/>
        <family val="2"/>
      </rPr>
      <t>División de Personal</t>
    </r>
  </si>
  <si>
    <t>DOC</t>
  </si>
  <si>
    <t>MAG</t>
  </si>
  <si>
    <t>ESP</t>
  </si>
  <si>
    <t>PRO</t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</si>
  <si>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División de Personal</t>
    </r>
  </si>
  <si>
    <t>CÁTEDRA</t>
  </si>
  <si>
    <t>SOBRECARGA</t>
  </si>
  <si>
    <t>TOTAL
GENERAL</t>
  </si>
  <si>
    <t>Fisioterapia y Kinesiología</t>
  </si>
  <si>
    <t>Tecnología en Atención Prehospitalaria</t>
  </si>
  <si>
    <t>Medicina, Veterinaria y Zootecnia</t>
  </si>
  <si>
    <t>Ingeniería Electrónica</t>
  </si>
  <si>
    <t>Técnico Profesional en Mecatrónica</t>
  </si>
  <si>
    <t>Áreas de apoyo a la academia</t>
  </si>
  <si>
    <t>Unidad Virtual</t>
  </si>
  <si>
    <t>Programas en Jornada Especial</t>
  </si>
  <si>
    <t>HORAS SEMANALES</t>
  </si>
  <si>
    <t>1 - 5</t>
  </si>
  <si>
    <t>6 - 10</t>
  </si>
  <si>
    <t>&gt; 10</t>
  </si>
  <si>
    <t>Programas Jornada Especial</t>
  </si>
  <si>
    <t>CATEDRA</t>
  </si>
  <si>
    <t>TIPO VINCULACIÓN</t>
  </si>
  <si>
    <t>Planta</t>
  </si>
  <si>
    <t>Transitorio</t>
  </si>
  <si>
    <t>Catedrático</t>
  </si>
  <si>
    <t>Jornada Especial</t>
  </si>
  <si>
    <t>Sobrecarga</t>
  </si>
  <si>
    <t>PLANTA</t>
  </si>
  <si>
    <t>TRANSITORIO</t>
  </si>
  <si>
    <t>AÑO / SEMESTRE</t>
  </si>
  <si>
    <t>NÚMERO DE HORAS</t>
  </si>
  <si>
    <t>TOTAL
DETC</t>
  </si>
  <si>
    <t>JORNADA ESPECIAL</t>
  </si>
  <si>
    <t>2007 - I Semestre</t>
  </si>
  <si>
    <t>2007 - II Semestre</t>
  </si>
  <si>
    <t>2008 - I Semestre</t>
  </si>
  <si>
    <t>2008 - II Semestre</t>
  </si>
  <si>
    <t>2009 - I Semestre</t>
  </si>
  <si>
    <t>2009 - II Semestre</t>
  </si>
  <si>
    <t>2010 - I Semestre</t>
  </si>
  <si>
    <t>2010 - II Semestre</t>
  </si>
  <si>
    <t>TIPO DE CONTRATACIÓN</t>
  </si>
  <si>
    <t>I</t>
  </si>
  <si>
    <t>II</t>
  </si>
  <si>
    <t>Transitorios</t>
  </si>
  <si>
    <t>Catedráticos</t>
  </si>
  <si>
    <t>PORCENTAJE</t>
  </si>
  <si>
    <t>CATEDRÁTICO</t>
  </si>
  <si>
    <t>La modalidad de Sobrecarga hace referencia a docentes de planta y transitorios que adicional a su carga laboral dictan horas cátedra.</t>
  </si>
  <si>
    <t>Incluye docentes catedráticos, de jornada especial y con sobrecarga.
La modalidad de Sobrecarga hace referencia a docentes de planta y transitorios que adicional a su carga laboral dictan horas cátedra.</t>
  </si>
  <si>
    <t>Se incluyen en los docentes catedráticos aquellos que dictan en jornada especial y a los docentes con sobrecarga.</t>
  </si>
  <si>
    <t>BOLETÍN ESTADÍSTICO 2011
DOCENTES DE PLANTA POR GÉNERO</t>
  </si>
  <si>
    <t>BOLETÍN ESTADÍSTICO 2011
DOCENTES DE PLANTA POR DEDICACIÓN HORARIA</t>
  </si>
  <si>
    <t>BOLETÍN ESTADÍSTICO 2011
DOCENTES DE PLANTA POR EDAD</t>
  </si>
  <si>
    <t>BOLETÍN ESTADÍSTICO 2011
DOCENTES DE PLANTA POR AÑOS DE SERVICIO</t>
  </si>
  <si>
    <t>BOLETÍN ESTADÍSTICO 2011
DOCENTES DE PLANTA POR CATEGORÍA</t>
  </si>
  <si>
    <t>BOLETÍN ESTADÍSTICO 2011
DOCENTES DE PLANTA POR NIVEL DE ESCOLARIDAD</t>
  </si>
  <si>
    <t>BOLETÍN ESTADÍSTICO 2011
DOCENTES TRANSITORIOS POR GÉNERO</t>
  </si>
  <si>
    <t>BOLETÍN ESTADÍSTICO 2011
DOCENTES TRANSITORIOS POR EDAD</t>
  </si>
  <si>
    <t>BOLETÍN ESTADÍSTICO 2011
DOCENTES TRANSITORIOS POR DEDICACIÓN HORARIA</t>
  </si>
  <si>
    <t>BOLETÍN ESTADÍSTICO 2011
DOCENTES TRANSITORIOS POR CATEGORÍA</t>
  </si>
  <si>
    <t>BOLETÍN ESTADÍSTICO 2011
DOCENTES TRANSITORIOS POR NIVEL DE ESCOLARIDAD</t>
  </si>
  <si>
    <t>BOLETÍN ESTADÍSTICO 2011
DOCENTES CATEDRÁTICOS POR GÉNERO</t>
  </si>
  <si>
    <t>BOLETÍN ESTADÍSTICO 2011
DOCENTES CATEDRÁTICOS POR DEDICACIÓN HORARIA</t>
  </si>
  <si>
    <t>BOLETÍN ESTADÍSTICO 2011
DOCENTES CATEDRÁTICOS POR CATEGORÍA</t>
  </si>
  <si>
    <t>BOLETÍN ESTADÍSTICO 2011
DOCENTES CATEDRÁTICOS POR NIVEL DE ESCOLARIDAD</t>
  </si>
  <si>
    <t>BOLETÍN ESTADÍSTICO 2011
DOCENTES POR NIVEL DE ESCOLARIDAD</t>
  </si>
  <si>
    <t>BOLETÍN ESTADÍSTICO 2011
DOCENTES EQUIVALENTES EN
TIEMPO COMPLETO (2007 - 2011)</t>
  </si>
  <si>
    <t>MASCULINO</t>
  </si>
  <si>
    <t>FEMENINO</t>
  </si>
  <si>
    <t>TIEMPO
COMPLETO</t>
  </si>
  <si>
    <t>MEDIO
TIEMPO</t>
  </si>
  <si>
    <t>Medicina Veterinaria y Zootecnia</t>
  </si>
  <si>
    <t>DOCTORADO</t>
  </si>
  <si>
    <t>MAGÍSTER</t>
  </si>
  <si>
    <t>ESPECIALISTA</t>
  </si>
  <si>
    <t>PROFESIONAL</t>
  </si>
  <si>
    <t>TECNOLOGÍA</t>
  </si>
  <si>
    <t>Bienestar Universitario - Area Deportiva</t>
  </si>
  <si>
    <t>Licenciatura en Lengua Inglesa</t>
  </si>
  <si>
    <t>(26 - 35)</t>
  </si>
  <si>
    <t>(36 - 45)</t>
  </si>
  <si>
    <t>(46 - 55)</t>
  </si>
  <si>
    <t>(56 - 65)</t>
  </si>
  <si>
    <t>Total general</t>
  </si>
  <si>
    <t>CIENCIAS DEL DEPORTE Y RECREACION</t>
  </si>
  <si>
    <t>DEPARTAMENTO DE DIBUJO</t>
  </si>
  <si>
    <t>DEPARTAMENTO DE FISICA</t>
  </si>
  <si>
    <t>DEPARTAMENTO DE HUMANIDADES</t>
  </si>
  <si>
    <t>DEPARTAMENTO DE MATEMATICAS</t>
  </si>
  <si>
    <t>DEPARTAMENTO DE PSICOPEDAGOGIA</t>
  </si>
  <si>
    <t>DIRECCION INGENIERIA ELECTRICA</t>
  </si>
  <si>
    <t>ESCUELA DE ARTES PLASTICAS</t>
  </si>
  <si>
    <t>ESCUELA DE CIENCIAS SOCIALES</t>
  </si>
  <si>
    <t>ESCUELA DE ESPAÑOL Y COMUNICACION AUDIOV.</t>
  </si>
  <si>
    <t>ESCUELA DE FILOSOFIA</t>
  </si>
  <si>
    <t>ESCUELA DE MUSICA</t>
  </si>
  <si>
    <t>ESCUELA DE TECNOLOGIA ELECTRICA</t>
  </si>
  <si>
    <t>ESCUELA DE TECNOLOGIA INDUSTRIAL</t>
  </si>
  <si>
    <t>ESCUELA DE TECNOLOGIA MECANICA</t>
  </si>
  <si>
    <t>ESCUELA DE TECNOLOGIA QUIMICA</t>
  </si>
  <si>
    <t>FACULTAD DE CIENCIAS AMBIENTALES</t>
  </si>
  <si>
    <t>FACULTAD DE INGENIERIA INDUSTRIAL</t>
  </si>
  <si>
    <t>FACULTAD DE INGENIERIA MECANICA</t>
  </si>
  <si>
    <t>INGENIERIA DE SISTEMA Y COMPUTACION</t>
  </si>
  <si>
    <t>INGENIERIA FISICA</t>
  </si>
  <si>
    <t>FACULTAD DE CIENCIAS DE LA SALUD</t>
  </si>
  <si>
    <t>INGENIERIA ELECTRICA</t>
  </si>
  <si>
    <t>2011 - I</t>
  </si>
  <si>
    <t>RANGO DE EDAD</t>
  </si>
  <si>
    <t>DEPENDENCIA</t>
  </si>
  <si>
    <t>(5 - 9)</t>
  </si>
  <si>
    <t>(0 - 4)</t>
  </si>
  <si>
    <t>(15 - 19)</t>
  </si>
  <si>
    <t>(20 - 24)</t>
  </si>
  <si>
    <t>(10 - 14)</t>
  </si>
  <si>
    <t>35+</t>
  </si>
  <si>
    <t>(30 - 34)</t>
  </si>
  <si>
    <t>(25 - 29)</t>
  </si>
  <si>
    <t>2011 - II</t>
  </si>
  <si>
    <t>RANGO DE ANTIGÜEDAD</t>
  </si>
  <si>
    <t>Asistente</t>
  </si>
  <si>
    <t>Asociado</t>
  </si>
  <si>
    <t>Auxiliar</t>
  </si>
  <si>
    <t>Directivo</t>
  </si>
  <si>
    <t>Titular</t>
  </si>
  <si>
    <t>CATEGORÍA</t>
  </si>
  <si>
    <t>ASISTENTE</t>
  </si>
  <si>
    <t>ASOCIADO</t>
  </si>
  <si>
    <t>AUXILIAR</t>
  </si>
  <si>
    <t>DIRECTIVO</t>
  </si>
  <si>
    <t>TITULAR</t>
  </si>
  <si>
    <t>(20 - 25)</t>
  </si>
  <si>
    <t>TEC</t>
  </si>
  <si>
    <r>
      <rPr>
        <b/>
        <sz val="10"/>
        <rFont val="Calibri"/>
        <family val="2"/>
        <scheme val="minor"/>
      </rPr>
      <t>NOTA:</t>
    </r>
    <r>
      <rPr>
        <sz val="10"/>
        <rFont val="Calibri"/>
        <family val="2"/>
        <scheme val="minor"/>
      </rPr>
      <t xml:space="preserve"> La modalidad de Sobrecarga hace referencia a docentes de planta y transitorios que adicional a su carga laboral dictan horas cátedra.
En análisis realizado acerca del cálculo de los docentes se estableció como acción de mejora considerar a los administrativos en sobrecarga como docentes catedráticos. En tal sentido el número de docentes (personas) para el segundo semestre del año 2011 fue de </t>
    </r>
    <r>
      <rPr>
        <b/>
        <sz val="10"/>
        <rFont val="Calibri"/>
        <family val="2"/>
        <scheme val="minor"/>
      </rPr>
      <t>1.145.</t>
    </r>
  </si>
  <si>
    <t>2011 - I Semestre</t>
  </si>
  <si>
    <t>2011 - II Semestre</t>
  </si>
  <si>
    <t>BOLETÍN ESTADÍSTICO 2011
NÚMERO DE DOCENTES SEGÚN TIPO DE CONTRATACIÓN
(2003 - 2011)</t>
  </si>
  <si>
    <t>TIEMPO COMPLETO</t>
  </si>
  <si>
    <t>Bienestar área deportiva</t>
  </si>
  <si>
    <t>Mecatrónica</t>
  </si>
  <si>
    <t>Atención Prehospitalaria</t>
  </si>
  <si>
    <t>Medicina Veterinaria</t>
  </si>
  <si>
    <t>PERSONAL DOCENTE CATEDRÁTICO SEGÚN CATEGORÍA (2011-I)</t>
  </si>
  <si>
    <t>PERSONAL DOCENTE CATEDRÁTICO SEGÚN CATEGORÍA (2011-II)</t>
  </si>
  <si>
    <t>Dirección de Ingeniería Eléctrica</t>
  </si>
  <si>
    <t>BOLETÍN ESTADÍSTICO 2011
DOCENTES EQUIVALENTES A TIEMPO COMPLETO POR DEPENDENCIA</t>
  </si>
  <si>
    <t>TABLA RESUMEN - PERSONAL DOCENTE (2011-I)</t>
  </si>
  <si>
    <t>TABLA RESUMEN - PERSONAL DOCENTE (2011-II)</t>
  </si>
  <si>
    <t>BOLETÍN ESTADÍSTICO 2011
RESUMEN DE PERSONAL DOCENTE</t>
  </si>
  <si>
    <t>DOCENTES CATEDRÁTICOS SEGÚN NIVEL DE ESCOLARIDAD (2011-I)</t>
  </si>
  <si>
    <t>DOCENTES CATEDRÁTICOS SEGÚN NIVEL DE ESCOLARIDAD (2011-II)</t>
  </si>
  <si>
    <t>Área de apoyo a la academia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</si>
</sst>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7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0"/>
      <name val="Courier New"/>
      <family val="3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u/>
      <sz val="10.5"/>
      <color theme="10"/>
      <name val="Calibri"/>
      <family val="2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0"/>
      <name val="Calibri"/>
      <family val="2"/>
    </font>
    <font>
      <b/>
      <sz val="14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3" tint="0.59999389629810485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8" fillId="0" borderId="0"/>
    <xf numFmtId="9" fontId="10" fillId="0" borderId="0" applyFont="0" applyFill="0" applyBorder="0" applyAlignment="0" applyProtection="0"/>
    <xf numFmtId="0" fontId="10" fillId="0" borderId="0"/>
  </cellStyleXfs>
  <cellXfs count="423">
    <xf numFmtId="0" fontId="0" fillId="0" borderId="0" xfId="0"/>
    <xf numFmtId="0" fontId="17" fillId="0" borderId="0" xfId="0" applyFont="1" applyBorder="1"/>
    <xf numFmtId="0" fontId="18" fillId="0" borderId="1" xfId="0" applyFont="1" applyBorder="1" applyAlignment="1">
      <alignment horizontal="left" vertical="center" wrapText="1"/>
    </xf>
    <xf numFmtId="0" fontId="19" fillId="0" borderId="2" xfId="0" applyNumberFormat="1" applyFont="1" applyBorder="1" applyAlignment="1">
      <alignment horizontal="center" vertical="center"/>
    </xf>
    <xf numFmtId="0" fontId="19" fillId="0" borderId="1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9" fillId="2" borderId="1" xfId="0" applyNumberFormat="1" applyFont="1" applyFill="1" applyBorder="1" applyAlignment="1">
      <alignment horizontal="center" vertical="center"/>
    </xf>
    <xf numFmtId="0" fontId="19" fillId="2" borderId="2" xfId="0" applyNumberFormat="1" applyFont="1" applyFill="1" applyBorder="1" applyAlignment="1">
      <alignment horizontal="center" vertical="center"/>
    </xf>
    <xf numFmtId="0" fontId="19" fillId="2" borderId="3" xfId="0" applyNumberFormat="1" applyFont="1" applyFill="1" applyBorder="1" applyAlignment="1">
      <alignment horizontal="center" vertical="center"/>
    </xf>
    <xf numFmtId="0" fontId="17" fillId="0" borderId="0" xfId="0" applyFont="1"/>
    <xf numFmtId="0" fontId="4" fillId="0" borderId="0" xfId="0" applyFont="1"/>
    <xf numFmtId="0" fontId="5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17" fillId="0" borderId="1" xfId="0" applyFont="1" applyBorder="1" applyAlignment="1">
      <alignment vertical="center"/>
    </xf>
    <xf numFmtId="0" fontId="18" fillId="0" borderId="1" xfId="2" applyFont="1" applyBorder="1" applyAlignment="1">
      <alignment horizontal="left" vertical="center" wrapText="1"/>
    </xf>
    <xf numFmtId="0" fontId="18" fillId="0" borderId="1" xfId="2" applyNumberFormat="1" applyFont="1" applyBorder="1" applyAlignment="1">
      <alignment horizontal="center" vertical="center"/>
    </xf>
    <xf numFmtId="0" fontId="19" fillId="0" borderId="2" xfId="2" applyNumberFormat="1" applyFont="1" applyBorder="1" applyAlignment="1">
      <alignment horizontal="center" vertical="center"/>
    </xf>
    <xf numFmtId="0" fontId="19" fillId="0" borderId="5" xfId="0" applyNumberFormat="1" applyFont="1" applyBorder="1" applyAlignment="1">
      <alignment horizontal="center" vertical="center"/>
    </xf>
    <xf numFmtId="0" fontId="19" fillId="0" borderId="7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9" fillId="2" borderId="5" xfId="0" applyNumberFormat="1" applyFont="1" applyFill="1" applyBorder="1" applyAlignment="1">
      <alignment horizontal="center" vertical="center"/>
    </xf>
    <xf numFmtId="0" fontId="19" fillId="2" borderId="7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1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4" fontId="19" fillId="2" borderId="1" xfId="0" applyNumberFormat="1" applyFont="1" applyFill="1" applyBorder="1" applyAlignment="1">
      <alignment horizontal="center" vertical="center"/>
    </xf>
    <xf numFmtId="3" fontId="18" fillId="0" borderId="0" xfId="0" applyNumberFormat="1" applyFont="1" applyAlignment="1">
      <alignment vertical="center"/>
    </xf>
    <xf numFmtId="165" fontId="18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21" fillId="0" borderId="0" xfId="0" applyFont="1"/>
    <xf numFmtId="0" fontId="21" fillId="0" borderId="1" xfId="0" applyFont="1" applyBorder="1"/>
    <xf numFmtId="0" fontId="21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left" vertical="center"/>
    </xf>
    <xf numFmtId="9" fontId="24" fillId="2" borderId="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5" fillId="0" borderId="0" xfId="0" applyFont="1"/>
    <xf numFmtId="0" fontId="5" fillId="0" borderId="0" xfId="0" applyFont="1" applyBorder="1"/>
    <xf numFmtId="0" fontId="18" fillId="0" borderId="1" xfId="0" applyFont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18" fillId="0" borderId="3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0" fillId="6" borderId="0" xfId="0" applyFill="1"/>
    <xf numFmtId="0" fontId="31" fillId="5" borderId="0" xfId="0" applyFont="1" applyFill="1" applyBorder="1" applyAlignment="1">
      <alignment vertical="center" wrapText="1"/>
    </xf>
    <xf numFmtId="0" fontId="29" fillId="0" borderId="0" xfId="0" applyFont="1" applyAlignment="1"/>
    <xf numFmtId="0" fontId="28" fillId="0" borderId="0" xfId="0" applyFont="1" applyAlignment="1"/>
    <xf numFmtId="0" fontId="28" fillId="0" borderId="0" xfId="0" applyFont="1" applyAlignment="1">
      <alignment vertical="center"/>
    </xf>
    <xf numFmtId="0" fontId="28" fillId="0" borderId="0" xfId="0" applyFont="1" applyBorder="1" applyAlignment="1"/>
    <xf numFmtId="0" fontId="29" fillId="0" borderId="0" xfId="0" applyFont="1" applyAlignment="1">
      <alignment vertical="center" wrapText="1"/>
    </xf>
    <xf numFmtId="0" fontId="18" fillId="0" borderId="3" xfId="2" applyNumberFormat="1" applyFont="1" applyBorder="1" applyAlignment="1">
      <alignment horizontal="center" vertical="center"/>
    </xf>
    <xf numFmtId="0" fontId="19" fillId="0" borderId="1" xfId="2" applyNumberFormat="1" applyFont="1" applyBorder="1" applyAlignment="1">
      <alignment horizontal="center" vertical="center"/>
    </xf>
    <xf numFmtId="0" fontId="19" fillId="2" borderId="1" xfId="2" applyNumberFormat="1" applyFont="1" applyFill="1" applyBorder="1" applyAlignment="1">
      <alignment horizontal="center" vertical="center"/>
    </xf>
    <xf numFmtId="0" fontId="19" fillId="2" borderId="2" xfId="2" applyNumberFormat="1" applyFont="1" applyFill="1" applyBorder="1" applyAlignment="1">
      <alignment horizontal="center" vertical="center"/>
    </xf>
    <xf numFmtId="0" fontId="19" fillId="2" borderId="3" xfId="2" applyNumberFormat="1" applyFont="1" applyFill="1" applyBorder="1" applyAlignment="1">
      <alignment horizontal="center" vertical="center"/>
    </xf>
    <xf numFmtId="0" fontId="32" fillId="7" borderId="1" xfId="2" applyFont="1" applyFill="1" applyBorder="1" applyAlignment="1">
      <alignment horizontal="center" vertical="center" wrapText="1"/>
    </xf>
    <xf numFmtId="0" fontId="32" fillId="7" borderId="2" xfId="2" applyFont="1" applyFill="1" applyBorder="1" applyAlignment="1">
      <alignment horizontal="center" vertical="center" wrapText="1"/>
    </xf>
    <xf numFmtId="0" fontId="32" fillId="7" borderId="3" xfId="2" applyFont="1" applyFill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/>
    </xf>
    <xf numFmtId="0" fontId="18" fillId="0" borderId="1" xfId="4" applyFont="1" applyBorder="1" applyAlignment="1">
      <alignment horizontal="center" vertical="center" wrapText="1"/>
    </xf>
    <xf numFmtId="0" fontId="18" fillId="0" borderId="1" xfId="4" applyFont="1" applyBorder="1" applyAlignment="1">
      <alignment horizontal="left" vertical="center" wrapText="1"/>
    </xf>
    <xf numFmtId="0" fontId="18" fillId="0" borderId="1" xfId="4" applyNumberFormat="1" applyFont="1" applyBorder="1" applyAlignment="1">
      <alignment horizontal="center" vertical="center"/>
    </xf>
    <xf numFmtId="0" fontId="19" fillId="0" borderId="2" xfId="4" applyNumberFormat="1" applyFont="1" applyBorder="1" applyAlignment="1">
      <alignment horizontal="center" vertical="center"/>
    </xf>
    <xf numFmtId="0" fontId="18" fillId="0" borderId="3" xfId="4" applyNumberFormat="1" applyFont="1" applyBorder="1" applyAlignment="1">
      <alignment horizontal="center" vertical="center"/>
    </xf>
    <xf numFmtId="0" fontId="19" fillId="0" borderId="1" xfId="4" applyNumberFormat="1" applyFont="1" applyBorder="1" applyAlignment="1">
      <alignment horizontal="center" vertical="center"/>
    </xf>
    <xf numFmtId="0" fontId="17" fillId="0" borderId="1" xfId="4" applyFont="1" applyBorder="1"/>
    <xf numFmtId="0" fontId="19" fillId="2" borderId="1" xfId="4" applyNumberFormat="1" applyFont="1" applyFill="1" applyBorder="1" applyAlignment="1">
      <alignment horizontal="center" vertical="center"/>
    </xf>
    <xf numFmtId="0" fontId="19" fillId="2" borderId="2" xfId="4" applyNumberFormat="1" applyFont="1" applyFill="1" applyBorder="1" applyAlignment="1">
      <alignment horizontal="center" vertical="center"/>
    </xf>
    <xf numFmtId="0" fontId="19" fillId="2" borderId="3" xfId="4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horizontal="justify" vertical="center"/>
    </xf>
    <xf numFmtId="0" fontId="17" fillId="4" borderId="0" xfId="0" applyFont="1" applyFill="1" applyBorder="1" applyAlignment="1">
      <alignment vertical="center"/>
    </xf>
    <xf numFmtId="0" fontId="32" fillId="7" borderId="1" xfId="4" applyFont="1" applyFill="1" applyBorder="1" applyAlignment="1">
      <alignment horizontal="center" vertical="center" wrapText="1"/>
    </xf>
    <xf numFmtId="0" fontId="32" fillId="7" borderId="2" xfId="4" applyFont="1" applyFill="1" applyBorder="1" applyAlignment="1">
      <alignment horizontal="center" vertical="center" wrapText="1"/>
    </xf>
    <xf numFmtId="0" fontId="19" fillId="0" borderId="5" xfId="4" applyNumberFormat="1" applyFont="1" applyBorder="1" applyAlignment="1">
      <alignment horizontal="center" vertical="center"/>
    </xf>
    <xf numFmtId="0" fontId="19" fillId="0" borderId="7" xfId="4" applyNumberFormat="1" applyFont="1" applyBorder="1" applyAlignment="1">
      <alignment horizontal="center" vertical="center"/>
    </xf>
    <xf numFmtId="0" fontId="17" fillId="0" borderId="0" xfId="4" applyFont="1" applyAlignment="1">
      <alignment vertical="center"/>
    </xf>
    <xf numFmtId="0" fontId="17" fillId="0" borderId="1" xfId="4" applyFont="1" applyBorder="1" applyAlignment="1">
      <alignment vertical="center"/>
    </xf>
    <xf numFmtId="0" fontId="17" fillId="0" borderId="1" xfId="4" applyFont="1" applyBorder="1" applyAlignment="1">
      <alignment horizontal="center" vertical="center"/>
    </xf>
    <xf numFmtId="0" fontId="19" fillId="2" borderId="5" xfId="4" applyNumberFormat="1" applyFont="1" applyFill="1" applyBorder="1" applyAlignment="1">
      <alignment horizontal="center" vertical="center"/>
    </xf>
    <xf numFmtId="0" fontId="19" fillId="2" borderId="7" xfId="4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18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8" fillId="0" borderId="0" xfId="0" applyNumberFormat="1" applyFont="1" applyBorder="1" applyAlignment="1">
      <alignment vertical="center"/>
    </xf>
    <xf numFmtId="0" fontId="32" fillId="7" borderId="1" xfId="0" applyFont="1" applyFill="1" applyBorder="1" applyAlignment="1">
      <alignment horizontal="center" vertical="center" wrapText="1"/>
    </xf>
    <xf numFmtId="0" fontId="32" fillId="7" borderId="2" xfId="0" applyFont="1" applyFill="1" applyBorder="1" applyAlignment="1">
      <alignment horizontal="center" vertical="center" wrapText="1"/>
    </xf>
    <xf numFmtId="0" fontId="32" fillId="7" borderId="5" xfId="0" applyFont="1" applyFill="1" applyBorder="1" applyAlignment="1">
      <alignment horizontal="center" vertical="center" wrapText="1"/>
    </xf>
    <xf numFmtId="0" fontId="32" fillId="7" borderId="3" xfId="4" applyFont="1" applyFill="1" applyBorder="1" applyAlignment="1">
      <alignment horizontal="center" vertical="center" wrapText="1"/>
    </xf>
    <xf numFmtId="0" fontId="32" fillId="7" borderId="5" xfId="4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 wrapText="1"/>
    </xf>
    <xf numFmtId="0" fontId="0" fillId="0" borderId="0" xfId="0" applyFill="1"/>
    <xf numFmtId="0" fontId="17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20" fillId="0" borderId="7" xfId="4" applyFont="1" applyBorder="1" applyAlignment="1">
      <alignment horizontal="center" vertical="center"/>
    </xf>
    <xf numFmtId="0" fontId="6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left"/>
    </xf>
    <xf numFmtId="0" fontId="21" fillId="0" borderId="1" xfId="0" applyFont="1" applyBorder="1" applyAlignment="1">
      <alignment horizontal="center" vertical="center"/>
    </xf>
    <xf numFmtId="0" fontId="32" fillId="8" borderId="1" xfId="0" applyFont="1" applyFill="1" applyBorder="1" applyAlignment="1">
      <alignment horizontal="center" vertical="center"/>
    </xf>
    <xf numFmtId="0" fontId="19" fillId="2" borderId="1" xfId="4" applyFont="1" applyFill="1" applyBorder="1" applyAlignment="1">
      <alignment horizontal="center" vertical="center"/>
    </xf>
    <xf numFmtId="0" fontId="18" fillId="0" borderId="1" xfId="4" applyFont="1" applyBorder="1" applyAlignment="1">
      <alignment horizontal="center" vertical="center"/>
    </xf>
    <xf numFmtId="0" fontId="19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wrapText="1"/>
    </xf>
    <xf numFmtId="0" fontId="19" fillId="4" borderId="0" xfId="0" applyNumberFormat="1" applyFont="1" applyFill="1" applyBorder="1" applyAlignment="1">
      <alignment horizontal="center" vertical="center"/>
    </xf>
    <xf numFmtId="0" fontId="18" fillId="4" borderId="0" xfId="0" applyNumberFormat="1" applyFont="1" applyFill="1" applyBorder="1" applyAlignment="1">
      <alignment horizontal="center" vertical="center"/>
    </xf>
    <xf numFmtId="0" fontId="21" fillId="0" borderId="1" xfId="0" applyNumberFormat="1" applyFont="1" applyBorder="1" applyAlignment="1">
      <alignment horizontal="center" vertical="center"/>
    </xf>
    <xf numFmtId="0" fontId="22" fillId="10" borderId="1" xfId="0" applyNumberFormat="1" applyFont="1" applyFill="1" applyBorder="1" applyAlignment="1">
      <alignment horizontal="center" vertical="center"/>
    </xf>
    <xf numFmtId="0" fontId="22" fillId="11" borderId="1" xfId="0" applyNumberFormat="1" applyFont="1" applyFill="1" applyBorder="1" applyAlignment="1">
      <alignment horizontal="center" vertical="center"/>
    </xf>
    <xf numFmtId="0" fontId="22" fillId="10" borderId="1" xfId="0" applyNumberFormat="1" applyFont="1" applyFill="1" applyBorder="1" applyAlignment="1">
      <alignment horizontal="center"/>
    </xf>
    <xf numFmtId="0" fontId="21" fillId="0" borderId="9" xfId="0" applyFont="1" applyBorder="1" applyAlignment="1">
      <alignment horizontal="left"/>
    </xf>
    <xf numFmtId="0" fontId="21" fillId="0" borderId="9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21" fillId="0" borderId="9" xfId="0" applyNumberFormat="1" applyFont="1" applyBorder="1" applyAlignment="1">
      <alignment horizontal="center"/>
    </xf>
    <xf numFmtId="0" fontId="22" fillId="10" borderId="1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21" fillId="12" borderId="1" xfId="0" applyFont="1" applyFill="1" applyBorder="1" applyAlignment="1">
      <alignment horizontal="center" vertical="center"/>
    </xf>
    <xf numFmtId="0" fontId="21" fillId="12" borderId="1" xfId="0" applyFont="1" applyFill="1" applyBorder="1" applyAlignment="1"/>
    <xf numFmtId="0" fontId="21" fillId="12" borderId="1" xfId="0" applyNumberFormat="1" applyFont="1" applyFill="1" applyBorder="1" applyAlignment="1">
      <alignment horizontal="center"/>
    </xf>
    <xf numFmtId="0" fontId="18" fillId="4" borderId="0" xfId="0" applyFont="1" applyFill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18" fillId="0" borderId="1" xfId="4" applyFont="1" applyBorder="1" applyAlignment="1">
      <alignment horizontal="left" vertical="center"/>
    </xf>
    <xf numFmtId="0" fontId="19" fillId="0" borderId="2" xfId="4" applyFont="1" applyBorder="1" applyAlignment="1">
      <alignment horizontal="center" vertical="center"/>
    </xf>
    <xf numFmtId="0" fontId="18" fillId="0" borderId="3" xfId="4" applyFont="1" applyBorder="1" applyAlignment="1">
      <alignment horizontal="center" vertical="center"/>
    </xf>
    <xf numFmtId="0" fontId="19" fillId="0" borderId="1" xfId="4" applyFont="1" applyBorder="1" applyAlignment="1">
      <alignment horizontal="center" vertical="center"/>
    </xf>
    <xf numFmtId="0" fontId="18" fillId="0" borderId="1" xfId="4" applyFont="1" applyBorder="1" applyAlignment="1">
      <alignment horizontal="left" vertical="center" indent="1"/>
    </xf>
    <xf numFmtId="3" fontId="19" fillId="2" borderId="1" xfId="4" applyNumberFormat="1" applyFont="1" applyFill="1" applyBorder="1" applyAlignment="1">
      <alignment horizontal="center" vertical="center"/>
    </xf>
    <xf numFmtId="0" fontId="18" fillId="0" borderId="1" xfId="4" applyFont="1" applyBorder="1" applyAlignment="1">
      <alignment horizontal="justify" vertical="center"/>
    </xf>
    <xf numFmtId="3" fontId="18" fillId="0" borderId="1" xfId="4" applyNumberFormat="1" applyFont="1" applyBorder="1" applyAlignment="1">
      <alignment horizontal="center" vertical="center"/>
    </xf>
    <xf numFmtId="164" fontId="19" fillId="0" borderId="1" xfId="4" applyNumberFormat="1" applyFont="1" applyBorder="1" applyAlignment="1">
      <alignment horizontal="center" vertical="center"/>
    </xf>
    <xf numFmtId="3" fontId="18" fillId="0" borderId="1" xfId="4" applyNumberFormat="1" applyFont="1" applyFill="1" applyBorder="1" applyAlignment="1">
      <alignment horizontal="center" vertical="center"/>
    </xf>
    <xf numFmtId="0" fontId="18" fillId="0" borderId="0" xfId="4" applyFont="1" applyAlignment="1">
      <alignment vertical="center"/>
    </xf>
    <xf numFmtId="0" fontId="20" fillId="4" borderId="0" xfId="0" applyFont="1" applyFill="1" applyBorder="1" applyAlignment="1">
      <alignment horizontal="center"/>
    </xf>
    <xf numFmtId="0" fontId="5" fillId="4" borderId="0" xfId="0" applyFont="1" applyFill="1" applyBorder="1"/>
    <xf numFmtId="0" fontId="0" fillId="7" borderId="0" xfId="0" applyFill="1"/>
    <xf numFmtId="0" fontId="12" fillId="7" borderId="0" xfId="0" applyFont="1" applyFill="1" applyAlignment="1">
      <alignment horizontal="center"/>
    </xf>
    <xf numFmtId="0" fontId="13" fillId="7" borderId="0" xfId="0" applyFont="1" applyFill="1" applyAlignment="1">
      <alignment horizontal="center"/>
    </xf>
    <xf numFmtId="0" fontId="14" fillId="7" borderId="0" xfId="0" applyFont="1" applyFill="1" applyAlignment="1">
      <alignment horizontal="center"/>
    </xf>
    <xf numFmtId="0" fontId="15" fillId="7" borderId="0" xfId="0" applyFont="1" applyFill="1" applyAlignment="1">
      <alignment horizontal="center"/>
    </xf>
    <xf numFmtId="0" fontId="27" fillId="7" borderId="0" xfId="1" applyFont="1" applyFill="1" applyAlignment="1" applyProtection="1"/>
    <xf numFmtId="0" fontId="26" fillId="7" borderId="0" xfId="0" applyFont="1" applyFill="1"/>
    <xf numFmtId="0" fontId="16" fillId="7" borderId="0" xfId="0" applyFont="1" applyFill="1"/>
    <xf numFmtId="0" fontId="19" fillId="0" borderId="0" xfId="0" applyFont="1" applyBorder="1" applyAlignment="1">
      <alignment horizontal="justify" vertical="center"/>
    </xf>
    <xf numFmtId="0" fontId="17" fillId="0" borderId="0" xfId="0" applyFont="1" applyBorder="1" applyAlignment="1">
      <alignment vertical="center"/>
    </xf>
    <xf numFmtId="0" fontId="18" fillId="4" borderId="1" xfId="0" applyFont="1" applyFill="1" applyBorder="1" applyAlignment="1">
      <alignment horizontal="center" vertical="center"/>
    </xf>
    <xf numFmtId="0" fontId="32" fillId="7" borderId="3" xfId="2" applyNumberFormat="1" applyFont="1" applyFill="1" applyBorder="1" applyAlignment="1">
      <alignment horizontal="center" vertical="center"/>
    </xf>
    <xf numFmtId="0" fontId="22" fillId="0" borderId="1" xfId="0" applyNumberFormat="1" applyFont="1" applyBorder="1" applyAlignment="1">
      <alignment horizontal="center"/>
    </xf>
    <xf numFmtId="0" fontId="32" fillId="7" borderId="3" xfId="0" applyNumberFormat="1" applyFont="1" applyFill="1" applyBorder="1" applyAlignment="1">
      <alignment horizontal="center" vertical="center"/>
    </xf>
    <xf numFmtId="16" fontId="6" fillId="4" borderId="0" xfId="0" quotePrefix="1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vertical="center" wrapText="1"/>
    </xf>
    <xf numFmtId="0" fontId="18" fillId="4" borderId="0" xfId="0" applyNumberFormat="1" applyFont="1" applyFill="1" applyBorder="1" applyAlignment="1">
      <alignment horizontal="left" vertical="center"/>
    </xf>
    <xf numFmtId="0" fontId="21" fillId="0" borderId="1" xfId="0" applyFont="1" applyBorder="1" applyAlignment="1"/>
    <xf numFmtId="0" fontId="22" fillId="2" borderId="1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18" fillId="0" borderId="16" xfId="0" applyFont="1" applyBorder="1" applyAlignment="1">
      <alignment vertical="center" wrapText="1"/>
    </xf>
    <xf numFmtId="16" fontId="34" fillId="7" borderId="1" xfId="0" quotePrefix="1" applyNumberFormat="1" applyFont="1" applyFill="1" applyBorder="1" applyAlignment="1">
      <alignment horizontal="center" vertical="center" wrapText="1"/>
    </xf>
    <xf numFmtId="0" fontId="34" fillId="7" borderId="1" xfId="0" applyFont="1" applyFill="1" applyBorder="1" applyAlignment="1">
      <alignment horizontal="center" vertical="center" wrapText="1"/>
    </xf>
    <xf numFmtId="16" fontId="32" fillId="7" borderId="1" xfId="0" quotePrefix="1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3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32" fillId="7" borderId="1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/>
    </xf>
    <xf numFmtId="0" fontId="32" fillId="8" borderId="1" xfId="0" applyFont="1" applyFill="1" applyBorder="1" applyAlignment="1">
      <alignment horizontal="center" vertical="center"/>
    </xf>
    <xf numFmtId="0" fontId="32" fillId="7" borderId="1" xfId="4" applyFont="1" applyFill="1" applyBorder="1" applyAlignment="1">
      <alignment horizontal="center" vertical="center"/>
    </xf>
    <xf numFmtId="0" fontId="32" fillId="7" borderId="2" xfId="4" applyFont="1" applyFill="1" applyBorder="1" applyAlignment="1">
      <alignment horizontal="center" vertical="center"/>
    </xf>
    <xf numFmtId="0" fontId="32" fillId="7" borderId="3" xfId="4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32" fillId="7" borderId="1" xfId="0" applyFont="1" applyFill="1" applyBorder="1" applyAlignment="1">
      <alignment horizontal="center" vertical="center" wrapText="1"/>
    </xf>
    <xf numFmtId="0" fontId="19" fillId="4" borderId="1" xfId="0" applyNumberFormat="1" applyFont="1" applyFill="1" applyBorder="1" applyAlignment="1">
      <alignment horizontal="center" vertical="center"/>
    </xf>
    <xf numFmtId="0" fontId="17" fillId="0" borderId="1" xfId="0" applyFont="1" applyBorder="1"/>
    <xf numFmtId="0" fontId="19" fillId="4" borderId="1" xfId="4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vertical="center"/>
    </xf>
    <xf numFmtId="0" fontId="17" fillId="4" borderId="0" xfId="0" applyFont="1" applyFill="1"/>
    <xf numFmtId="0" fontId="18" fillId="0" borderId="0" xfId="0" applyNumberFormat="1" applyFont="1" applyAlignment="1">
      <alignment horizontal="center" vertical="center"/>
    </xf>
    <xf numFmtId="0" fontId="20" fillId="4" borderId="1" xfId="0" applyFont="1" applyFill="1" applyBorder="1" applyAlignment="1">
      <alignment horizontal="center"/>
    </xf>
    <xf numFmtId="165" fontId="17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/>
    </xf>
    <xf numFmtId="165" fontId="19" fillId="2" borderId="1" xfId="0" applyNumberFormat="1" applyFont="1" applyFill="1" applyBorder="1" applyAlignment="1">
      <alignment horizontal="center" vertical="center"/>
    </xf>
    <xf numFmtId="165" fontId="19" fillId="2" borderId="3" xfId="0" applyNumberFormat="1" applyFont="1" applyFill="1" applyBorder="1" applyAlignment="1">
      <alignment horizontal="center" vertical="center"/>
    </xf>
    <xf numFmtId="165" fontId="17" fillId="0" borderId="7" xfId="0" applyNumberFormat="1" applyFont="1" applyBorder="1" applyAlignment="1">
      <alignment horizontal="center" vertical="center"/>
    </xf>
    <xf numFmtId="165" fontId="22" fillId="0" borderId="2" xfId="0" applyNumberFormat="1" applyFont="1" applyBorder="1" applyAlignment="1">
      <alignment horizontal="center" vertical="center"/>
    </xf>
    <xf numFmtId="165" fontId="22" fillId="0" borderId="7" xfId="0" applyNumberFormat="1" applyFont="1" applyBorder="1" applyAlignment="1">
      <alignment horizontal="center" vertical="center"/>
    </xf>
    <xf numFmtId="9" fontId="23" fillId="0" borderId="1" xfId="3" applyFont="1" applyBorder="1" applyAlignment="1">
      <alignment horizontal="center" vertical="center"/>
    </xf>
    <xf numFmtId="9" fontId="23" fillId="0" borderId="5" xfId="3" applyFont="1" applyBorder="1" applyAlignment="1">
      <alignment horizontal="center" vertical="center"/>
    </xf>
    <xf numFmtId="9" fontId="24" fillId="2" borderId="1" xfId="3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3" fontId="22" fillId="2" borderId="1" xfId="0" applyNumberFormat="1" applyFont="1" applyFill="1" applyBorder="1" applyAlignment="1">
      <alignment horizontal="center" vertical="center"/>
    </xf>
    <xf numFmtId="3" fontId="22" fillId="2" borderId="1" xfId="0" applyNumberFormat="1" applyFont="1" applyFill="1" applyBorder="1" applyAlignment="1">
      <alignment horizontal="center" vertical="center" wrapText="1"/>
    </xf>
    <xf numFmtId="0" fontId="22" fillId="10" borderId="7" xfId="0" applyFont="1" applyFill="1" applyBorder="1" applyAlignment="1"/>
    <xf numFmtId="0" fontId="22" fillId="10" borderId="1" xfId="0" applyFont="1" applyFill="1" applyBorder="1" applyAlignment="1"/>
    <xf numFmtId="3" fontId="19" fillId="13" borderId="3" xfId="4" applyNumberFormat="1" applyFont="1" applyFill="1" applyBorder="1" applyAlignment="1">
      <alignment horizontal="center" vertical="center"/>
    </xf>
    <xf numFmtId="0" fontId="22" fillId="0" borderId="1" xfId="0" applyNumberFormat="1" applyFont="1" applyBorder="1" applyAlignment="1">
      <alignment horizontal="center" vertical="center"/>
    </xf>
    <xf numFmtId="0" fontId="32" fillId="7" borderId="2" xfId="0" applyFont="1" applyFill="1" applyBorder="1" applyAlignment="1">
      <alignment horizontal="center" vertical="center"/>
    </xf>
    <xf numFmtId="0" fontId="32" fillId="7" borderId="7" xfId="0" applyFont="1" applyFill="1" applyBorder="1" applyAlignment="1">
      <alignment horizontal="center" vertical="center"/>
    </xf>
    <xf numFmtId="0" fontId="32" fillId="7" borderId="1" xfId="0" applyFont="1" applyFill="1" applyBorder="1" applyAlignment="1">
      <alignment horizontal="center" vertical="center"/>
    </xf>
    <xf numFmtId="0" fontId="18" fillId="0" borderId="1" xfId="4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32" fillId="7" borderId="1" xfId="0" applyFont="1" applyFill="1" applyBorder="1" applyAlignment="1">
      <alignment horizontal="center" vertical="center" wrapText="1"/>
    </xf>
    <xf numFmtId="0" fontId="32" fillId="7" borderId="3" xfId="0" applyFont="1" applyFill="1" applyBorder="1" applyAlignment="1">
      <alignment horizontal="center" vertical="center" wrapText="1"/>
    </xf>
    <xf numFmtId="0" fontId="32" fillId="7" borderId="5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32" fillId="7" borderId="3" xfId="0" applyFont="1" applyFill="1" applyBorder="1" applyAlignment="1">
      <alignment horizontal="center" vertical="center"/>
    </xf>
    <xf numFmtId="0" fontId="32" fillId="7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6" borderId="0" xfId="0" applyFill="1" applyAlignment="1">
      <alignment vertical="center"/>
    </xf>
    <xf numFmtId="0" fontId="23" fillId="0" borderId="3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3" fontId="24" fillId="2" borderId="3" xfId="0" applyNumberFormat="1" applyFont="1" applyFill="1" applyBorder="1" applyAlignment="1">
      <alignment horizontal="center" vertical="center"/>
    </xf>
    <xf numFmtId="3" fontId="24" fillId="2" borderId="1" xfId="0" applyNumberFormat="1" applyFont="1" applyFill="1" applyBorder="1" applyAlignment="1">
      <alignment horizontal="center" vertical="center"/>
    </xf>
    <xf numFmtId="3" fontId="24" fillId="2" borderId="5" xfId="0" applyNumberFormat="1" applyFont="1" applyFill="1" applyBorder="1" applyAlignment="1">
      <alignment horizontal="center" vertical="center"/>
    </xf>
    <xf numFmtId="3" fontId="24" fillId="2" borderId="7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3" fontId="24" fillId="2" borderId="22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9" fontId="24" fillId="2" borderId="3" xfId="0" applyNumberFormat="1" applyFont="1" applyFill="1" applyBorder="1" applyAlignment="1">
      <alignment horizontal="center" vertical="center"/>
    </xf>
    <xf numFmtId="9" fontId="24" fillId="2" borderId="5" xfId="0" applyNumberFormat="1" applyFont="1" applyFill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center" vertical="center"/>
    </xf>
    <xf numFmtId="3" fontId="24" fillId="2" borderId="15" xfId="0" applyNumberFormat="1" applyFont="1" applyFill="1" applyBorder="1" applyAlignment="1">
      <alignment horizontal="center" vertical="center"/>
    </xf>
    <xf numFmtId="9" fontId="23" fillId="0" borderId="3" xfId="3" applyFont="1" applyBorder="1" applyAlignment="1">
      <alignment horizontal="center" vertical="center"/>
    </xf>
    <xf numFmtId="9" fontId="24" fillId="2" borderId="3" xfId="3" applyFont="1" applyFill="1" applyBorder="1" applyAlignment="1">
      <alignment horizontal="center" vertical="center"/>
    </xf>
    <xf numFmtId="9" fontId="24" fillId="2" borderId="5" xfId="3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165" fontId="21" fillId="0" borderId="7" xfId="0" applyNumberFormat="1" applyFont="1" applyBorder="1" applyAlignment="1">
      <alignment horizontal="center" vertical="center"/>
    </xf>
    <xf numFmtId="165" fontId="21" fillId="0" borderId="1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vertical="center"/>
    </xf>
    <xf numFmtId="0" fontId="0" fillId="0" borderId="0" xfId="0" applyAlignment="1">
      <alignment horizontal="left" vertical="center"/>
    </xf>
    <xf numFmtId="165" fontId="21" fillId="0" borderId="0" xfId="0" applyNumberFormat="1" applyFont="1" applyAlignment="1">
      <alignment horizontal="center" vertical="center"/>
    </xf>
    <xf numFmtId="165" fontId="21" fillId="0" borderId="3" xfId="0" applyNumberFormat="1" applyFont="1" applyBorder="1" applyAlignment="1">
      <alignment horizontal="center" vertical="center"/>
    </xf>
    <xf numFmtId="165" fontId="20" fillId="0" borderId="5" xfId="0" applyNumberFormat="1" applyFont="1" applyBorder="1" applyAlignment="1">
      <alignment horizontal="center" vertical="center"/>
    </xf>
    <xf numFmtId="165" fontId="22" fillId="0" borderId="0" xfId="0" applyNumberFormat="1" applyFont="1" applyAlignment="1">
      <alignment horizontal="center" vertical="center"/>
    </xf>
    <xf numFmtId="165" fontId="20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65" fontId="17" fillId="0" borderId="0" xfId="0" applyNumberFormat="1" applyFont="1" applyAlignment="1">
      <alignment horizontal="center" vertical="center"/>
    </xf>
    <xf numFmtId="0" fontId="19" fillId="2" borderId="1" xfId="2" applyFont="1" applyFill="1" applyBorder="1" applyAlignment="1">
      <alignment horizontal="center" vertical="center"/>
    </xf>
    <xf numFmtId="0" fontId="18" fillId="0" borderId="1" xfId="2" applyFont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 wrapText="1"/>
    </xf>
    <xf numFmtId="0" fontId="32" fillId="7" borderId="1" xfId="2" applyFont="1" applyFill="1" applyBorder="1" applyAlignment="1">
      <alignment horizontal="center" vertical="center"/>
    </xf>
    <xf numFmtId="0" fontId="32" fillId="7" borderId="2" xfId="2" applyFont="1" applyFill="1" applyBorder="1" applyAlignment="1">
      <alignment horizontal="center" vertical="center"/>
    </xf>
    <xf numFmtId="0" fontId="32" fillId="7" borderId="3" xfId="2" applyFont="1" applyFill="1" applyBorder="1" applyAlignment="1">
      <alignment horizontal="center" vertical="center"/>
    </xf>
    <xf numFmtId="0" fontId="33" fillId="7" borderId="1" xfId="0" applyFont="1" applyFill="1" applyBorder="1" applyAlignment="1">
      <alignment horizontal="center" vertical="center"/>
    </xf>
    <xf numFmtId="0" fontId="20" fillId="9" borderId="2" xfId="0" applyFont="1" applyFill="1" applyBorder="1" applyAlignment="1">
      <alignment horizontal="center" vertical="center"/>
    </xf>
    <xf numFmtId="0" fontId="20" fillId="9" borderId="6" xfId="0" applyFont="1" applyFill="1" applyBorder="1" applyAlignment="1">
      <alignment horizontal="center" vertical="center"/>
    </xf>
    <xf numFmtId="0" fontId="20" fillId="9" borderId="7" xfId="0" applyFont="1" applyFill="1" applyBorder="1" applyAlignment="1">
      <alignment horizontal="center" vertical="center"/>
    </xf>
    <xf numFmtId="0" fontId="19" fillId="9" borderId="2" xfId="0" applyFont="1" applyFill="1" applyBorder="1" applyAlignment="1">
      <alignment horizontal="center" vertical="center"/>
    </xf>
    <xf numFmtId="0" fontId="19" fillId="9" borderId="6" xfId="0" applyFont="1" applyFill="1" applyBorder="1" applyAlignment="1">
      <alignment horizontal="center" vertical="center"/>
    </xf>
    <xf numFmtId="0" fontId="19" fillId="9" borderId="7" xfId="0" applyFont="1" applyFill="1" applyBorder="1" applyAlignment="1">
      <alignment horizontal="center" vertical="center"/>
    </xf>
    <xf numFmtId="0" fontId="32" fillId="7" borderId="2" xfId="0" applyFont="1" applyFill="1" applyBorder="1" applyAlignment="1">
      <alignment horizontal="center" vertical="center"/>
    </xf>
    <xf numFmtId="0" fontId="32" fillId="7" borderId="6" xfId="0" applyFont="1" applyFill="1" applyBorder="1" applyAlignment="1">
      <alignment horizontal="center" vertical="center"/>
    </xf>
    <xf numFmtId="0" fontId="32" fillId="7" borderId="7" xfId="0" applyFont="1" applyFill="1" applyBorder="1" applyAlignment="1">
      <alignment horizontal="center" vertical="center"/>
    </xf>
    <xf numFmtId="0" fontId="32" fillId="8" borderId="9" xfId="0" applyFont="1" applyFill="1" applyBorder="1" applyAlignment="1">
      <alignment horizontal="center" vertical="center"/>
    </xf>
    <xf numFmtId="0" fontId="32" fillId="8" borderId="11" xfId="0" applyFont="1" applyFill="1" applyBorder="1" applyAlignment="1">
      <alignment horizontal="center" vertical="center"/>
    </xf>
    <xf numFmtId="0" fontId="32" fillId="7" borderId="9" xfId="0" applyFont="1" applyFill="1" applyBorder="1" applyAlignment="1">
      <alignment horizontal="center" vertical="center"/>
    </xf>
    <xf numFmtId="0" fontId="32" fillId="7" borderId="11" xfId="0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/>
    </xf>
    <xf numFmtId="0" fontId="18" fillId="4" borderId="14" xfId="0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22" fillId="10" borderId="2" xfId="0" applyFont="1" applyFill="1" applyBorder="1" applyAlignment="1">
      <alignment horizontal="center"/>
    </xf>
    <xf numFmtId="0" fontId="22" fillId="10" borderId="6" xfId="0" applyFont="1" applyFill="1" applyBorder="1" applyAlignment="1">
      <alignment horizontal="center"/>
    </xf>
    <xf numFmtId="0" fontId="22" fillId="10" borderId="7" xfId="0" applyFont="1" applyFill="1" applyBorder="1" applyAlignment="1">
      <alignment horizontal="center"/>
    </xf>
    <xf numFmtId="0" fontId="32" fillId="7" borderId="1" xfId="0" applyFont="1" applyFill="1" applyBorder="1" applyAlignment="1">
      <alignment horizontal="center" vertical="center"/>
    </xf>
    <xf numFmtId="0" fontId="32" fillId="8" borderId="17" xfId="0" applyFont="1" applyFill="1" applyBorder="1" applyAlignment="1">
      <alignment horizontal="center" vertical="center"/>
    </xf>
    <xf numFmtId="0" fontId="32" fillId="8" borderId="20" xfId="0" applyFont="1" applyFill="1" applyBorder="1" applyAlignment="1">
      <alignment horizontal="center" vertical="center"/>
    </xf>
    <xf numFmtId="0" fontId="32" fillId="8" borderId="1" xfId="0" applyFont="1" applyFill="1" applyBorder="1" applyAlignment="1">
      <alignment horizontal="center" vertical="center"/>
    </xf>
    <xf numFmtId="0" fontId="31" fillId="7" borderId="1" xfId="0" applyFont="1" applyFill="1" applyBorder="1" applyAlignment="1">
      <alignment horizontal="center" vertical="center"/>
    </xf>
    <xf numFmtId="0" fontId="33" fillId="8" borderId="1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  <xf numFmtId="0" fontId="19" fillId="2" borderId="1" xfId="4" applyFont="1" applyFill="1" applyBorder="1" applyAlignment="1">
      <alignment horizontal="center" vertical="center"/>
    </xf>
    <xf numFmtId="0" fontId="32" fillId="7" borderId="1" xfId="4" applyFont="1" applyFill="1" applyBorder="1" applyAlignment="1">
      <alignment horizontal="center" vertical="center"/>
    </xf>
    <xf numFmtId="0" fontId="32" fillId="7" borderId="2" xfId="4" applyFont="1" applyFill="1" applyBorder="1" applyAlignment="1">
      <alignment horizontal="center" vertical="center"/>
    </xf>
    <xf numFmtId="0" fontId="32" fillId="7" borderId="3" xfId="4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18" fillId="0" borderId="1" xfId="4" applyFont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 vertical="center" wrapText="1"/>
    </xf>
    <xf numFmtId="0" fontId="32" fillId="7" borderId="6" xfId="4" applyFont="1" applyFill="1" applyBorder="1" applyAlignment="1">
      <alignment horizontal="center" vertical="center"/>
    </xf>
    <xf numFmtId="0" fontId="32" fillId="7" borderId="12" xfId="4" applyFont="1" applyFill="1" applyBorder="1" applyAlignment="1">
      <alignment horizontal="center" vertical="center"/>
    </xf>
    <xf numFmtId="0" fontId="32" fillId="7" borderId="15" xfId="4" applyFont="1" applyFill="1" applyBorder="1" applyAlignment="1">
      <alignment horizontal="center" vertical="center"/>
    </xf>
    <xf numFmtId="0" fontId="32" fillId="7" borderId="7" xfId="4" applyFont="1" applyFill="1" applyBorder="1" applyAlignment="1">
      <alignment horizontal="center" vertical="center" wrapText="1"/>
    </xf>
    <xf numFmtId="0" fontId="32" fillId="7" borderId="7" xfId="0" applyFont="1" applyFill="1" applyBorder="1" applyAlignment="1">
      <alignment horizontal="center" vertical="center" wrapText="1"/>
    </xf>
    <xf numFmtId="0" fontId="32" fillId="7" borderId="12" xfId="0" applyFont="1" applyFill="1" applyBorder="1" applyAlignment="1">
      <alignment horizontal="center" vertical="center"/>
    </xf>
    <xf numFmtId="0" fontId="32" fillId="7" borderId="15" xfId="0" applyFont="1" applyFill="1" applyBorder="1" applyAlignment="1">
      <alignment horizontal="center" vertical="center"/>
    </xf>
    <xf numFmtId="0" fontId="18" fillId="0" borderId="3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18" fillId="0" borderId="5" xfId="0" applyNumberFormat="1" applyFont="1" applyBorder="1" applyAlignment="1">
      <alignment horizontal="center" vertical="center"/>
    </xf>
    <xf numFmtId="0" fontId="18" fillId="0" borderId="3" xfId="4" applyNumberFormat="1" applyFont="1" applyBorder="1" applyAlignment="1">
      <alignment horizontal="center" vertical="center"/>
    </xf>
    <xf numFmtId="0" fontId="18" fillId="0" borderId="1" xfId="4" applyNumberFormat="1" applyFont="1" applyBorder="1" applyAlignment="1">
      <alignment horizontal="center" vertical="center"/>
    </xf>
    <xf numFmtId="0" fontId="18" fillId="0" borderId="5" xfId="4" applyNumberFormat="1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9" xfId="4" applyFont="1" applyBorder="1" applyAlignment="1">
      <alignment horizontal="center" vertical="center" wrapText="1"/>
    </xf>
    <xf numFmtId="0" fontId="18" fillId="0" borderId="11" xfId="4" applyFont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32" fillId="7" borderId="2" xfId="0" applyFont="1" applyFill="1" applyBorder="1" applyAlignment="1">
      <alignment horizontal="center" vertical="center" wrapText="1"/>
    </xf>
    <xf numFmtId="0" fontId="32" fillId="7" borderId="6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left" vertical="center" wrapText="1"/>
    </xf>
    <xf numFmtId="0" fontId="17" fillId="3" borderId="16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 wrapText="1"/>
    </xf>
    <xf numFmtId="0" fontId="17" fillId="3" borderId="8" xfId="0" applyFont="1" applyFill="1" applyBorder="1" applyAlignment="1">
      <alignment horizontal="left" vertical="center" wrapText="1"/>
    </xf>
    <xf numFmtId="0" fontId="17" fillId="3" borderId="0" xfId="0" applyFont="1" applyFill="1" applyBorder="1" applyAlignment="1">
      <alignment horizontal="left" vertical="center" wrapText="1"/>
    </xf>
    <xf numFmtId="0" fontId="17" fillId="3" borderId="18" xfId="0" applyFont="1" applyFill="1" applyBorder="1" applyAlignment="1">
      <alignment horizontal="left" vertical="center" wrapText="1"/>
    </xf>
    <xf numFmtId="0" fontId="17" fillId="3" borderId="13" xfId="0" applyFont="1" applyFill="1" applyBorder="1" applyAlignment="1">
      <alignment horizontal="left" vertical="center" wrapText="1"/>
    </xf>
    <xf numFmtId="0" fontId="17" fillId="3" borderId="19" xfId="0" applyFont="1" applyFill="1" applyBorder="1" applyAlignment="1">
      <alignment horizontal="left" vertical="center" wrapText="1"/>
    </xf>
    <xf numFmtId="0" fontId="17" fillId="3" borderId="20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/>
    </xf>
    <xf numFmtId="0" fontId="32" fillId="7" borderId="3" xfId="0" applyFont="1" applyFill="1" applyBorder="1" applyAlignment="1">
      <alignment horizontal="center" vertical="center" wrapText="1"/>
    </xf>
    <xf numFmtId="0" fontId="32" fillId="7" borderId="5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/>
    </xf>
    <xf numFmtId="0" fontId="19" fillId="4" borderId="2" xfId="0" applyNumberFormat="1" applyFont="1" applyFill="1" applyBorder="1" applyAlignment="1">
      <alignment horizontal="center" vertical="center"/>
    </xf>
    <xf numFmtId="0" fontId="19" fillId="4" borderId="6" xfId="0" applyNumberFormat="1" applyFont="1" applyFill="1" applyBorder="1" applyAlignment="1">
      <alignment horizontal="center" vertical="center"/>
    </xf>
    <xf numFmtId="0" fontId="19" fillId="4" borderId="7" xfId="0" applyNumberFormat="1" applyFont="1" applyFill="1" applyBorder="1" applyAlignment="1">
      <alignment horizontal="center" vertical="center"/>
    </xf>
    <xf numFmtId="0" fontId="19" fillId="2" borderId="2" xfId="0" applyNumberFormat="1" applyFont="1" applyFill="1" applyBorder="1" applyAlignment="1">
      <alignment horizontal="center" vertical="center"/>
    </xf>
    <xf numFmtId="0" fontId="19" fillId="2" borderId="6" xfId="0" applyNumberFormat="1" applyFont="1" applyFill="1" applyBorder="1" applyAlignment="1">
      <alignment horizontal="center" vertical="center"/>
    </xf>
    <xf numFmtId="0" fontId="19" fillId="2" borderId="7" xfId="0" applyNumberFormat="1" applyFont="1" applyFill="1" applyBorder="1" applyAlignment="1">
      <alignment horizontal="center" vertical="center"/>
    </xf>
    <xf numFmtId="0" fontId="18" fillId="0" borderId="2" xfId="4" applyFont="1" applyBorder="1" applyAlignment="1">
      <alignment horizontal="center" vertical="center" wrapText="1"/>
    </xf>
    <xf numFmtId="0" fontId="18" fillId="0" borderId="6" xfId="4" applyFont="1" applyBorder="1" applyAlignment="1">
      <alignment horizontal="center" vertical="center" wrapText="1"/>
    </xf>
    <xf numFmtId="0" fontId="18" fillId="0" borderId="7" xfId="4" applyFont="1" applyBorder="1" applyAlignment="1">
      <alignment horizontal="center" vertical="center" wrapText="1"/>
    </xf>
    <xf numFmtId="0" fontId="32" fillId="7" borderId="3" xfId="0" applyFont="1" applyFill="1" applyBorder="1" applyAlignment="1">
      <alignment horizontal="center" vertical="center"/>
    </xf>
    <xf numFmtId="0" fontId="32" fillId="7" borderId="5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/>
    </xf>
    <xf numFmtId="0" fontId="19" fillId="0" borderId="2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7" xfId="0" applyNumberFormat="1" applyFont="1" applyBorder="1" applyAlignment="1">
      <alignment horizontal="center" vertical="center"/>
    </xf>
    <xf numFmtId="0" fontId="18" fillId="0" borderId="2" xfId="0" applyNumberFormat="1" applyFont="1" applyBorder="1" applyAlignment="1">
      <alignment horizontal="center" vertical="center"/>
    </xf>
    <xf numFmtId="0" fontId="32" fillId="7" borderId="9" xfId="0" applyFont="1" applyFill="1" applyBorder="1" applyAlignment="1">
      <alignment horizontal="center" vertical="center" wrapText="1"/>
    </xf>
    <xf numFmtId="0" fontId="32" fillId="7" borderId="11" xfId="0" applyFont="1" applyFill="1" applyBorder="1" applyAlignment="1">
      <alignment horizontal="center" vertical="center" wrapText="1"/>
    </xf>
    <xf numFmtId="0" fontId="32" fillId="7" borderId="1" xfId="4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justify" vertical="center" wrapText="1"/>
    </xf>
    <xf numFmtId="0" fontId="18" fillId="3" borderId="16" xfId="0" applyFont="1" applyFill="1" applyBorder="1" applyAlignment="1">
      <alignment horizontal="justify" vertical="center" wrapText="1"/>
    </xf>
    <xf numFmtId="0" fontId="18" fillId="3" borderId="17" xfId="0" applyFont="1" applyFill="1" applyBorder="1" applyAlignment="1">
      <alignment horizontal="justify" vertical="center" wrapText="1"/>
    </xf>
    <xf numFmtId="0" fontId="18" fillId="3" borderId="8" xfId="0" applyFont="1" applyFill="1" applyBorder="1" applyAlignment="1">
      <alignment horizontal="justify" vertical="center" wrapText="1"/>
    </xf>
    <xf numFmtId="0" fontId="18" fillId="3" borderId="0" xfId="0" applyFont="1" applyFill="1" applyBorder="1" applyAlignment="1">
      <alignment horizontal="justify" vertical="center" wrapText="1"/>
    </xf>
    <xf numFmtId="0" fontId="18" fillId="3" borderId="18" xfId="0" applyFont="1" applyFill="1" applyBorder="1" applyAlignment="1">
      <alignment horizontal="justify" vertical="center" wrapText="1"/>
    </xf>
    <xf numFmtId="0" fontId="18" fillId="3" borderId="13" xfId="0" applyFont="1" applyFill="1" applyBorder="1" applyAlignment="1">
      <alignment horizontal="justify" vertical="center" wrapText="1"/>
    </xf>
    <xf numFmtId="0" fontId="18" fillId="3" borderId="19" xfId="0" applyFont="1" applyFill="1" applyBorder="1" applyAlignment="1">
      <alignment horizontal="justify" vertical="center" wrapText="1"/>
    </xf>
    <xf numFmtId="0" fontId="18" fillId="3" borderId="20" xfId="0" applyFont="1" applyFill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2" fillId="7" borderId="9" xfId="4" applyFont="1" applyFill="1" applyBorder="1" applyAlignment="1">
      <alignment horizontal="center" vertical="center" wrapText="1"/>
    </xf>
    <xf numFmtId="0" fontId="32" fillId="7" borderId="11" xfId="4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left"/>
    </xf>
    <xf numFmtId="0" fontId="32" fillId="7" borderId="10" xfId="0" applyFont="1" applyFill="1" applyBorder="1" applyAlignment="1">
      <alignment horizontal="center" vertical="center" wrapText="1"/>
    </xf>
    <xf numFmtId="0" fontId="32" fillId="7" borderId="21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2" fillId="7" borderId="25" xfId="0" applyFont="1" applyFill="1" applyBorder="1" applyAlignment="1">
      <alignment horizontal="center" vertical="center"/>
    </xf>
    <xf numFmtId="0" fontId="32" fillId="7" borderId="26" xfId="0" applyFont="1" applyFill="1" applyBorder="1" applyAlignment="1">
      <alignment horizontal="center" vertical="center"/>
    </xf>
    <xf numFmtId="0" fontId="32" fillId="7" borderId="23" xfId="0" applyFont="1" applyFill="1" applyBorder="1" applyAlignment="1">
      <alignment horizontal="center" vertical="center"/>
    </xf>
    <xf numFmtId="0" fontId="32" fillId="7" borderId="24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/>
    </xf>
    <xf numFmtId="0" fontId="32" fillId="7" borderId="22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</cellXfs>
  <cellStyles count="5">
    <cellStyle name="Hipervínculo" xfId="1" builtinId="8"/>
    <cellStyle name="Normal" xfId="0" builtinId="0"/>
    <cellStyle name="Normal 2" xfId="2"/>
    <cellStyle name="Normal 3" xfId="4"/>
    <cellStyle name="Porcentaje" xfId="3" builtinId="5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Tr_Genero!A1"/><Relationship Id="rId13" Type="http://schemas.openxmlformats.org/officeDocument/2006/relationships/hyperlink" Target="#Ct_Genero!A1"/><Relationship Id="rId18" Type="http://schemas.openxmlformats.org/officeDocument/2006/relationships/hyperlink" Target="#Tendencia!A1"/><Relationship Id="rId3" Type="http://schemas.openxmlformats.org/officeDocument/2006/relationships/hyperlink" Target="#Pl_Dedicaci&#243;n!A1"/><Relationship Id="rId21" Type="http://schemas.openxmlformats.org/officeDocument/2006/relationships/image" Target="../media/image1.png"/><Relationship Id="rId7" Type="http://schemas.openxmlformats.org/officeDocument/2006/relationships/hyperlink" Target="#Pl_Nivel!A1"/><Relationship Id="rId12" Type="http://schemas.openxmlformats.org/officeDocument/2006/relationships/hyperlink" Target="#Tr_Nivel!A1"/><Relationship Id="rId17" Type="http://schemas.openxmlformats.org/officeDocument/2006/relationships/hyperlink" Target="#Resumen!A1"/><Relationship Id="rId2" Type="http://schemas.openxmlformats.org/officeDocument/2006/relationships/hyperlink" Target="#Pl_Genero!A1"/><Relationship Id="rId16" Type="http://schemas.openxmlformats.org/officeDocument/2006/relationships/hyperlink" Target="#Ct_Nivel!A1"/><Relationship Id="rId20" Type="http://schemas.openxmlformats.org/officeDocument/2006/relationships/hyperlink" Target="#Resumen_DETC!A1"/><Relationship Id="rId1" Type="http://schemas.openxmlformats.org/officeDocument/2006/relationships/hyperlink" Target="#Resumen_Docentes!A1"/><Relationship Id="rId6" Type="http://schemas.openxmlformats.org/officeDocument/2006/relationships/hyperlink" Target="#Pl_Categor&#237;a!A1"/><Relationship Id="rId11" Type="http://schemas.openxmlformats.org/officeDocument/2006/relationships/hyperlink" Target="#Tr_Categoria!A1"/><Relationship Id="rId5" Type="http://schemas.openxmlformats.org/officeDocument/2006/relationships/hyperlink" Target="#Pl_Antiguedad!A1"/><Relationship Id="rId15" Type="http://schemas.openxmlformats.org/officeDocument/2006/relationships/hyperlink" Target="#Ct_Categoria!A1"/><Relationship Id="rId10" Type="http://schemas.openxmlformats.org/officeDocument/2006/relationships/hyperlink" Target="#Tr_Dedicacion!A1"/><Relationship Id="rId19" Type="http://schemas.openxmlformats.org/officeDocument/2006/relationships/hyperlink" Target="#DETC!A1"/><Relationship Id="rId4" Type="http://schemas.openxmlformats.org/officeDocument/2006/relationships/hyperlink" Target="#Pl_Edad!A1"/><Relationship Id="rId9" Type="http://schemas.openxmlformats.org/officeDocument/2006/relationships/hyperlink" Target="#Tr_Edad!A1"/><Relationship Id="rId14" Type="http://schemas.openxmlformats.org/officeDocument/2006/relationships/hyperlink" Target="#Ct_Dedicacion!A1"/><Relationship Id="rId22" Type="http://schemas.openxmlformats.org/officeDocument/2006/relationships/image" Target="../media/image2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Tr_Edad!A1"/><Relationship Id="rId7" Type="http://schemas.openxmlformats.org/officeDocument/2006/relationships/image" Target="../media/image3.png"/><Relationship Id="rId2" Type="http://schemas.openxmlformats.org/officeDocument/2006/relationships/hyperlink" Target="#Tr_Genero!A1"/><Relationship Id="rId1" Type="http://schemas.openxmlformats.org/officeDocument/2006/relationships/hyperlink" Target="#Contenido!A1"/><Relationship Id="rId6" Type="http://schemas.openxmlformats.org/officeDocument/2006/relationships/hyperlink" Target="#Tr_Nivel!A1"/><Relationship Id="rId5" Type="http://schemas.openxmlformats.org/officeDocument/2006/relationships/hyperlink" Target="#Tr_Categoria!A1"/><Relationship Id="rId4" Type="http://schemas.openxmlformats.org/officeDocument/2006/relationships/hyperlink" Target="#Tr_Dedicacion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Tr_Edad!A1"/><Relationship Id="rId2" Type="http://schemas.openxmlformats.org/officeDocument/2006/relationships/hyperlink" Target="#Tr_Genero!A1"/><Relationship Id="rId1" Type="http://schemas.openxmlformats.org/officeDocument/2006/relationships/hyperlink" Target="#Contenido!A1"/><Relationship Id="rId6" Type="http://schemas.openxmlformats.org/officeDocument/2006/relationships/image" Target="../media/image3.png"/><Relationship Id="rId5" Type="http://schemas.openxmlformats.org/officeDocument/2006/relationships/hyperlink" Target="#Tr_Nivel!A1"/><Relationship Id="rId4" Type="http://schemas.openxmlformats.org/officeDocument/2006/relationships/hyperlink" Target="#Tr_Dedicacion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Tr_Edad!A1"/><Relationship Id="rId7" Type="http://schemas.openxmlformats.org/officeDocument/2006/relationships/image" Target="../media/image3.png"/><Relationship Id="rId2" Type="http://schemas.openxmlformats.org/officeDocument/2006/relationships/hyperlink" Target="#Tr_Genero!A1"/><Relationship Id="rId1" Type="http://schemas.openxmlformats.org/officeDocument/2006/relationships/hyperlink" Target="#Contenido!A1"/><Relationship Id="rId6" Type="http://schemas.openxmlformats.org/officeDocument/2006/relationships/hyperlink" Target="#Tr_Nivel!A1"/><Relationship Id="rId5" Type="http://schemas.openxmlformats.org/officeDocument/2006/relationships/hyperlink" Target="#Tr_Categoria!A1"/><Relationship Id="rId4" Type="http://schemas.openxmlformats.org/officeDocument/2006/relationships/hyperlink" Target="#Tr_Dedicacion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Ct_Genero!A1"/><Relationship Id="rId2" Type="http://schemas.openxmlformats.org/officeDocument/2006/relationships/hyperlink" Target="#Contenido!A1"/><Relationship Id="rId1" Type="http://schemas.openxmlformats.org/officeDocument/2006/relationships/image" Target="../media/image3.png"/><Relationship Id="rId6" Type="http://schemas.openxmlformats.org/officeDocument/2006/relationships/hyperlink" Target="#Ct_Nivel!A1"/><Relationship Id="rId5" Type="http://schemas.openxmlformats.org/officeDocument/2006/relationships/hyperlink" Target="#Ct_Dedicacion!A1"/><Relationship Id="rId4" Type="http://schemas.openxmlformats.org/officeDocument/2006/relationships/hyperlink" Target="#Ct_Categoria!A1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Ct_Genero!A1"/><Relationship Id="rId2" Type="http://schemas.openxmlformats.org/officeDocument/2006/relationships/hyperlink" Target="#Contenido!A1"/><Relationship Id="rId1" Type="http://schemas.openxmlformats.org/officeDocument/2006/relationships/image" Target="../media/image3.png"/><Relationship Id="rId6" Type="http://schemas.openxmlformats.org/officeDocument/2006/relationships/hyperlink" Target="#Ct_Nivel!A1"/><Relationship Id="rId5" Type="http://schemas.openxmlformats.org/officeDocument/2006/relationships/hyperlink" Target="#Ct_Dedicacion!A1"/><Relationship Id="rId4" Type="http://schemas.openxmlformats.org/officeDocument/2006/relationships/hyperlink" Target="#Ct_Categoria!A1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#Ct_Genero!A1"/><Relationship Id="rId2" Type="http://schemas.openxmlformats.org/officeDocument/2006/relationships/hyperlink" Target="#Contenido!A1"/><Relationship Id="rId1" Type="http://schemas.openxmlformats.org/officeDocument/2006/relationships/image" Target="../media/image3.png"/><Relationship Id="rId6" Type="http://schemas.openxmlformats.org/officeDocument/2006/relationships/hyperlink" Target="#Ct_Nivel!A1"/><Relationship Id="rId5" Type="http://schemas.openxmlformats.org/officeDocument/2006/relationships/hyperlink" Target="#Ct_Dedicacion!A1"/><Relationship Id="rId4" Type="http://schemas.openxmlformats.org/officeDocument/2006/relationships/hyperlink" Target="#Ct_Categoria!A1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Ct_Genero!A1"/><Relationship Id="rId2" Type="http://schemas.openxmlformats.org/officeDocument/2006/relationships/hyperlink" Target="#Contenido!A1"/><Relationship Id="rId1" Type="http://schemas.openxmlformats.org/officeDocument/2006/relationships/image" Target="../media/image3.png"/><Relationship Id="rId6" Type="http://schemas.openxmlformats.org/officeDocument/2006/relationships/hyperlink" Target="#Ct_Nivel!A1"/><Relationship Id="rId5" Type="http://schemas.openxmlformats.org/officeDocument/2006/relationships/hyperlink" Target="#Ct_Dedicacion!A1"/><Relationship Id="rId4" Type="http://schemas.openxmlformats.org/officeDocument/2006/relationships/hyperlink" Target="#Ct_Categoria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hyperlink" Target="#Contenido!A1"/><Relationship Id="rId1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hyperlink" Target="#Contenido!A1"/><Relationship Id="rId1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hyperlink" Target="#Contenido!A1"/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hyperlink" Target="#Pl_Dedicaci&#243;n!A1"/><Relationship Id="rId7" Type="http://schemas.openxmlformats.org/officeDocument/2006/relationships/hyperlink" Target="#Pl_Nivel!A1"/><Relationship Id="rId2" Type="http://schemas.openxmlformats.org/officeDocument/2006/relationships/hyperlink" Target="#Pl_Genero!A1"/><Relationship Id="rId1" Type="http://schemas.openxmlformats.org/officeDocument/2006/relationships/hyperlink" Target="#Contenido!A1"/><Relationship Id="rId6" Type="http://schemas.openxmlformats.org/officeDocument/2006/relationships/hyperlink" Target="#Pl_Categor&#237;a!A1"/><Relationship Id="rId5" Type="http://schemas.openxmlformats.org/officeDocument/2006/relationships/hyperlink" Target="#Pl_Antiguedad!A1"/><Relationship Id="rId4" Type="http://schemas.openxmlformats.org/officeDocument/2006/relationships/hyperlink" Target="#Pl_Edad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hyperlink" Target="#Contenido!A1"/><Relationship Id="rId1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hyperlink" Target="#Contenido!A1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hyperlink" Target="#Pl_Dedicaci&#243;n!A1"/><Relationship Id="rId7" Type="http://schemas.openxmlformats.org/officeDocument/2006/relationships/hyperlink" Target="#Pl_Nivel!A1"/><Relationship Id="rId2" Type="http://schemas.openxmlformats.org/officeDocument/2006/relationships/hyperlink" Target="#Pl_Genero!A1"/><Relationship Id="rId1" Type="http://schemas.openxmlformats.org/officeDocument/2006/relationships/hyperlink" Target="#Contenido!A1"/><Relationship Id="rId6" Type="http://schemas.openxmlformats.org/officeDocument/2006/relationships/hyperlink" Target="#Pl_Categor&#237;a!A1"/><Relationship Id="rId5" Type="http://schemas.openxmlformats.org/officeDocument/2006/relationships/hyperlink" Target="#Pl_Antiguedad!A1"/><Relationship Id="rId4" Type="http://schemas.openxmlformats.org/officeDocument/2006/relationships/hyperlink" Target="#Pl_Edad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Pl_Nivel!A1"/><Relationship Id="rId3" Type="http://schemas.openxmlformats.org/officeDocument/2006/relationships/hyperlink" Target="#Pl_Genero!A1"/><Relationship Id="rId7" Type="http://schemas.openxmlformats.org/officeDocument/2006/relationships/hyperlink" Target="#Pl_Categor&#237;a!A1"/><Relationship Id="rId2" Type="http://schemas.openxmlformats.org/officeDocument/2006/relationships/hyperlink" Target="#Contenido!A1"/><Relationship Id="rId1" Type="http://schemas.openxmlformats.org/officeDocument/2006/relationships/image" Target="../media/image3.png"/><Relationship Id="rId6" Type="http://schemas.openxmlformats.org/officeDocument/2006/relationships/hyperlink" Target="#Pl_Antiguedad!A1"/><Relationship Id="rId5" Type="http://schemas.openxmlformats.org/officeDocument/2006/relationships/hyperlink" Target="#Pl_Edad!A1"/><Relationship Id="rId4" Type="http://schemas.openxmlformats.org/officeDocument/2006/relationships/hyperlink" Target="#Pl_Dedicaci&#243;n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Pl_Nivel!A1"/><Relationship Id="rId3" Type="http://schemas.openxmlformats.org/officeDocument/2006/relationships/hyperlink" Target="#Pl_Genero!A1"/><Relationship Id="rId7" Type="http://schemas.openxmlformats.org/officeDocument/2006/relationships/hyperlink" Target="#Pl_Categor&#237;a!A1"/><Relationship Id="rId2" Type="http://schemas.openxmlformats.org/officeDocument/2006/relationships/hyperlink" Target="#Contenido!A1"/><Relationship Id="rId1" Type="http://schemas.openxmlformats.org/officeDocument/2006/relationships/image" Target="../media/image3.png"/><Relationship Id="rId6" Type="http://schemas.openxmlformats.org/officeDocument/2006/relationships/hyperlink" Target="#Pl_Antiguedad!A1"/><Relationship Id="rId5" Type="http://schemas.openxmlformats.org/officeDocument/2006/relationships/hyperlink" Target="#Pl_Edad!A1"/><Relationship Id="rId4" Type="http://schemas.openxmlformats.org/officeDocument/2006/relationships/hyperlink" Target="#Pl_Dedicaci&#243;n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Pl_Nivel!A1"/><Relationship Id="rId3" Type="http://schemas.openxmlformats.org/officeDocument/2006/relationships/hyperlink" Target="#Pl_Genero!A1"/><Relationship Id="rId7" Type="http://schemas.openxmlformats.org/officeDocument/2006/relationships/hyperlink" Target="#Pl_Categor&#237;a!A1"/><Relationship Id="rId2" Type="http://schemas.openxmlformats.org/officeDocument/2006/relationships/hyperlink" Target="#Contenido!A1"/><Relationship Id="rId1" Type="http://schemas.openxmlformats.org/officeDocument/2006/relationships/image" Target="../media/image3.png"/><Relationship Id="rId6" Type="http://schemas.openxmlformats.org/officeDocument/2006/relationships/hyperlink" Target="#Pl_Antiguedad!A1"/><Relationship Id="rId5" Type="http://schemas.openxmlformats.org/officeDocument/2006/relationships/hyperlink" Target="#Pl_Edad!A1"/><Relationship Id="rId4" Type="http://schemas.openxmlformats.org/officeDocument/2006/relationships/hyperlink" Target="#Pl_Dedicaci&#243;n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hyperlink" Target="#Pl_Dedicaci&#243;n!A1"/><Relationship Id="rId7" Type="http://schemas.openxmlformats.org/officeDocument/2006/relationships/hyperlink" Target="#Pl_Nivel!A1"/><Relationship Id="rId2" Type="http://schemas.openxmlformats.org/officeDocument/2006/relationships/hyperlink" Target="#Pl_Genero!A1"/><Relationship Id="rId1" Type="http://schemas.openxmlformats.org/officeDocument/2006/relationships/hyperlink" Target="#Contenido!A1"/><Relationship Id="rId6" Type="http://schemas.openxmlformats.org/officeDocument/2006/relationships/hyperlink" Target="#Pl_Categor&#237;a!A1"/><Relationship Id="rId5" Type="http://schemas.openxmlformats.org/officeDocument/2006/relationships/hyperlink" Target="#Pl_Antiguedad!A1"/><Relationship Id="rId4" Type="http://schemas.openxmlformats.org/officeDocument/2006/relationships/hyperlink" Target="#Pl_Edad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Tr_Dedicacion!A1"/><Relationship Id="rId2" Type="http://schemas.openxmlformats.org/officeDocument/2006/relationships/hyperlink" Target="#Tr_Edad!A1"/><Relationship Id="rId1" Type="http://schemas.openxmlformats.org/officeDocument/2006/relationships/hyperlink" Target="#Contenido!A1"/><Relationship Id="rId6" Type="http://schemas.openxmlformats.org/officeDocument/2006/relationships/image" Target="../media/image3.png"/><Relationship Id="rId5" Type="http://schemas.openxmlformats.org/officeDocument/2006/relationships/hyperlink" Target="#Tr_Nivel!A1"/><Relationship Id="rId4" Type="http://schemas.openxmlformats.org/officeDocument/2006/relationships/hyperlink" Target="#Tr_Categoria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Tr_Edad!A1"/><Relationship Id="rId7" Type="http://schemas.openxmlformats.org/officeDocument/2006/relationships/image" Target="../media/image3.png"/><Relationship Id="rId2" Type="http://schemas.openxmlformats.org/officeDocument/2006/relationships/hyperlink" Target="#Tr_Genero!A1"/><Relationship Id="rId1" Type="http://schemas.openxmlformats.org/officeDocument/2006/relationships/hyperlink" Target="#Contenido!A1"/><Relationship Id="rId6" Type="http://schemas.openxmlformats.org/officeDocument/2006/relationships/hyperlink" Target="#Tr_Nivel!A1"/><Relationship Id="rId5" Type="http://schemas.openxmlformats.org/officeDocument/2006/relationships/hyperlink" Target="#Tr_Categoria!A1"/><Relationship Id="rId4" Type="http://schemas.openxmlformats.org/officeDocument/2006/relationships/hyperlink" Target="#Tr_Dedicacion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1390650</xdr:colOff>
      <xdr:row>71</xdr:row>
      <xdr:rowOff>47625</xdr:rowOff>
    </xdr:from>
    <xdr:ext cx="2292615" cy="280205"/>
    <xdr:sp macro="" textlink="">
      <xdr:nvSpPr>
        <xdr:cNvPr id="31" name="30 Rectángulo">
          <a:hlinkClick xmlns:r="http://schemas.openxmlformats.org/officeDocument/2006/relationships" r:id="rId1"/>
        </xdr:cNvPr>
        <xdr:cNvSpPr/>
      </xdr:nvSpPr>
      <xdr:spPr>
        <a:xfrm>
          <a:off x="1390650" y="14001750"/>
          <a:ext cx="2292615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1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  <a:latin typeface="+mn-lt"/>
              <a:ea typeface="+mn-ea"/>
              <a:cs typeface="+mn-cs"/>
            </a:rPr>
            <a:t>• </a:t>
          </a:r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resumen</a:t>
          </a:r>
          <a:r>
            <a:rPr lang="es-ES" sz="1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personal docente</a:t>
          </a:r>
          <a:endParaRPr lang="es-ES" sz="12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twoCellAnchor>
    <xdr:from>
      <xdr:col>0</xdr:col>
      <xdr:colOff>1176338</xdr:colOff>
      <xdr:row>10</xdr:row>
      <xdr:rowOff>161924</xdr:rowOff>
    </xdr:from>
    <xdr:to>
      <xdr:col>1</xdr:col>
      <xdr:colOff>5291139</xdr:colOff>
      <xdr:row>20</xdr:row>
      <xdr:rowOff>95249</xdr:rowOff>
    </xdr:to>
    <xdr:sp macro="" textlink="">
      <xdr:nvSpPr>
        <xdr:cNvPr id="4" name="3 Rectángulo redondeado"/>
        <xdr:cNvSpPr/>
      </xdr:nvSpPr>
      <xdr:spPr>
        <a:xfrm>
          <a:off x="1176338" y="2905124"/>
          <a:ext cx="5791201" cy="2524125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oneCellAnchor>
    <xdr:from>
      <xdr:col>0</xdr:col>
      <xdr:colOff>1510460</xdr:colOff>
      <xdr:row>12</xdr:row>
      <xdr:rowOff>539</xdr:rowOff>
    </xdr:from>
    <xdr:ext cx="2614242" cy="280205"/>
    <xdr:sp macro="" textlink="">
      <xdr:nvSpPr>
        <xdr:cNvPr id="5" name="4 Rectángulo">
          <a:hlinkClick xmlns:r="http://schemas.openxmlformats.org/officeDocument/2006/relationships" r:id="rId2"/>
        </xdr:cNvPr>
        <xdr:cNvSpPr/>
      </xdr:nvSpPr>
      <xdr:spPr>
        <a:xfrm>
          <a:off x="1510460" y="3277139"/>
          <a:ext cx="2614242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• </a:t>
          </a:r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DOCENTES DE PLANTA POR GÉNERO</a:t>
          </a:r>
        </a:p>
      </xdr:txBody>
    </xdr:sp>
    <xdr:clientData/>
  </xdr:oneCellAnchor>
  <xdr:oneCellAnchor>
    <xdr:from>
      <xdr:col>0</xdr:col>
      <xdr:colOff>1510460</xdr:colOff>
      <xdr:row>13</xdr:row>
      <xdr:rowOff>44246</xdr:rowOff>
    </xdr:from>
    <xdr:ext cx="3523400" cy="280205"/>
    <xdr:sp macro="" textlink="">
      <xdr:nvSpPr>
        <xdr:cNvPr id="6" name="5 Rectángulo">
          <a:hlinkClick xmlns:r="http://schemas.openxmlformats.org/officeDocument/2006/relationships" r:id="rId3"/>
        </xdr:cNvPr>
        <xdr:cNvSpPr/>
      </xdr:nvSpPr>
      <xdr:spPr>
        <a:xfrm>
          <a:off x="1510460" y="3587546"/>
          <a:ext cx="3523400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1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  <a:latin typeface="+mn-lt"/>
              <a:ea typeface="+mn-ea"/>
              <a:cs typeface="+mn-cs"/>
            </a:rPr>
            <a:t>• </a:t>
          </a:r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DOCENTES DE PLANTA POR</a:t>
          </a:r>
          <a:r>
            <a:rPr lang="es-ES" sz="1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DEDICACIÓN HORARIA</a:t>
          </a:r>
          <a:endParaRPr lang="es-ES" sz="12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0</xdr:col>
      <xdr:colOff>1510460</xdr:colOff>
      <xdr:row>14</xdr:row>
      <xdr:rowOff>87953</xdr:rowOff>
    </xdr:from>
    <xdr:ext cx="2436309" cy="280205"/>
    <xdr:sp macro="" textlink="">
      <xdr:nvSpPr>
        <xdr:cNvPr id="7" name="6 Rectángulo">
          <a:hlinkClick xmlns:r="http://schemas.openxmlformats.org/officeDocument/2006/relationships" r:id="rId4"/>
        </xdr:cNvPr>
        <xdr:cNvSpPr/>
      </xdr:nvSpPr>
      <xdr:spPr>
        <a:xfrm>
          <a:off x="1510460" y="3897953"/>
          <a:ext cx="2436309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1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  <a:latin typeface="+mn-lt"/>
              <a:ea typeface="+mn-ea"/>
              <a:cs typeface="+mn-cs"/>
            </a:rPr>
            <a:t>• </a:t>
          </a:r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DOCENTES DE PLANTA POR EDAD</a:t>
          </a:r>
        </a:p>
      </xdr:txBody>
    </xdr:sp>
    <xdr:clientData/>
  </xdr:oneCellAnchor>
  <xdr:oneCellAnchor>
    <xdr:from>
      <xdr:col>0</xdr:col>
      <xdr:colOff>1510460</xdr:colOff>
      <xdr:row>15</xdr:row>
      <xdr:rowOff>131660</xdr:rowOff>
    </xdr:from>
    <xdr:ext cx="3280065" cy="280205"/>
    <xdr:sp macro="" textlink="">
      <xdr:nvSpPr>
        <xdr:cNvPr id="8" name="7 Rectángulo">
          <a:hlinkClick xmlns:r="http://schemas.openxmlformats.org/officeDocument/2006/relationships" r:id="rId5"/>
        </xdr:cNvPr>
        <xdr:cNvSpPr/>
      </xdr:nvSpPr>
      <xdr:spPr>
        <a:xfrm>
          <a:off x="1510460" y="4208360"/>
          <a:ext cx="3280065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1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  <a:latin typeface="+mn-lt"/>
              <a:ea typeface="+mn-ea"/>
              <a:cs typeface="+mn-cs"/>
            </a:rPr>
            <a:t>• </a:t>
          </a:r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DOCENTES DE PLANTA POR AÑOS DE SERVICIO</a:t>
          </a:r>
        </a:p>
      </xdr:txBody>
    </xdr:sp>
    <xdr:clientData/>
  </xdr:oneCellAnchor>
  <xdr:oneCellAnchor>
    <xdr:from>
      <xdr:col>0</xdr:col>
      <xdr:colOff>1510460</xdr:colOff>
      <xdr:row>16</xdr:row>
      <xdr:rowOff>175367</xdr:rowOff>
    </xdr:from>
    <xdr:ext cx="2822889" cy="280205"/>
    <xdr:sp macro="" textlink="">
      <xdr:nvSpPr>
        <xdr:cNvPr id="9" name="8 Rectángulo">
          <a:hlinkClick xmlns:r="http://schemas.openxmlformats.org/officeDocument/2006/relationships" r:id="rId6"/>
        </xdr:cNvPr>
        <xdr:cNvSpPr/>
      </xdr:nvSpPr>
      <xdr:spPr>
        <a:xfrm>
          <a:off x="1510460" y="4518767"/>
          <a:ext cx="2822889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1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  <a:latin typeface="+mn-lt"/>
              <a:ea typeface="+mn-ea"/>
              <a:cs typeface="+mn-cs"/>
            </a:rPr>
            <a:t>• </a:t>
          </a:r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DOCENTES DE PLANTA POR CATEGORÍA</a:t>
          </a:r>
        </a:p>
      </xdr:txBody>
    </xdr:sp>
    <xdr:clientData/>
  </xdr:oneCellAnchor>
  <xdr:oneCellAnchor>
    <xdr:from>
      <xdr:col>0</xdr:col>
      <xdr:colOff>1510460</xdr:colOff>
      <xdr:row>17</xdr:row>
      <xdr:rowOff>219075</xdr:rowOff>
    </xdr:from>
    <xdr:ext cx="3595793" cy="280205"/>
    <xdr:sp macro="" textlink="">
      <xdr:nvSpPr>
        <xdr:cNvPr id="10" name="9 Rectángulo">
          <a:hlinkClick xmlns:r="http://schemas.openxmlformats.org/officeDocument/2006/relationships" r:id="rId7"/>
        </xdr:cNvPr>
        <xdr:cNvSpPr/>
      </xdr:nvSpPr>
      <xdr:spPr>
        <a:xfrm>
          <a:off x="1510460" y="4829175"/>
          <a:ext cx="3595793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1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  <a:latin typeface="+mn-lt"/>
              <a:ea typeface="+mn-ea"/>
              <a:cs typeface="+mn-cs"/>
            </a:rPr>
            <a:t>• </a:t>
          </a:r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DOCENTES DE PLANTA POR NIVEL DE ESCOLARIDAD</a:t>
          </a:r>
        </a:p>
      </xdr:txBody>
    </xdr:sp>
    <xdr:clientData/>
  </xdr:oneCellAnchor>
  <xdr:twoCellAnchor>
    <xdr:from>
      <xdr:col>1</xdr:col>
      <xdr:colOff>504826</xdr:colOff>
      <xdr:row>10</xdr:row>
      <xdr:rowOff>0</xdr:rowOff>
    </xdr:from>
    <xdr:to>
      <xdr:col>1</xdr:col>
      <xdr:colOff>4286251</xdr:colOff>
      <xdr:row>11</xdr:row>
      <xdr:rowOff>66675</xdr:rowOff>
    </xdr:to>
    <xdr:sp macro="" textlink="">
      <xdr:nvSpPr>
        <xdr:cNvPr id="11" name="10 Rectángulo redondeado"/>
        <xdr:cNvSpPr/>
      </xdr:nvSpPr>
      <xdr:spPr>
        <a:xfrm>
          <a:off x="2181226" y="2743200"/>
          <a:ext cx="3781425" cy="33337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Docentes</a:t>
          </a:r>
          <a:r>
            <a:rPr lang="es-CO" sz="16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Planta</a:t>
          </a:r>
          <a:endParaRPr lang="es-CO" sz="16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0</xdr:col>
      <xdr:colOff>1176338</xdr:colOff>
      <xdr:row>22</xdr:row>
      <xdr:rowOff>123824</xdr:rowOff>
    </xdr:from>
    <xdr:to>
      <xdr:col>1</xdr:col>
      <xdr:colOff>5291139</xdr:colOff>
      <xdr:row>38</xdr:row>
      <xdr:rowOff>57149</xdr:rowOff>
    </xdr:to>
    <xdr:sp macro="" textlink="">
      <xdr:nvSpPr>
        <xdr:cNvPr id="12" name="11 Rectángulo redondeado"/>
        <xdr:cNvSpPr/>
      </xdr:nvSpPr>
      <xdr:spPr>
        <a:xfrm>
          <a:off x="1176338" y="5829299"/>
          <a:ext cx="5791201" cy="2524125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1</xdr:col>
      <xdr:colOff>504826</xdr:colOff>
      <xdr:row>21</xdr:row>
      <xdr:rowOff>142875</xdr:rowOff>
    </xdr:from>
    <xdr:to>
      <xdr:col>1</xdr:col>
      <xdr:colOff>4286251</xdr:colOff>
      <xdr:row>23</xdr:row>
      <xdr:rowOff>152400</xdr:rowOff>
    </xdr:to>
    <xdr:sp macro="" textlink="">
      <xdr:nvSpPr>
        <xdr:cNvPr id="13" name="12 Rectángulo redondeado"/>
        <xdr:cNvSpPr/>
      </xdr:nvSpPr>
      <xdr:spPr>
        <a:xfrm>
          <a:off x="2181226" y="5667375"/>
          <a:ext cx="3781425" cy="33337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Docentes</a:t>
          </a:r>
          <a:r>
            <a:rPr lang="es-CO" sz="16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Transitorios</a:t>
          </a:r>
          <a:endParaRPr lang="es-CO" sz="16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oneCellAnchor>
    <xdr:from>
      <xdr:col>0</xdr:col>
      <xdr:colOff>1510460</xdr:colOff>
      <xdr:row>26</xdr:row>
      <xdr:rowOff>38100</xdr:rowOff>
    </xdr:from>
    <xdr:ext cx="2842894" cy="280205"/>
    <xdr:sp macro="" textlink="">
      <xdr:nvSpPr>
        <xdr:cNvPr id="14" name="13 Rectángulo">
          <a:hlinkClick xmlns:r="http://schemas.openxmlformats.org/officeDocument/2006/relationships" r:id="rId8"/>
        </xdr:cNvPr>
        <xdr:cNvSpPr/>
      </xdr:nvSpPr>
      <xdr:spPr>
        <a:xfrm>
          <a:off x="1510460" y="6391275"/>
          <a:ext cx="2842894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1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  <a:latin typeface="+mn-lt"/>
              <a:ea typeface="+mn-ea"/>
              <a:cs typeface="+mn-cs"/>
            </a:rPr>
            <a:t>• </a:t>
          </a:r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DOCENTES TRANSITORIOS</a:t>
          </a:r>
          <a:r>
            <a:rPr lang="es-ES" sz="1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POR GÉNERO</a:t>
          </a:r>
          <a:endParaRPr lang="es-ES" sz="12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0</xdr:col>
      <xdr:colOff>1510460</xdr:colOff>
      <xdr:row>28</xdr:row>
      <xdr:rowOff>52388</xdr:rowOff>
    </xdr:from>
    <xdr:ext cx="2664960" cy="280205"/>
    <xdr:sp macro="" textlink="">
      <xdr:nvSpPr>
        <xdr:cNvPr id="15" name="14 Rectángulo">
          <a:hlinkClick xmlns:r="http://schemas.openxmlformats.org/officeDocument/2006/relationships" r:id="rId9"/>
        </xdr:cNvPr>
        <xdr:cNvSpPr/>
      </xdr:nvSpPr>
      <xdr:spPr>
        <a:xfrm>
          <a:off x="1510460" y="6729413"/>
          <a:ext cx="2664960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1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  <a:latin typeface="+mn-lt"/>
              <a:ea typeface="+mn-ea"/>
              <a:cs typeface="+mn-cs"/>
            </a:rPr>
            <a:t>• </a:t>
          </a:r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DOCENTES TRANSITORIOS</a:t>
          </a:r>
          <a:r>
            <a:rPr lang="es-ES" sz="1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POR EDAD</a:t>
          </a:r>
          <a:endParaRPr lang="es-ES" sz="12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0</xdr:col>
      <xdr:colOff>1510460</xdr:colOff>
      <xdr:row>30</xdr:row>
      <xdr:rowOff>66675</xdr:rowOff>
    </xdr:from>
    <xdr:ext cx="3667124" cy="280205"/>
    <xdr:sp macro="" textlink="">
      <xdr:nvSpPr>
        <xdr:cNvPr id="16" name="15 Rectángulo">
          <a:hlinkClick xmlns:r="http://schemas.openxmlformats.org/officeDocument/2006/relationships" r:id="rId10"/>
        </xdr:cNvPr>
        <xdr:cNvSpPr/>
      </xdr:nvSpPr>
      <xdr:spPr>
        <a:xfrm>
          <a:off x="1510460" y="7067550"/>
          <a:ext cx="3667124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1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  <a:latin typeface="+mn-lt"/>
              <a:ea typeface="+mn-ea"/>
              <a:cs typeface="+mn-cs"/>
            </a:rPr>
            <a:t>• </a:t>
          </a:r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DOCENTES TRANSITORIOS</a:t>
          </a:r>
          <a:r>
            <a:rPr lang="es-ES" sz="1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POR DEDICACIÓN HORARIA</a:t>
          </a:r>
          <a:endParaRPr lang="es-ES" sz="12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0</xdr:col>
      <xdr:colOff>1510460</xdr:colOff>
      <xdr:row>32</xdr:row>
      <xdr:rowOff>80963</xdr:rowOff>
    </xdr:from>
    <xdr:ext cx="3051541" cy="280205"/>
    <xdr:sp macro="" textlink="">
      <xdr:nvSpPr>
        <xdr:cNvPr id="17" name="16 Rectángulo">
          <a:hlinkClick xmlns:r="http://schemas.openxmlformats.org/officeDocument/2006/relationships" r:id="rId11"/>
        </xdr:cNvPr>
        <xdr:cNvSpPr/>
      </xdr:nvSpPr>
      <xdr:spPr>
        <a:xfrm>
          <a:off x="1510460" y="7405688"/>
          <a:ext cx="3051541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1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  <a:latin typeface="+mn-lt"/>
              <a:ea typeface="+mn-ea"/>
              <a:cs typeface="+mn-cs"/>
            </a:rPr>
            <a:t>• </a:t>
          </a:r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DOCENTES TRANSITORIOS</a:t>
          </a:r>
          <a:r>
            <a:rPr lang="es-ES" sz="1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POR CATEGORÍA</a:t>
          </a:r>
          <a:endParaRPr lang="es-ES" sz="12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0</xdr:col>
      <xdr:colOff>1510460</xdr:colOff>
      <xdr:row>34</xdr:row>
      <xdr:rowOff>95250</xdr:rowOff>
    </xdr:from>
    <xdr:ext cx="3824445" cy="280205"/>
    <xdr:sp macro="" textlink="">
      <xdr:nvSpPr>
        <xdr:cNvPr id="18" name="17 Rectángulo">
          <a:hlinkClick xmlns:r="http://schemas.openxmlformats.org/officeDocument/2006/relationships" r:id="rId12"/>
        </xdr:cNvPr>
        <xdr:cNvSpPr/>
      </xdr:nvSpPr>
      <xdr:spPr>
        <a:xfrm>
          <a:off x="1510460" y="7743825"/>
          <a:ext cx="3824445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1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  <a:latin typeface="+mn-lt"/>
              <a:ea typeface="+mn-ea"/>
              <a:cs typeface="+mn-cs"/>
            </a:rPr>
            <a:t>• </a:t>
          </a:r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DOCENTES TRANSITORIOS</a:t>
          </a:r>
          <a:r>
            <a:rPr lang="es-ES" sz="1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POR NIVEL DE ESCOLARIDAD</a:t>
          </a:r>
          <a:endParaRPr lang="es-ES" sz="12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twoCellAnchor>
    <xdr:from>
      <xdr:col>0</xdr:col>
      <xdr:colOff>1176339</xdr:colOff>
      <xdr:row>41</xdr:row>
      <xdr:rowOff>19049</xdr:rowOff>
    </xdr:from>
    <xdr:to>
      <xdr:col>1</xdr:col>
      <xdr:colOff>5291138</xdr:colOff>
      <xdr:row>56</xdr:row>
      <xdr:rowOff>95249</xdr:rowOff>
    </xdr:to>
    <xdr:sp macro="" textlink="">
      <xdr:nvSpPr>
        <xdr:cNvPr id="19" name="18 Rectángulo redondeado"/>
        <xdr:cNvSpPr/>
      </xdr:nvSpPr>
      <xdr:spPr>
        <a:xfrm>
          <a:off x="1176339" y="8782049"/>
          <a:ext cx="5791199" cy="2524125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1</xdr:col>
      <xdr:colOff>504826</xdr:colOff>
      <xdr:row>40</xdr:row>
      <xdr:rowOff>0</xdr:rowOff>
    </xdr:from>
    <xdr:to>
      <xdr:col>1</xdr:col>
      <xdr:colOff>4286251</xdr:colOff>
      <xdr:row>42</xdr:row>
      <xdr:rowOff>9525</xdr:rowOff>
    </xdr:to>
    <xdr:sp macro="" textlink="">
      <xdr:nvSpPr>
        <xdr:cNvPr id="20" name="19 Rectángulo redondeado"/>
        <xdr:cNvSpPr/>
      </xdr:nvSpPr>
      <xdr:spPr>
        <a:xfrm>
          <a:off x="2181226" y="8620125"/>
          <a:ext cx="3781425" cy="33337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Docentes</a:t>
          </a:r>
          <a:r>
            <a:rPr lang="es-CO" sz="16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Catedráticos</a:t>
          </a:r>
          <a:endParaRPr lang="es-CO" sz="16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oneCellAnchor>
    <xdr:from>
      <xdr:col>0</xdr:col>
      <xdr:colOff>1444642</xdr:colOff>
      <xdr:row>44</xdr:row>
      <xdr:rowOff>38100</xdr:rowOff>
    </xdr:from>
    <xdr:ext cx="2865272" cy="280205"/>
    <xdr:sp macro="" textlink="">
      <xdr:nvSpPr>
        <xdr:cNvPr id="21" name="20 Rectángulo">
          <a:hlinkClick xmlns:r="http://schemas.openxmlformats.org/officeDocument/2006/relationships" r:id="rId13"/>
        </xdr:cNvPr>
        <xdr:cNvSpPr/>
      </xdr:nvSpPr>
      <xdr:spPr>
        <a:xfrm>
          <a:off x="1444642" y="9305925"/>
          <a:ext cx="2865272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1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  <a:latin typeface="+mn-lt"/>
              <a:ea typeface="+mn-ea"/>
              <a:cs typeface="+mn-cs"/>
            </a:rPr>
            <a:t>• </a:t>
          </a:r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DOCENTES CATEDRÁTICOS POR GÉNERO</a:t>
          </a:r>
        </a:p>
      </xdr:txBody>
    </xdr:sp>
    <xdr:clientData/>
  </xdr:oneCellAnchor>
  <xdr:oneCellAnchor>
    <xdr:from>
      <xdr:col>0</xdr:col>
      <xdr:colOff>1444642</xdr:colOff>
      <xdr:row>46</xdr:row>
      <xdr:rowOff>123825</xdr:rowOff>
    </xdr:from>
    <xdr:ext cx="3774431" cy="280205"/>
    <xdr:sp macro="" textlink="">
      <xdr:nvSpPr>
        <xdr:cNvPr id="22" name="21 Rectángulo">
          <a:hlinkClick xmlns:r="http://schemas.openxmlformats.org/officeDocument/2006/relationships" r:id="rId14"/>
        </xdr:cNvPr>
        <xdr:cNvSpPr/>
      </xdr:nvSpPr>
      <xdr:spPr>
        <a:xfrm>
          <a:off x="1444642" y="9715500"/>
          <a:ext cx="3774431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1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  <a:latin typeface="+mn-lt"/>
              <a:ea typeface="+mn-ea"/>
              <a:cs typeface="+mn-cs"/>
            </a:rPr>
            <a:t>• </a:t>
          </a:r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DOCENTES CATEDRÁTICOS POR</a:t>
          </a:r>
          <a:r>
            <a:rPr lang="es-ES" sz="1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DEDICACIÓN HORARIA</a:t>
          </a:r>
          <a:endParaRPr lang="es-ES" sz="12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0</xdr:col>
      <xdr:colOff>1444642</xdr:colOff>
      <xdr:row>49</xdr:row>
      <xdr:rowOff>66675</xdr:rowOff>
    </xdr:from>
    <xdr:ext cx="3073918" cy="280205"/>
    <xdr:sp macro="" textlink="">
      <xdr:nvSpPr>
        <xdr:cNvPr id="23" name="22 Rectángulo">
          <a:hlinkClick xmlns:r="http://schemas.openxmlformats.org/officeDocument/2006/relationships" r:id="rId15"/>
        </xdr:cNvPr>
        <xdr:cNvSpPr/>
      </xdr:nvSpPr>
      <xdr:spPr>
        <a:xfrm>
          <a:off x="1444642" y="10125075"/>
          <a:ext cx="3073918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1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  <a:latin typeface="+mn-lt"/>
              <a:ea typeface="+mn-ea"/>
              <a:cs typeface="+mn-cs"/>
            </a:rPr>
            <a:t>• </a:t>
          </a:r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DOCENTES CATEDRÁTICOS POR</a:t>
          </a:r>
          <a:r>
            <a:rPr lang="es-ES" sz="1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CATEGORÍA</a:t>
          </a:r>
          <a:endParaRPr lang="es-ES" sz="12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0</xdr:col>
      <xdr:colOff>1444642</xdr:colOff>
      <xdr:row>51</xdr:row>
      <xdr:rowOff>152400</xdr:rowOff>
    </xdr:from>
    <xdr:ext cx="3846822" cy="280205"/>
    <xdr:sp macro="" textlink="">
      <xdr:nvSpPr>
        <xdr:cNvPr id="24" name="23 Rectángulo">
          <a:hlinkClick xmlns:r="http://schemas.openxmlformats.org/officeDocument/2006/relationships" r:id="rId16"/>
        </xdr:cNvPr>
        <xdr:cNvSpPr/>
      </xdr:nvSpPr>
      <xdr:spPr>
        <a:xfrm>
          <a:off x="1444642" y="10534650"/>
          <a:ext cx="3846822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1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  <a:latin typeface="+mn-lt"/>
              <a:ea typeface="+mn-ea"/>
              <a:cs typeface="+mn-cs"/>
            </a:rPr>
            <a:t>• </a:t>
          </a:r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DOCENTES CATEDRÁTICOS POR</a:t>
          </a:r>
          <a:r>
            <a:rPr lang="es-ES" sz="1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NIVEL DE ESCOLARIDAD</a:t>
          </a:r>
          <a:endParaRPr lang="es-ES" sz="12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twoCellAnchor>
    <xdr:from>
      <xdr:col>0</xdr:col>
      <xdr:colOff>1176339</xdr:colOff>
      <xdr:row>59</xdr:row>
      <xdr:rowOff>66676</xdr:rowOff>
    </xdr:from>
    <xdr:to>
      <xdr:col>1</xdr:col>
      <xdr:colOff>5291138</xdr:colOff>
      <xdr:row>72</xdr:row>
      <xdr:rowOff>114301</xdr:rowOff>
    </xdr:to>
    <xdr:sp macro="" textlink="">
      <xdr:nvSpPr>
        <xdr:cNvPr id="25" name="24 Rectángulo redondeado"/>
        <xdr:cNvSpPr/>
      </xdr:nvSpPr>
      <xdr:spPr>
        <a:xfrm>
          <a:off x="1176339" y="11744326"/>
          <a:ext cx="5791199" cy="2514600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1</xdr:col>
      <xdr:colOff>504826</xdr:colOff>
      <xdr:row>58</xdr:row>
      <xdr:rowOff>47625</xdr:rowOff>
    </xdr:from>
    <xdr:to>
      <xdr:col>1</xdr:col>
      <xdr:colOff>4286251</xdr:colOff>
      <xdr:row>60</xdr:row>
      <xdr:rowOff>57150</xdr:rowOff>
    </xdr:to>
    <xdr:sp macro="" textlink="">
      <xdr:nvSpPr>
        <xdr:cNvPr id="26" name="25 Rectángulo redondeado"/>
        <xdr:cNvSpPr/>
      </xdr:nvSpPr>
      <xdr:spPr>
        <a:xfrm>
          <a:off x="2181226" y="11582400"/>
          <a:ext cx="3781425" cy="33337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Tablas</a:t>
          </a:r>
          <a:r>
            <a:rPr lang="es-CO" sz="16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Resumen</a:t>
          </a:r>
          <a:endParaRPr lang="es-CO" sz="16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oneCellAnchor>
    <xdr:from>
      <xdr:col>0</xdr:col>
      <xdr:colOff>1381125</xdr:colOff>
      <xdr:row>61</xdr:row>
      <xdr:rowOff>152399</xdr:rowOff>
    </xdr:from>
    <xdr:ext cx="2833789" cy="280205"/>
    <xdr:sp macro="" textlink="">
      <xdr:nvSpPr>
        <xdr:cNvPr id="27" name="26 Rectángulo">
          <a:hlinkClick xmlns:r="http://schemas.openxmlformats.org/officeDocument/2006/relationships" r:id="rId17"/>
        </xdr:cNvPr>
        <xdr:cNvSpPr/>
      </xdr:nvSpPr>
      <xdr:spPr>
        <a:xfrm>
          <a:off x="1381125" y="12201524"/>
          <a:ext cx="2833789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1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  <a:latin typeface="+mn-lt"/>
              <a:ea typeface="+mn-ea"/>
              <a:cs typeface="+mn-cs"/>
            </a:rPr>
            <a:t>• </a:t>
          </a:r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DOCENTES POR</a:t>
          </a:r>
          <a:r>
            <a:rPr lang="es-ES" sz="1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NIVEL DE ESCOLARIDAD</a:t>
          </a:r>
          <a:endParaRPr lang="es-ES" sz="12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0</xdr:col>
      <xdr:colOff>1381125</xdr:colOff>
      <xdr:row>63</xdr:row>
      <xdr:rowOff>161924</xdr:rowOff>
    </xdr:from>
    <xdr:ext cx="5097614" cy="280205"/>
    <xdr:sp macro="" textlink="">
      <xdr:nvSpPr>
        <xdr:cNvPr id="28" name="27 Rectángulo">
          <a:hlinkClick xmlns:r="http://schemas.openxmlformats.org/officeDocument/2006/relationships" r:id="rId18"/>
        </xdr:cNvPr>
        <xdr:cNvSpPr/>
      </xdr:nvSpPr>
      <xdr:spPr>
        <a:xfrm>
          <a:off x="1381125" y="12592049"/>
          <a:ext cx="5097614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1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  <a:latin typeface="+mn-lt"/>
              <a:ea typeface="+mn-ea"/>
              <a:cs typeface="+mn-cs"/>
            </a:rPr>
            <a:t>• </a:t>
          </a:r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TENDENCIA DEL</a:t>
          </a:r>
          <a:r>
            <a:rPr lang="es-ES" sz="1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NÚMERO DE DOCENTS SEGÚN SU TIPO DE CONTRATACIÓN</a:t>
          </a:r>
          <a:endParaRPr lang="es-ES" sz="12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0</xdr:col>
      <xdr:colOff>1381125</xdr:colOff>
      <xdr:row>66</xdr:row>
      <xdr:rowOff>19049</xdr:rowOff>
    </xdr:from>
    <xdr:ext cx="4671022" cy="280205"/>
    <xdr:sp macro="" textlink="">
      <xdr:nvSpPr>
        <xdr:cNvPr id="29" name="28 Rectángulo">
          <a:hlinkClick xmlns:r="http://schemas.openxmlformats.org/officeDocument/2006/relationships" r:id="rId19"/>
        </xdr:cNvPr>
        <xdr:cNvSpPr/>
      </xdr:nvSpPr>
      <xdr:spPr>
        <a:xfrm>
          <a:off x="1381125" y="13020674"/>
          <a:ext cx="4671022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1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  <a:latin typeface="+mn-lt"/>
              <a:ea typeface="+mn-ea"/>
              <a:cs typeface="+mn-cs"/>
            </a:rPr>
            <a:t>• </a:t>
          </a:r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DOCENTES EQUIVALENTES A TIEMPO COMPLETO POR DEPENDENCIA</a:t>
          </a:r>
        </a:p>
      </xdr:txBody>
    </xdr:sp>
    <xdr:clientData/>
  </xdr:oneCellAnchor>
  <xdr:oneCellAnchor>
    <xdr:from>
      <xdr:col>0</xdr:col>
      <xdr:colOff>1381125</xdr:colOff>
      <xdr:row>68</xdr:row>
      <xdr:rowOff>47624</xdr:rowOff>
    </xdr:from>
    <xdr:ext cx="5216043" cy="280205"/>
    <xdr:sp macro="" textlink="">
      <xdr:nvSpPr>
        <xdr:cNvPr id="30" name="29 Rectángulo">
          <a:hlinkClick xmlns:r="http://schemas.openxmlformats.org/officeDocument/2006/relationships" r:id="rId20"/>
        </xdr:cNvPr>
        <xdr:cNvSpPr/>
      </xdr:nvSpPr>
      <xdr:spPr>
        <a:xfrm>
          <a:off x="1381125" y="13430249"/>
          <a:ext cx="5216043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1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  <a:latin typeface="+mn-lt"/>
              <a:ea typeface="+mn-ea"/>
              <a:cs typeface="+mn-cs"/>
            </a:rPr>
            <a:t>• </a:t>
          </a:r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TENDENCIA DE</a:t>
          </a:r>
          <a:r>
            <a:rPr lang="es-ES" sz="1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DOCENTES EQUIVALENTES A TIEMPO COMPLETO (2007 - 2011)</a:t>
          </a:r>
          <a:endParaRPr lang="es-ES" sz="12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1</xdr:col>
      <xdr:colOff>1315042</xdr:colOff>
      <xdr:row>1</xdr:row>
      <xdr:rowOff>9525</xdr:rowOff>
    </xdr:from>
    <xdr:ext cx="2204963" cy="311496"/>
    <xdr:sp macro="" textlink="">
      <xdr:nvSpPr>
        <xdr:cNvPr id="32" name="31 Rectángulo"/>
        <xdr:cNvSpPr/>
      </xdr:nvSpPr>
      <xdr:spPr>
        <a:xfrm>
          <a:off x="2991442" y="200025"/>
          <a:ext cx="2204963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BOLETÍN</a:t>
          </a:r>
          <a:r>
            <a:rPr lang="es-ES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ESTADÍSTICO 2011</a:t>
          </a:r>
          <a:endParaRPr lang="es-ES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1397083</xdr:colOff>
      <xdr:row>3</xdr:row>
      <xdr:rowOff>28575</xdr:rowOff>
    </xdr:from>
    <xdr:ext cx="2040880" cy="561949"/>
    <xdr:sp macro="" textlink="">
      <xdr:nvSpPr>
        <xdr:cNvPr id="33" name="32 Rectángulo"/>
        <xdr:cNvSpPr/>
      </xdr:nvSpPr>
      <xdr:spPr>
        <a:xfrm>
          <a:off x="3073483" y="600075"/>
          <a:ext cx="2040880" cy="56194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0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CAPÍTULO</a:t>
          </a:r>
          <a:r>
            <a:rPr lang="es-ES" sz="30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3</a:t>
          </a:r>
          <a:endParaRPr lang="es-ES" sz="30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1240342</xdr:colOff>
      <xdr:row>4</xdr:row>
      <xdr:rowOff>180975</xdr:rowOff>
    </xdr:from>
    <xdr:ext cx="2354362" cy="405432"/>
    <xdr:sp macro="" textlink="">
      <xdr:nvSpPr>
        <xdr:cNvPr id="34" name="33 Rectángulo"/>
        <xdr:cNvSpPr/>
      </xdr:nvSpPr>
      <xdr:spPr>
        <a:xfrm>
          <a:off x="2916742" y="1343025"/>
          <a:ext cx="2354362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0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PERSONAL DOCENTE</a:t>
          </a:r>
        </a:p>
      </xdr:txBody>
    </xdr:sp>
    <xdr:clientData/>
  </xdr:oneCellAnchor>
  <xdr:oneCellAnchor>
    <xdr:from>
      <xdr:col>1</xdr:col>
      <xdr:colOff>276200</xdr:colOff>
      <xdr:row>7</xdr:row>
      <xdr:rowOff>0</xdr:rowOff>
    </xdr:from>
    <xdr:ext cx="4282647" cy="311496"/>
    <xdr:sp macro="" textlink="">
      <xdr:nvSpPr>
        <xdr:cNvPr id="35" name="34 Rectángulo"/>
        <xdr:cNvSpPr/>
      </xdr:nvSpPr>
      <xdr:spPr>
        <a:xfrm>
          <a:off x="1952600" y="1943100"/>
          <a:ext cx="4282647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DOCENTES DE PLANTA, TRANSITORIOS Y CATEDRÁTICOS</a:t>
          </a:r>
        </a:p>
      </xdr:txBody>
    </xdr:sp>
    <xdr:clientData/>
  </xdr:oneCellAnchor>
  <xdr:twoCellAnchor editAs="oneCell">
    <xdr:from>
      <xdr:col>0</xdr:col>
      <xdr:colOff>552450</xdr:colOff>
      <xdr:row>1</xdr:row>
      <xdr:rowOff>152400</xdr:rowOff>
    </xdr:from>
    <xdr:to>
      <xdr:col>0</xdr:col>
      <xdr:colOff>1543048</xdr:colOff>
      <xdr:row>6</xdr:row>
      <xdr:rowOff>165434</xdr:rowOff>
    </xdr:to>
    <xdr:pic>
      <xdr:nvPicPr>
        <xdr:cNvPr id="36" name="35 Imagen" descr="a color texto blanco vertical.pn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552450" y="342900"/>
          <a:ext cx="990598" cy="1575134"/>
        </a:xfrm>
        <a:prstGeom prst="rect">
          <a:avLst/>
        </a:prstGeom>
      </xdr:spPr>
    </xdr:pic>
    <xdr:clientData/>
  </xdr:twoCellAnchor>
  <xdr:twoCellAnchor>
    <xdr:from>
      <xdr:col>1</xdr:col>
      <xdr:colOff>4848225</xdr:colOff>
      <xdr:row>1</xdr:row>
      <xdr:rowOff>182730</xdr:rowOff>
    </xdr:from>
    <xdr:to>
      <xdr:col>2</xdr:col>
      <xdr:colOff>1209675</xdr:colOff>
      <xdr:row>6</xdr:row>
      <xdr:rowOff>135105</xdr:rowOff>
    </xdr:to>
    <xdr:pic>
      <xdr:nvPicPr>
        <xdr:cNvPr id="37" name="546d61a1-d0d9-42a2-a768-2197955a8c21" descr="64400CE7-18CB-4663-8847-027D9BFEE4B6@utp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373230"/>
          <a:ext cx="1762125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1376364</xdr:colOff>
      <xdr:row>70</xdr:row>
      <xdr:rowOff>66674</xdr:rowOff>
    </xdr:from>
    <xdr:ext cx="2292615" cy="280205"/>
    <xdr:sp macro="" textlink="">
      <xdr:nvSpPr>
        <xdr:cNvPr id="38" name="37 Rectángulo">
          <a:hlinkClick xmlns:r="http://schemas.openxmlformats.org/officeDocument/2006/relationships" r:id="rId1"/>
        </xdr:cNvPr>
        <xdr:cNvSpPr/>
      </xdr:nvSpPr>
      <xdr:spPr>
        <a:xfrm>
          <a:off x="1376364" y="13830299"/>
          <a:ext cx="2292615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1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  <a:latin typeface="+mn-lt"/>
              <a:ea typeface="+mn-ea"/>
              <a:cs typeface="+mn-cs"/>
            </a:rPr>
            <a:t>• </a:t>
          </a:r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  <a:latin typeface="+mn-lt"/>
              <a:ea typeface="+mn-ea"/>
              <a:cs typeface="+mn-cs"/>
            </a:rPr>
            <a:t>RESUMEN</a:t>
          </a:r>
          <a:r>
            <a:rPr lang="es-ES" sz="1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  <a:latin typeface="+mn-lt"/>
              <a:ea typeface="+mn-ea"/>
              <a:cs typeface="+mn-cs"/>
            </a:rPr>
            <a:t> PERSONAL DOCENTE</a:t>
          </a:r>
          <a:endParaRPr lang="es-ES" sz="12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</xdr:row>
      <xdr:rowOff>9525</xdr:rowOff>
    </xdr:from>
    <xdr:to>
      <xdr:col>1</xdr:col>
      <xdr:colOff>485775</xdr:colOff>
      <xdr:row>5</xdr:row>
      <xdr:rowOff>161925</xdr:rowOff>
    </xdr:to>
    <xdr:sp macro="" textlink="">
      <xdr:nvSpPr>
        <xdr:cNvPr id="2" name="1 Rectángulo redondeado">
          <a:hlinkClick xmlns:r="http://schemas.openxmlformats.org/officeDocument/2006/relationships" r:id="rId1"/>
        </xdr:cNvPr>
        <xdr:cNvSpPr/>
      </xdr:nvSpPr>
      <xdr:spPr>
        <a:xfrm>
          <a:off x="180975" y="1066800"/>
          <a:ext cx="1181100" cy="7239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Tabla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Contenido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1</xdr:col>
      <xdr:colOff>619125</xdr:colOff>
      <xdr:row>2</xdr:row>
      <xdr:rowOff>0</xdr:rowOff>
    </xdr:from>
    <xdr:to>
      <xdr:col>3</xdr:col>
      <xdr:colOff>1057275</xdr:colOff>
      <xdr:row>3</xdr:row>
      <xdr:rowOff>152400</xdr:rowOff>
    </xdr:to>
    <xdr:sp macro="" textlink="">
      <xdr:nvSpPr>
        <xdr:cNvPr id="3" name="2 Rectángulo redondeado">
          <a:hlinkClick xmlns:r="http://schemas.openxmlformats.org/officeDocument/2006/relationships" r:id="rId2"/>
        </xdr:cNvPr>
        <xdr:cNvSpPr/>
      </xdr:nvSpPr>
      <xdr:spPr>
        <a:xfrm>
          <a:off x="1495425" y="1057275"/>
          <a:ext cx="2047875" cy="3429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Transitorios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Género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1</xdr:col>
      <xdr:colOff>628650</xdr:colOff>
      <xdr:row>4</xdr:row>
      <xdr:rowOff>9525</xdr:rowOff>
    </xdr:from>
    <xdr:to>
      <xdr:col>3</xdr:col>
      <xdr:colOff>1066800</xdr:colOff>
      <xdr:row>5</xdr:row>
      <xdr:rowOff>152400</xdr:rowOff>
    </xdr:to>
    <xdr:sp macro="" textlink="">
      <xdr:nvSpPr>
        <xdr:cNvPr id="4" name="3 Rectángulo redondeado">
          <a:hlinkClick xmlns:r="http://schemas.openxmlformats.org/officeDocument/2006/relationships" r:id="rId3"/>
        </xdr:cNvPr>
        <xdr:cNvSpPr/>
      </xdr:nvSpPr>
      <xdr:spPr>
        <a:xfrm>
          <a:off x="1504950" y="1447800"/>
          <a:ext cx="2047875" cy="33337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Transitorios por Edad</a:t>
          </a:r>
        </a:p>
      </xdr:txBody>
    </xdr:sp>
    <xdr:clientData/>
  </xdr:twoCellAnchor>
  <xdr:twoCellAnchor>
    <xdr:from>
      <xdr:col>3</xdr:col>
      <xdr:colOff>1228723</xdr:colOff>
      <xdr:row>2</xdr:row>
      <xdr:rowOff>0</xdr:rowOff>
    </xdr:from>
    <xdr:to>
      <xdr:col>7</xdr:col>
      <xdr:colOff>76200</xdr:colOff>
      <xdr:row>3</xdr:row>
      <xdr:rowOff>152400</xdr:rowOff>
    </xdr:to>
    <xdr:sp macro="" textlink="">
      <xdr:nvSpPr>
        <xdr:cNvPr id="5" name="4 Rectángulo redondeado">
          <a:hlinkClick xmlns:r="http://schemas.openxmlformats.org/officeDocument/2006/relationships" r:id="rId4"/>
        </xdr:cNvPr>
        <xdr:cNvSpPr/>
      </xdr:nvSpPr>
      <xdr:spPr>
        <a:xfrm>
          <a:off x="3714748" y="1057275"/>
          <a:ext cx="2828927" cy="342900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Transitorios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Dedicación Horaria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1228723</xdr:colOff>
      <xdr:row>4</xdr:row>
      <xdr:rowOff>9525</xdr:rowOff>
    </xdr:from>
    <xdr:to>
      <xdr:col>7</xdr:col>
      <xdr:colOff>66675</xdr:colOff>
      <xdr:row>5</xdr:row>
      <xdr:rowOff>152400</xdr:rowOff>
    </xdr:to>
    <xdr:sp macro="" textlink="">
      <xdr:nvSpPr>
        <xdr:cNvPr id="6" name="5 Rectángulo redondeado">
          <a:hlinkClick xmlns:r="http://schemas.openxmlformats.org/officeDocument/2006/relationships" r:id="rId5"/>
        </xdr:cNvPr>
        <xdr:cNvSpPr/>
      </xdr:nvSpPr>
      <xdr:spPr>
        <a:xfrm>
          <a:off x="3714748" y="1447800"/>
          <a:ext cx="2819402" cy="33337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39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Transitorios por Categoría</a:t>
          </a:r>
        </a:p>
      </xdr:txBody>
    </xdr:sp>
    <xdr:clientData/>
  </xdr:twoCellAnchor>
  <xdr:twoCellAnchor>
    <xdr:from>
      <xdr:col>7</xdr:col>
      <xdr:colOff>276224</xdr:colOff>
      <xdr:row>1</xdr:row>
      <xdr:rowOff>180975</xdr:rowOff>
    </xdr:from>
    <xdr:to>
      <xdr:col>10</xdr:col>
      <xdr:colOff>647700</xdr:colOff>
      <xdr:row>5</xdr:row>
      <xdr:rowOff>142875</xdr:rowOff>
    </xdr:to>
    <xdr:sp macro="" textlink="">
      <xdr:nvSpPr>
        <xdr:cNvPr id="7" name="6 Rectángulo redondeado">
          <a:hlinkClick xmlns:r="http://schemas.openxmlformats.org/officeDocument/2006/relationships" r:id="rId6"/>
        </xdr:cNvPr>
        <xdr:cNvSpPr/>
      </xdr:nvSpPr>
      <xdr:spPr>
        <a:xfrm>
          <a:off x="6743699" y="1047750"/>
          <a:ext cx="1714501" cy="7239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Transitorios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Nivel de Escolaridad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8</xdr:col>
      <xdr:colOff>219075</xdr:colOff>
      <xdr:row>0</xdr:row>
      <xdr:rowOff>142875</xdr:rowOff>
    </xdr:from>
    <xdr:to>
      <xdr:col>10</xdr:col>
      <xdr:colOff>608103</xdr:colOff>
      <xdr:row>0</xdr:row>
      <xdr:rowOff>760125</xdr:rowOff>
    </xdr:to>
    <xdr:pic>
      <xdr:nvPicPr>
        <xdr:cNvPr id="8" name="7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7134225" y="142875"/>
          <a:ext cx="1284378" cy="6172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352425</xdr:colOff>
      <xdr:row>2</xdr:row>
      <xdr:rowOff>9525</xdr:rowOff>
    </xdr:from>
    <xdr:to>
      <xdr:col>1</xdr:col>
      <xdr:colOff>1076325</xdr:colOff>
      <xdr:row>5</xdr:row>
      <xdr:rowOff>161925</xdr:rowOff>
    </xdr:to>
    <xdr:sp macro="" textlink="">
      <xdr:nvSpPr>
        <xdr:cNvPr id="2" name="1 Rectángulo redondeado">
          <a:hlinkClick xmlns:r="http://schemas.openxmlformats.org/officeDocument/2006/relationships" r:id="rId1"/>
        </xdr:cNvPr>
        <xdr:cNvSpPr/>
      </xdr:nvSpPr>
      <xdr:spPr>
        <a:xfrm>
          <a:off x="352425" y="1066800"/>
          <a:ext cx="1181100" cy="7239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Tabla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Contenido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absolute">
    <xdr:from>
      <xdr:col>1</xdr:col>
      <xdr:colOff>1209675</xdr:colOff>
      <xdr:row>2</xdr:row>
      <xdr:rowOff>0</xdr:rowOff>
    </xdr:from>
    <xdr:to>
      <xdr:col>2</xdr:col>
      <xdr:colOff>1666875</xdr:colOff>
      <xdr:row>3</xdr:row>
      <xdr:rowOff>152400</xdr:rowOff>
    </xdr:to>
    <xdr:sp macro="" textlink="">
      <xdr:nvSpPr>
        <xdr:cNvPr id="3" name="2 Rectángulo redondeado">
          <a:hlinkClick xmlns:r="http://schemas.openxmlformats.org/officeDocument/2006/relationships" r:id="rId2"/>
        </xdr:cNvPr>
        <xdr:cNvSpPr/>
      </xdr:nvSpPr>
      <xdr:spPr>
        <a:xfrm>
          <a:off x="1666875" y="1057275"/>
          <a:ext cx="2047875" cy="3429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Transitorios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Género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absolute">
    <xdr:from>
      <xdr:col>1</xdr:col>
      <xdr:colOff>1219200</xdr:colOff>
      <xdr:row>4</xdr:row>
      <xdr:rowOff>9525</xdr:rowOff>
    </xdr:from>
    <xdr:to>
      <xdr:col>2</xdr:col>
      <xdr:colOff>1676400</xdr:colOff>
      <xdr:row>5</xdr:row>
      <xdr:rowOff>152400</xdr:rowOff>
    </xdr:to>
    <xdr:sp macro="" textlink="">
      <xdr:nvSpPr>
        <xdr:cNvPr id="4" name="3 Rectángulo redondeado">
          <a:hlinkClick xmlns:r="http://schemas.openxmlformats.org/officeDocument/2006/relationships" r:id="rId3"/>
        </xdr:cNvPr>
        <xdr:cNvSpPr/>
      </xdr:nvSpPr>
      <xdr:spPr>
        <a:xfrm>
          <a:off x="1676400" y="1447800"/>
          <a:ext cx="2047875" cy="33337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Transitorios por Edad</a:t>
          </a:r>
        </a:p>
      </xdr:txBody>
    </xdr:sp>
    <xdr:clientData/>
  </xdr:twoCellAnchor>
  <xdr:twoCellAnchor editAs="absolute">
    <xdr:from>
      <xdr:col>2</xdr:col>
      <xdr:colOff>1838323</xdr:colOff>
      <xdr:row>2</xdr:row>
      <xdr:rowOff>0</xdr:rowOff>
    </xdr:from>
    <xdr:to>
      <xdr:col>6</xdr:col>
      <xdr:colOff>400050</xdr:colOff>
      <xdr:row>3</xdr:row>
      <xdr:rowOff>152400</xdr:rowOff>
    </xdr:to>
    <xdr:sp macro="" textlink="">
      <xdr:nvSpPr>
        <xdr:cNvPr id="5" name="4 Rectángulo redondeado">
          <a:hlinkClick xmlns:r="http://schemas.openxmlformats.org/officeDocument/2006/relationships" r:id="rId4"/>
        </xdr:cNvPr>
        <xdr:cNvSpPr/>
      </xdr:nvSpPr>
      <xdr:spPr>
        <a:xfrm>
          <a:off x="3886198" y="1057275"/>
          <a:ext cx="2828927" cy="3429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Transitorios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Dedicación Horaria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absolute">
    <xdr:from>
      <xdr:col>2</xdr:col>
      <xdr:colOff>1838323</xdr:colOff>
      <xdr:row>4</xdr:row>
      <xdr:rowOff>9525</xdr:rowOff>
    </xdr:from>
    <xdr:to>
      <xdr:col>6</xdr:col>
      <xdr:colOff>390525</xdr:colOff>
      <xdr:row>5</xdr:row>
      <xdr:rowOff>152400</xdr:rowOff>
    </xdr:to>
    <xdr:sp macro="" textlink="">
      <xdr:nvSpPr>
        <xdr:cNvPr id="6" name="5 Rectángulo redondeado"/>
        <xdr:cNvSpPr/>
      </xdr:nvSpPr>
      <xdr:spPr>
        <a:xfrm>
          <a:off x="3886198" y="1447800"/>
          <a:ext cx="2819402" cy="333375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39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Transitorios por Categoría</a:t>
          </a:r>
        </a:p>
      </xdr:txBody>
    </xdr:sp>
    <xdr:clientData/>
  </xdr:twoCellAnchor>
  <xdr:twoCellAnchor editAs="absolute">
    <xdr:from>
      <xdr:col>7</xdr:col>
      <xdr:colOff>57149</xdr:colOff>
      <xdr:row>1</xdr:row>
      <xdr:rowOff>180975</xdr:rowOff>
    </xdr:from>
    <xdr:to>
      <xdr:col>10</xdr:col>
      <xdr:colOff>276225</xdr:colOff>
      <xdr:row>5</xdr:row>
      <xdr:rowOff>142875</xdr:rowOff>
    </xdr:to>
    <xdr:sp macro="" textlink="">
      <xdr:nvSpPr>
        <xdr:cNvPr id="7" name="6 Rectángulo redondeado">
          <a:hlinkClick xmlns:r="http://schemas.openxmlformats.org/officeDocument/2006/relationships" r:id="rId5"/>
        </xdr:cNvPr>
        <xdr:cNvSpPr/>
      </xdr:nvSpPr>
      <xdr:spPr>
        <a:xfrm>
          <a:off x="6915149" y="1047750"/>
          <a:ext cx="1714501" cy="7239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Transitorios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Nivel de Escolaridad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6</xdr:col>
      <xdr:colOff>485775</xdr:colOff>
      <xdr:row>0</xdr:row>
      <xdr:rowOff>114300</xdr:rowOff>
    </xdr:from>
    <xdr:to>
      <xdr:col>9</xdr:col>
      <xdr:colOff>131853</xdr:colOff>
      <xdr:row>0</xdr:row>
      <xdr:rowOff>731550</xdr:rowOff>
    </xdr:to>
    <xdr:pic>
      <xdr:nvPicPr>
        <xdr:cNvPr id="8" name="7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705725" y="114300"/>
          <a:ext cx="1284378" cy="6172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2</xdr:row>
      <xdr:rowOff>19050</xdr:rowOff>
    </xdr:from>
    <xdr:to>
      <xdr:col>3</xdr:col>
      <xdr:colOff>1371600</xdr:colOff>
      <xdr:row>5</xdr:row>
      <xdr:rowOff>171450</xdr:rowOff>
    </xdr:to>
    <xdr:sp macro="" textlink="">
      <xdr:nvSpPr>
        <xdr:cNvPr id="2" name="1 Rectángulo redondeado">
          <a:hlinkClick xmlns:r="http://schemas.openxmlformats.org/officeDocument/2006/relationships" r:id="rId1"/>
        </xdr:cNvPr>
        <xdr:cNvSpPr/>
      </xdr:nvSpPr>
      <xdr:spPr>
        <a:xfrm>
          <a:off x="2114550" y="1076325"/>
          <a:ext cx="1181100" cy="7239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Tabla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Contenido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1504950</xdr:colOff>
      <xdr:row>2</xdr:row>
      <xdr:rowOff>9525</xdr:rowOff>
    </xdr:from>
    <xdr:to>
      <xdr:col>5</xdr:col>
      <xdr:colOff>171450</xdr:colOff>
      <xdr:row>3</xdr:row>
      <xdr:rowOff>161925</xdr:rowOff>
    </xdr:to>
    <xdr:sp macro="" textlink="">
      <xdr:nvSpPr>
        <xdr:cNvPr id="3" name="2 Rectángulo redondeado">
          <a:hlinkClick xmlns:r="http://schemas.openxmlformats.org/officeDocument/2006/relationships" r:id="rId2"/>
        </xdr:cNvPr>
        <xdr:cNvSpPr/>
      </xdr:nvSpPr>
      <xdr:spPr>
        <a:xfrm>
          <a:off x="3429000" y="1066800"/>
          <a:ext cx="2047875" cy="3429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Transitorios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Género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1514475</xdr:colOff>
      <xdr:row>4</xdr:row>
      <xdr:rowOff>19050</xdr:rowOff>
    </xdr:from>
    <xdr:to>
      <xdr:col>5</xdr:col>
      <xdr:colOff>180975</xdr:colOff>
      <xdr:row>5</xdr:row>
      <xdr:rowOff>161925</xdr:rowOff>
    </xdr:to>
    <xdr:sp macro="" textlink="">
      <xdr:nvSpPr>
        <xdr:cNvPr id="4" name="3 Rectángulo redondeado">
          <a:hlinkClick xmlns:r="http://schemas.openxmlformats.org/officeDocument/2006/relationships" r:id="rId3"/>
        </xdr:cNvPr>
        <xdr:cNvSpPr/>
      </xdr:nvSpPr>
      <xdr:spPr>
        <a:xfrm>
          <a:off x="3438525" y="1457325"/>
          <a:ext cx="2047875" cy="33337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Transitorios por Edad</a:t>
          </a:r>
        </a:p>
      </xdr:txBody>
    </xdr:sp>
    <xdr:clientData/>
  </xdr:twoCellAnchor>
  <xdr:twoCellAnchor>
    <xdr:from>
      <xdr:col>5</xdr:col>
      <xdr:colOff>342898</xdr:colOff>
      <xdr:row>2</xdr:row>
      <xdr:rowOff>9525</xdr:rowOff>
    </xdr:from>
    <xdr:to>
      <xdr:col>9</xdr:col>
      <xdr:colOff>285750</xdr:colOff>
      <xdr:row>3</xdr:row>
      <xdr:rowOff>161925</xdr:rowOff>
    </xdr:to>
    <xdr:sp macro="" textlink="">
      <xdr:nvSpPr>
        <xdr:cNvPr id="5" name="4 Rectángulo redondeado">
          <a:hlinkClick xmlns:r="http://schemas.openxmlformats.org/officeDocument/2006/relationships" r:id="rId4"/>
        </xdr:cNvPr>
        <xdr:cNvSpPr/>
      </xdr:nvSpPr>
      <xdr:spPr>
        <a:xfrm>
          <a:off x="5648323" y="1066800"/>
          <a:ext cx="2828927" cy="3429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Transitorios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Dedicación Horaria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5</xdr:col>
      <xdr:colOff>342898</xdr:colOff>
      <xdr:row>4</xdr:row>
      <xdr:rowOff>19050</xdr:rowOff>
    </xdr:from>
    <xdr:to>
      <xdr:col>9</xdr:col>
      <xdr:colOff>276225</xdr:colOff>
      <xdr:row>5</xdr:row>
      <xdr:rowOff>161925</xdr:rowOff>
    </xdr:to>
    <xdr:sp macro="" textlink="">
      <xdr:nvSpPr>
        <xdr:cNvPr id="6" name="5 Rectángulo redondeado">
          <a:hlinkClick xmlns:r="http://schemas.openxmlformats.org/officeDocument/2006/relationships" r:id="rId5"/>
        </xdr:cNvPr>
        <xdr:cNvSpPr/>
      </xdr:nvSpPr>
      <xdr:spPr>
        <a:xfrm>
          <a:off x="5648323" y="1457325"/>
          <a:ext cx="2819402" cy="33337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39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Transitorios por Categoría</a:t>
          </a:r>
        </a:p>
      </xdr:txBody>
    </xdr:sp>
    <xdr:clientData/>
  </xdr:twoCellAnchor>
  <xdr:twoCellAnchor>
    <xdr:from>
      <xdr:col>10</xdr:col>
      <xdr:colOff>38099</xdr:colOff>
      <xdr:row>2</xdr:row>
      <xdr:rowOff>0</xdr:rowOff>
    </xdr:from>
    <xdr:to>
      <xdr:col>12</xdr:col>
      <xdr:colOff>419100</xdr:colOff>
      <xdr:row>5</xdr:row>
      <xdr:rowOff>152400</xdr:rowOff>
    </xdr:to>
    <xdr:sp macro="" textlink="">
      <xdr:nvSpPr>
        <xdr:cNvPr id="7" name="6 Rectángulo redondeado">
          <a:hlinkClick xmlns:r="http://schemas.openxmlformats.org/officeDocument/2006/relationships" r:id="rId6"/>
        </xdr:cNvPr>
        <xdr:cNvSpPr/>
      </xdr:nvSpPr>
      <xdr:spPr>
        <a:xfrm>
          <a:off x="8677274" y="1057275"/>
          <a:ext cx="1714501" cy="723900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Transitorios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Nivel de Escolaridad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12</xdr:col>
      <xdr:colOff>28575</xdr:colOff>
      <xdr:row>0</xdr:row>
      <xdr:rowOff>142875</xdr:rowOff>
    </xdr:from>
    <xdr:to>
      <xdr:col>13</xdr:col>
      <xdr:colOff>560478</xdr:colOff>
      <xdr:row>0</xdr:row>
      <xdr:rowOff>760125</xdr:rowOff>
    </xdr:to>
    <xdr:pic>
      <xdr:nvPicPr>
        <xdr:cNvPr id="8" name="7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0001250" y="142875"/>
          <a:ext cx="1284378" cy="61725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266700</xdr:colOff>
      <xdr:row>0</xdr:row>
      <xdr:rowOff>123825</xdr:rowOff>
    </xdr:from>
    <xdr:to>
      <xdr:col>10</xdr:col>
      <xdr:colOff>522378</xdr:colOff>
      <xdr:row>0</xdr:row>
      <xdr:rowOff>741075</xdr:rowOff>
    </xdr:to>
    <xdr:pic>
      <xdr:nvPicPr>
        <xdr:cNvPr id="2" name="1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5" y="123825"/>
          <a:ext cx="1284378" cy="617250"/>
        </a:xfrm>
        <a:prstGeom prst="rect">
          <a:avLst/>
        </a:prstGeom>
      </xdr:spPr>
    </xdr:pic>
    <xdr:clientData/>
  </xdr:twoCellAnchor>
  <xdr:twoCellAnchor>
    <xdr:from>
      <xdr:col>1</xdr:col>
      <xdr:colOff>609600</xdr:colOff>
      <xdr:row>2</xdr:row>
      <xdr:rowOff>9525</xdr:rowOff>
    </xdr:from>
    <xdr:to>
      <xdr:col>3</xdr:col>
      <xdr:colOff>180975</xdr:colOff>
      <xdr:row>5</xdr:row>
      <xdr:rowOff>161925</xdr:rowOff>
    </xdr:to>
    <xdr:sp macro="" textlink="">
      <xdr:nvSpPr>
        <xdr:cNvPr id="3" name="2 Rectángulo redondeado">
          <a:hlinkClick xmlns:r="http://schemas.openxmlformats.org/officeDocument/2006/relationships" r:id="rId2"/>
        </xdr:cNvPr>
        <xdr:cNvSpPr/>
      </xdr:nvSpPr>
      <xdr:spPr>
        <a:xfrm>
          <a:off x="923925" y="1066800"/>
          <a:ext cx="1181100" cy="7239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Tabla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Contenido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400050</xdr:colOff>
      <xdr:row>2</xdr:row>
      <xdr:rowOff>9525</xdr:rowOff>
    </xdr:from>
    <xdr:to>
      <xdr:col>4</xdr:col>
      <xdr:colOff>123825</xdr:colOff>
      <xdr:row>3</xdr:row>
      <xdr:rowOff>161925</xdr:rowOff>
    </xdr:to>
    <xdr:sp macro="" textlink="">
      <xdr:nvSpPr>
        <xdr:cNvPr id="4" name="3 Rectángulo redondeado">
          <a:hlinkClick xmlns:r="http://schemas.openxmlformats.org/officeDocument/2006/relationships" r:id="rId3"/>
        </xdr:cNvPr>
        <xdr:cNvSpPr/>
      </xdr:nvSpPr>
      <xdr:spPr>
        <a:xfrm>
          <a:off x="2324100" y="1066800"/>
          <a:ext cx="2362200" cy="342900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Catedráticos por Género</a:t>
          </a:r>
        </a:p>
      </xdr:txBody>
    </xdr:sp>
    <xdr:clientData/>
  </xdr:twoCellAnchor>
  <xdr:twoCellAnchor>
    <xdr:from>
      <xdr:col>3</xdr:col>
      <xdr:colOff>400050</xdr:colOff>
      <xdr:row>4</xdr:row>
      <xdr:rowOff>19050</xdr:rowOff>
    </xdr:from>
    <xdr:to>
      <xdr:col>4</xdr:col>
      <xdr:colOff>123825</xdr:colOff>
      <xdr:row>5</xdr:row>
      <xdr:rowOff>161925</xdr:rowOff>
    </xdr:to>
    <xdr:sp macro="" textlink="">
      <xdr:nvSpPr>
        <xdr:cNvPr id="5" name="4 Rectángulo redondeado">
          <a:hlinkClick xmlns:r="http://schemas.openxmlformats.org/officeDocument/2006/relationships" r:id="rId4"/>
        </xdr:cNvPr>
        <xdr:cNvSpPr/>
      </xdr:nvSpPr>
      <xdr:spPr>
        <a:xfrm>
          <a:off x="2324100" y="1457325"/>
          <a:ext cx="2362200" cy="33337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Catedráticos por Categoría</a:t>
          </a:r>
        </a:p>
      </xdr:txBody>
    </xdr:sp>
    <xdr:clientData/>
  </xdr:twoCellAnchor>
  <xdr:twoCellAnchor>
    <xdr:from>
      <xdr:col>4</xdr:col>
      <xdr:colOff>335649</xdr:colOff>
      <xdr:row>2</xdr:row>
      <xdr:rowOff>9525</xdr:rowOff>
    </xdr:from>
    <xdr:to>
      <xdr:col>9</xdr:col>
      <xdr:colOff>169090</xdr:colOff>
      <xdr:row>3</xdr:row>
      <xdr:rowOff>161925</xdr:rowOff>
    </xdr:to>
    <xdr:sp macro="" textlink="">
      <xdr:nvSpPr>
        <xdr:cNvPr id="6" name="5 Rectángulo redondeado">
          <a:hlinkClick xmlns:r="http://schemas.openxmlformats.org/officeDocument/2006/relationships" r:id="rId5"/>
        </xdr:cNvPr>
        <xdr:cNvSpPr/>
      </xdr:nvSpPr>
      <xdr:spPr>
        <a:xfrm>
          <a:off x="4898124" y="1066800"/>
          <a:ext cx="2900491" cy="3429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Catedráticos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Dedicación Horaria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4</xdr:col>
      <xdr:colOff>335649</xdr:colOff>
      <xdr:row>4</xdr:row>
      <xdr:rowOff>19050</xdr:rowOff>
    </xdr:from>
    <xdr:to>
      <xdr:col>9</xdr:col>
      <xdr:colOff>190500</xdr:colOff>
      <xdr:row>5</xdr:row>
      <xdr:rowOff>161925</xdr:rowOff>
    </xdr:to>
    <xdr:sp macro="" textlink="">
      <xdr:nvSpPr>
        <xdr:cNvPr id="7" name="6 Rectángulo redondeado">
          <a:hlinkClick xmlns:r="http://schemas.openxmlformats.org/officeDocument/2006/relationships" r:id="rId6"/>
        </xdr:cNvPr>
        <xdr:cNvSpPr/>
      </xdr:nvSpPr>
      <xdr:spPr>
        <a:xfrm>
          <a:off x="4898124" y="1457325"/>
          <a:ext cx="2921901" cy="33337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39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Catedráticos por</a:t>
          </a:r>
          <a:r>
            <a:rPr lang="es-CO" sz="139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Nivel de Escolaridad</a:t>
          </a:r>
          <a:endParaRPr lang="es-CO" sz="139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</xdr:colOff>
      <xdr:row>0</xdr:row>
      <xdr:rowOff>123825</xdr:rowOff>
    </xdr:from>
    <xdr:to>
      <xdr:col>8</xdr:col>
      <xdr:colOff>722403</xdr:colOff>
      <xdr:row>0</xdr:row>
      <xdr:rowOff>741075</xdr:rowOff>
    </xdr:to>
    <xdr:pic>
      <xdr:nvPicPr>
        <xdr:cNvPr id="2" name="1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62750" y="123825"/>
          <a:ext cx="1284378" cy="617250"/>
        </a:xfrm>
        <a:prstGeom prst="rect">
          <a:avLst/>
        </a:prstGeom>
      </xdr:spPr>
    </xdr:pic>
    <xdr:clientData/>
  </xdr:twoCellAnchor>
  <xdr:twoCellAnchor editAs="absolute">
    <xdr:from>
      <xdr:col>0</xdr:col>
      <xdr:colOff>561975</xdr:colOff>
      <xdr:row>1</xdr:row>
      <xdr:rowOff>171450</xdr:rowOff>
    </xdr:from>
    <xdr:to>
      <xdr:col>1</xdr:col>
      <xdr:colOff>1028700</xdr:colOff>
      <xdr:row>5</xdr:row>
      <xdr:rowOff>133350</xdr:rowOff>
    </xdr:to>
    <xdr:sp macro="" textlink="">
      <xdr:nvSpPr>
        <xdr:cNvPr id="3" name="2 Rectángulo redondeado">
          <a:hlinkClick xmlns:r="http://schemas.openxmlformats.org/officeDocument/2006/relationships" r:id="rId2"/>
        </xdr:cNvPr>
        <xdr:cNvSpPr/>
      </xdr:nvSpPr>
      <xdr:spPr>
        <a:xfrm>
          <a:off x="561975" y="1038225"/>
          <a:ext cx="1181100" cy="7239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Tabla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Contenido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absolute">
    <xdr:from>
      <xdr:col>1</xdr:col>
      <xdr:colOff>1285875</xdr:colOff>
      <xdr:row>1</xdr:row>
      <xdr:rowOff>171450</xdr:rowOff>
    </xdr:from>
    <xdr:to>
      <xdr:col>3</xdr:col>
      <xdr:colOff>2000250</xdr:colOff>
      <xdr:row>3</xdr:row>
      <xdr:rowOff>133350</xdr:rowOff>
    </xdr:to>
    <xdr:sp macro="" textlink="">
      <xdr:nvSpPr>
        <xdr:cNvPr id="4" name="3 Rectángulo redondeado">
          <a:hlinkClick xmlns:r="http://schemas.openxmlformats.org/officeDocument/2006/relationships" r:id="rId3"/>
        </xdr:cNvPr>
        <xdr:cNvSpPr/>
      </xdr:nvSpPr>
      <xdr:spPr>
        <a:xfrm>
          <a:off x="2000250" y="1038225"/>
          <a:ext cx="2362200" cy="3429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Catedráticos por Género</a:t>
          </a:r>
        </a:p>
      </xdr:txBody>
    </xdr:sp>
    <xdr:clientData/>
  </xdr:twoCellAnchor>
  <xdr:twoCellAnchor editAs="absolute">
    <xdr:from>
      <xdr:col>1</xdr:col>
      <xdr:colOff>1285875</xdr:colOff>
      <xdr:row>3</xdr:row>
      <xdr:rowOff>180975</xdr:rowOff>
    </xdr:from>
    <xdr:to>
      <xdr:col>3</xdr:col>
      <xdr:colOff>2000250</xdr:colOff>
      <xdr:row>5</xdr:row>
      <xdr:rowOff>133350</xdr:rowOff>
    </xdr:to>
    <xdr:sp macro="" textlink="">
      <xdr:nvSpPr>
        <xdr:cNvPr id="5" name="4 Rectángulo redondeado">
          <a:hlinkClick xmlns:r="http://schemas.openxmlformats.org/officeDocument/2006/relationships" r:id="rId4"/>
        </xdr:cNvPr>
        <xdr:cNvSpPr/>
      </xdr:nvSpPr>
      <xdr:spPr>
        <a:xfrm>
          <a:off x="2000250" y="1428750"/>
          <a:ext cx="2362200" cy="33337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Catedráticos por Categoría</a:t>
          </a:r>
        </a:p>
      </xdr:txBody>
    </xdr:sp>
    <xdr:clientData/>
  </xdr:twoCellAnchor>
  <xdr:twoCellAnchor editAs="absolute">
    <xdr:from>
      <xdr:col>3</xdr:col>
      <xdr:colOff>2212074</xdr:colOff>
      <xdr:row>1</xdr:row>
      <xdr:rowOff>171450</xdr:rowOff>
    </xdr:from>
    <xdr:to>
      <xdr:col>7</xdr:col>
      <xdr:colOff>283390</xdr:colOff>
      <xdr:row>3</xdr:row>
      <xdr:rowOff>133350</xdr:rowOff>
    </xdr:to>
    <xdr:sp macro="" textlink="">
      <xdr:nvSpPr>
        <xdr:cNvPr id="6" name="5 Rectángulo redondeado">
          <a:hlinkClick xmlns:r="http://schemas.openxmlformats.org/officeDocument/2006/relationships" r:id="rId5"/>
        </xdr:cNvPr>
        <xdr:cNvSpPr/>
      </xdr:nvSpPr>
      <xdr:spPr>
        <a:xfrm>
          <a:off x="4574274" y="1038225"/>
          <a:ext cx="2452816" cy="342900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Catedráticos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Dedicación Horaria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absolute">
    <xdr:from>
      <xdr:col>3</xdr:col>
      <xdr:colOff>2212074</xdr:colOff>
      <xdr:row>3</xdr:row>
      <xdr:rowOff>180975</xdr:rowOff>
    </xdr:from>
    <xdr:to>
      <xdr:col>7</xdr:col>
      <xdr:colOff>285750</xdr:colOff>
      <xdr:row>5</xdr:row>
      <xdr:rowOff>133350</xdr:rowOff>
    </xdr:to>
    <xdr:sp macro="" textlink="">
      <xdr:nvSpPr>
        <xdr:cNvPr id="7" name="6 Rectángulo redondeado">
          <a:hlinkClick xmlns:r="http://schemas.openxmlformats.org/officeDocument/2006/relationships" r:id="rId6"/>
        </xdr:cNvPr>
        <xdr:cNvSpPr/>
      </xdr:nvSpPr>
      <xdr:spPr>
        <a:xfrm>
          <a:off x="4574274" y="1428750"/>
          <a:ext cx="2455176" cy="33337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39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Catedráticos por</a:t>
          </a:r>
          <a:r>
            <a:rPr lang="es-CO" sz="139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Nivel de Escolaridad</a:t>
          </a:r>
          <a:endParaRPr lang="es-CO" sz="139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333375</xdr:colOff>
      <xdr:row>0</xdr:row>
      <xdr:rowOff>57150</xdr:rowOff>
    </xdr:from>
    <xdr:to>
      <xdr:col>14</xdr:col>
      <xdr:colOff>198528</xdr:colOff>
      <xdr:row>0</xdr:row>
      <xdr:rowOff>674400</xdr:rowOff>
    </xdr:to>
    <xdr:pic>
      <xdr:nvPicPr>
        <xdr:cNvPr id="2" name="1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15425" y="57150"/>
          <a:ext cx="1284378" cy="617250"/>
        </a:xfrm>
        <a:prstGeom prst="rect">
          <a:avLst/>
        </a:prstGeom>
      </xdr:spPr>
    </xdr:pic>
    <xdr:clientData/>
  </xdr:twoCellAnchor>
  <xdr:twoCellAnchor editAs="absolute">
    <xdr:from>
      <xdr:col>1</xdr:col>
      <xdr:colOff>1038225</xdr:colOff>
      <xdr:row>1</xdr:row>
      <xdr:rowOff>161925</xdr:rowOff>
    </xdr:from>
    <xdr:to>
      <xdr:col>3</xdr:col>
      <xdr:colOff>552450</xdr:colOff>
      <xdr:row>5</xdr:row>
      <xdr:rowOff>123825</xdr:rowOff>
    </xdr:to>
    <xdr:sp macro="" textlink="">
      <xdr:nvSpPr>
        <xdr:cNvPr id="3" name="2 Rectángulo redondeado">
          <a:hlinkClick xmlns:r="http://schemas.openxmlformats.org/officeDocument/2006/relationships" r:id="rId2"/>
        </xdr:cNvPr>
        <xdr:cNvSpPr/>
      </xdr:nvSpPr>
      <xdr:spPr>
        <a:xfrm>
          <a:off x="1352550" y="1028700"/>
          <a:ext cx="1181100" cy="7239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Tabla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Contenido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742950</xdr:colOff>
      <xdr:row>1</xdr:row>
      <xdr:rowOff>161925</xdr:rowOff>
    </xdr:from>
    <xdr:to>
      <xdr:col>5</xdr:col>
      <xdr:colOff>142875</xdr:colOff>
      <xdr:row>3</xdr:row>
      <xdr:rowOff>123825</xdr:rowOff>
    </xdr:to>
    <xdr:sp macro="" textlink="">
      <xdr:nvSpPr>
        <xdr:cNvPr id="4" name="3 Rectángulo redondeado">
          <a:hlinkClick xmlns:r="http://schemas.openxmlformats.org/officeDocument/2006/relationships" r:id="rId3"/>
        </xdr:cNvPr>
        <xdr:cNvSpPr/>
      </xdr:nvSpPr>
      <xdr:spPr>
        <a:xfrm>
          <a:off x="2724150" y="1028700"/>
          <a:ext cx="2600325" cy="3429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Catedráticos por Género</a:t>
          </a:r>
        </a:p>
      </xdr:txBody>
    </xdr:sp>
    <xdr:clientData/>
  </xdr:twoCellAnchor>
  <xdr:twoCellAnchor>
    <xdr:from>
      <xdr:col>3</xdr:col>
      <xdr:colOff>742950</xdr:colOff>
      <xdr:row>3</xdr:row>
      <xdr:rowOff>171450</xdr:rowOff>
    </xdr:from>
    <xdr:to>
      <xdr:col>5</xdr:col>
      <xdr:colOff>142875</xdr:colOff>
      <xdr:row>5</xdr:row>
      <xdr:rowOff>123825</xdr:rowOff>
    </xdr:to>
    <xdr:sp macro="" textlink="">
      <xdr:nvSpPr>
        <xdr:cNvPr id="5" name="4 Rectángulo redondeado">
          <a:hlinkClick xmlns:r="http://schemas.openxmlformats.org/officeDocument/2006/relationships" r:id="rId4"/>
        </xdr:cNvPr>
        <xdr:cNvSpPr/>
      </xdr:nvSpPr>
      <xdr:spPr>
        <a:xfrm>
          <a:off x="2724150" y="1419225"/>
          <a:ext cx="2600325" cy="333375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Catedráticos por Categoría</a:t>
          </a:r>
        </a:p>
      </xdr:txBody>
    </xdr:sp>
    <xdr:clientData/>
  </xdr:twoCellAnchor>
  <xdr:twoCellAnchor>
    <xdr:from>
      <xdr:col>5</xdr:col>
      <xdr:colOff>354699</xdr:colOff>
      <xdr:row>1</xdr:row>
      <xdr:rowOff>161925</xdr:rowOff>
    </xdr:from>
    <xdr:to>
      <xdr:col>11</xdr:col>
      <xdr:colOff>521515</xdr:colOff>
      <xdr:row>3</xdr:row>
      <xdr:rowOff>123825</xdr:rowOff>
    </xdr:to>
    <xdr:sp macro="" textlink="">
      <xdr:nvSpPr>
        <xdr:cNvPr id="6" name="5 Rectángulo redondeado">
          <a:hlinkClick xmlns:r="http://schemas.openxmlformats.org/officeDocument/2006/relationships" r:id="rId5"/>
        </xdr:cNvPr>
        <xdr:cNvSpPr/>
      </xdr:nvSpPr>
      <xdr:spPr>
        <a:xfrm>
          <a:off x="5536299" y="1028700"/>
          <a:ext cx="3262441" cy="3429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Catedráticos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Dedicación Horaria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5</xdr:col>
      <xdr:colOff>354699</xdr:colOff>
      <xdr:row>3</xdr:row>
      <xdr:rowOff>171450</xdr:rowOff>
    </xdr:from>
    <xdr:to>
      <xdr:col>12</xdr:col>
      <xdr:colOff>19050</xdr:colOff>
      <xdr:row>5</xdr:row>
      <xdr:rowOff>123825</xdr:rowOff>
    </xdr:to>
    <xdr:sp macro="" textlink="">
      <xdr:nvSpPr>
        <xdr:cNvPr id="7" name="6 Rectángulo redondeado">
          <a:hlinkClick xmlns:r="http://schemas.openxmlformats.org/officeDocument/2006/relationships" r:id="rId6"/>
        </xdr:cNvPr>
        <xdr:cNvSpPr/>
      </xdr:nvSpPr>
      <xdr:spPr>
        <a:xfrm>
          <a:off x="5536299" y="1419225"/>
          <a:ext cx="3283851" cy="33337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39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Catedráticos por</a:t>
          </a:r>
          <a:r>
            <a:rPr lang="es-CO" sz="139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Nivel de Escolaridad</a:t>
          </a:r>
          <a:endParaRPr lang="es-CO" sz="139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257175</xdr:colOff>
      <xdr:row>0</xdr:row>
      <xdr:rowOff>133350</xdr:rowOff>
    </xdr:from>
    <xdr:to>
      <xdr:col>13</xdr:col>
      <xdr:colOff>189003</xdr:colOff>
      <xdr:row>0</xdr:row>
      <xdr:rowOff>750600</xdr:rowOff>
    </xdr:to>
    <xdr:pic>
      <xdr:nvPicPr>
        <xdr:cNvPr id="2" name="1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86925" y="133350"/>
          <a:ext cx="1284378" cy="617250"/>
        </a:xfrm>
        <a:prstGeom prst="rect">
          <a:avLst/>
        </a:prstGeom>
      </xdr:spPr>
    </xdr:pic>
    <xdr:clientData/>
  </xdr:twoCellAnchor>
  <xdr:twoCellAnchor>
    <xdr:from>
      <xdr:col>3</xdr:col>
      <xdr:colOff>1733550</xdr:colOff>
      <xdr:row>2</xdr:row>
      <xdr:rowOff>38100</xdr:rowOff>
    </xdr:from>
    <xdr:to>
      <xdr:col>4</xdr:col>
      <xdr:colOff>276225</xdr:colOff>
      <xdr:row>6</xdr:row>
      <xdr:rowOff>0</xdr:rowOff>
    </xdr:to>
    <xdr:sp macro="" textlink="">
      <xdr:nvSpPr>
        <xdr:cNvPr id="3" name="2 Rectángulo redondeado">
          <a:hlinkClick xmlns:r="http://schemas.openxmlformats.org/officeDocument/2006/relationships" r:id="rId2"/>
        </xdr:cNvPr>
        <xdr:cNvSpPr/>
      </xdr:nvSpPr>
      <xdr:spPr>
        <a:xfrm>
          <a:off x="3629025" y="1095375"/>
          <a:ext cx="1181100" cy="7239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Tabla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Contenido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4</xdr:col>
      <xdr:colOff>495300</xdr:colOff>
      <xdr:row>2</xdr:row>
      <xdr:rowOff>38100</xdr:rowOff>
    </xdr:from>
    <xdr:to>
      <xdr:col>7</xdr:col>
      <xdr:colOff>695325</xdr:colOff>
      <xdr:row>4</xdr:row>
      <xdr:rowOff>0</xdr:rowOff>
    </xdr:to>
    <xdr:sp macro="" textlink="">
      <xdr:nvSpPr>
        <xdr:cNvPr id="4" name="3 Rectángulo redondeado">
          <a:hlinkClick xmlns:r="http://schemas.openxmlformats.org/officeDocument/2006/relationships" r:id="rId3"/>
        </xdr:cNvPr>
        <xdr:cNvSpPr/>
      </xdr:nvSpPr>
      <xdr:spPr>
        <a:xfrm>
          <a:off x="5029200" y="1095375"/>
          <a:ext cx="2362200" cy="3429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Catedráticos por Género</a:t>
          </a:r>
        </a:p>
      </xdr:txBody>
    </xdr:sp>
    <xdr:clientData/>
  </xdr:twoCellAnchor>
  <xdr:twoCellAnchor>
    <xdr:from>
      <xdr:col>4</xdr:col>
      <xdr:colOff>495300</xdr:colOff>
      <xdr:row>4</xdr:row>
      <xdr:rowOff>47625</xdr:rowOff>
    </xdr:from>
    <xdr:to>
      <xdr:col>7</xdr:col>
      <xdr:colOff>695325</xdr:colOff>
      <xdr:row>6</xdr:row>
      <xdr:rowOff>0</xdr:rowOff>
    </xdr:to>
    <xdr:sp macro="" textlink="">
      <xdr:nvSpPr>
        <xdr:cNvPr id="5" name="4 Rectángulo redondeado">
          <a:hlinkClick xmlns:r="http://schemas.openxmlformats.org/officeDocument/2006/relationships" r:id="rId4"/>
        </xdr:cNvPr>
        <xdr:cNvSpPr/>
      </xdr:nvSpPr>
      <xdr:spPr>
        <a:xfrm>
          <a:off x="5029200" y="1485900"/>
          <a:ext cx="2362200" cy="33337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Catedráticos por Categoría</a:t>
          </a:r>
        </a:p>
      </xdr:txBody>
    </xdr:sp>
    <xdr:clientData/>
  </xdr:twoCellAnchor>
  <xdr:twoCellAnchor>
    <xdr:from>
      <xdr:col>8</xdr:col>
      <xdr:colOff>116574</xdr:colOff>
      <xdr:row>2</xdr:row>
      <xdr:rowOff>38100</xdr:rowOff>
    </xdr:from>
    <xdr:to>
      <xdr:col>12</xdr:col>
      <xdr:colOff>454840</xdr:colOff>
      <xdr:row>4</xdr:row>
      <xdr:rowOff>0</xdr:rowOff>
    </xdr:to>
    <xdr:sp macro="" textlink="">
      <xdr:nvSpPr>
        <xdr:cNvPr id="6" name="5 Rectángulo redondeado">
          <a:hlinkClick xmlns:r="http://schemas.openxmlformats.org/officeDocument/2006/relationships" r:id="rId5"/>
        </xdr:cNvPr>
        <xdr:cNvSpPr/>
      </xdr:nvSpPr>
      <xdr:spPr>
        <a:xfrm>
          <a:off x="7603224" y="1095375"/>
          <a:ext cx="2900491" cy="3429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Catedráticos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Dedicación Horaria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8</xdr:col>
      <xdr:colOff>116574</xdr:colOff>
      <xdr:row>4</xdr:row>
      <xdr:rowOff>47625</xdr:rowOff>
    </xdr:from>
    <xdr:to>
      <xdr:col>12</xdr:col>
      <xdr:colOff>476250</xdr:colOff>
      <xdr:row>6</xdr:row>
      <xdr:rowOff>0</xdr:rowOff>
    </xdr:to>
    <xdr:sp macro="" textlink="">
      <xdr:nvSpPr>
        <xdr:cNvPr id="7" name="6 Rectángulo redondeado">
          <a:hlinkClick xmlns:r="http://schemas.openxmlformats.org/officeDocument/2006/relationships" r:id="rId6"/>
        </xdr:cNvPr>
        <xdr:cNvSpPr/>
      </xdr:nvSpPr>
      <xdr:spPr>
        <a:xfrm>
          <a:off x="7603224" y="1485900"/>
          <a:ext cx="2921901" cy="333375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39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Catedráticos por</a:t>
          </a:r>
          <a:r>
            <a:rPr lang="es-CO" sz="139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Nivel de Escolaridad</a:t>
          </a:r>
          <a:endParaRPr lang="es-CO" sz="139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228600</xdr:colOff>
      <xdr:row>0</xdr:row>
      <xdr:rowOff>114300</xdr:rowOff>
    </xdr:from>
    <xdr:to>
      <xdr:col>14</xdr:col>
      <xdr:colOff>169953</xdr:colOff>
      <xdr:row>0</xdr:row>
      <xdr:rowOff>731550</xdr:rowOff>
    </xdr:to>
    <xdr:pic>
      <xdr:nvPicPr>
        <xdr:cNvPr id="2" name="1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2625" y="114300"/>
          <a:ext cx="1284378" cy="617250"/>
        </a:xfrm>
        <a:prstGeom prst="rect">
          <a:avLst/>
        </a:prstGeom>
      </xdr:spPr>
    </xdr:pic>
    <xdr:clientData/>
  </xdr:twoCellAnchor>
  <xdr:twoCellAnchor>
    <xdr:from>
      <xdr:col>5</xdr:col>
      <xdr:colOff>295275</xdr:colOff>
      <xdr:row>1</xdr:row>
      <xdr:rowOff>85725</xdr:rowOff>
    </xdr:from>
    <xdr:to>
      <xdr:col>8</xdr:col>
      <xdr:colOff>133350</xdr:colOff>
      <xdr:row>5</xdr:row>
      <xdr:rowOff>47625</xdr:rowOff>
    </xdr:to>
    <xdr:sp macro="" textlink="">
      <xdr:nvSpPr>
        <xdr:cNvPr id="3" name="2 Rectángulo redondeado">
          <a:hlinkClick xmlns:r="http://schemas.openxmlformats.org/officeDocument/2006/relationships" r:id="rId2"/>
        </xdr:cNvPr>
        <xdr:cNvSpPr/>
      </xdr:nvSpPr>
      <xdr:spPr>
        <a:xfrm>
          <a:off x="3143250" y="952500"/>
          <a:ext cx="1181100" cy="7239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Tabla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Contenido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285750</xdr:colOff>
      <xdr:row>0</xdr:row>
      <xdr:rowOff>133350</xdr:rowOff>
    </xdr:from>
    <xdr:to>
      <xdr:col>13</xdr:col>
      <xdr:colOff>246153</xdr:colOff>
      <xdr:row>0</xdr:row>
      <xdr:rowOff>750600</xdr:rowOff>
    </xdr:to>
    <xdr:pic>
      <xdr:nvPicPr>
        <xdr:cNvPr id="2" name="1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82100" y="133350"/>
          <a:ext cx="1284378" cy="617250"/>
        </a:xfrm>
        <a:prstGeom prst="rect">
          <a:avLst/>
        </a:prstGeom>
      </xdr:spPr>
    </xdr:pic>
    <xdr:clientData/>
  </xdr:twoCellAnchor>
  <xdr:twoCellAnchor>
    <xdr:from>
      <xdr:col>4</xdr:col>
      <xdr:colOff>371475</xdr:colOff>
      <xdr:row>1</xdr:row>
      <xdr:rowOff>85725</xdr:rowOff>
    </xdr:from>
    <xdr:to>
      <xdr:col>6</xdr:col>
      <xdr:colOff>285750</xdr:colOff>
      <xdr:row>5</xdr:row>
      <xdr:rowOff>47625</xdr:rowOff>
    </xdr:to>
    <xdr:sp macro="" textlink="">
      <xdr:nvSpPr>
        <xdr:cNvPr id="3" name="2 Rectángulo redondeado">
          <a:hlinkClick xmlns:r="http://schemas.openxmlformats.org/officeDocument/2006/relationships" r:id="rId2"/>
        </xdr:cNvPr>
        <xdr:cNvSpPr/>
      </xdr:nvSpPr>
      <xdr:spPr>
        <a:xfrm>
          <a:off x="4914900" y="952500"/>
          <a:ext cx="1181100" cy="7239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Tabla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Contenido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476250</xdr:colOff>
      <xdr:row>0</xdr:row>
      <xdr:rowOff>200025</xdr:rowOff>
    </xdr:from>
    <xdr:to>
      <xdr:col>10</xdr:col>
      <xdr:colOff>236628</xdr:colOff>
      <xdr:row>0</xdr:row>
      <xdr:rowOff>817275</xdr:rowOff>
    </xdr:to>
    <xdr:pic>
      <xdr:nvPicPr>
        <xdr:cNvPr id="2" name="1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00625" y="200025"/>
          <a:ext cx="1284378" cy="617250"/>
        </a:xfrm>
        <a:prstGeom prst="rect">
          <a:avLst/>
        </a:prstGeom>
      </xdr:spPr>
    </xdr:pic>
    <xdr:clientData/>
  </xdr:twoCellAnchor>
  <xdr:twoCellAnchor>
    <xdr:from>
      <xdr:col>4</xdr:col>
      <xdr:colOff>323850</xdr:colOff>
      <xdr:row>1</xdr:row>
      <xdr:rowOff>95250</xdr:rowOff>
    </xdr:from>
    <xdr:to>
      <xdr:col>7</xdr:col>
      <xdr:colOff>66675</xdr:colOff>
      <xdr:row>5</xdr:row>
      <xdr:rowOff>57150</xdr:rowOff>
    </xdr:to>
    <xdr:sp macro="" textlink="">
      <xdr:nvSpPr>
        <xdr:cNvPr id="3" name="2 Rectángulo redondeado">
          <a:hlinkClick xmlns:r="http://schemas.openxmlformats.org/officeDocument/2006/relationships" r:id="rId2"/>
        </xdr:cNvPr>
        <xdr:cNvSpPr/>
      </xdr:nvSpPr>
      <xdr:spPr>
        <a:xfrm>
          <a:off x="2647950" y="1066800"/>
          <a:ext cx="1181100" cy="7239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Tabla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Contenido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247650</xdr:colOff>
      <xdr:row>2</xdr:row>
      <xdr:rowOff>0</xdr:rowOff>
    </xdr:from>
    <xdr:to>
      <xdr:col>1</xdr:col>
      <xdr:colOff>952500</xdr:colOff>
      <xdr:row>5</xdr:row>
      <xdr:rowOff>152400</xdr:rowOff>
    </xdr:to>
    <xdr:sp macro="" textlink="">
      <xdr:nvSpPr>
        <xdr:cNvPr id="12" name="11 Rectángulo redondeado">
          <a:hlinkClick xmlns:r="http://schemas.openxmlformats.org/officeDocument/2006/relationships" r:id="rId1"/>
        </xdr:cNvPr>
        <xdr:cNvSpPr/>
      </xdr:nvSpPr>
      <xdr:spPr>
        <a:xfrm>
          <a:off x="247650" y="1057275"/>
          <a:ext cx="1181100" cy="7239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Tabla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Contenido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absolute">
    <xdr:from>
      <xdr:col>1</xdr:col>
      <xdr:colOff>1095375</xdr:colOff>
      <xdr:row>1</xdr:row>
      <xdr:rowOff>180975</xdr:rowOff>
    </xdr:from>
    <xdr:to>
      <xdr:col>3</xdr:col>
      <xdr:colOff>2066925</xdr:colOff>
      <xdr:row>3</xdr:row>
      <xdr:rowOff>142875</xdr:rowOff>
    </xdr:to>
    <xdr:sp macro="" textlink="">
      <xdr:nvSpPr>
        <xdr:cNvPr id="3" name="2 Rectángulo redondeado">
          <a:hlinkClick xmlns:r="http://schemas.openxmlformats.org/officeDocument/2006/relationships" r:id="rId2"/>
        </xdr:cNvPr>
        <xdr:cNvSpPr/>
      </xdr:nvSpPr>
      <xdr:spPr>
        <a:xfrm>
          <a:off x="1571625" y="1047750"/>
          <a:ext cx="2581275" cy="342900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Planta 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por Género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absolute">
    <xdr:from>
      <xdr:col>1</xdr:col>
      <xdr:colOff>1095375</xdr:colOff>
      <xdr:row>4</xdr:row>
      <xdr:rowOff>0</xdr:rowOff>
    </xdr:from>
    <xdr:to>
      <xdr:col>3</xdr:col>
      <xdr:colOff>2066925</xdr:colOff>
      <xdr:row>5</xdr:row>
      <xdr:rowOff>142875</xdr:rowOff>
    </xdr:to>
    <xdr:sp macro="" textlink="">
      <xdr:nvSpPr>
        <xdr:cNvPr id="4" name="3 Rectángulo redondeado">
          <a:hlinkClick xmlns:r="http://schemas.openxmlformats.org/officeDocument/2006/relationships" r:id="rId3"/>
        </xdr:cNvPr>
        <xdr:cNvSpPr/>
      </xdr:nvSpPr>
      <xdr:spPr>
        <a:xfrm>
          <a:off x="1571625" y="1438275"/>
          <a:ext cx="2581275" cy="33337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Planta por dedicación horaria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absolute">
    <xdr:from>
      <xdr:col>3</xdr:col>
      <xdr:colOff>2219325</xdr:colOff>
      <xdr:row>1</xdr:row>
      <xdr:rowOff>180975</xdr:rowOff>
    </xdr:from>
    <xdr:to>
      <xdr:col>7</xdr:col>
      <xdr:colOff>0</xdr:colOff>
      <xdr:row>3</xdr:row>
      <xdr:rowOff>142875</xdr:rowOff>
    </xdr:to>
    <xdr:sp macro="" textlink="">
      <xdr:nvSpPr>
        <xdr:cNvPr id="5" name="4 Rectángulo redondeado">
          <a:hlinkClick xmlns:r="http://schemas.openxmlformats.org/officeDocument/2006/relationships" r:id="rId4"/>
        </xdr:cNvPr>
        <xdr:cNvSpPr/>
      </xdr:nvSpPr>
      <xdr:spPr>
        <a:xfrm>
          <a:off x="4305300" y="1047750"/>
          <a:ext cx="2247900" cy="3429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Planta 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por Edad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absolute">
    <xdr:from>
      <xdr:col>3</xdr:col>
      <xdr:colOff>2228850</xdr:colOff>
      <xdr:row>4</xdr:row>
      <xdr:rowOff>0</xdr:rowOff>
    </xdr:from>
    <xdr:to>
      <xdr:col>7</xdr:col>
      <xdr:colOff>9525</xdr:colOff>
      <xdr:row>5</xdr:row>
      <xdr:rowOff>142875</xdr:rowOff>
    </xdr:to>
    <xdr:sp macro="" textlink="">
      <xdr:nvSpPr>
        <xdr:cNvPr id="6" name="5 Rectángulo redondeado">
          <a:hlinkClick xmlns:r="http://schemas.openxmlformats.org/officeDocument/2006/relationships" r:id="rId5"/>
        </xdr:cNvPr>
        <xdr:cNvSpPr/>
      </xdr:nvSpPr>
      <xdr:spPr>
        <a:xfrm>
          <a:off x="4314825" y="1438275"/>
          <a:ext cx="2247900" cy="33337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Planta 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por años de servicio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absolute">
    <xdr:from>
      <xdr:col>7</xdr:col>
      <xdr:colOff>161924</xdr:colOff>
      <xdr:row>1</xdr:row>
      <xdr:rowOff>180975</xdr:rowOff>
    </xdr:from>
    <xdr:to>
      <xdr:col>10</xdr:col>
      <xdr:colOff>838200</xdr:colOff>
      <xdr:row>3</xdr:row>
      <xdr:rowOff>142875</xdr:rowOff>
    </xdr:to>
    <xdr:sp macro="" textlink="">
      <xdr:nvSpPr>
        <xdr:cNvPr id="7" name="6 Rectángulo redondeado">
          <a:hlinkClick xmlns:r="http://schemas.openxmlformats.org/officeDocument/2006/relationships" r:id="rId6"/>
        </xdr:cNvPr>
        <xdr:cNvSpPr/>
      </xdr:nvSpPr>
      <xdr:spPr>
        <a:xfrm>
          <a:off x="6715124" y="1047750"/>
          <a:ext cx="2447926" cy="3429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Planta 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por Categoría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absolute">
    <xdr:from>
      <xdr:col>7</xdr:col>
      <xdr:colOff>161924</xdr:colOff>
      <xdr:row>4</xdr:row>
      <xdr:rowOff>0</xdr:rowOff>
    </xdr:from>
    <xdr:to>
      <xdr:col>10</xdr:col>
      <xdr:colOff>838200</xdr:colOff>
      <xdr:row>5</xdr:row>
      <xdr:rowOff>142875</xdr:rowOff>
    </xdr:to>
    <xdr:sp macro="" textlink="">
      <xdr:nvSpPr>
        <xdr:cNvPr id="8" name="7 Rectángulo redondeado">
          <a:hlinkClick xmlns:r="http://schemas.openxmlformats.org/officeDocument/2006/relationships" r:id="rId7"/>
        </xdr:cNvPr>
        <xdr:cNvSpPr/>
      </xdr:nvSpPr>
      <xdr:spPr>
        <a:xfrm>
          <a:off x="6715124" y="1438275"/>
          <a:ext cx="2447926" cy="33337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39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Planta </a:t>
          </a:r>
          <a:r>
            <a:rPr lang="es-CO" sz="139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por Nivel de Escolaridad</a:t>
          </a:r>
          <a:endParaRPr lang="es-CO" sz="139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7</xdr:col>
      <xdr:colOff>342900</xdr:colOff>
      <xdr:row>0</xdr:row>
      <xdr:rowOff>142875</xdr:rowOff>
    </xdr:from>
    <xdr:to>
      <xdr:col>9</xdr:col>
      <xdr:colOff>255678</xdr:colOff>
      <xdr:row>0</xdr:row>
      <xdr:rowOff>760125</xdr:rowOff>
    </xdr:to>
    <xdr:pic>
      <xdr:nvPicPr>
        <xdr:cNvPr id="9" name="8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7324725" y="142875"/>
          <a:ext cx="1284378" cy="61725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171450</xdr:colOff>
      <xdr:row>0</xdr:row>
      <xdr:rowOff>161925</xdr:rowOff>
    </xdr:from>
    <xdr:to>
      <xdr:col>20</xdr:col>
      <xdr:colOff>646203</xdr:colOff>
      <xdr:row>0</xdr:row>
      <xdr:rowOff>779175</xdr:rowOff>
    </xdr:to>
    <xdr:pic>
      <xdr:nvPicPr>
        <xdr:cNvPr id="2" name="1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96175" y="161925"/>
          <a:ext cx="1284378" cy="617250"/>
        </a:xfrm>
        <a:prstGeom prst="rect">
          <a:avLst/>
        </a:prstGeom>
      </xdr:spPr>
    </xdr:pic>
    <xdr:clientData/>
  </xdr:twoCellAnchor>
  <xdr:twoCellAnchor>
    <xdr:from>
      <xdr:col>9</xdr:col>
      <xdr:colOff>28575</xdr:colOff>
      <xdr:row>1</xdr:row>
      <xdr:rowOff>85725</xdr:rowOff>
    </xdr:from>
    <xdr:to>
      <xdr:col>12</xdr:col>
      <xdr:colOff>66675</xdr:colOff>
      <xdr:row>5</xdr:row>
      <xdr:rowOff>47625</xdr:rowOff>
    </xdr:to>
    <xdr:sp macro="" textlink="">
      <xdr:nvSpPr>
        <xdr:cNvPr id="3" name="2 Rectángulo redondeado">
          <a:hlinkClick xmlns:r="http://schemas.openxmlformats.org/officeDocument/2006/relationships" r:id="rId2"/>
        </xdr:cNvPr>
        <xdr:cNvSpPr/>
      </xdr:nvSpPr>
      <xdr:spPr>
        <a:xfrm>
          <a:off x="3924300" y="1038225"/>
          <a:ext cx="1181100" cy="7239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Tabla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Contenido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314325</xdr:colOff>
      <xdr:row>0</xdr:row>
      <xdr:rowOff>152400</xdr:rowOff>
    </xdr:from>
    <xdr:to>
      <xdr:col>10</xdr:col>
      <xdr:colOff>293778</xdr:colOff>
      <xdr:row>0</xdr:row>
      <xdr:rowOff>769650</xdr:rowOff>
    </xdr:to>
    <xdr:pic>
      <xdr:nvPicPr>
        <xdr:cNvPr id="2" name="1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72475" y="152400"/>
          <a:ext cx="1284378" cy="617250"/>
        </a:xfrm>
        <a:prstGeom prst="rect">
          <a:avLst/>
        </a:prstGeom>
      </xdr:spPr>
    </xdr:pic>
    <xdr:clientData/>
  </xdr:twoCellAnchor>
  <xdr:twoCellAnchor>
    <xdr:from>
      <xdr:col>3</xdr:col>
      <xdr:colOff>2628900</xdr:colOff>
      <xdr:row>1</xdr:row>
      <xdr:rowOff>85725</xdr:rowOff>
    </xdr:from>
    <xdr:to>
      <xdr:col>5</xdr:col>
      <xdr:colOff>619125</xdr:colOff>
      <xdr:row>5</xdr:row>
      <xdr:rowOff>47625</xdr:rowOff>
    </xdr:to>
    <xdr:sp macro="" textlink="">
      <xdr:nvSpPr>
        <xdr:cNvPr id="3" name="2 Rectángulo redondeado">
          <a:hlinkClick xmlns:r="http://schemas.openxmlformats.org/officeDocument/2006/relationships" r:id="rId2"/>
        </xdr:cNvPr>
        <xdr:cNvSpPr/>
      </xdr:nvSpPr>
      <xdr:spPr>
        <a:xfrm>
          <a:off x="4581525" y="952500"/>
          <a:ext cx="1181100" cy="7239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Tabla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Contenido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0</xdr:rowOff>
    </xdr:from>
    <xdr:to>
      <xdr:col>1</xdr:col>
      <xdr:colOff>447675</xdr:colOff>
      <xdr:row>5</xdr:row>
      <xdr:rowOff>152400</xdr:rowOff>
    </xdr:to>
    <xdr:sp macro="" textlink="">
      <xdr:nvSpPr>
        <xdr:cNvPr id="10" name="9 Rectángulo redondeado">
          <a:hlinkClick xmlns:r="http://schemas.openxmlformats.org/officeDocument/2006/relationships" r:id="rId1"/>
        </xdr:cNvPr>
        <xdr:cNvSpPr/>
      </xdr:nvSpPr>
      <xdr:spPr>
        <a:xfrm>
          <a:off x="171450" y="1057275"/>
          <a:ext cx="1181100" cy="7239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Tabla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Contenido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1</xdr:col>
      <xdr:colOff>590550</xdr:colOff>
      <xdr:row>1</xdr:row>
      <xdr:rowOff>180975</xdr:rowOff>
    </xdr:from>
    <xdr:to>
      <xdr:col>3</xdr:col>
      <xdr:colOff>1562100</xdr:colOff>
      <xdr:row>3</xdr:row>
      <xdr:rowOff>142875</xdr:rowOff>
    </xdr:to>
    <xdr:sp macro="" textlink="">
      <xdr:nvSpPr>
        <xdr:cNvPr id="11" name="10 Rectángulo redondeado">
          <a:hlinkClick xmlns:r="http://schemas.openxmlformats.org/officeDocument/2006/relationships" r:id="rId2"/>
        </xdr:cNvPr>
        <xdr:cNvSpPr/>
      </xdr:nvSpPr>
      <xdr:spPr>
        <a:xfrm>
          <a:off x="1495425" y="1047750"/>
          <a:ext cx="2581275" cy="3429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Planta 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por Género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1</xdr:col>
      <xdr:colOff>590550</xdr:colOff>
      <xdr:row>4</xdr:row>
      <xdr:rowOff>0</xdr:rowOff>
    </xdr:from>
    <xdr:to>
      <xdr:col>3</xdr:col>
      <xdr:colOff>1562100</xdr:colOff>
      <xdr:row>5</xdr:row>
      <xdr:rowOff>142875</xdr:rowOff>
    </xdr:to>
    <xdr:sp macro="" textlink="">
      <xdr:nvSpPr>
        <xdr:cNvPr id="12" name="11 Rectángulo redondeado">
          <a:hlinkClick xmlns:r="http://schemas.openxmlformats.org/officeDocument/2006/relationships" r:id="rId3"/>
        </xdr:cNvPr>
        <xdr:cNvSpPr/>
      </xdr:nvSpPr>
      <xdr:spPr>
        <a:xfrm>
          <a:off x="1495425" y="1438275"/>
          <a:ext cx="2581275" cy="333375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Planta por dedicación horaria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1714500</xdr:colOff>
      <xdr:row>1</xdr:row>
      <xdr:rowOff>180975</xdr:rowOff>
    </xdr:from>
    <xdr:to>
      <xdr:col>6</xdr:col>
      <xdr:colOff>209550</xdr:colOff>
      <xdr:row>3</xdr:row>
      <xdr:rowOff>142875</xdr:rowOff>
    </xdr:to>
    <xdr:sp macro="" textlink="">
      <xdr:nvSpPr>
        <xdr:cNvPr id="13" name="12 Rectángulo redondeado">
          <a:hlinkClick xmlns:r="http://schemas.openxmlformats.org/officeDocument/2006/relationships" r:id="rId4"/>
        </xdr:cNvPr>
        <xdr:cNvSpPr/>
      </xdr:nvSpPr>
      <xdr:spPr>
        <a:xfrm>
          <a:off x="4229100" y="1047750"/>
          <a:ext cx="2247900" cy="3429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Planta 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por Edad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1724025</xdr:colOff>
      <xdr:row>4</xdr:row>
      <xdr:rowOff>0</xdr:rowOff>
    </xdr:from>
    <xdr:to>
      <xdr:col>6</xdr:col>
      <xdr:colOff>219075</xdr:colOff>
      <xdr:row>5</xdr:row>
      <xdr:rowOff>142875</xdr:rowOff>
    </xdr:to>
    <xdr:sp macro="" textlink="">
      <xdr:nvSpPr>
        <xdr:cNvPr id="14" name="13 Rectángulo redondeado">
          <a:hlinkClick xmlns:r="http://schemas.openxmlformats.org/officeDocument/2006/relationships" r:id="rId5"/>
        </xdr:cNvPr>
        <xdr:cNvSpPr/>
      </xdr:nvSpPr>
      <xdr:spPr>
        <a:xfrm>
          <a:off x="4238625" y="1438275"/>
          <a:ext cx="2247900" cy="33337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Planta 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por años de servicio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6</xdr:col>
      <xdr:colOff>371474</xdr:colOff>
      <xdr:row>1</xdr:row>
      <xdr:rowOff>180975</xdr:rowOff>
    </xdr:from>
    <xdr:to>
      <xdr:col>10</xdr:col>
      <xdr:colOff>923925</xdr:colOff>
      <xdr:row>3</xdr:row>
      <xdr:rowOff>142875</xdr:rowOff>
    </xdr:to>
    <xdr:sp macro="" textlink="">
      <xdr:nvSpPr>
        <xdr:cNvPr id="15" name="14 Rectángulo redondeado">
          <a:hlinkClick xmlns:r="http://schemas.openxmlformats.org/officeDocument/2006/relationships" r:id="rId6"/>
        </xdr:cNvPr>
        <xdr:cNvSpPr/>
      </xdr:nvSpPr>
      <xdr:spPr>
        <a:xfrm>
          <a:off x="6638924" y="1047750"/>
          <a:ext cx="2447926" cy="3429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Planta 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por Categoría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6</xdr:col>
      <xdr:colOff>371474</xdr:colOff>
      <xdr:row>4</xdr:row>
      <xdr:rowOff>0</xdr:rowOff>
    </xdr:from>
    <xdr:to>
      <xdr:col>10</xdr:col>
      <xdr:colOff>923925</xdr:colOff>
      <xdr:row>5</xdr:row>
      <xdr:rowOff>142875</xdr:rowOff>
    </xdr:to>
    <xdr:sp macro="" textlink="">
      <xdr:nvSpPr>
        <xdr:cNvPr id="16" name="15 Rectángulo redondeado">
          <a:hlinkClick xmlns:r="http://schemas.openxmlformats.org/officeDocument/2006/relationships" r:id="rId7"/>
        </xdr:cNvPr>
        <xdr:cNvSpPr/>
      </xdr:nvSpPr>
      <xdr:spPr>
        <a:xfrm>
          <a:off x="6638924" y="1438275"/>
          <a:ext cx="2447926" cy="33337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39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Planta </a:t>
          </a:r>
          <a:r>
            <a:rPr lang="es-CO" sz="139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por Nivel de Escolaridad</a:t>
          </a:r>
          <a:endParaRPr lang="es-CO" sz="139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8</xdr:col>
      <xdr:colOff>400050</xdr:colOff>
      <xdr:row>0</xdr:row>
      <xdr:rowOff>114300</xdr:rowOff>
    </xdr:from>
    <xdr:to>
      <xdr:col>10</xdr:col>
      <xdr:colOff>836703</xdr:colOff>
      <xdr:row>0</xdr:row>
      <xdr:rowOff>731550</xdr:rowOff>
    </xdr:to>
    <xdr:pic>
      <xdr:nvPicPr>
        <xdr:cNvPr id="17" name="16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7715250" y="114300"/>
          <a:ext cx="1284378" cy="617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352425</xdr:colOff>
      <xdr:row>0</xdr:row>
      <xdr:rowOff>123825</xdr:rowOff>
    </xdr:from>
    <xdr:to>
      <xdr:col>8</xdr:col>
      <xdr:colOff>570003</xdr:colOff>
      <xdr:row>0</xdr:row>
      <xdr:rowOff>741075</xdr:rowOff>
    </xdr:to>
    <xdr:pic>
      <xdr:nvPicPr>
        <xdr:cNvPr id="9" name="8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10500" y="123825"/>
          <a:ext cx="1284378" cy="617250"/>
        </a:xfrm>
        <a:prstGeom prst="rect">
          <a:avLst/>
        </a:prstGeom>
      </xdr:spPr>
    </xdr:pic>
    <xdr:clientData/>
  </xdr:twoCellAnchor>
  <xdr:twoCellAnchor editAs="absolute">
    <xdr:from>
      <xdr:col>0</xdr:col>
      <xdr:colOff>295275</xdr:colOff>
      <xdr:row>2</xdr:row>
      <xdr:rowOff>19050</xdr:rowOff>
    </xdr:from>
    <xdr:to>
      <xdr:col>1</xdr:col>
      <xdr:colOff>571500</xdr:colOff>
      <xdr:row>5</xdr:row>
      <xdr:rowOff>171450</xdr:rowOff>
    </xdr:to>
    <xdr:sp macro="" textlink="">
      <xdr:nvSpPr>
        <xdr:cNvPr id="17" name="16 Rectángulo redondeado">
          <a:hlinkClick xmlns:r="http://schemas.openxmlformats.org/officeDocument/2006/relationships" r:id="rId2"/>
        </xdr:cNvPr>
        <xdr:cNvSpPr/>
      </xdr:nvSpPr>
      <xdr:spPr>
        <a:xfrm>
          <a:off x="295275" y="1076325"/>
          <a:ext cx="1181100" cy="7239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Tabla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Contenido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absolute">
    <xdr:from>
      <xdr:col>1</xdr:col>
      <xdr:colOff>714375</xdr:colOff>
      <xdr:row>2</xdr:row>
      <xdr:rowOff>9525</xdr:rowOff>
    </xdr:from>
    <xdr:to>
      <xdr:col>3</xdr:col>
      <xdr:colOff>1704975</xdr:colOff>
      <xdr:row>3</xdr:row>
      <xdr:rowOff>161925</xdr:rowOff>
    </xdr:to>
    <xdr:sp macro="" textlink="">
      <xdr:nvSpPr>
        <xdr:cNvPr id="18" name="17 Rectángulo redondeado">
          <a:hlinkClick xmlns:r="http://schemas.openxmlformats.org/officeDocument/2006/relationships" r:id="rId3"/>
        </xdr:cNvPr>
        <xdr:cNvSpPr/>
      </xdr:nvSpPr>
      <xdr:spPr>
        <a:xfrm>
          <a:off x="1619250" y="1066800"/>
          <a:ext cx="2581275" cy="3429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Planta 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por Género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absolute">
    <xdr:from>
      <xdr:col>1</xdr:col>
      <xdr:colOff>714375</xdr:colOff>
      <xdr:row>4</xdr:row>
      <xdr:rowOff>19050</xdr:rowOff>
    </xdr:from>
    <xdr:to>
      <xdr:col>3</xdr:col>
      <xdr:colOff>1704975</xdr:colOff>
      <xdr:row>5</xdr:row>
      <xdr:rowOff>161925</xdr:rowOff>
    </xdr:to>
    <xdr:sp macro="" textlink="">
      <xdr:nvSpPr>
        <xdr:cNvPr id="19" name="18 Rectángulo redondeado">
          <a:hlinkClick xmlns:r="http://schemas.openxmlformats.org/officeDocument/2006/relationships" r:id="rId4"/>
        </xdr:cNvPr>
        <xdr:cNvSpPr/>
      </xdr:nvSpPr>
      <xdr:spPr>
        <a:xfrm>
          <a:off x="1619250" y="1457325"/>
          <a:ext cx="2581275" cy="33337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Planta por dedicación horaria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absolute">
    <xdr:from>
      <xdr:col>3</xdr:col>
      <xdr:colOff>1857375</xdr:colOff>
      <xdr:row>2</xdr:row>
      <xdr:rowOff>9525</xdr:rowOff>
    </xdr:from>
    <xdr:to>
      <xdr:col>5</xdr:col>
      <xdr:colOff>409575</xdr:colOff>
      <xdr:row>3</xdr:row>
      <xdr:rowOff>161925</xdr:rowOff>
    </xdr:to>
    <xdr:sp macro="" textlink="">
      <xdr:nvSpPr>
        <xdr:cNvPr id="20" name="19 Rectángulo redondeado">
          <a:hlinkClick xmlns:r="http://schemas.openxmlformats.org/officeDocument/2006/relationships" r:id="rId5"/>
        </xdr:cNvPr>
        <xdr:cNvSpPr/>
      </xdr:nvSpPr>
      <xdr:spPr>
        <a:xfrm>
          <a:off x="4352925" y="1066800"/>
          <a:ext cx="2247900" cy="342900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Planta 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por Edad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absolute">
    <xdr:from>
      <xdr:col>3</xdr:col>
      <xdr:colOff>1866900</xdr:colOff>
      <xdr:row>4</xdr:row>
      <xdr:rowOff>19050</xdr:rowOff>
    </xdr:from>
    <xdr:to>
      <xdr:col>5</xdr:col>
      <xdr:colOff>419100</xdr:colOff>
      <xdr:row>5</xdr:row>
      <xdr:rowOff>161925</xdr:rowOff>
    </xdr:to>
    <xdr:sp macro="" textlink="">
      <xdr:nvSpPr>
        <xdr:cNvPr id="21" name="20 Rectángulo redondeado">
          <a:hlinkClick xmlns:r="http://schemas.openxmlformats.org/officeDocument/2006/relationships" r:id="rId6"/>
        </xdr:cNvPr>
        <xdr:cNvSpPr/>
      </xdr:nvSpPr>
      <xdr:spPr>
        <a:xfrm>
          <a:off x="4362450" y="1457325"/>
          <a:ext cx="2247900" cy="33337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Planta 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por años de servicio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absolute">
    <xdr:from>
      <xdr:col>6</xdr:col>
      <xdr:colOff>38099</xdr:colOff>
      <xdr:row>2</xdr:row>
      <xdr:rowOff>9525</xdr:rowOff>
    </xdr:from>
    <xdr:to>
      <xdr:col>9</xdr:col>
      <xdr:colOff>581025</xdr:colOff>
      <xdr:row>3</xdr:row>
      <xdr:rowOff>161925</xdr:rowOff>
    </xdr:to>
    <xdr:sp macro="" textlink="">
      <xdr:nvSpPr>
        <xdr:cNvPr id="22" name="21 Rectángulo redondeado">
          <a:hlinkClick xmlns:r="http://schemas.openxmlformats.org/officeDocument/2006/relationships" r:id="rId7"/>
        </xdr:cNvPr>
        <xdr:cNvSpPr/>
      </xdr:nvSpPr>
      <xdr:spPr>
        <a:xfrm>
          <a:off x="6762749" y="1066800"/>
          <a:ext cx="2447926" cy="3429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Planta 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por Categoría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absolute">
    <xdr:from>
      <xdr:col>6</xdr:col>
      <xdr:colOff>38099</xdr:colOff>
      <xdr:row>4</xdr:row>
      <xdr:rowOff>19050</xdr:rowOff>
    </xdr:from>
    <xdr:to>
      <xdr:col>9</xdr:col>
      <xdr:colOff>581025</xdr:colOff>
      <xdr:row>5</xdr:row>
      <xdr:rowOff>161925</xdr:rowOff>
    </xdr:to>
    <xdr:sp macro="" textlink="">
      <xdr:nvSpPr>
        <xdr:cNvPr id="23" name="22 Rectángulo redondeado">
          <a:hlinkClick xmlns:r="http://schemas.openxmlformats.org/officeDocument/2006/relationships" r:id="rId8"/>
        </xdr:cNvPr>
        <xdr:cNvSpPr/>
      </xdr:nvSpPr>
      <xdr:spPr>
        <a:xfrm>
          <a:off x="6762749" y="1457325"/>
          <a:ext cx="2447926" cy="33337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39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Planta </a:t>
          </a:r>
          <a:r>
            <a:rPr lang="es-CO" sz="139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por Nivel de Escolaridad</a:t>
          </a:r>
          <a:endParaRPr lang="es-CO" sz="139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95250</xdr:colOff>
      <xdr:row>0</xdr:row>
      <xdr:rowOff>123825</xdr:rowOff>
    </xdr:from>
    <xdr:to>
      <xdr:col>13</xdr:col>
      <xdr:colOff>8028</xdr:colOff>
      <xdr:row>0</xdr:row>
      <xdr:rowOff>741075</xdr:rowOff>
    </xdr:to>
    <xdr:pic>
      <xdr:nvPicPr>
        <xdr:cNvPr id="9" name="8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96350" y="123825"/>
          <a:ext cx="1284378" cy="617250"/>
        </a:xfrm>
        <a:prstGeom prst="rect">
          <a:avLst/>
        </a:prstGeom>
      </xdr:spPr>
    </xdr:pic>
    <xdr:clientData/>
  </xdr:twoCellAnchor>
  <xdr:twoCellAnchor editAs="absolute">
    <xdr:from>
      <xdr:col>1</xdr:col>
      <xdr:colOff>438150</xdr:colOff>
      <xdr:row>2</xdr:row>
      <xdr:rowOff>9525</xdr:rowOff>
    </xdr:from>
    <xdr:to>
      <xdr:col>2</xdr:col>
      <xdr:colOff>76200</xdr:colOff>
      <xdr:row>5</xdr:row>
      <xdr:rowOff>161925</xdr:rowOff>
    </xdr:to>
    <xdr:sp macro="" textlink="">
      <xdr:nvSpPr>
        <xdr:cNvPr id="10" name="9 Rectángulo redondeado">
          <a:hlinkClick xmlns:r="http://schemas.openxmlformats.org/officeDocument/2006/relationships" r:id="rId2"/>
        </xdr:cNvPr>
        <xdr:cNvSpPr/>
      </xdr:nvSpPr>
      <xdr:spPr>
        <a:xfrm>
          <a:off x="1028700" y="1066800"/>
          <a:ext cx="1219200" cy="7239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Tabla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Contenido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absolute">
    <xdr:from>
      <xdr:col>2</xdr:col>
      <xdr:colOff>219075</xdr:colOff>
      <xdr:row>2</xdr:row>
      <xdr:rowOff>0</xdr:rowOff>
    </xdr:from>
    <xdr:to>
      <xdr:col>2</xdr:col>
      <xdr:colOff>2800350</xdr:colOff>
      <xdr:row>3</xdr:row>
      <xdr:rowOff>152400</xdr:rowOff>
    </xdr:to>
    <xdr:sp macro="" textlink="">
      <xdr:nvSpPr>
        <xdr:cNvPr id="11" name="10 Rectángulo redondeado">
          <a:hlinkClick xmlns:r="http://schemas.openxmlformats.org/officeDocument/2006/relationships" r:id="rId3"/>
        </xdr:cNvPr>
        <xdr:cNvSpPr/>
      </xdr:nvSpPr>
      <xdr:spPr>
        <a:xfrm>
          <a:off x="2019300" y="1057275"/>
          <a:ext cx="2581275" cy="3429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Planta 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por Género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absolute">
    <xdr:from>
      <xdr:col>2</xdr:col>
      <xdr:colOff>219075</xdr:colOff>
      <xdr:row>4</xdr:row>
      <xdr:rowOff>9525</xdr:rowOff>
    </xdr:from>
    <xdr:to>
      <xdr:col>2</xdr:col>
      <xdr:colOff>2800350</xdr:colOff>
      <xdr:row>5</xdr:row>
      <xdr:rowOff>152400</xdr:rowOff>
    </xdr:to>
    <xdr:sp macro="" textlink="">
      <xdr:nvSpPr>
        <xdr:cNvPr id="12" name="11 Rectángulo redondeado">
          <a:hlinkClick xmlns:r="http://schemas.openxmlformats.org/officeDocument/2006/relationships" r:id="rId4"/>
        </xdr:cNvPr>
        <xdr:cNvSpPr/>
      </xdr:nvSpPr>
      <xdr:spPr>
        <a:xfrm>
          <a:off x="2019300" y="1447800"/>
          <a:ext cx="2581275" cy="33337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Planta por dedicación horaria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absolute">
    <xdr:from>
      <xdr:col>2</xdr:col>
      <xdr:colOff>2952750</xdr:colOff>
      <xdr:row>2</xdr:row>
      <xdr:rowOff>0</xdr:rowOff>
    </xdr:from>
    <xdr:to>
      <xdr:col>8</xdr:col>
      <xdr:colOff>276225</xdr:colOff>
      <xdr:row>3</xdr:row>
      <xdr:rowOff>152400</xdr:rowOff>
    </xdr:to>
    <xdr:sp macro="" textlink="">
      <xdr:nvSpPr>
        <xdr:cNvPr id="13" name="12 Rectángulo redondeado">
          <a:hlinkClick xmlns:r="http://schemas.openxmlformats.org/officeDocument/2006/relationships" r:id="rId5"/>
        </xdr:cNvPr>
        <xdr:cNvSpPr/>
      </xdr:nvSpPr>
      <xdr:spPr>
        <a:xfrm>
          <a:off x="4752975" y="1057275"/>
          <a:ext cx="2247900" cy="3429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Planta 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por Edad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absolute">
    <xdr:from>
      <xdr:col>2</xdr:col>
      <xdr:colOff>2962275</xdr:colOff>
      <xdr:row>4</xdr:row>
      <xdr:rowOff>9525</xdr:rowOff>
    </xdr:from>
    <xdr:to>
      <xdr:col>8</xdr:col>
      <xdr:colOff>285750</xdr:colOff>
      <xdr:row>5</xdr:row>
      <xdr:rowOff>152400</xdr:rowOff>
    </xdr:to>
    <xdr:sp macro="" textlink="">
      <xdr:nvSpPr>
        <xdr:cNvPr id="14" name="13 Rectángulo redondeado">
          <a:hlinkClick xmlns:r="http://schemas.openxmlformats.org/officeDocument/2006/relationships" r:id="rId6"/>
        </xdr:cNvPr>
        <xdr:cNvSpPr/>
      </xdr:nvSpPr>
      <xdr:spPr>
        <a:xfrm>
          <a:off x="4762500" y="1447800"/>
          <a:ext cx="2247900" cy="333375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Planta 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por años de servicio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absolute">
    <xdr:from>
      <xdr:col>8</xdr:col>
      <xdr:colOff>438149</xdr:colOff>
      <xdr:row>2</xdr:row>
      <xdr:rowOff>0</xdr:rowOff>
    </xdr:from>
    <xdr:to>
      <xdr:col>12</xdr:col>
      <xdr:colOff>752475</xdr:colOff>
      <xdr:row>3</xdr:row>
      <xdr:rowOff>152400</xdr:rowOff>
    </xdr:to>
    <xdr:sp macro="" textlink="">
      <xdr:nvSpPr>
        <xdr:cNvPr id="15" name="14 Rectángulo redondeado">
          <a:hlinkClick xmlns:r="http://schemas.openxmlformats.org/officeDocument/2006/relationships" r:id="rId7"/>
        </xdr:cNvPr>
        <xdr:cNvSpPr/>
      </xdr:nvSpPr>
      <xdr:spPr>
        <a:xfrm>
          <a:off x="7162799" y="1057275"/>
          <a:ext cx="2447926" cy="3429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Planta 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por Categoría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absolute">
    <xdr:from>
      <xdr:col>8</xdr:col>
      <xdr:colOff>438149</xdr:colOff>
      <xdr:row>4</xdr:row>
      <xdr:rowOff>9525</xdr:rowOff>
    </xdr:from>
    <xdr:to>
      <xdr:col>12</xdr:col>
      <xdr:colOff>752475</xdr:colOff>
      <xdr:row>5</xdr:row>
      <xdr:rowOff>152400</xdr:rowOff>
    </xdr:to>
    <xdr:sp macro="" textlink="">
      <xdr:nvSpPr>
        <xdr:cNvPr id="16" name="15 Rectángulo redondeado">
          <a:hlinkClick xmlns:r="http://schemas.openxmlformats.org/officeDocument/2006/relationships" r:id="rId8"/>
        </xdr:cNvPr>
        <xdr:cNvSpPr/>
      </xdr:nvSpPr>
      <xdr:spPr>
        <a:xfrm>
          <a:off x="7162799" y="1447800"/>
          <a:ext cx="2447926" cy="33337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39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Planta </a:t>
          </a:r>
          <a:r>
            <a:rPr lang="es-CO" sz="139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por Nivel de Escolaridad</a:t>
          </a:r>
          <a:endParaRPr lang="es-CO" sz="139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238125</xdr:colOff>
      <xdr:row>0</xdr:row>
      <xdr:rowOff>123825</xdr:rowOff>
    </xdr:from>
    <xdr:to>
      <xdr:col>10</xdr:col>
      <xdr:colOff>65178</xdr:colOff>
      <xdr:row>0</xdr:row>
      <xdr:rowOff>741075</xdr:rowOff>
    </xdr:to>
    <xdr:pic>
      <xdr:nvPicPr>
        <xdr:cNvPr id="9" name="8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81875" y="123825"/>
          <a:ext cx="1284378" cy="617250"/>
        </a:xfrm>
        <a:prstGeom prst="rect">
          <a:avLst/>
        </a:prstGeom>
      </xdr:spPr>
    </xdr:pic>
    <xdr:clientData/>
  </xdr:twoCellAnchor>
  <xdr:twoCellAnchor editAs="absolute">
    <xdr:from>
      <xdr:col>0</xdr:col>
      <xdr:colOff>295275</xdr:colOff>
      <xdr:row>2</xdr:row>
      <xdr:rowOff>9525</xdr:rowOff>
    </xdr:from>
    <xdr:to>
      <xdr:col>1</xdr:col>
      <xdr:colOff>952500</xdr:colOff>
      <xdr:row>5</xdr:row>
      <xdr:rowOff>161925</xdr:rowOff>
    </xdr:to>
    <xdr:sp macro="" textlink="">
      <xdr:nvSpPr>
        <xdr:cNvPr id="10" name="9 Rectángulo redondeado">
          <a:hlinkClick xmlns:r="http://schemas.openxmlformats.org/officeDocument/2006/relationships" r:id="rId2"/>
        </xdr:cNvPr>
        <xdr:cNvSpPr/>
      </xdr:nvSpPr>
      <xdr:spPr>
        <a:xfrm>
          <a:off x="295275" y="1066800"/>
          <a:ext cx="1181100" cy="7239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Tabla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Contenido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absolute">
    <xdr:from>
      <xdr:col>1</xdr:col>
      <xdr:colOff>1095375</xdr:colOff>
      <xdr:row>2</xdr:row>
      <xdr:rowOff>0</xdr:rowOff>
    </xdr:from>
    <xdr:to>
      <xdr:col>2</xdr:col>
      <xdr:colOff>2162175</xdr:colOff>
      <xdr:row>3</xdr:row>
      <xdr:rowOff>152400</xdr:rowOff>
    </xdr:to>
    <xdr:sp macro="" textlink="">
      <xdr:nvSpPr>
        <xdr:cNvPr id="11" name="10 Rectángulo redondeado">
          <a:hlinkClick xmlns:r="http://schemas.openxmlformats.org/officeDocument/2006/relationships" r:id="rId3"/>
        </xdr:cNvPr>
        <xdr:cNvSpPr/>
      </xdr:nvSpPr>
      <xdr:spPr>
        <a:xfrm>
          <a:off x="1619250" y="1057275"/>
          <a:ext cx="2581275" cy="3429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Planta 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por Género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absolute">
    <xdr:from>
      <xdr:col>1</xdr:col>
      <xdr:colOff>1095375</xdr:colOff>
      <xdr:row>4</xdr:row>
      <xdr:rowOff>9525</xdr:rowOff>
    </xdr:from>
    <xdr:to>
      <xdr:col>2</xdr:col>
      <xdr:colOff>2162175</xdr:colOff>
      <xdr:row>5</xdr:row>
      <xdr:rowOff>152400</xdr:rowOff>
    </xdr:to>
    <xdr:sp macro="" textlink="">
      <xdr:nvSpPr>
        <xdr:cNvPr id="12" name="11 Rectángulo redondeado">
          <a:hlinkClick xmlns:r="http://schemas.openxmlformats.org/officeDocument/2006/relationships" r:id="rId4"/>
        </xdr:cNvPr>
        <xdr:cNvSpPr/>
      </xdr:nvSpPr>
      <xdr:spPr>
        <a:xfrm>
          <a:off x="1619250" y="1447800"/>
          <a:ext cx="2581275" cy="33337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Planta por dedicación horaria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absolute">
    <xdr:from>
      <xdr:col>2</xdr:col>
      <xdr:colOff>2314575</xdr:colOff>
      <xdr:row>2</xdr:row>
      <xdr:rowOff>0</xdr:rowOff>
    </xdr:from>
    <xdr:to>
      <xdr:col>6</xdr:col>
      <xdr:colOff>285750</xdr:colOff>
      <xdr:row>3</xdr:row>
      <xdr:rowOff>152400</xdr:rowOff>
    </xdr:to>
    <xdr:sp macro="" textlink="">
      <xdr:nvSpPr>
        <xdr:cNvPr id="13" name="12 Rectángulo redondeado">
          <a:hlinkClick xmlns:r="http://schemas.openxmlformats.org/officeDocument/2006/relationships" r:id="rId5"/>
        </xdr:cNvPr>
        <xdr:cNvSpPr/>
      </xdr:nvSpPr>
      <xdr:spPr>
        <a:xfrm>
          <a:off x="4352925" y="1057275"/>
          <a:ext cx="2247900" cy="3429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Planta 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por Edad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absolute">
    <xdr:from>
      <xdr:col>2</xdr:col>
      <xdr:colOff>2324100</xdr:colOff>
      <xdr:row>4</xdr:row>
      <xdr:rowOff>9525</xdr:rowOff>
    </xdr:from>
    <xdr:to>
      <xdr:col>6</xdr:col>
      <xdr:colOff>295275</xdr:colOff>
      <xdr:row>5</xdr:row>
      <xdr:rowOff>152400</xdr:rowOff>
    </xdr:to>
    <xdr:sp macro="" textlink="">
      <xdr:nvSpPr>
        <xdr:cNvPr id="14" name="13 Rectángulo redondeado">
          <a:hlinkClick xmlns:r="http://schemas.openxmlformats.org/officeDocument/2006/relationships" r:id="rId6"/>
        </xdr:cNvPr>
        <xdr:cNvSpPr/>
      </xdr:nvSpPr>
      <xdr:spPr>
        <a:xfrm>
          <a:off x="4362450" y="1447800"/>
          <a:ext cx="2247900" cy="33337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Planta 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por años de servicio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absolute">
    <xdr:from>
      <xdr:col>6</xdr:col>
      <xdr:colOff>447674</xdr:colOff>
      <xdr:row>2</xdr:row>
      <xdr:rowOff>0</xdr:rowOff>
    </xdr:from>
    <xdr:to>
      <xdr:col>10</xdr:col>
      <xdr:colOff>409575</xdr:colOff>
      <xdr:row>3</xdr:row>
      <xdr:rowOff>152400</xdr:rowOff>
    </xdr:to>
    <xdr:sp macro="" textlink="">
      <xdr:nvSpPr>
        <xdr:cNvPr id="15" name="14 Rectángulo redondeado">
          <a:hlinkClick xmlns:r="http://schemas.openxmlformats.org/officeDocument/2006/relationships" r:id="rId7"/>
        </xdr:cNvPr>
        <xdr:cNvSpPr/>
      </xdr:nvSpPr>
      <xdr:spPr>
        <a:xfrm>
          <a:off x="6762749" y="1057275"/>
          <a:ext cx="2447926" cy="342900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Planta 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por Categoría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absolute">
    <xdr:from>
      <xdr:col>6</xdr:col>
      <xdr:colOff>447674</xdr:colOff>
      <xdr:row>4</xdr:row>
      <xdr:rowOff>9525</xdr:rowOff>
    </xdr:from>
    <xdr:to>
      <xdr:col>10</xdr:col>
      <xdr:colOff>409575</xdr:colOff>
      <xdr:row>5</xdr:row>
      <xdr:rowOff>152400</xdr:rowOff>
    </xdr:to>
    <xdr:sp macro="" textlink="">
      <xdr:nvSpPr>
        <xdr:cNvPr id="16" name="15 Rectángulo redondeado">
          <a:hlinkClick xmlns:r="http://schemas.openxmlformats.org/officeDocument/2006/relationships" r:id="rId8"/>
        </xdr:cNvPr>
        <xdr:cNvSpPr/>
      </xdr:nvSpPr>
      <xdr:spPr>
        <a:xfrm>
          <a:off x="6762749" y="1447800"/>
          <a:ext cx="2447926" cy="33337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39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Planta </a:t>
          </a:r>
          <a:r>
            <a:rPr lang="es-CO" sz="139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por Nivel de Escolaridad</a:t>
          </a:r>
          <a:endParaRPr lang="es-CO" sz="139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762000</xdr:colOff>
      <xdr:row>2</xdr:row>
      <xdr:rowOff>9525</xdr:rowOff>
    </xdr:from>
    <xdr:to>
      <xdr:col>3</xdr:col>
      <xdr:colOff>733425</xdr:colOff>
      <xdr:row>5</xdr:row>
      <xdr:rowOff>161925</xdr:rowOff>
    </xdr:to>
    <xdr:sp macro="" textlink="">
      <xdr:nvSpPr>
        <xdr:cNvPr id="9" name="8 Rectángulo redondeado">
          <a:hlinkClick xmlns:r="http://schemas.openxmlformats.org/officeDocument/2006/relationships" r:id="rId1"/>
        </xdr:cNvPr>
        <xdr:cNvSpPr/>
      </xdr:nvSpPr>
      <xdr:spPr>
        <a:xfrm>
          <a:off x="1076325" y="1066800"/>
          <a:ext cx="1181100" cy="7239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Tabla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Contenido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absolute">
    <xdr:from>
      <xdr:col>3</xdr:col>
      <xdr:colOff>876300</xdr:colOff>
      <xdr:row>2</xdr:row>
      <xdr:rowOff>0</xdr:rowOff>
    </xdr:from>
    <xdr:to>
      <xdr:col>5</xdr:col>
      <xdr:colOff>390525</xdr:colOff>
      <xdr:row>3</xdr:row>
      <xdr:rowOff>152400</xdr:rowOff>
    </xdr:to>
    <xdr:sp macro="" textlink="">
      <xdr:nvSpPr>
        <xdr:cNvPr id="10" name="9 Rectángulo redondeado">
          <a:hlinkClick xmlns:r="http://schemas.openxmlformats.org/officeDocument/2006/relationships" r:id="rId2"/>
        </xdr:cNvPr>
        <xdr:cNvSpPr/>
      </xdr:nvSpPr>
      <xdr:spPr>
        <a:xfrm>
          <a:off x="2400300" y="1057275"/>
          <a:ext cx="2581275" cy="3429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Planta 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por Género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absolute">
    <xdr:from>
      <xdr:col>3</xdr:col>
      <xdr:colOff>876300</xdr:colOff>
      <xdr:row>4</xdr:row>
      <xdr:rowOff>9525</xdr:rowOff>
    </xdr:from>
    <xdr:to>
      <xdr:col>5</xdr:col>
      <xdr:colOff>390525</xdr:colOff>
      <xdr:row>5</xdr:row>
      <xdr:rowOff>152400</xdr:rowOff>
    </xdr:to>
    <xdr:sp macro="" textlink="">
      <xdr:nvSpPr>
        <xdr:cNvPr id="11" name="10 Rectángulo redondeado">
          <a:hlinkClick xmlns:r="http://schemas.openxmlformats.org/officeDocument/2006/relationships" r:id="rId3"/>
        </xdr:cNvPr>
        <xdr:cNvSpPr/>
      </xdr:nvSpPr>
      <xdr:spPr>
        <a:xfrm>
          <a:off x="2400300" y="1447800"/>
          <a:ext cx="2581275" cy="33337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Planta por dedicación horaria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absolute">
    <xdr:from>
      <xdr:col>5</xdr:col>
      <xdr:colOff>542925</xdr:colOff>
      <xdr:row>2</xdr:row>
      <xdr:rowOff>0</xdr:rowOff>
    </xdr:from>
    <xdr:to>
      <xdr:col>8</xdr:col>
      <xdr:colOff>514350</xdr:colOff>
      <xdr:row>3</xdr:row>
      <xdr:rowOff>152400</xdr:rowOff>
    </xdr:to>
    <xdr:sp macro="" textlink="">
      <xdr:nvSpPr>
        <xdr:cNvPr id="12" name="11 Rectángulo redondeado">
          <a:hlinkClick xmlns:r="http://schemas.openxmlformats.org/officeDocument/2006/relationships" r:id="rId4"/>
        </xdr:cNvPr>
        <xdr:cNvSpPr/>
      </xdr:nvSpPr>
      <xdr:spPr>
        <a:xfrm>
          <a:off x="5133975" y="1057275"/>
          <a:ext cx="2247900" cy="3429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Planta 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por Edad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absolute">
    <xdr:from>
      <xdr:col>5</xdr:col>
      <xdr:colOff>552450</xdr:colOff>
      <xdr:row>4</xdr:row>
      <xdr:rowOff>9525</xdr:rowOff>
    </xdr:from>
    <xdr:to>
      <xdr:col>8</xdr:col>
      <xdr:colOff>523875</xdr:colOff>
      <xdr:row>5</xdr:row>
      <xdr:rowOff>152400</xdr:rowOff>
    </xdr:to>
    <xdr:sp macro="" textlink="">
      <xdr:nvSpPr>
        <xdr:cNvPr id="13" name="12 Rectángulo redondeado">
          <a:hlinkClick xmlns:r="http://schemas.openxmlformats.org/officeDocument/2006/relationships" r:id="rId5"/>
        </xdr:cNvPr>
        <xdr:cNvSpPr/>
      </xdr:nvSpPr>
      <xdr:spPr>
        <a:xfrm>
          <a:off x="5143500" y="1447800"/>
          <a:ext cx="2247900" cy="33337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Planta 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por años de servicio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absolute">
    <xdr:from>
      <xdr:col>8</xdr:col>
      <xdr:colOff>676274</xdr:colOff>
      <xdr:row>2</xdr:row>
      <xdr:rowOff>0</xdr:rowOff>
    </xdr:from>
    <xdr:to>
      <xdr:col>12</xdr:col>
      <xdr:colOff>190500</xdr:colOff>
      <xdr:row>3</xdr:row>
      <xdr:rowOff>152400</xdr:rowOff>
    </xdr:to>
    <xdr:sp macro="" textlink="">
      <xdr:nvSpPr>
        <xdr:cNvPr id="14" name="13 Rectángulo redondeado">
          <a:hlinkClick xmlns:r="http://schemas.openxmlformats.org/officeDocument/2006/relationships" r:id="rId6"/>
        </xdr:cNvPr>
        <xdr:cNvSpPr/>
      </xdr:nvSpPr>
      <xdr:spPr>
        <a:xfrm>
          <a:off x="7543799" y="1057275"/>
          <a:ext cx="2447926" cy="3429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Planta 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por Categoría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absolute">
    <xdr:from>
      <xdr:col>8</xdr:col>
      <xdr:colOff>676274</xdr:colOff>
      <xdr:row>4</xdr:row>
      <xdr:rowOff>9525</xdr:rowOff>
    </xdr:from>
    <xdr:to>
      <xdr:col>12</xdr:col>
      <xdr:colOff>190500</xdr:colOff>
      <xdr:row>5</xdr:row>
      <xdr:rowOff>152400</xdr:rowOff>
    </xdr:to>
    <xdr:sp macro="" textlink="">
      <xdr:nvSpPr>
        <xdr:cNvPr id="15" name="14 Rectángulo redondeado">
          <a:hlinkClick xmlns:r="http://schemas.openxmlformats.org/officeDocument/2006/relationships" r:id="rId7"/>
        </xdr:cNvPr>
        <xdr:cNvSpPr/>
      </xdr:nvSpPr>
      <xdr:spPr>
        <a:xfrm>
          <a:off x="7543799" y="1447800"/>
          <a:ext cx="2447926" cy="333375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39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Planta </a:t>
          </a:r>
          <a:r>
            <a:rPr lang="es-CO" sz="139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por Nivel de Escolaridad</a:t>
          </a:r>
          <a:endParaRPr lang="es-CO" sz="139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10</xdr:col>
      <xdr:colOff>638175</xdr:colOff>
      <xdr:row>0</xdr:row>
      <xdr:rowOff>123825</xdr:rowOff>
    </xdr:from>
    <xdr:to>
      <xdr:col>12</xdr:col>
      <xdr:colOff>455703</xdr:colOff>
      <xdr:row>0</xdr:row>
      <xdr:rowOff>741075</xdr:rowOff>
    </xdr:to>
    <xdr:pic>
      <xdr:nvPicPr>
        <xdr:cNvPr id="16" name="15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972550" y="123825"/>
          <a:ext cx="1284378" cy="6172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609600</xdr:colOff>
      <xdr:row>2</xdr:row>
      <xdr:rowOff>47625</xdr:rowOff>
    </xdr:from>
    <xdr:to>
      <xdr:col>1</xdr:col>
      <xdr:colOff>1057275</xdr:colOff>
      <xdr:row>6</xdr:row>
      <xdr:rowOff>9525</xdr:rowOff>
    </xdr:to>
    <xdr:sp macro="" textlink="">
      <xdr:nvSpPr>
        <xdr:cNvPr id="2" name="1 Rectángulo redondeado">
          <a:hlinkClick xmlns:r="http://schemas.openxmlformats.org/officeDocument/2006/relationships" r:id="rId1"/>
        </xdr:cNvPr>
        <xdr:cNvSpPr/>
      </xdr:nvSpPr>
      <xdr:spPr>
        <a:xfrm>
          <a:off x="609600" y="1104900"/>
          <a:ext cx="1181100" cy="7239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Tabla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Contenido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absolute">
    <xdr:from>
      <xdr:col>1</xdr:col>
      <xdr:colOff>1190625</xdr:colOff>
      <xdr:row>2</xdr:row>
      <xdr:rowOff>38100</xdr:rowOff>
    </xdr:from>
    <xdr:to>
      <xdr:col>3</xdr:col>
      <xdr:colOff>1628775</xdr:colOff>
      <xdr:row>4</xdr:row>
      <xdr:rowOff>0</xdr:rowOff>
    </xdr:to>
    <xdr:sp macro="" textlink="">
      <xdr:nvSpPr>
        <xdr:cNvPr id="5" name="4 Rectángulo redondeado"/>
        <xdr:cNvSpPr/>
      </xdr:nvSpPr>
      <xdr:spPr>
        <a:xfrm>
          <a:off x="1924050" y="1095375"/>
          <a:ext cx="2047875" cy="342900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Transitorios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Género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absolute">
    <xdr:from>
      <xdr:col>1</xdr:col>
      <xdr:colOff>1200150</xdr:colOff>
      <xdr:row>4</xdr:row>
      <xdr:rowOff>47625</xdr:rowOff>
    </xdr:from>
    <xdr:to>
      <xdr:col>3</xdr:col>
      <xdr:colOff>1638300</xdr:colOff>
      <xdr:row>6</xdr:row>
      <xdr:rowOff>0</xdr:rowOff>
    </xdr:to>
    <xdr:sp macro="" textlink="">
      <xdr:nvSpPr>
        <xdr:cNvPr id="6" name="5 Rectángulo redondeado">
          <a:hlinkClick xmlns:r="http://schemas.openxmlformats.org/officeDocument/2006/relationships" r:id="rId2"/>
        </xdr:cNvPr>
        <xdr:cNvSpPr/>
      </xdr:nvSpPr>
      <xdr:spPr>
        <a:xfrm>
          <a:off x="1933575" y="1485900"/>
          <a:ext cx="2047875" cy="33337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Transitorios por Edad</a:t>
          </a:r>
        </a:p>
      </xdr:txBody>
    </xdr:sp>
    <xdr:clientData/>
  </xdr:twoCellAnchor>
  <xdr:twoCellAnchor editAs="absolute">
    <xdr:from>
      <xdr:col>3</xdr:col>
      <xdr:colOff>1800223</xdr:colOff>
      <xdr:row>2</xdr:row>
      <xdr:rowOff>38100</xdr:rowOff>
    </xdr:from>
    <xdr:to>
      <xdr:col>7</xdr:col>
      <xdr:colOff>209550</xdr:colOff>
      <xdr:row>4</xdr:row>
      <xdr:rowOff>0</xdr:rowOff>
    </xdr:to>
    <xdr:sp macro="" textlink="">
      <xdr:nvSpPr>
        <xdr:cNvPr id="7" name="6 Rectángulo redondeado">
          <a:hlinkClick xmlns:r="http://schemas.openxmlformats.org/officeDocument/2006/relationships" r:id="rId3"/>
        </xdr:cNvPr>
        <xdr:cNvSpPr/>
      </xdr:nvSpPr>
      <xdr:spPr>
        <a:xfrm>
          <a:off x="4143373" y="1095375"/>
          <a:ext cx="2828927" cy="3429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Transitorios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Dedicación Horaria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absolute">
    <xdr:from>
      <xdr:col>3</xdr:col>
      <xdr:colOff>1800223</xdr:colOff>
      <xdr:row>4</xdr:row>
      <xdr:rowOff>47625</xdr:rowOff>
    </xdr:from>
    <xdr:to>
      <xdr:col>7</xdr:col>
      <xdr:colOff>200025</xdr:colOff>
      <xdr:row>6</xdr:row>
      <xdr:rowOff>0</xdr:rowOff>
    </xdr:to>
    <xdr:sp macro="" textlink="">
      <xdr:nvSpPr>
        <xdr:cNvPr id="8" name="7 Rectángulo redondeado">
          <a:hlinkClick xmlns:r="http://schemas.openxmlformats.org/officeDocument/2006/relationships" r:id="rId4"/>
        </xdr:cNvPr>
        <xdr:cNvSpPr/>
      </xdr:nvSpPr>
      <xdr:spPr>
        <a:xfrm>
          <a:off x="4143373" y="1485900"/>
          <a:ext cx="2819402" cy="33337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39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Transitorios por Categoría</a:t>
          </a:r>
        </a:p>
      </xdr:txBody>
    </xdr:sp>
    <xdr:clientData/>
  </xdr:twoCellAnchor>
  <xdr:twoCellAnchor editAs="absolute">
    <xdr:from>
      <xdr:col>7</xdr:col>
      <xdr:colOff>409574</xdr:colOff>
      <xdr:row>2</xdr:row>
      <xdr:rowOff>28575</xdr:rowOff>
    </xdr:from>
    <xdr:to>
      <xdr:col>10</xdr:col>
      <xdr:colOff>342900</xdr:colOff>
      <xdr:row>5</xdr:row>
      <xdr:rowOff>180975</xdr:rowOff>
    </xdr:to>
    <xdr:sp macro="" textlink="">
      <xdr:nvSpPr>
        <xdr:cNvPr id="9" name="8 Rectángulo redondeado">
          <a:hlinkClick xmlns:r="http://schemas.openxmlformats.org/officeDocument/2006/relationships" r:id="rId5"/>
        </xdr:cNvPr>
        <xdr:cNvSpPr/>
      </xdr:nvSpPr>
      <xdr:spPr>
        <a:xfrm>
          <a:off x="7172324" y="1085850"/>
          <a:ext cx="1714501" cy="7239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Transitorios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Nivel de Escolaridad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8</xdr:col>
      <xdr:colOff>333375</xdr:colOff>
      <xdr:row>0</xdr:row>
      <xdr:rowOff>123825</xdr:rowOff>
    </xdr:from>
    <xdr:to>
      <xdr:col>10</xdr:col>
      <xdr:colOff>541428</xdr:colOff>
      <xdr:row>0</xdr:row>
      <xdr:rowOff>741075</xdr:rowOff>
    </xdr:to>
    <xdr:pic>
      <xdr:nvPicPr>
        <xdr:cNvPr id="10" name="9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800975" y="123825"/>
          <a:ext cx="1284378" cy="6172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504825</xdr:colOff>
      <xdr:row>2</xdr:row>
      <xdr:rowOff>9525</xdr:rowOff>
    </xdr:from>
    <xdr:to>
      <xdr:col>1</xdr:col>
      <xdr:colOff>1085850</xdr:colOff>
      <xdr:row>5</xdr:row>
      <xdr:rowOff>161925</xdr:rowOff>
    </xdr:to>
    <xdr:sp macro="" textlink="">
      <xdr:nvSpPr>
        <xdr:cNvPr id="2" name="1 Rectángulo redondeado">
          <a:hlinkClick xmlns:r="http://schemas.openxmlformats.org/officeDocument/2006/relationships" r:id="rId1"/>
        </xdr:cNvPr>
        <xdr:cNvSpPr/>
      </xdr:nvSpPr>
      <xdr:spPr>
        <a:xfrm>
          <a:off x="504825" y="1066800"/>
          <a:ext cx="1181100" cy="7239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Tabla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Contenido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absolute">
    <xdr:from>
      <xdr:col>1</xdr:col>
      <xdr:colOff>1219200</xdr:colOff>
      <xdr:row>2</xdr:row>
      <xdr:rowOff>0</xdr:rowOff>
    </xdr:from>
    <xdr:to>
      <xdr:col>2</xdr:col>
      <xdr:colOff>1333500</xdr:colOff>
      <xdr:row>3</xdr:row>
      <xdr:rowOff>152400</xdr:rowOff>
    </xdr:to>
    <xdr:sp macro="" textlink="">
      <xdr:nvSpPr>
        <xdr:cNvPr id="3" name="2 Rectángulo redondeado">
          <a:hlinkClick xmlns:r="http://schemas.openxmlformats.org/officeDocument/2006/relationships" r:id="rId2"/>
        </xdr:cNvPr>
        <xdr:cNvSpPr/>
      </xdr:nvSpPr>
      <xdr:spPr>
        <a:xfrm>
          <a:off x="1819275" y="1057275"/>
          <a:ext cx="2047875" cy="3429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Transitorios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Género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absolute">
    <xdr:from>
      <xdr:col>1</xdr:col>
      <xdr:colOff>1228725</xdr:colOff>
      <xdr:row>4</xdr:row>
      <xdr:rowOff>9525</xdr:rowOff>
    </xdr:from>
    <xdr:to>
      <xdr:col>2</xdr:col>
      <xdr:colOff>1343025</xdr:colOff>
      <xdr:row>5</xdr:row>
      <xdr:rowOff>152400</xdr:rowOff>
    </xdr:to>
    <xdr:sp macro="" textlink="">
      <xdr:nvSpPr>
        <xdr:cNvPr id="4" name="3 Rectángulo redondeado">
          <a:hlinkClick xmlns:r="http://schemas.openxmlformats.org/officeDocument/2006/relationships" r:id="rId3"/>
        </xdr:cNvPr>
        <xdr:cNvSpPr/>
      </xdr:nvSpPr>
      <xdr:spPr>
        <a:xfrm>
          <a:off x="1828800" y="1447800"/>
          <a:ext cx="2047875" cy="333375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Transitorios por Edad</a:t>
          </a:r>
        </a:p>
      </xdr:txBody>
    </xdr:sp>
    <xdr:clientData/>
  </xdr:twoCellAnchor>
  <xdr:twoCellAnchor editAs="absolute">
    <xdr:from>
      <xdr:col>2</xdr:col>
      <xdr:colOff>1504948</xdr:colOff>
      <xdr:row>2</xdr:row>
      <xdr:rowOff>0</xdr:rowOff>
    </xdr:from>
    <xdr:to>
      <xdr:col>6</xdr:col>
      <xdr:colOff>276225</xdr:colOff>
      <xdr:row>3</xdr:row>
      <xdr:rowOff>152400</xdr:rowOff>
    </xdr:to>
    <xdr:sp macro="" textlink="">
      <xdr:nvSpPr>
        <xdr:cNvPr id="5" name="4 Rectángulo redondeado">
          <a:hlinkClick xmlns:r="http://schemas.openxmlformats.org/officeDocument/2006/relationships" r:id="rId4"/>
        </xdr:cNvPr>
        <xdr:cNvSpPr/>
      </xdr:nvSpPr>
      <xdr:spPr>
        <a:xfrm>
          <a:off x="4038598" y="1057275"/>
          <a:ext cx="2828927" cy="3429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Transitorios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Dedicación Horaria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absolute">
    <xdr:from>
      <xdr:col>2</xdr:col>
      <xdr:colOff>1504948</xdr:colOff>
      <xdr:row>4</xdr:row>
      <xdr:rowOff>9525</xdr:rowOff>
    </xdr:from>
    <xdr:to>
      <xdr:col>6</xdr:col>
      <xdr:colOff>266700</xdr:colOff>
      <xdr:row>5</xdr:row>
      <xdr:rowOff>152400</xdr:rowOff>
    </xdr:to>
    <xdr:sp macro="" textlink="">
      <xdr:nvSpPr>
        <xdr:cNvPr id="6" name="5 Rectángulo redondeado">
          <a:hlinkClick xmlns:r="http://schemas.openxmlformats.org/officeDocument/2006/relationships" r:id="rId5"/>
        </xdr:cNvPr>
        <xdr:cNvSpPr/>
      </xdr:nvSpPr>
      <xdr:spPr>
        <a:xfrm>
          <a:off x="4038598" y="1447800"/>
          <a:ext cx="2819402" cy="33337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39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Transitorios por Categoría</a:t>
          </a:r>
        </a:p>
      </xdr:txBody>
    </xdr:sp>
    <xdr:clientData/>
  </xdr:twoCellAnchor>
  <xdr:twoCellAnchor editAs="absolute">
    <xdr:from>
      <xdr:col>6</xdr:col>
      <xdr:colOff>476249</xdr:colOff>
      <xdr:row>1</xdr:row>
      <xdr:rowOff>180975</xdr:rowOff>
    </xdr:from>
    <xdr:to>
      <xdr:col>10</xdr:col>
      <xdr:colOff>228600</xdr:colOff>
      <xdr:row>5</xdr:row>
      <xdr:rowOff>142875</xdr:rowOff>
    </xdr:to>
    <xdr:sp macro="" textlink="">
      <xdr:nvSpPr>
        <xdr:cNvPr id="7" name="6 Rectángulo redondeado">
          <a:hlinkClick xmlns:r="http://schemas.openxmlformats.org/officeDocument/2006/relationships" r:id="rId6"/>
        </xdr:cNvPr>
        <xdr:cNvSpPr/>
      </xdr:nvSpPr>
      <xdr:spPr>
        <a:xfrm>
          <a:off x="7067549" y="1047750"/>
          <a:ext cx="1714501" cy="7239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Transitorios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Nivel de Escolaridad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6</xdr:col>
      <xdr:colOff>485775</xdr:colOff>
      <xdr:row>0</xdr:row>
      <xdr:rowOff>123825</xdr:rowOff>
    </xdr:from>
    <xdr:to>
      <xdr:col>9</xdr:col>
      <xdr:colOff>255678</xdr:colOff>
      <xdr:row>0</xdr:row>
      <xdr:rowOff>741075</xdr:rowOff>
    </xdr:to>
    <xdr:pic>
      <xdr:nvPicPr>
        <xdr:cNvPr id="8" name="7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7477125" y="123825"/>
          <a:ext cx="1284378" cy="61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87"/>
  <sheetViews>
    <sheetView showGridLines="0" tabSelected="1" zoomScaleNormal="100" zoomScaleSheetLayoutView="100" workbookViewId="0"/>
  </sheetViews>
  <sheetFormatPr baseColWidth="10" defaultColWidth="0" defaultRowHeight="15" zeroHeight="1" x14ac:dyDescent="0.25"/>
  <cols>
    <col min="1" max="1" width="25.140625" style="151" customWidth="1"/>
    <col min="2" max="2" width="81" style="151" customWidth="1"/>
    <col min="3" max="3" width="22.5703125" style="151" customWidth="1"/>
    <col min="4" max="16384" width="11.42578125" style="151" hidden="1"/>
  </cols>
  <sheetData>
    <row r="1" spans="2:2" x14ac:dyDescent="0.25"/>
    <row r="2" spans="2:2" x14ac:dyDescent="0.25">
      <c r="B2" s="152"/>
    </row>
    <row r="3" spans="2:2" x14ac:dyDescent="0.25"/>
    <row r="4" spans="2:2" ht="46.5" x14ac:dyDescent="0.7">
      <c r="B4" s="153"/>
    </row>
    <row r="5" spans="2:2" x14ac:dyDescent="0.25">
      <c r="B5" s="152"/>
    </row>
    <row r="6" spans="2:2" ht="31.5" x14ac:dyDescent="0.5">
      <c r="B6" s="154"/>
    </row>
    <row r="7" spans="2:2" x14ac:dyDescent="0.25">
      <c r="B7" s="152"/>
    </row>
    <row r="8" spans="2:2" ht="21" x14ac:dyDescent="0.35">
      <c r="B8" s="155"/>
    </row>
    <row r="9" spans="2:2" ht="21" x14ac:dyDescent="0.35">
      <c r="B9" s="155"/>
    </row>
    <row r="10" spans="2:2" ht="21" x14ac:dyDescent="0.35">
      <c r="B10" s="155"/>
    </row>
    <row r="11" spans="2:2" ht="21" x14ac:dyDescent="0.35">
      <c r="B11" s="155"/>
    </row>
    <row r="12" spans="2:2" ht="21" x14ac:dyDescent="0.35">
      <c r="B12" s="155"/>
    </row>
    <row r="13" spans="2:2" ht="21" x14ac:dyDescent="0.35">
      <c r="B13" s="155"/>
    </row>
    <row r="14" spans="2:2" ht="21" x14ac:dyDescent="0.35">
      <c r="B14" s="155"/>
    </row>
    <row r="15" spans="2:2" ht="21" x14ac:dyDescent="0.35">
      <c r="B15" s="155"/>
    </row>
    <row r="16" spans="2:2" ht="21" x14ac:dyDescent="0.35">
      <c r="B16" s="155"/>
    </row>
    <row r="17" spans="2:2" ht="21" x14ac:dyDescent="0.35">
      <c r="B17" s="155"/>
    </row>
    <row r="18" spans="2:2" ht="21" x14ac:dyDescent="0.35">
      <c r="B18" s="155"/>
    </row>
    <row r="19" spans="2:2" ht="21" x14ac:dyDescent="0.35">
      <c r="B19" s="155"/>
    </row>
    <row r="20" spans="2:2" x14ac:dyDescent="0.25"/>
    <row r="21" spans="2:2" x14ac:dyDescent="0.25"/>
    <row r="22" spans="2:2" s="157" customFormat="1" ht="14.25" x14ac:dyDescent="0.25">
      <c r="B22" s="156"/>
    </row>
    <row r="23" spans="2:2" s="158" customFormat="1" ht="11.25" x14ac:dyDescent="0.2"/>
    <row r="24" spans="2:2" s="157" customFormat="1" ht="14.25" x14ac:dyDescent="0.25">
      <c r="B24" s="156"/>
    </row>
    <row r="25" spans="2:2" s="158" customFormat="1" ht="11.25" x14ac:dyDescent="0.2"/>
    <row r="26" spans="2:2" s="157" customFormat="1" ht="14.25" x14ac:dyDescent="0.25">
      <c r="B26" s="156"/>
    </row>
    <row r="27" spans="2:2" s="158" customFormat="1" ht="11.25" x14ac:dyDescent="0.2"/>
    <row r="28" spans="2:2" s="157" customFormat="1" ht="14.25" x14ac:dyDescent="0.25">
      <c r="B28" s="156"/>
    </row>
    <row r="29" spans="2:2" s="158" customFormat="1" ht="11.25" x14ac:dyDescent="0.2"/>
    <row r="30" spans="2:2" s="157" customFormat="1" ht="14.25" x14ac:dyDescent="0.25">
      <c r="B30" s="156"/>
    </row>
    <row r="31" spans="2:2" s="158" customFormat="1" ht="11.25" x14ac:dyDescent="0.2"/>
    <row r="32" spans="2:2" s="157" customFormat="1" ht="14.25" x14ac:dyDescent="0.25">
      <c r="B32" s="156"/>
    </row>
    <row r="33" spans="2:2" s="158" customFormat="1" ht="11.25" x14ac:dyDescent="0.2"/>
    <row r="34" spans="2:2" s="157" customFormat="1" ht="14.25" x14ac:dyDescent="0.25">
      <c r="B34" s="156"/>
    </row>
    <row r="35" spans="2:2" s="158" customFormat="1" ht="11.25" x14ac:dyDescent="0.2"/>
    <row r="36" spans="2:2" s="157" customFormat="1" ht="14.25" x14ac:dyDescent="0.25">
      <c r="B36" s="156"/>
    </row>
    <row r="37" spans="2:2" s="158" customFormat="1" ht="11.25" x14ac:dyDescent="0.2"/>
    <row r="38" spans="2:2" s="157" customFormat="1" ht="14.25" x14ac:dyDescent="0.25">
      <c r="B38" s="156"/>
    </row>
    <row r="39" spans="2:2" s="158" customFormat="1" ht="11.25" x14ac:dyDescent="0.2"/>
    <row r="40" spans="2:2" s="157" customFormat="1" ht="14.25" x14ac:dyDescent="0.25">
      <c r="B40" s="156"/>
    </row>
    <row r="41" spans="2:2" s="158" customFormat="1" ht="11.25" x14ac:dyDescent="0.2"/>
    <row r="42" spans="2:2" s="157" customFormat="1" ht="14.25" x14ac:dyDescent="0.25">
      <c r="B42" s="156"/>
    </row>
    <row r="43" spans="2:2" s="158" customFormat="1" ht="11.25" x14ac:dyDescent="0.2"/>
    <row r="44" spans="2:2" s="157" customFormat="1" ht="14.25" x14ac:dyDescent="0.25">
      <c r="B44" s="156"/>
    </row>
    <row r="45" spans="2:2" s="158" customFormat="1" ht="11.25" x14ac:dyDescent="0.2"/>
    <row r="46" spans="2:2" s="157" customFormat="1" ht="14.25" x14ac:dyDescent="0.25">
      <c r="B46" s="156"/>
    </row>
    <row r="47" spans="2:2" s="158" customFormat="1" ht="11.25" x14ac:dyDescent="0.2"/>
    <row r="48" spans="2:2" s="157" customFormat="1" ht="14.25" x14ac:dyDescent="0.25">
      <c r="B48" s="156"/>
    </row>
    <row r="49" s="158" customFormat="1" ht="11.25" x14ac:dyDescent="0.2"/>
    <row r="50" s="157" customFormat="1" ht="14.25" x14ac:dyDescent="0.25"/>
    <row r="51" s="158" customFormat="1" ht="11.25" x14ac:dyDescent="0.2"/>
    <row r="52" s="157" customFormat="1" ht="14.25" x14ac:dyDescent="0.25"/>
    <row r="53" s="158" customFormat="1" ht="11.25" x14ac:dyDescent="0.2"/>
    <row r="54" s="157" customFormat="1" ht="14.25" x14ac:dyDescent="0.25"/>
    <row r="55" s="158" customFormat="1" ht="11.25" x14ac:dyDescent="0.2"/>
    <row r="56" s="157" customFormat="1" ht="14.25" x14ac:dyDescent="0.25"/>
    <row r="57" s="158" customFormat="1" ht="11.25" x14ac:dyDescent="0.2"/>
    <row r="58" s="157" customFormat="1" ht="14.25" x14ac:dyDescent="0.25"/>
    <row r="59" s="158" customFormat="1" ht="11.25" x14ac:dyDescent="0.2"/>
    <row r="60" s="157" customFormat="1" ht="14.25" x14ac:dyDescent="0.25"/>
    <row r="61" x14ac:dyDescent="0.25"/>
    <row r="62" x14ac:dyDescent="0.25"/>
    <row r="63" x14ac:dyDescent="0.25"/>
    <row r="64" x14ac:dyDescent="0.25"/>
    <row r="65" spans="2:2" x14ac:dyDescent="0.25"/>
    <row r="66" spans="2:2" x14ac:dyDescent="0.25"/>
    <row r="67" spans="2:2" x14ac:dyDescent="0.25"/>
    <row r="68" spans="2:2" x14ac:dyDescent="0.25"/>
    <row r="69" spans="2:2" x14ac:dyDescent="0.25"/>
    <row r="70" spans="2:2" x14ac:dyDescent="0.25"/>
    <row r="71" spans="2:2" x14ac:dyDescent="0.25"/>
    <row r="72" spans="2:2" x14ac:dyDescent="0.25"/>
    <row r="73" spans="2:2" x14ac:dyDescent="0.25"/>
    <row r="74" spans="2:2" x14ac:dyDescent="0.25"/>
    <row r="75" spans="2:2" hidden="1" x14ac:dyDescent="0.25"/>
    <row r="76" spans="2:2" hidden="1" x14ac:dyDescent="0.25">
      <c r="B76" s="158"/>
    </row>
    <row r="77" spans="2:2" hidden="1" x14ac:dyDescent="0.25">
      <c r="B77" s="156"/>
    </row>
    <row r="78" spans="2:2" ht="12.75" hidden="1" customHeight="1" x14ac:dyDescent="0.25">
      <c r="B78" s="158"/>
    </row>
    <row r="79" spans="2:2" hidden="1" x14ac:dyDescent="0.25">
      <c r="B79" s="156"/>
    </row>
    <row r="80" spans="2:2" hidden="1" x14ac:dyDescent="0.25">
      <c r="B80" s="158"/>
    </row>
    <row r="81" spans="2:2" hidden="1" x14ac:dyDescent="0.25">
      <c r="B81" s="156"/>
    </row>
    <row r="82" spans="2:2" hidden="1" x14ac:dyDescent="0.25">
      <c r="B82" s="158"/>
    </row>
    <row r="83" spans="2:2" hidden="1" x14ac:dyDescent="0.25">
      <c r="B83" s="156"/>
    </row>
    <row r="84" spans="2:2" hidden="1" x14ac:dyDescent="0.25">
      <c r="B84" s="158"/>
    </row>
    <row r="85" spans="2:2" hidden="1" x14ac:dyDescent="0.25">
      <c r="B85" s="156"/>
    </row>
    <row r="86" spans="2:2" hidden="1" x14ac:dyDescent="0.25">
      <c r="B86" s="158"/>
    </row>
    <row r="87" spans="2:2" hidden="1" x14ac:dyDescent="0.25">
      <c r="B87" s="156"/>
    </row>
  </sheetData>
  <sheetProtection password="CFB8" sheet="1" objects="1" scenarios="1"/>
  <pageMargins left="0.7" right="0.7" top="0.75" bottom="0.75" header="0.3" footer="0.3"/>
  <pageSetup paperSize="9" orientation="portrait" horizontalDpi="200" verticalDpi="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48"/>
  <sheetViews>
    <sheetView showGridLines="0" showZeros="0" workbookViewId="0">
      <pane ySplit="7" topLeftCell="A8" activePane="bottomLeft" state="frozen"/>
      <selection pane="bottomLeft" activeCell="A8" sqref="A8"/>
    </sheetView>
  </sheetViews>
  <sheetFormatPr baseColWidth="10" defaultColWidth="0" defaultRowHeight="12.75" zeroHeight="1" x14ac:dyDescent="0.2"/>
  <cols>
    <col min="1" max="1" width="13.140625" style="9" customWidth="1"/>
    <col min="2" max="2" width="24.140625" style="9" bestFit="1" customWidth="1"/>
    <col min="3" max="3" width="5" style="9" hidden="1" customWidth="1"/>
    <col min="4" max="4" width="39.5703125" style="9" bestFit="1" customWidth="1"/>
    <col min="5" max="5" width="9.5703125" style="12" customWidth="1"/>
    <col min="6" max="7" width="6.7109375" style="12" customWidth="1"/>
    <col min="8" max="8" width="10.5703125" style="12" customWidth="1"/>
    <col min="9" max="10" width="6.7109375" style="12" customWidth="1"/>
    <col min="11" max="11" width="11.28515625" style="9" customWidth="1"/>
    <col min="12" max="16384" width="11.42578125" style="9" hidden="1"/>
  </cols>
  <sheetData>
    <row r="1" spans="1:18" customFormat="1" ht="68.25" customHeight="1" x14ac:dyDescent="0.25">
      <c r="A1" s="265" t="s">
        <v>99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</row>
    <row r="2" spans="1:18" s="49" customFormat="1" ht="15" x14ac:dyDescent="0.25"/>
    <row r="3" spans="1:18" s="49" customFormat="1" ht="15" x14ac:dyDescent="0.25"/>
    <row r="4" spans="1:18" s="49" customFormat="1" ht="15" x14ac:dyDescent="0.25"/>
    <row r="5" spans="1:18" s="49" customFormat="1" ht="15" x14ac:dyDescent="0.25"/>
    <row r="6" spans="1:18" s="49" customFormat="1" ht="15" x14ac:dyDescent="0.25"/>
    <row r="7" spans="1:18" s="49" customFormat="1" ht="15" x14ac:dyDescent="0.25"/>
    <row r="8" spans="1:18" x14ac:dyDescent="0.2"/>
    <row r="9" spans="1:18" ht="15.75" x14ac:dyDescent="0.25">
      <c r="B9" s="315"/>
      <c r="C9" s="315"/>
      <c r="D9" s="315"/>
      <c r="E9" s="315"/>
      <c r="F9" s="315"/>
      <c r="G9" s="315"/>
      <c r="H9" s="315"/>
      <c r="I9" s="315"/>
      <c r="J9" s="315"/>
    </row>
    <row r="10" spans="1:18" x14ac:dyDescent="0.2"/>
    <row r="11" spans="1:18" ht="21.75" customHeight="1" x14ac:dyDescent="0.2">
      <c r="B11" s="312" t="s">
        <v>0</v>
      </c>
      <c r="C11" s="312" t="s">
        <v>1</v>
      </c>
      <c r="D11" s="312" t="s">
        <v>2</v>
      </c>
      <c r="E11" s="312" t="s">
        <v>3</v>
      </c>
      <c r="F11" s="312"/>
      <c r="G11" s="313"/>
      <c r="H11" s="314" t="s">
        <v>4</v>
      </c>
      <c r="I11" s="312"/>
      <c r="J11" s="312"/>
    </row>
    <row r="12" spans="1:18" ht="38.25" x14ac:dyDescent="0.2">
      <c r="B12" s="312"/>
      <c r="C12" s="312"/>
      <c r="D12" s="312"/>
      <c r="E12" s="78" t="s">
        <v>178</v>
      </c>
      <c r="F12" s="78" t="s">
        <v>111</v>
      </c>
      <c r="G12" s="79" t="s">
        <v>5</v>
      </c>
      <c r="H12" s="95" t="s">
        <v>110</v>
      </c>
      <c r="I12" s="78" t="s">
        <v>111</v>
      </c>
      <c r="J12" s="78" t="s">
        <v>5</v>
      </c>
    </row>
    <row r="13" spans="1:18" x14ac:dyDescent="0.2">
      <c r="B13" s="316" t="s">
        <v>6</v>
      </c>
      <c r="C13" s="65">
        <v>2141</v>
      </c>
      <c r="D13" s="66" t="s">
        <v>7</v>
      </c>
      <c r="E13" s="67">
        <v>15</v>
      </c>
      <c r="F13" s="67">
        <v>2</v>
      </c>
      <c r="G13" s="68">
        <f>SUM(E13:F13)</f>
        <v>17</v>
      </c>
      <c r="H13" s="69">
        <v>15</v>
      </c>
      <c r="I13" s="67">
        <v>2</v>
      </c>
      <c r="J13" s="70">
        <f>SUM(H13:I13)</f>
        <v>17</v>
      </c>
    </row>
    <row r="14" spans="1:18" x14ac:dyDescent="0.2">
      <c r="B14" s="317"/>
      <c r="C14" s="65">
        <v>2122</v>
      </c>
      <c r="D14" s="66" t="s">
        <v>8</v>
      </c>
      <c r="E14" s="67">
        <v>2</v>
      </c>
      <c r="F14" s="67">
        <v>3</v>
      </c>
      <c r="G14" s="68">
        <f t="shared" ref="G14:G37" si="0">SUM(E14:F14)</f>
        <v>5</v>
      </c>
      <c r="H14" s="69">
        <v>2</v>
      </c>
      <c r="I14" s="67">
        <v>3</v>
      </c>
      <c r="J14" s="70">
        <f t="shared" ref="J14:J37" si="1">SUM(H14:I14)</f>
        <v>5</v>
      </c>
    </row>
    <row r="15" spans="1:18" x14ac:dyDescent="0.2">
      <c r="B15" s="317"/>
      <c r="C15" s="65">
        <v>2142</v>
      </c>
      <c r="D15" s="66" t="s">
        <v>9</v>
      </c>
      <c r="E15" s="67">
        <v>4</v>
      </c>
      <c r="F15" s="67">
        <v>0</v>
      </c>
      <c r="G15" s="68">
        <f t="shared" si="0"/>
        <v>4</v>
      </c>
      <c r="H15" s="69">
        <v>4</v>
      </c>
      <c r="I15" s="67">
        <v>0</v>
      </c>
      <c r="J15" s="70">
        <f t="shared" si="1"/>
        <v>4</v>
      </c>
    </row>
    <row r="16" spans="1:18" x14ac:dyDescent="0.2">
      <c r="B16" s="317"/>
      <c r="C16" s="65">
        <v>2132</v>
      </c>
      <c r="D16" s="66" t="s">
        <v>10</v>
      </c>
      <c r="E16" s="67">
        <v>5</v>
      </c>
      <c r="F16" s="67">
        <v>1</v>
      </c>
      <c r="G16" s="68">
        <f t="shared" si="0"/>
        <v>6</v>
      </c>
      <c r="H16" s="69">
        <v>4</v>
      </c>
      <c r="I16" s="67">
        <v>1</v>
      </c>
      <c r="J16" s="70">
        <f t="shared" si="1"/>
        <v>5</v>
      </c>
    </row>
    <row r="17" spans="2:10" x14ac:dyDescent="0.2">
      <c r="B17" s="65" t="s">
        <v>11</v>
      </c>
      <c r="C17" s="65">
        <v>27</v>
      </c>
      <c r="D17" s="66" t="s">
        <v>12</v>
      </c>
      <c r="E17" s="67">
        <v>7</v>
      </c>
      <c r="F17" s="67">
        <v>9</v>
      </c>
      <c r="G17" s="68">
        <f t="shared" si="0"/>
        <v>16</v>
      </c>
      <c r="H17" s="69">
        <v>7</v>
      </c>
      <c r="I17" s="67">
        <v>8</v>
      </c>
      <c r="J17" s="70">
        <f t="shared" si="1"/>
        <v>15</v>
      </c>
    </row>
    <row r="18" spans="2:10" x14ac:dyDescent="0.2">
      <c r="B18" s="316" t="s">
        <v>13</v>
      </c>
      <c r="C18" s="65">
        <v>222</v>
      </c>
      <c r="D18" s="66" t="s">
        <v>14</v>
      </c>
      <c r="E18" s="67">
        <v>7</v>
      </c>
      <c r="F18" s="67">
        <v>0</v>
      </c>
      <c r="G18" s="68">
        <f t="shared" si="0"/>
        <v>7</v>
      </c>
      <c r="H18" s="69">
        <v>7</v>
      </c>
      <c r="I18" s="67">
        <v>0</v>
      </c>
      <c r="J18" s="70">
        <f t="shared" si="1"/>
        <v>7</v>
      </c>
    </row>
    <row r="19" spans="2:10" x14ac:dyDescent="0.2">
      <c r="B19" s="317"/>
      <c r="C19" s="65">
        <v>223</v>
      </c>
      <c r="D19" s="66" t="s">
        <v>15</v>
      </c>
      <c r="E19" s="67">
        <v>11</v>
      </c>
      <c r="F19" s="67">
        <v>9</v>
      </c>
      <c r="G19" s="68">
        <f t="shared" si="0"/>
        <v>20</v>
      </c>
      <c r="H19" s="69">
        <v>10</v>
      </c>
      <c r="I19" s="67">
        <v>9</v>
      </c>
      <c r="J19" s="70">
        <f t="shared" si="1"/>
        <v>19</v>
      </c>
    </row>
    <row r="20" spans="2:10" x14ac:dyDescent="0.2">
      <c r="B20" s="317"/>
      <c r="C20" s="65">
        <v>224</v>
      </c>
      <c r="D20" s="66" t="s">
        <v>16</v>
      </c>
      <c r="E20" s="67">
        <v>16</v>
      </c>
      <c r="F20" s="67">
        <v>4</v>
      </c>
      <c r="G20" s="68">
        <f t="shared" si="0"/>
        <v>20</v>
      </c>
      <c r="H20" s="69">
        <v>16</v>
      </c>
      <c r="I20" s="67">
        <v>4</v>
      </c>
      <c r="J20" s="70">
        <f t="shared" si="1"/>
        <v>20</v>
      </c>
    </row>
    <row r="21" spans="2:10" x14ac:dyDescent="0.2">
      <c r="B21" s="316" t="s">
        <v>17</v>
      </c>
      <c r="C21" s="65">
        <v>234</v>
      </c>
      <c r="D21" s="66" t="s">
        <v>18</v>
      </c>
      <c r="E21" s="67">
        <v>4</v>
      </c>
      <c r="F21" s="67">
        <v>1</v>
      </c>
      <c r="G21" s="68">
        <f t="shared" si="0"/>
        <v>5</v>
      </c>
      <c r="H21" s="69">
        <v>4</v>
      </c>
      <c r="I21" s="67">
        <v>1</v>
      </c>
      <c r="J21" s="70">
        <f t="shared" si="1"/>
        <v>5</v>
      </c>
    </row>
    <row r="22" spans="2:10" x14ac:dyDescent="0.2">
      <c r="B22" s="317"/>
      <c r="C22" s="65">
        <v>232</v>
      </c>
      <c r="D22" s="66" t="s">
        <v>19</v>
      </c>
      <c r="E22" s="67">
        <v>2</v>
      </c>
      <c r="F22" s="67">
        <v>1</v>
      </c>
      <c r="G22" s="68">
        <f t="shared" si="0"/>
        <v>3</v>
      </c>
      <c r="H22" s="69">
        <v>2</v>
      </c>
      <c r="I22" s="67">
        <v>1</v>
      </c>
      <c r="J22" s="70">
        <f t="shared" si="1"/>
        <v>3</v>
      </c>
    </row>
    <row r="23" spans="2:10" x14ac:dyDescent="0.2">
      <c r="B23" s="317"/>
      <c r="C23" s="65">
        <v>233</v>
      </c>
      <c r="D23" s="66" t="s">
        <v>20</v>
      </c>
      <c r="E23" s="67">
        <v>2</v>
      </c>
      <c r="F23" s="67">
        <v>3</v>
      </c>
      <c r="G23" s="68">
        <f t="shared" si="0"/>
        <v>5</v>
      </c>
      <c r="H23" s="69">
        <v>2</v>
      </c>
      <c r="I23" s="67">
        <v>3</v>
      </c>
      <c r="J23" s="70">
        <f t="shared" si="1"/>
        <v>5</v>
      </c>
    </row>
    <row r="24" spans="2:10" x14ac:dyDescent="0.2">
      <c r="B24" s="316" t="s">
        <v>21</v>
      </c>
      <c r="C24" s="65">
        <v>253</v>
      </c>
      <c r="D24" s="66" t="s">
        <v>23</v>
      </c>
      <c r="E24" s="67">
        <v>1</v>
      </c>
      <c r="F24" s="67">
        <v>5</v>
      </c>
      <c r="G24" s="68">
        <f>SUM(E24:F24)</f>
        <v>6</v>
      </c>
      <c r="H24" s="69">
        <v>1</v>
      </c>
      <c r="I24" s="67">
        <v>5</v>
      </c>
      <c r="J24" s="70">
        <f>SUM(H24:I24)</f>
        <v>6</v>
      </c>
    </row>
    <row r="25" spans="2:10" x14ac:dyDescent="0.2">
      <c r="B25" s="316"/>
      <c r="C25" s="65">
        <v>25</v>
      </c>
      <c r="D25" s="66" t="s">
        <v>22</v>
      </c>
      <c r="E25" s="67">
        <v>5</v>
      </c>
      <c r="F25" s="67">
        <v>23</v>
      </c>
      <c r="G25" s="68">
        <f>SUM(E25:F25)</f>
        <v>28</v>
      </c>
      <c r="H25" s="69">
        <v>5</v>
      </c>
      <c r="I25" s="67">
        <v>22</v>
      </c>
      <c r="J25" s="70">
        <f>SUM(H25:I25)</f>
        <v>27</v>
      </c>
    </row>
    <row r="26" spans="2:10" x14ac:dyDescent="0.2">
      <c r="B26" s="316"/>
      <c r="C26" s="71">
        <v>511013107</v>
      </c>
      <c r="D26" s="66" t="s">
        <v>112</v>
      </c>
      <c r="E26" s="67">
        <v>1</v>
      </c>
      <c r="F26" s="67">
        <v>1</v>
      </c>
      <c r="G26" s="68">
        <f>SUM(E26:F26)</f>
        <v>2</v>
      </c>
      <c r="H26" s="69">
        <v>1</v>
      </c>
      <c r="I26" s="67">
        <v>1</v>
      </c>
      <c r="J26" s="70">
        <f>SUM(H26:I26)</f>
        <v>2</v>
      </c>
    </row>
    <row r="27" spans="2:10" x14ac:dyDescent="0.2">
      <c r="B27" s="316"/>
      <c r="C27" s="64">
        <v>511013104</v>
      </c>
      <c r="D27" s="18" t="s">
        <v>48</v>
      </c>
      <c r="E27" s="67"/>
      <c r="F27" s="67"/>
      <c r="G27" s="68"/>
      <c r="H27" s="69">
        <v>0</v>
      </c>
      <c r="I27" s="67">
        <v>1</v>
      </c>
      <c r="J27" s="70">
        <f>SUM(H27:I27)</f>
        <v>1</v>
      </c>
    </row>
    <row r="28" spans="2:10" ht="19.5" customHeight="1" x14ac:dyDescent="0.2">
      <c r="B28" s="65" t="s">
        <v>24</v>
      </c>
      <c r="C28" s="65">
        <v>242</v>
      </c>
      <c r="D28" s="66" t="s">
        <v>24</v>
      </c>
      <c r="E28" s="67">
        <v>5</v>
      </c>
      <c r="F28" s="67">
        <v>3</v>
      </c>
      <c r="G28" s="68">
        <f t="shared" si="0"/>
        <v>8</v>
      </c>
      <c r="H28" s="69">
        <v>5</v>
      </c>
      <c r="I28" s="67">
        <v>3</v>
      </c>
      <c r="J28" s="70">
        <f t="shared" si="1"/>
        <v>8</v>
      </c>
    </row>
    <row r="29" spans="2:10" ht="19.5" customHeight="1" x14ac:dyDescent="0.2">
      <c r="B29" s="65" t="s">
        <v>25</v>
      </c>
      <c r="C29" s="65">
        <v>244</v>
      </c>
      <c r="D29" s="66" t="s">
        <v>25</v>
      </c>
      <c r="E29" s="67">
        <v>1</v>
      </c>
      <c r="F29" s="67">
        <v>3</v>
      </c>
      <c r="G29" s="68">
        <f t="shared" si="0"/>
        <v>4</v>
      </c>
      <c r="H29" s="69">
        <v>1</v>
      </c>
      <c r="I29" s="67">
        <v>2</v>
      </c>
      <c r="J29" s="70">
        <f t="shared" si="1"/>
        <v>3</v>
      </c>
    </row>
    <row r="30" spans="2:10" x14ac:dyDescent="0.2">
      <c r="B30" s="316" t="s">
        <v>26</v>
      </c>
      <c r="C30" s="65">
        <v>228</v>
      </c>
      <c r="D30" s="66" t="s">
        <v>27</v>
      </c>
      <c r="E30" s="67">
        <v>13</v>
      </c>
      <c r="F30" s="67">
        <v>5</v>
      </c>
      <c r="G30" s="68">
        <f>SUM(E30:F30)</f>
        <v>18</v>
      </c>
      <c r="H30" s="69">
        <v>12</v>
      </c>
      <c r="I30" s="67">
        <v>4</v>
      </c>
      <c r="J30" s="70">
        <f>SUM(H30:I30)</f>
        <v>16</v>
      </c>
    </row>
    <row r="31" spans="2:10" x14ac:dyDescent="0.2">
      <c r="B31" s="316"/>
      <c r="C31" s="65">
        <v>243</v>
      </c>
      <c r="D31" s="66" t="s">
        <v>28</v>
      </c>
      <c r="E31" s="67">
        <v>3</v>
      </c>
      <c r="F31" s="67">
        <v>0</v>
      </c>
      <c r="G31" s="68">
        <f>SUM(E31:F31)</f>
        <v>3</v>
      </c>
      <c r="H31" s="69">
        <v>3</v>
      </c>
      <c r="I31" s="67">
        <v>0</v>
      </c>
      <c r="J31" s="70">
        <f>SUM(H31:I31)</f>
        <v>3</v>
      </c>
    </row>
    <row r="32" spans="2:10" x14ac:dyDescent="0.2">
      <c r="B32" s="316"/>
      <c r="C32" s="45">
        <v>24322</v>
      </c>
      <c r="D32" s="18" t="s">
        <v>50</v>
      </c>
      <c r="E32" s="67"/>
      <c r="F32" s="67"/>
      <c r="G32" s="68"/>
      <c r="H32" s="69">
        <v>1</v>
      </c>
      <c r="I32" s="67">
        <v>0</v>
      </c>
      <c r="J32" s="70">
        <f>SUM(H32:I32)</f>
        <v>1</v>
      </c>
    </row>
    <row r="33" spans="2:10" x14ac:dyDescent="0.2">
      <c r="B33" s="317"/>
      <c r="C33" s="65">
        <v>2201</v>
      </c>
      <c r="D33" s="66" t="s">
        <v>37</v>
      </c>
      <c r="E33" s="67">
        <v>3</v>
      </c>
      <c r="F33" s="67">
        <v>0</v>
      </c>
      <c r="G33" s="68">
        <f>SUM(E33:F33)</f>
        <v>3</v>
      </c>
      <c r="H33" s="69">
        <v>3</v>
      </c>
      <c r="I33" s="67">
        <v>1</v>
      </c>
      <c r="J33" s="70">
        <f>SUM(H33:I33)</f>
        <v>4</v>
      </c>
    </row>
    <row r="34" spans="2:10" x14ac:dyDescent="0.2">
      <c r="B34" s="316" t="s">
        <v>29</v>
      </c>
      <c r="C34" s="65">
        <v>262</v>
      </c>
      <c r="D34" s="66" t="s">
        <v>30</v>
      </c>
      <c r="E34" s="67">
        <v>3</v>
      </c>
      <c r="F34" s="67">
        <v>1</v>
      </c>
      <c r="G34" s="68">
        <f t="shared" si="0"/>
        <v>4</v>
      </c>
      <c r="H34" s="69">
        <v>3</v>
      </c>
      <c r="I34" s="67">
        <v>1</v>
      </c>
      <c r="J34" s="70">
        <f t="shared" si="1"/>
        <v>4</v>
      </c>
    </row>
    <row r="35" spans="2:10" x14ac:dyDescent="0.2">
      <c r="B35" s="316"/>
      <c r="C35" s="65">
        <v>263</v>
      </c>
      <c r="D35" s="66" t="s">
        <v>31</v>
      </c>
      <c r="E35" s="67">
        <v>6</v>
      </c>
      <c r="F35" s="67">
        <v>2</v>
      </c>
      <c r="G35" s="68">
        <f t="shared" si="0"/>
        <v>8</v>
      </c>
      <c r="H35" s="69">
        <v>6</v>
      </c>
      <c r="I35" s="67">
        <v>2</v>
      </c>
      <c r="J35" s="70">
        <f t="shared" si="1"/>
        <v>8</v>
      </c>
    </row>
    <row r="36" spans="2:10" x14ac:dyDescent="0.2">
      <c r="B36" s="316"/>
      <c r="C36" s="65">
        <v>264</v>
      </c>
      <c r="D36" s="66" t="s">
        <v>32</v>
      </c>
      <c r="E36" s="67">
        <v>4</v>
      </c>
      <c r="F36" s="67">
        <v>0</v>
      </c>
      <c r="G36" s="68">
        <f t="shared" si="0"/>
        <v>4</v>
      </c>
      <c r="H36" s="69">
        <v>4</v>
      </c>
      <c r="I36" s="67">
        <v>0</v>
      </c>
      <c r="J36" s="70">
        <f t="shared" si="1"/>
        <v>4</v>
      </c>
    </row>
    <row r="37" spans="2:10" x14ac:dyDescent="0.2">
      <c r="B37" s="316"/>
      <c r="C37" s="65">
        <v>265</v>
      </c>
      <c r="D37" s="66" t="s">
        <v>33</v>
      </c>
      <c r="E37" s="67">
        <v>5</v>
      </c>
      <c r="F37" s="67">
        <v>2</v>
      </c>
      <c r="G37" s="68">
        <f t="shared" si="0"/>
        <v>7</v>
      </c>
      <c r="H37" s="69">
        <v>5</v>
      </c>
      <c r="I37" s="67">
        <v>2</v>
      </c>
      <c r="J37" s="70">
        <f t="shared" si="1"/>
        <v>7</v>
      </c>
    </row>
    <row r="38" spans="2:10" x14ac:dyDescent="0.2">
      <c r="B38" s="311" t="s">
        <v>5</v>
      </c>
      <c r="C38" s="311"/>
      <c r="D38" s="311"/>
      <c r="E38" s="72">
        <f t="shared" ref="E38:J38" si="2">SUM(E13:E37)</f>
        <v>125</v>
      </c>
      <c r="F38" s="72">
        <f t="shared" si="2"/>
        <v>78</v>
      </c>
      <c r="G38" s="73">
        <f t="shared" si="2"/>
        <v>203</v>
      </c>
      <c r="H38" s="74">
        <f t="shared" si="2"/>
        <v>123</v>
      </c>
      <c r="I38" s="72">
        <f t="shared" si="2"/>
        <v>76</v>
      </c>
      <c r="J38" s="72">
        <f t="shared" si="2"/>
        <v>199</v>
      </c>
    </row>
    <row r="39" spans="2:10" x14ac:dyDescent="0.2">
      <c r="E39" s="9"/>
      <c r="F39" s="9"/>
      <c r="G39" s="9"/>
      <c r="H39" s="9"/>
      <c r="I39" s="9"/>
      <c r="J39" s="9"/>
    </row>
    <row r="40" spans="2:10" x14ac:dyDescent="0.2"/>
    <row r="41" spans="2:10" x14ac:dyDescent="0.2">
      <c r="B41" s="9" t="s">
        <v>34</v>
      </c>
    </row>
    <row r="42" spans="2:10" x14ac:dyDescent="0.2"/>
    <row r="43" spans="2:10" x14ac:dyDescent="0.2">
      <c r="B43" s="10"/>
    </row>
    <row r="44" spans="2:10" x14ac:dyDescent="0.2">
      <c r="B44" s="11"/>
    </row>
    <row r="45" spans="2:10" hidden="1" x14ac:dyDescent="0.2"/>
    <row r="46" spans="2:10" hidden="1" x14ac:dyDescent="0.2"/>
    <row r="47" spans="2:10" hidden="1" x14ac:dyDescent="0.2"/>
    <row r="48" spans="2:10" hidden="1" x14ac:dyDescent="0.2"/>
  </sheetData>
  <sheetProtection password="CD78" sheet="1" objects="1" scenarios="1"/>
  <mergeCells count="14">
    <mergeCell ref="B38:D38"/>
    <mergeCell ref="A1:R1"/>
    <mergeCell ref="B11:B12"/>
    <mergeCell ref="C11:C12"/>
    <mergeCell ref="D11:D12"/>
    <mergeCell ref="E11:G11"/>
    <mergeCell ref="H11:J11"/>
    <mergeCell ref="B9:J9"/>
    <mergeCell ref="B13:B16"/>
    <mergeCell ref="B18:B20"/>
    <mergeCell ref="B21:B23"/>
    <mergeCell ref="B30:B33"/>
    <mergeCell ref="B24:B27"/>
    <mergeCell ref="B34:B37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J83"/>
  <sheetViews>
    <sheetView showGridLines="0" showZeros="0" workbookViewId="0">
      <pane ySplit="7" topLeftCell="A8" activePane="bottomLeft" state="frozen"/>
      <selection pane="bottomLeft" activeCell="A8" sqref="A8"/>
    </sheetView>
  </sheetViews>
  <sheetFormatPr baseColWidth="10" defaultColWidth="0" defaultRowHeight="12.75" zeroHeight="1" x14ac:dyDescent="0.2"/>
  <cols>
    <col min="1" max="1" width="6.85546875" style="14" customWidth="1"/>
    <col min="2" max="2" width="23.85546875" style="14" customWidth="1"/>
    <col min="3" max="3" width="45.7109375" style="14" customWidth="1"/>
    <col min="4" max="4" width="7.85546875" style="14" hidden="1" customWidth="1"/>
    <col min="5" max="5" width="9" style="29" bestFit="1" customWidth="1"/>
    <col min="6" max="6" width="9.28515625" style="29" bestFit="1" customWidth="1"/>
    <col min="7" max="7" width="8.140625" style="29" bestFit="1" customWidth="1"/>
    <col min="8" max="8" width="9.140625" style="29" bestFit="1" customWidth="1"/>
    <col min="9" max="9" width="7.28515625" style="29" bestFit="1" customWidth="1"/>
    <col min="10" max="11" width="6" style="29" customWidth="1"/>
    <col min="12" max="13" width="6" style="29" hidden="1" customWidth="1"/>
    <col min="14" max="14" width="5.140625" style="29" hidden="1" customWidth="1"/>
    <col min="15" max="15" width="6" style="29" hidden="1" customWidth="1"/>
    <col min="16" max="16" width="4.7109375" style="14" hidden="1" customWidth="1"/>
    <col min="17" max="225" width="11.42578125" style="14" hidden="1" customWidth="1"/>
    <col min="226" max="226" width="4.7109375" style="14" hidden="1" customWidth="1"/>
    <col min="227" max="227" width="23.85546875" style="14" hidden="1" customWidth="1"/>
    <col min="228" max="228" width="0" style="14" hidden="1" customWidth="1"/>
    <col min="229" max="229" width="39.5703125" style="14" hidden="1" customWidth="1"/>
    <col min="230" max="234" width="5.7109375" style="14" hidden="1" customWidth="1"/>
    <col min="235" max="239" width="6" style="14" hidden="1" customWidth="1"/>
    <col min="240" max="240" width="5.140625" style="14" hidden="1" customWidth="1"/>
    <col min="241" max="241" width="6" style="14" hidden="1" customWidth="1"/>
    <col min="242" max="243" width="11.42578125" style="14" hidden="1" customWidth="1"/>
    <col min="244" max="244" width="72.28515625" style="14" hidden="1" customWidth="1"/>
    <col min="245" max="16384" width="0" style="14" hidden="1"/>
  </cols>
  <sheetData>
    <row r="1" spans="1:18" customFormat="1" ht="68.25" customHeight="1" x14ac:dyDescent="0.25">
      <c r="A1" s="265" t="s">
        <v>100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50"/>
      <c r="M1" s="50"/>
      <c r="N1" s="50"/>
      <c r="O1" s="50"/>
      <c r="P1" s="50"/>
      <c r="Q1" s="50"/>
      <c r="R1" s="50"/>
    </row>
    <row r="2" spans="1:18" s="49" customFormat="1" ht="15" x14ac:dyDescent="0.25"/>
    <row r="3" spans="1:18" s="49" customFormat="1" ht="15" x14ac:dyDescent="0.25"/>
    <row r="4" spans="1:18" s="49" customFormat="1" ht="15" x14ac:dyDescent="0.25"/>
    <row r="5" spans="1:18" s="49" customFormat="1" ht="15" x14ac:dyDescent="0.25"/>
    <row r="6" spans="1:18" s="49" customFormat="1" ht="15" x14ac:dyDescent="0.25"/>
    <row r="7" spans="1:18" s="49" customFormat="1" ht="15" x14ac:dyDescent="0.25"/>
    <row r="8" spans="1:18" x14ac:dyDescent="0.2"/>
    <row r="9" spans="1:18" x14ac:dyDescent="0.2"/>
    <row r="10" spans="1:18" x14ac:dyDescent="0.2"/>
    <row r="11" spans="1:18" x14ac:dyDescent="0.2"/>
    <row r="12" spans="1:18" x14ac:dyDescent="0.2"/>
    <row r="13" spans="1:18" x14ac:dyDescent="0.2"/>
    <row r="14" spans="1:18" ht="21" x14ac:dyDescent="0.25">
      <c r="B14" s="269" t="s">
        <v>148</v>
      </c>
      <c r="C14" s="269"/>
      <c r="D14" s="269"/>
      <c r="E14" s="269"/>
      <c r="F14" s="269"/>
      <c r="G14" s="269"/>
      <c r="H14" s="269"/>
      <c r="I14" s="269"/>
      <c r="J14" s="269"/>
      <c r="K14" s="51"/>
      <c r="L14" s="51"/>
      <c r="M14" s="51"/>
      <c r="N14" s="51"/>
      <c r="O14" s="51"/>
    </row>
    <row r="15" spans="1:18" ht="15" customHeight="1" x14ac:dyDescent="0.2">
      <c r="B15" s="298" t="s">
        <v>0</v>
      </c>
      <c r="C15" s="301" t="s">
        <v>150</v>
      </c>
      <c r="D15" s="301" t="s">
        <v>1</v>
      </c>
      <c r="E15" s="298" t="s">
        <v>166</v>
      </c>
      <c r="F15" s="298"/>
      <c r="G15" s="298"/>
      <c r="H15" s="298"/>
      <c r="I15" s="298"/>
      <c r="J15" s="301" t="s">
        <v>5</v>
      </c>
      <c r="K15" s="136"/>
      <c r="L15" s="136"/>
      <c r="M15" s="136"/>
      <c r="N15" s="136"/>
      <c r="O15" s="136"/>
    </row>
    <row r="16" spans="1:18" x14ac:dyDescent="0.2">
      <c r="B16" s="298"/>
      <c r="C16" s="301"/>
      <c r="D16" s="301"/>
      <c r="E16" s="113" t="s">
        <v>161</v>
      </c>
      <c r="F16" s="113" t="s">
        <v>162</v>
      </c>
      <c r="G16" s="113" t="s">
        <v>163</v>
      </c>
      <c r="H16" s="113" t="s">
        <v>164</v>
      </c>
      <c r="I16" s="113" t="s">
        <v>165</v>
      </c>
      <c r="J16" s="301"/>
      <c r="K16" s="116"/>
      <c r="L16" s="116"/>
      <c r="M16" s="116"/>
      <c r="N16" s="116"/>
      <c r="O16" s="116"/>
    </row>
    <row r="17" spans="2:15" x14ac:dyDescent="0.2">
      <c r="B17" s="283" t="s">
        <v>6</v>
      </c>
      <c r="C17" s="111" t="s">
        <v>7</v>
      </c>
      <c r="D17" s="37">
        <v>2141</v>
      </c>
      <c r="E17" s="28">
        <v>3</v>
      </c>
      <c r="F17" s="28">
        <v>2</v>
      </c>
      <c r="G17" s="28">
        <v>12</v>
      </c>
      <c r="H17" s="28"/>
      <c r="I17" s="28"/>
      <c r="J17" s="163">
        <v>17</v>
      </c>
      <c r="K17" s="116"/>
      <c r="L17" s="116"/>
      <c r="M17" s="116"/>
      <c r="N17" s="116"/>
      <c r="O17" s="116"/>
    </row>
    <row r="18" spans="2:15" x14ac:dyDescent="0.2">
      <c r="B18" s="284"/>
      <c r="C18" s="111" t="s">
        <v>8</v>
      </c>
      <c r="D18" s="37">
        <v>2122</v>
      </c>
      <c r="E18" s="28">
        <v>1</v>
      </c>
      <c r="F18" s="28"/>
      <c r="G18" s="28">
        <v>4</v>
      </c>
      <c r="H18" s="28"/>
      <c r="I18" s="28"/>
      <c r="J18" s="163">
        <v>5</v>
      </c>
      <c r="K18" s="116"/>
      <c r="L18" s="116"/>
      <c r="M18" s="116"/>
      <c r="N18" s="116"/>
      <c r="O18" s="116"/>
    </row>
    <row r="19" spans="2:15" x14ac:dyDescent="0.2">
      <c r="B19" s="284"/>
      <c r="C19" s="111" t="s">
        <v>9</v>
      </c>
      <c r="D19" s="37">
        <v>2142</v>
      </c>
      <c r="E19" s="28">
        <v>3</v>
      </c>
      <c r="F19" s="28"/>
      <c r="G19" s="28">
        <v>1</v>
      </c>
      <c r="H19" s="28"/>
      <c r="I19" s="28"/>
      <c r="J19" s="163">
        <v>4</v>
      </c>
      <c r="K19" s="116"/>
      <c r="L19" s="116"/>
      <c r="M19" s="116"/>
      <c r="N19" s="116"/>
      <c r="O19" s="116"/>
    </row>
    <row r="20" spans="2:15" x14ac:dyDescent="0.2">
      <c r="B20" s="285"/>
      <c r="C20" s="111" t="s">
        <v>10</v>
      </c>
      <c r="D20" s="37">
        <v>2132</v>
      </c>
      <c r="E20" s="28">
        <v>1</v>
      </c>
      <c r="F20" s="28"/>
      <c r="G20" s="28">
        <v>4</v>
      </c>
      <c r="H20" s="28"/>
      <c r="I20" s="28">
        <v>1</v>
      </c>
      <c r="J20" s="163">
        <v>6</v>
      </c>
      <c r="K20" s="116"/>
      <c r="L20" s="116"/>
      <c r="M20" s="116"/>
      <c r="N20" s="116"/>
      <c r="O20" s="116"/>
    </row>
    <row r="21" spans="2:15" x14ac:dyDescent="0.2">
      <c r="B21" s="161" t="s">
        <v>11</v>
      </c>
      <c r="C21" s="111" t="s">
        <v>12</v>
      </c>
      <c r="D21" s="37">
        <v>27</v>
      </c>
      <c r="E21" s="28">
        <v>2</v>
      </c>
      <c r="F21" s="28"/>
      <c r="G21" s="28">
        <v>14</v>
      </c>
      <c r="H21" s="28"/>
      <c r="I21" s="28"/>
      <c r="J21" s="163">
        <v>16</v>
      </c>
      <c r="K21" s="116"/>
      <c r="L21" s="116"/>
      <c r="M21" s="116"/>
      <c r="N21" s="116"/>
      <c r="O21" s="116"/>
    </row>
    <row r="22" spans="2:15" x14ac:dyDescent="0.2">
      <c r="B22" s="283" t="s">
        <v>13</v>
      </c>
      <c r="C22" s="111" t="s">
        <v>14</v>
      </c>
      <c r="D22" s="37">
        <v>222</v>
      </c>
      <c r="E22" s="28">
        <v>3</v>
      </c>
      <c r="F22" s="28">
        <v>2</v>
      </c>
      <c r="G22" s="28">
        <v>2</v>
      </c>
      <c r="H22" s="28"/>
      <c r="I22" s="28"/>
      <c r="J22" s="163">
        <v>7</v>
      </c>
      <c r="K22" s="116"/>
      <c r="L22" s="116"/>
      <c r="M22" s="116"/>
      <c r="N22" s="116"/>
      <c r="O22" s="116"/>
    </row>
    <row r="23" spans="2:15" x14ac:dyDescent="0.2">
      <c r="B23" s="284"/>
      <c r="C23" s="111" t="s">
        <v>15</v>
      </c>
      <c r="D23" s="37">
        <v>223</v>
      </c>
      <c r="E23" s="28">
        <v>6</v>
      </c>
      <c r="F23" s="28">
        <v>6</v>
      </c>
      <c r="G23" s="28">
        <v>8</v>
      </c>
      <c r="H23" s="28"/>
      <c r="I23" s="28"/>
      <c r="J23" s="163">
        <v>20</v>
      </c>
      <c r="K23" s="116"/>
      <c r="L23" s="116"/>
      <c r="M23" s="116"/>
      <c r="N23" s="116"/>
      <c r="O23" s="116"/>
    </row>
    <row r="24" spans="2:15" x14ac:dyDescent="0.2">
      <c r="B24" s="285"/>
      <c r="C24" s="111" t="s">
        <v>16</v>
      </c>
      <c r="D24" s="37">
        <v>224</v>
      </c>
      <c r="E24" s="28">
        <v>7</v>
      </c>
      <c r="F24" s="28">
        <v>3</v>
      </c>
      <c r="G24" s="28">
        <v>10</v>
      </c>
      <c r="H24" s="28"/>
      <c r="I24" s="28"/>
      <c r="J24" s="163">
        <v>20</v>
      </c>
      <c r="K24" s="116"/>
      <c r="L24" s="116"/>
      <c r="M24" s="116"/>
      <c r="N24" s="116"/>
      <c r="O24" s="116"/>
    </row>
    <row r="25" spans="2:15" x14ac:dyDescent="0.2">
      <c r="B25" s="283" t="s">
        <v>17</v>
      </c>
      <c r="C25" s="111" t="s">
        <v>18</v>
      </c>
      <c r="D25" s="37">
        <v>234</v>
      </c>
      <c r="E25" s="28">
        <v>3</v>
      </c>
      <c r="F25" s="28"/>
      <c r="G25" s="28">
        <v>2</v>
      </c>
      <c r="H25" s="28"/>
      <c r="I25" s="28"/>
      <c r="J25" s="163">
        <v>5</v>
      </c>
      <c r="K25" s="116"/>
      <c r="L25" s="116"/>
      <c r="M25" s="116"/>
      <c r="N25" s="116"/>
      <c r="O25" s="116"/>
    </row>
    <row r="26" spans="2:15" x14ac:dyDescent="0.2">
      <c r="B26" s="284"/>
      <c r="C26" s="111" t="s">
        <v>19</v>
      </c>
      <c r="D26" s="37">
        <v>232</v>
      </c>
      <c r="E26" s="28"/>
      <c r="F26" s="28"/>
      <c r="G26" s="28">
        <v>3</v>
      </c>
      <c r="H26" s="28"/>
      <c r="I26" s="28"/>
      <c r="J26" s="163">
        <v>3</v>
      </c>
      <c r="K26" s="116"/>
      <c r="L26" s="116"/>
      <c r="M26" s="116"/>
      <c r="N26" s="116"/>
      <c r="O26" s="116"/>
    </row>
    <row r="27" spans="2:15" x14ac:dyDescent="0.2">
      <c r="B27" s="285"/>
      <c r="C27" s="111" t="s">
        <v>20</v>
      </c>
      <c r="D27" s="37">
        <v>233</v>
      </c>
      <c r="E27" s="28">
        <v>1</v>
      </c>
      <c r="F27" s="28"/>
      <c r="G27" s="28">
        <v>4</v>
      </c>
      <c r="H27" s="28"/>
      <c r="I27" s="28"/>
      <c r="J27" s="163">
        <v>5</v>
      </c>
      <c r="K27" s="116"/>
      <c r="L27" s="116"/>
      <c r="M27" s="116"/>
      <c r="N27" s="116"/>
      <c r="O27" s="116"/>
    </row>
    <row r="28" spans="2:15" x14ac:dyDescent="0.2">
      <c r="B28" s="283" t="s">
        <v>21</v>
      </c>
      <c r="C28" s="111" t="s">
        <v>23</v>
      </c>
      <c r="D28" s="37">
        <v>253</v>
      </c>
      <c r="E28" s="28"/>
      <c r="F28" s="28"/>
      <c r="G28" s="28">
        <v>6</v>
      </c>
      <c r="H28" s="28"/>
      <c r="I28" s="28"/>
      <c r="J28" s="163">
        <v>6</v>
      </c>
      <c r="K28" s="116"/>
      <c r="L28" s="116"/>
      <c r="M28" s="116"/>
      <c r="N28" s="116"/>
      <c r="O28" s="116"/>
    </row>
    <row r="29" spans="2:15" x14ac:dyDescent="0.2">
      <c r="B29" s="284"/>
      <c r="C29" s="111" t="s">
        <v>22</v>
      </c>
      <c r="D29" s="37">
        <v>25</v>
      </c>
      <c r="E29" s="28">
        <v>5</v>
      </c>
      <c r="F29" s="28"/>
      <c r="G29" s="28">
        <v>23</v>
      </c>
      <c r="H29" s="28"/>
      <c r="I29" s="28"/>
      <c r="J29" s="163">
        <v>28</v>
      </c>
      <c r="K29" s="116"/>
      <c r="L29" s="116"/>
      <c r="M29" s="116"/>
      <c r="N29" s="116"/>
      <c r="O29" s="116"/>
    </row>
    <row r="30" spans="2:15" x14ac:dyDescent="0.2">
      <c r="B30" s="285"/>
      <c r="C30" s="111" t="s">
        <v>182</v>
      </c>
      <c r="D30" s="37">
        <v>511013107</v>
      </c>
      <c r="E30" s="28"/>
      <c r="F30" s="28"/>
      <c r="G30" s="28">
        <v>2</v>
      </c>
      <c r="H30" s="28"/>
      <c r="I30" s="28"/>
      <c r="J30" s="163">
        <v>2</v>
      </c>
      <c r="K30" s="116"/>
      <c r="L30" s="116"/>
      <c r="M30" s="116"/>
      <c r="N30" s="116"/>
      <c r="O30" s="116"/>
    </row>
    <row r="31" spans="2:15" x14ac:dyDescent="0.2">
      <c r="B31" s="161" t="s">
        <v>24</v>
      </c>
      <c r="C31" s="111" t="s">
        <v>24</v>
      </c>
      <c r="D31" s="37">
        <v>242</v>
      </c>
      <c r="E31" s="28">
        <v>6</v>
      </c>
      <c r="F31" s="28">
        <v>2</v>
      </c>
      <c r="G31" s="28"/>
      <c r="H31" s="28"/>
      <c r="I31" s="28"/>
      <c r="J31" s="163">
        <v>8</v>
      </c>
      <c r="K31" s="116"/>
      <c r="L31" s="116"/>
      <c r="M31" s="116"/>
      <c r="N31" s="116"/>
      <c r="O31" s="116"/>
    </row>
    <row r="32" spans="2:15" x14ac:dyDescent="0.2">
      <c r="B32" s="161" t="s">
        <v>25</v>
      </c>
      <c r="C32" s="111" t="s">
        <v>25</v>
      </c>
      <c r="D32" s="37">
        <v>244</v>
      </c>
      <c r="E32" s="28"/>
      <c r="F32" s="28">
        <v>2</v>
      </c>
      <c r="G32" s="28">
        <v>2</v>
      </c>
      <c r="H32" s="28"/>
      <c r="I32" s="28"/>
      <c r="J32" s="163">
        <v>4</v>
      </c>
      <c r="K32" s="116"/>
      <c r="L32" s="116"/>
      <c r="M32" s="116"/>
      <c r="N32" s="116"/>
      <c r="O32" s="116"/>
    </row>
    <row r="33" spans="2:15" ht="19.5" customHeight="1" x14ac:dyDescent="0.2">
      <c r="B33" s="286" t="s">
        <v>26</v>
      </c>
      <c r="C33" s="111" t="s">
        <v>27</v>
      </c>
      <c r="D33" s="37">
        <v>228</v>
      </c>
      <c r="E33" s="28">
        <v>7</v>
      </c>
      <c r="F33" s="28">
        <v>1</v>
      </c>
      <c r="G33" s="28">
        <v>10</v>
      </c>
      <c r="H33" s="28"/>
      <c r="I33" s="28"/>
      <c r="J33" s="163">
        <v>18</v>
      </c>
      <c r="K33" s="116"/>
      <c r="L33" s="116"/>
      <c r="M33" s="116"/>
      <c r="N33" s="116"/>
      <c r="O33" s="116"/>
    </row>
    <row r="34" spans="2:15" ht="19.5" customHeight="1" x14ac:dyDescent="0.2">
      <c r="B34" s="287"/>
      <c r="C34" s="111" t="s">
        <v>28</v>
      </c>
      <c r="D34" s="37">
        <v>243</v>
      </c>
      <c r="E34" s="28">
        <v>1</v>
      </c>
      <c r="F34" s="28"/>
      <c r="G34" s="28">
        <v>2</v>
      </c>
      <c r="H34" s="28"/>
      <c r="I34" s="28"/>
      <c r="J34" s="163">
        <v>3</v>
      </c>
      <c r="K34" s="116"/>
      <c r="L34" s="116"/>
      <c r="M34" s="116"/>
      <c r="N34" s="116"/>
      <c r="O34" s="116"/>
    </row>
    <row r="35" spans="2:15" x14ac:dyDescent="0.2">
      <c r="B35" s="288"/>
      <c r="C35" s="111" t="s">
        <v>37</v>
      </c>
      <c r="D35" s="37">
        <v>2201</v>
      </c>
      <c r="E35" s="28">
        <v>1</v>
      </c>
      <c r="F35" s="28"/>
      <c r="G35" s="28">
        <v>2</v>
      </c>
      <c r="H35" s="28"/>
      <c r="I35" s="28"/>
      <c r="J35" s="163">
        <v>3</v>
      </c>
      <c r="K35" s="116"/>
      <c r="L35" s="116"/>
      <c r="M35" s="116"/>
      <c r="N35" s="116"/>
      <c r="O35" s="116"/>
    </row>
    <row r="36" spans="2:15" x14ac:dyDescent="0.2">
      <c r="B36" s="283" t="s">
        <v>29</v>
      </c>
      <c r="C36" s="111" t="s">
        <v>30</v>
      </c>
      <c r="D36" s="37">
        <v>262</v>
      </c>
      <c r="E36" s="28">
        <v>2</v>
      </c>
      <c r="F36" s="28">
        <v>1</v>
      </c>
      <c r="G36" s="28">
        <v>1</v>
      </c>
      <c r="H36" s="28"/>
      <c r="I36" s="28"/>
      <c r="J36" s="163">
        <v>4</v>
      </c>
      <c r="K36" s="116"/>
      <c r="L36" s="116"/>
      <c r="M36" s="116"/>
      <c r="N36" s="116"/>
      <c r="O36" s="116"/>
    </row>
    <row r="37" spans="2:15" x14ac:dyDescent="0.2">
      <c r="B37" s="284"/>
      <c r="C37" s="111" t="s">
        <v>31</v>
      </c>
      <c r="D37" s="37">
        <v>263</v>
      </c>
      <c r="E37" s="28">
        <v>3</v>
      </c>
      <c r="F37" s="28">
        <v>1</v>
      </c>
      <c r="G37" s="28">
        <v>4</v>
      </c>
      <c r="H37" s="28"/>
      <c r="I37" s="28"/>
      <c r="J37" s="163">
        <v>8</v>
      </c>
      <c r="K37" s="116"/>
      <c r="L37" s="116"/>
      <c r="M37" s="116"/>
      <c r="N37" s="116"/>
      <c r="O37" s="116"/>
    </row>
    <row r="38" spans="2:15" x14ac:dyDescent="0.2">
      <c r="B38" s="284"/>
      <c r="C38" s="111" t="s">
        <v>32</v>
      </c>
      <c r="D38" s="37">
        <v>264</v>
      </c>
      <c r="E38" s="28">
        <v>2</v>
      </c>
      <c r="F38" s="28"/>
      <c r="G38" s="28">
        <v>2</v>
      </c>
      <c r="H38" s="28"/>
      <c r="I38" s="28"/>
      <c r="J38" s="163">
        <v>4</v>
      </c>
      <c r="K38" s="116"/>
      <c r="L38" s="116"/>
      <c r="M38" s="116"/>
      <c r="N38" s="116"/>
      <c r="O38" s="116"/>
    </row>
    <row r="39" spans="2:15" x14ac:dyDescent="0.2">
      <c r="B39" s="285"/>
      <c r="C39" s="111" t="s">
        <v>33</v>
      </c>
      <c r="D39" s="37">
        <v>265</v>
      </c>
      <c r="E39" s="28">
        <v>1</v>
      </c>
      <c r="F39" s="28"/>
      <c r="G39" s="28">
        <v>6</v>
      </c>
      <c r="H39" s="28"/>
      <c r="I39" s="28"/>
      <c r="J39" s="163">
        <v>7</v>
      </c>
      <c r="K39" s="116"/>
      <c r="L39" s="116"/>
      <c r="M39" s="116"/>
      <c r="N39" s="116"/>
      <c r="O39" s="116"/>
    </row>
    <row r="40" spans="2:15" ht="15" customHeight="1" x14ac:dyDescent="0.2">
      <c r="B40" s="295" t="s">
        <v>5</v>
      </c>
      <c r="C40" s="296"/>
      <c r="D40" s="297"/>
      <c r="E40" s="124">
        <v>58</v>
      </c>
      <c r="F40" s="124">
        <v>20</v>
      </c>
      <c r="G40" s="124">
        <v>124</v>
      </c>
      <c r="H40" s="124"/>
      <c r="I40" s="124">
        <v>1</v>
      </c>
      <c r="J40" s="124">
        <v>203</v>
      </c>
      <c r="K40" s="116"/>
      <c r="L40" s="116"/>
      <c r="M40" s="116"/>
      <c r="N40" s="116"/>
      <c r="O40" s="116"/>
    </row>
    <row r="41" spans="2:15" x14ac:dyDescent="0.2"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</row>
    <row r="42" spans="2:15" x14ac:dyDescent="0.2">
      <c r="B42" s="9" t="s">
        <v>34</v>
      </c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</row>
    <row r="43" spans="2:15" x14ac:dyDescent="0.2"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</row>
    <row r="44" spans="2:15" x14ac:dyDescent="0.2"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</row>
    <row r="45" spans="2:15" x14ac:dyDescent="0.2"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</row>
    <row r="46" spans="2:15" ht="21" x14ac:dyDescent="0.2">
      <c r="B46" s="269" t="s">
        <v>159</v>
      </c>
      <c r="C46" s="269"/>
      <c r="D46" s="269"/>
      <c r="E46" s="269"/>
      <c r="F46" s="269"/>
      <c r="G46" s="269"/>
      <c r="H46" s="269"/>
      <c r="I46" s="269"/>
      <c r="J46" s="269"/>
      <c r="K46" s="116"/>
      <c r="L46" s="116"/>
      <c r="M46" s="116"/>
      <c r="N46" s="116"/>
      <c r="O46" s="116"/>
    </row>
    <row r="47" spans="2:15" x14ac:dyDescent="0.2">
      <c r="B47" s="298" t="s">
        <v>0</v>
      </c>
      <c r="C47" s="301" t="s">
        <v>150</v>
      </c>
      <c r="D47" s="301" t="s">
        <v>1</v>
      </c>
      <c r="E47" s="298" t="s">
        <v>166</v>
      </c>
      <c r="F47" s="298"/>
      <c r="G47" s="298"/>
      <c r="H47" s="298"/>
      <c r="I47" s="298"/>
      <c r="J47" s="301" t="s">
        <v>5</v>
      </c>
      <c r="K47" s="116"/>
      <c r="L47" s="116"/>
      <c r="M47" s="116"/>
      <c r="N47" s="116"/>
      <c r="O47" s="116"/>
    </row>
    <row r="48" spans="2:15" x14ac:dyDescent="0.2">
      <c r="B48" s="298"/>
      <c r="C48" s="301"/>
      <c r="D48" s="301"/>
      <c r="E48" s="113" t="s">
        <v>167</v>
      </c>
      <c r="F48" s="113" t="s">
        <v>168</v>
      </c>
      <c r="G48" s="113" t="s">
        <v>169</v>
      </c>
      <c r="H48" s="113" t="s">
        <v>170</v>
      </c>
      <c r="I48" s="113" t="s">
        <v>171</v>
      </c>
      <c r="J48" s="301"/>
      <c r="K48" s="116"/>
      <c r="L48" s="116"/>
      <c r="M48" s="116"/>
      <c r="N48" s="116"/>
      <c r="O48" s="116"/>
    </row>
    <row r="49" spans="2:15" x14ac:dyDescent="0.2">
      <c r="B49" s="283" t="s">
        <v>6</v>
      </c>
      <c r="C49" s="111" t="s">
        <v>7</v>
      </c>
      <c r="D49" s="37">
        <v>2141</v>
      </c>
      <c r="E49" s="28">
        <v>2</v>
      </c>
      <c r="F49" s="28">
        <v>3</v>
      </c>
      <c r="G49" s="28">
        <v>12</v>
      </c>
      <c r="H49" s="28"/>
      <c r="I49" s="28"/>
      <c r="J49" s="28">
        <v>17</v>
      </c>
      <c r="K49" s="116"/>
      <c r="L49" s="116"/>
      <c r="M49" s="116"/>
      <c r="N49" s="116"/>
      <c r="O49" s="116"/>
    </row>
    <row r="50" spans="2:15" x14ac:dyDescent="0.2">
      <c r="B50" s="284"/>
      <c r="C50" s="111" t="s">
        <v>8</v>
      </c>
      <c r="D50" s="37">
        <v>2122</v>
      </c>
      <c r="E50" s="28">
        <v>2</v>
      </c>
      <c r="F50" s="28"/>
      <c r="G50" s="28">
        <v>3</v>
      </c>
      <c r="H50" s="28"/>
      <c r="I50" s="28"/>
      <c r="J50" s="28">
        <v>5</v>
      </c>
      <c r="K50" s="116"/>
      <c r="L50" s="116"/>
      <c r="M50" s="116"/>
      <c r="N50" s="116"/>
      <c r="O50" s="116"/>
    </row>
    <row r="51" spans="2:15" ht="15" customHeight="1" x14ac:dyDescent="0.2">
      <c r="B51" s="284"/>
      <c r="C51" s="111" t="s">
        <v>9</v>
      </c>
      <c r="D51" s="37">
        <v>2142</v>
      </c>
      <c r="E51" s="28">
        <v>1</v>
      </c>
      <c r="F51" s="28">
        <v>1</v>
      </c>
      <c r="G51" s="28">
        <v>1</v>
      </c>
      <c r="H51" s="28">
        <v>1</v>
      </c>
      <c r="I51" s="28"/>
      <c r="J51" s="28">
        <v>4</v>
      </c>
      <c r="K51" s="116"/>
      <c r="L51" s="116"/>
      <c r="M51" s="116"/>
      <c r="N51" s="116"/>
      <c r="O51" s="116"/>
    </row>
    <row r="52" spans="2:15" x14ac:dyDescent="0.2">
      <c r="B52" s="285"/>
      <c r="C52" s="111" t="s">
        <v>10</v>
      </c>
      <c r="D52" s="37">
        <v>2132</v>
      </c>
      <c r="E52" s="28"/>
      <c r="F52" s="28"/>
      <c r="G52" s="28">
        <v>4</v>
      </c>
      <c r="H52" s="28"/>
      <c r="I52" s="28">
        <v>1</v>
      </c>
      <c r="J52" s="28">
        <v>5</v>
      </c>
      <c r="K52" s="116"/>
      <c r="L52" s="116"/>
      <c r="M52" s="116"/>
      <c r="N52" s="116"/>
      <c r="O52" s="116"/>
    </row>
    <row r="53" spans="2:15" x14ac:dyDescent="0.2">
      <c r="B53" s="161" t="s">
        <v>11</v>
      </c>
      <c r="C53" s="111" t="s">
        <v>12</v>
      </c>
      <c r="D53" s="37">
        <v>27</v>
      </c>
      <c r="E53" s="28">
        <v>2</v>
      </c>
      <c r="F53" s="28"/>
      <c r="G53" s="28">
        <v>13</v>
      </c>
      <c r="H53" s="28"/>
      <c r="I53" s="28"/>
      <c r="J53" s="28">
        <v>15</v>
      </c>
      <c r="K53" s="136"/>
      <c r="L53" s="136"/>
      <c r="M53" s="136"/>
      <c r="N53" s="136"/>
      <c r="O53" s="136"/>
    </row>
    <row r="54" spans="2:15" x14ac:dyDescent="0.2">
      <c r="B54" s="283" t="s">
        <v>13</v>
      </c>
      <c r="C54" s="111" t="s">
        <v>14</v>
      </c>
      <c r="D54" s="37">
        <v>222</v>
      </c>
      <c r="E54" s="28">
        <v>3</v>
      </c>
      <c r="F54" s="28">
        <v>2</v>
      </c>
      <c r="G54" s="28">
        <v>2</v>
      </c>
      <c r="H54" s="28"/>
      <c r="I54" s="28"/>
      <c r="J54" s="28">
        <v>7</v>
      </c>
      <c r="K54" s="136"/>
      <c r="L54" s="136"/>
      <c r="M54" s="136"/>
      <c r="N54" s="136"/>
      <c r="O54" s="136"/>
    </row>
    <row r="55" spans="2:15" x14ac:dyDescent="0.2">
      <c r="B55" s="284"/>
      <c r="C55" s="111" t="s">
        <v>15</v>
      </c>
      <c r="D55" s="37">
        <v>223</v>
      </c>
      <c r="E55" s="28">
        <v>5</v>
      </c>
      <c r="F55" s="28">
        <v>4</v>
      </c>
      <c r="G55" s="28">
        <v>9</v>
      </c>
      <c r="H55" s="28">
        <v>1</v>
      </c>
      <c r="I55" s="28"/>
      <c r="J55" s="28">
        <v>19</v>
      </c>
      <c r="K55" s="136"/>
      <c r="L55" s="136"/>
      <c r="M55" s="136"/>
      <c r="N55" s="136"/>
      <c r="O55" s="136"/>
    </row>
    <row r="56" spans="2:15" x14ac:dyDescent="0.2">
      <c r="B56" s="285"/>
      <c r="C56" s="111" t="s">
        <v>16</v>
      </c>
      <c r="D56" s="37">
        <v>224</v>
      </c>
      <c r="E56" s="28">
        <v>7</v>
      </c>
      <c r="F56" s="28">
        <v>3</v>
      </c>
      <c r="G56" s="28">
        <v>10</v>
      </c>
      <c r="H56" s="28"/>
      <c r="I56" s="28"/>
      <c r="J56" s="28">
        <v>20</v>
      </c>
      <c r="K56" s="136"/>
      <c r="L56" s="136"/>
      <c r="M56" s="136"/>
      <c r="N56" s="136"/>
      <c r="O56" s="136"/>
    </row>
    <row r="57" spans="2:15" x14ac:dyDescent="0.2">
      <c r="B57" s="283" t="s">
        <v>17</v>
      </c>
      <c r="C57" s="111" t="s">
        <v>18</v>
      </c>
      <c r="D57" s="37">
        <v>234</v>
      </c>
      <c r="E57" s="28">
        <v>2</v>
      </c>
      <c r="F57" s="28"/>
      <c r="G57" s="28">
        <v>2</v>
      </c>
      <c r="H57" s="28">
        <v>1</v>
      </c>
      <c r="I57" s="28"/>
      <c r="J57" s="28">
        <v>5</v>
      </c>
      <c r="K57" s="136"/>
      <c r="L57" s="136"/>
      <c r="M57" s="136"/>
      <c r="N57" s="136"/>
      <c r="O57" s="136"/>
    </row>
    <row r="58" spans="2:15" x14ac:dyDescent="0.2">
      <c r="B58" s="284"/>
      <c r="C58" s="111" t="s">
        <v>19</v>
      </c>
      <c r="D58" s="37">
        <v>232</v>
      </c>
      <c r="E58" s="28"/>
      <c r="F58" s="28"/>
      <c r="G58" s="28">
        <v>2</v>
      </c>
      <c r="H58" s="28">
        <v>1</v>
      </c>
      <c r="I58" s="28"/>
      <c r="J58" s="28">
        <v>3</v>
      </c>
      <c r="K58" s="136"/>
      <c r="L58" s="136"/>
      <c r="M58" s="136"/>
      <c r="N58" s="136"/>
      <c r="O58" s="136"/>
    </row>
    <row r="59" spans="2:15" x14ac:dyDescent="0.2">
      <c r="B59" s="285"/>
      <c r="C59" s="111" t="s">
        <v>20</v>
      </c>
      <c r="D59" s="37">
        <v>233</v>
      </c>
      <c r="E59" s="28">
        <v>1</v>
      </c>
      <c r="F59" s="28"/>
      <c r="G59" s="28">
        <v>4</v>
      </c>
      <c r="H59" s="28"/>
      <c r="I59" s="28"/>
      <c r="J59" s="28">
        <v>5</v>
      </c>
      <c r="K59" s="136"/>
      <c r="L59" s="136"/>
      <c r="M59" s="136"/>
      <c r="N59" s="136"/>
      <c r="O59" s="136"/>
    </row>
    <row r="60" spans="2:15" x14ac:dyDescent="0.2">
      <c r="B60" s="283" t="s">
        <v>21</v>
      </c>
      <c r="C60" s="111" t="s">
        <v>23</v>
      </c>
      <c r="D60" s="37">
        <v>253</v>
      </c>
      <c r="E60" s="28"/>
      <c r="F60" s="28"/>
      <c r="G60" s="28">
        <v>6</v>
      </c>
      <c r="H60" s="28"/>
      <c r="I60" s="28"/>
      <c r="J60" s="28">
        <v>6</v>
      </c>
      <c r="K60" s="136"/>
      <c r="L60" s="136"/>
      <c r="M60" s="136"/>
      <c r="N60" s="136"/>
      <c r="O60" s="136"/>
    </row>
    <row r="61" spans="2:15" x14ac:dyDescent="0.2">
      <c r="B61" s="284"/>
      <c r="C61" s="111" t="s">
        <v>22</v>
      </c>
      <c r="D61" s="37">
        <v>25</v>
      </c>
      <c r="E61" s="28">
        <v>4</v>
      </c>
      <c r="F61" s="28"/>
      <c r="G61" s="28">
        <v>22</v>
      </c>
      <c r="H61" s="28">
        <v>1</v>
      </c>
      <c r="I61" s="28"/>
      <c r="J61" s="28">
        <v>27</v>
      </c>
      <c r="K61" s="136"/>
      <c r="L61" s="136"/>
      <c r="M61" s="136"/>
      <c r="N61" s="136"/>
      <c r="O61" s="136"/>
    </row>
    <row r="62" spans="2:15" x14ac:dyDescent="0.2">
      <c r="B62" s="284"/>
      <c r="C62" s="111" t="s">
        <v>182</v>
      </c>
      <c r="D62" s="37">
        <v>511013107</v>
      </c>
      <c r="E62" s="28"/>
      <c r="F62" s="28"/>
      <c r="G62" s="28">
        <v>1</v>
      </c>
      <c r="H62" s="28">
        <v>1</v>
      </c>
      <c r="I62" s="28"/>
      <c r="J62" s="28">
        <v>2</v>
      </c>
      <c r="K62" s="136"/>
      <c r="L62" s="136"/>
      <c r="M62" s="136"/>
      <c r="N62" s="136"/>
      <c r="O62" s="136"/>
    </row>
    <row r="63" spans="2:15" x14ac:dyDescent="0.2">
      <c r="B63" s="285"/>
      <c r="C63" s="111" t="s">
        <v>181</v>
      </c>
      <c r="D63" s="37">
        <v>511013104</v>
      </c>
      <c r="E63" s="28"/>
      <c r="F63" s="28"/>
      <c r="G63" s="28">
        <v>1</v>
      </c>
      <c r="H63" s="28"/>
      <c r="I63" s="28"/>
      <c r="J63" s="28">
        <v>1</v>
      </c>
      <c r="K63" s="136"/>
      <c r="L63" s="136"/>
      <c r="M63" s="136"/>
      <c r="N63" s="136"/>
      <c r="O63" s="136"/>
    </row>
    <row r="64" spans="2:15" x14ac:dyDescent="0.2">
      <c r="B64" s="161" t="s">
        <v>24</v>
      </c>
      <c r="C64" s="111" t="s">
        <v>24</v>
      </c>
      <c r="D64" s="37">
        <v>242</v>
      </c>
      <c r="E64" s="28">
        <v>6</v>
      </c>
      <c r="F64" s="28">
        <v>2</v>
      </c>
      <c r="G64" s="28"/>
      <c r="H64" s="28"/>
      <c r="I64" s="28"/>
      <c r="J64" s="28">
        <v>8</v>
      </c>
      <c r="K64" s="136"/>
      <c r="L64" s="136"/>
      <c r="M64" s="136"/>
      <c r="N64" s="136"/>
      <c r="O64" s="136"/>
    </row>
    <row r="65" spans="2:15" x14ac:dyDescent="0.2">
      <c r="B65" s="161" t="s">
        <v>25</v>
      </c>
      <c r="C65" s="111" t="s">
        <v>25</v>
      </c>
      <c r="D65" s="37">
        <v>244</v>
      </c>
      <c r="E65" s="28"/>
      <c r="F65" s="28">
        <v>1</v>
      </c>
      <c r="G65" s="28">
        <v>2</v>
      </c>
      <c r="H65" s="28"/>
      <c r="I65" s="28"/>
      <c r="J65" s="28">
        <v>3</v>
      </c>
      <c r="K65" s="136"/>
      <c r="L65" s="136"/>
      <c r="M65" s="136"/>
      <c r="N65" s="136"/>
      <c r="O65" s="136"/>
    </row>
    <row r="66" spans="2:15" x14ac:dyDescent="0.2">
      <c r="B66" s="286" t="s">
        <v>26</v>
      </c>
      <c r="C66" s="111" t="s">
        <v>27</v>
      </c>
      <c r="D66" s="37">
        <v>228</v>
      </c>
      <c r="E66" s="28">
        <v>8</v>
      </c>
      <c r="F66" s="28">
        <v>1</v>
      </c>
      <c r="G66" s="28">
        <v>7</v>
      </c>
      <c r="H66" s="28"/>
      <c r="I66" s="28"/>
      <c r="J66" s="28">
        <v>16</v>
      </c>
      <c r="K66" s="136"/>
      <c r="L66" s="136"/>
      <c r="M66" s="136"/>
      <c r="N66" s="136"/>
      <c r="O66" s="136"/>
    </row>
    <row r="67" spans="2:15" x14ac:dyDescent="0.2">
      <c r="B67" s="287"/>
      <c r="C67" s="111" t="s">
        <v>28</v>
      </c>
      <c r="D67" s="37">
        <v>243</v>
      </c>
      <c r="E67" s="28">
        <v>2</v>
      </c>
      <c r="F67" s="28"/>
      <c r="G67" s="28">
        <v>1</v>
      </c>
      <c r="H67" s="28"/>
      <c r="I67" s="28"/>
      <c r="J67" s="28">
        <v>3</v>
      </c>
      <c r="K67" s="136"/>
      <c r="L67" s="136"/>
      <c r="M67" s="136"/>
      <c r="N67" s="136"/>
      <c r="O67" s="136"/>
    </row>
    <row r="68" spans="2:15" x14ac:dyDescent="0.2">
      <c r="B68" s="287"/>
      <c r="C68" s="111" t="s">
        <v>37</v>
      </c>
      <c r="D68" s="37">
        <v>2201</v>
      </c>
      <c r="E68" s="28">
        <v>1</v>
      </c>
      <c r="F68" s="28">
        <v>1</v>
      </c>
      <c r="G68" s="28">
        <v>2</v>
      </c>
      <c r="H68" s="28"/>
      <c r="I68" s="28"/>
      <c r="J68" s="28">
        <v>4</v>
      </c>
      <c r="K68" s="136"/>
      <c r="L68" s="136"/>
      <c r="M68" s="136"/>
      <c r="N68" s="136"/>
      <c r="O68" s="136"/>
    </row>
    <row r="69" spans="2:15" x14ac:dyDescent="0.2">
      <c r="B69" s="288"/>
      <c r="C69" s="111" t="s">
        <v>50</v>
      </c>
      <c r="D69" s="37">
        <v>24322</v>
      </c>
      <c r="E69" s="28"/>
      <c r="F69" s="28"/>
      <c r="G69" s="28"/>
      <c r="H69" s="28">
        <v>1</v>
      </c>
      <c r="I69" s="28"/>
      <c r="J69" s="28">
        <v>1</v>
      </c>
      <c r="K69" s="136"/>
      <c r="L69" s="136"/>
      <c r="M69" s="136"/>
      <c r="N69" s="136"/>
      <c r="O69" s="136"/>
    </row>
    <row r="70" spans="2:15" x14ac:dyDescent="0.2">
      <c r="B70" s="283" t="s">
        <v>29</v>
      </c>
      <c r="C70" s="111" t="s">
        <v>30</v>
      </c>
      <c r="D70" s="37">
        <v>262</v>
      </c>
      <c r="E70" s="28">
        <v>2</v>
      </c>
      <c r="F70" s="28">
        <v>1</v>
      </c>
      <c r="G70" s="28">
        <v>1</v>
      </c>
      <c r="H70" s="28"/>
      <c r="I70" s="28"/>
      <c r="J70" s="28">
        <v>4</v>
      </c>
      <c r="K70" s="136"/>
      <c r="L70" s="136"/>
      <c r="M70" s="136"/>
      <c r="N70" s="136"/>
      <c r="O70" s="136"/>
    </row>
    <row r="71" spans="2:15" x14ac:dyDescent="0.2">
      <c r="B71" s="284"/>
      <c r="C71" s="111" t="s">
        <v>31</v>
      </c>
      <c r="D71" s="37">
        <v>263</v>
      </c>
      <c r="E71" s="28">
        <v>3</v>
      </c>
      <c r="F71" s="28">
        <v>1</v>
      </c>
      <c r="G71" s="28">
        <v>4</v>
      </c>
      <c r="H71" s="28"/>
      <c r="I71" s="28"/>
      <c r="J71" s="28">
        <v>8</v>
      </c>
      <c r="K71" s="136"/>
      <c r="L71" s="136"/>
      <c r="M71" s="136"/>
      <c r="N71" s="136"/>
      <c r="O71" s="136"/>
    </row>
    <row r="72" spans="2:15" x14ac:dyDescent="0.2">
      <c r="B72" s="284"/>
      <c r="C72" s="111" t="s">
        <v>32</v>
      </c>
      <c r="D72" s="37">
        <v>264</v>
      </c>
      <c r="E72" s="28">
        <v>2</v>
      </c>
      <c r="F72" s="28"/>
      <c r="G72" s="28">
        <v>2</v>
      </c>
      <c r="H72" s="28"/>
      <c r="I72" s="28"/>
      <c r="J72" s="28">
        <v>4</v>
      </c>
    </row>
    <row r="73" spans="2:15" x14ac:dyDescent="0.2">
      <c r="B73" s="285"/>
      <c r="C73" s="111" t="s">
        <v>33</v>
      </c>
      <c r="D73" s="37">
        <v>265</v>
      </c>
      <c r="E73" s="28">
        <v>2</v>
      </c>
      <c r="F73" s="28"/>
      <c r="G73" s="28">
        <v>5</v>
      </c>
      <c r="H73" s="28"/>
      <c r="I73" s="28"/>
      <c r="J73" s="28">
        <v>7</v>
      </c>
    </row>
    <row r="74" spans="2:15" x14ac:dyDescent="0.2">
      <c r="B74" s="295" t="s">
        <v>5</v>
      </c>
      <c r="C74" s="296"/>
      <c r="D74" s="297"/>
      <c r="E74" s="124">
        <v>55</v>
      </c>
      <c r="F74" s="124">
        <v>20</v>
      </c>
      <c r="G74" s="124">
        <v>116</v>
      </c>
      <c r="H74" s="124">
        <v>7</v>
      </c>
      <c r="I74" s="124">
        <v>1</v>
      </c>
      <c r="J74" s="124">
        <v>199</v>
      </c>
    </row>
    <row r="75" spans="2:15" x14ac:dyDescent="0.2"/>
    <row r="76" spans="2:15" x14ac:dyDescent="0.2">
      <c r="B76" s="9" t="s">
        <v>34</v>
      </c>
    </row>
    <row r="77" spans="2:15" x14ac:dyDescent="0.2"/>
    <row r="78" spans="2:15" x14ac:dyDescent="0.2"/>
    <row r="79" spans="2:15" x14ac:dyDescent="0.2"/>
    <row r="80" spans="2:15" x14ac:dyDescent="0.2"/>
    <row r="81" hidden="1" x14ac:dyDescent="0.2"/>
    <row r="82" hidden="1" x14ac:dyDescent="0.2"/>
    <row r="83" hidden="1" x14ac:dyDescent="0.2"/>
  </sheetData>
  <sheetProtection password="C57B" sheet="1" objects="1" scenarios="1"/>
  <mergeCells count="27">
    <mergeCell ref="B70:B73"/>
    <mergeCell ref="B49:B52"/>
    <mergeCell ref="B54:B56"/>
    <mergeCell ref="B57:B59"/>
    <mergeCell ref="B60:B63"/>
    <mergeCell ref="B66:B69"/>
    <mergeCell ref="B22:B24"/>
    <mergeCell ref="B25:B27"/>
    <mergeCell ref="B28:B30"/>
    <mergeCell ref="B33:B35"/>
    <mergeCell ref="B36:B39"/>
    <mergeCell ref="B74:D74"/>
    <mergeCell ref="A1:K1"/>
    <mergeCell ref="J15:J16"/>
    <mergeCell ref="D15:D16"/>
    <mergeCell ref="C15:C16"/>
    <mergeCell ref="B15:B16"/>
    <mergeCell ref="E15:I15"/>
    <mergeCell ref="B40:D40"/>
    <mergeCell ref="B47:B48"/>
    <mergeCell ref="C47:C48"/>
    <mergeCell ref="D47:D48"/>
    <mergeCell ref="E47:I47"/>
    <mergeCell ref="J47:J48"/>
    <mergeCell ref="B14:J14"/>
    <mergeCell ref="B46:J46"/>
    <mergeCell ref="B17:B20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69"/>
  <sheetViews>
    <sheetView showGridLines="0" showZeros="0" workbookViewId="0">
      <pane ySplit="7" topLeftCell="A8" activePane="bottomLeft" state="frozen"/>
      <selection pane="bottomLeft" activeCell="A8" sqref="A8"/>
    </sheetView>
  </sheetViews>
  <sheetFormatPr baseColWidth="10" defaultColWidth="0" defaultRowHeight="12.75" zeroHeight="1" x14ac:dyDescent="0.25"/>
  <cols>
    <col min="1" max="1" width="4.7109375" style="16" customWidth="1"/>
    <col min="2" max="2" width="24.140625" style="16" bestFit="1" customWidth="1"/>
    <col min="3" max="3" width="5" style="16" hidden="1" customWidth="1"/>
    <col min="4" max="4" width="39.5703125" style="16" bestFit="1" customWidth="1"/>
    <col min="5" max="5" width="11.140625" style="12" bestFit="1" customWidth="1"/>
    <col min="6" max="6" width="8.85546875" style="12" bestFit="1" customWidth="1"/>
    <col min="7" max="7" width="11.28515625" style="12" customWidth="1"/>
    <col min="8" max="8" width="11.85546875" style="12" bestFit="1" customWidth="1"/>
    <col min="9" max="9" width="11.28515625" style="12" customWidth="1"/>
    <col min="10" max="10" width="6.7109375" style="12" customWidth="1"/>
    <col min="11" max="11" width="11.140625" style="12" bestFit="1" customWidth="1"/>
    <col min="12" max="12" width="8.85546875" style="12" bestFit="1" customWidth="1"/>
    <col min="13" max="13" width="11.28515625" style="12" bestFit="1" customWidth="1"/>
    <col min="14" max="14" width="11.85546875" style="12" bestFit="1" customWidth="1"/>
    <col min="15" max="15" width="11.140625" style="12" bestFit="1" customWidth="1"/>
    <col min="16" max="16" width="6.7109375" style="12" customWidth="1"/>
    <col min="17" max="17" width="5.7109375" style="16" customWidth="1"/>
    <col min="18" max="19" width="14.7109375" style="16" hidden="1" customWidth="1"/>
    <col min="20" max="20" width="4.7109375" style="16" hidden="1" customWidth="1"/>
    <col min="21" max="16384" width="11.42578125" style="16" hidden="1"/>
  </cols>
  <sheetData>
    <row r="1" spans="1:20" customFormat="1" ht="68.25" customHeight="1" x14ac:dyDescent="0.25">
      <c r="A1" s="265" t="s">
        <v>101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50"/>
      <c r="S1" s="50"/>
      <c r="T1" s="50"/>
    </row>
    <row r="2" spans="1:20" s="49" customFormat="1" ht="15" x14ac:dyDescent="0.25"/>
    <row r="3" spans="1:20" s="49" customFormat="1" ht="15" x14ac:dyDescent="0.25"/>
    <row r="4" spans="1:20" s="49" customFormat="1" ht="15" x14ac:dyDescent="0.25"/>
    <row r="5" spans="1:20" s="49" customFormat="1" ht="15" x14ac:dyDescent="0.25"/>
    <row r="6" spans="1:20" s="49" customFormat="1" ht="15" x14ac:dyDescent="0.25"/>
    <row r="7" spans="1:20" s="49" customFormat="1" ht="15" x14ac:dyDescent="0.25"/>
    <row r="8" spans="1:20" x14ac:dyDescent="0.25"/>
    <row r="9" spans="1:20" ht="15.75" x14ac:dyDescent="0.25"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</row>
    <row r="10" spans="1:20" x14ac:dyDescent="0.25"/>
    <row r="11" spans="1:20" ht="22.5" customHeight="1" x14ac:dyDescent="0.25">
      <c r="B11" s="312" t="s">
        <v>0</v>
      </c>
      <c r="C11" s="312" t="s">
        <v>1</v>
      </c>
      <c r="D11" s="312" t="s">
        <v>2</v>
      </c>
      <c r="E11" s="312" t="s">
        <v>3</v>
      </c>
      <c r="F11" s="312"/>
      <c r="G11" s="312"/>
      <c r="H11" s="312"/>
      <c r="I11" s="312"/>
      <c r="J11" s="313"/>
      <c r="K11" s="314" t="s">
        <v>4</v>
      </c>
      <c r="L11" s="312"/>
      <c r="M11" s="312"/>
      <c r="N11" s="312"/>
      <c r="O11" s="312"/>
      <c r="P11" s="312"/>
      <c r="R11" s="319"/>
      <c r="S11" s="319"/>
    </row>
    <row r="12" spans="1:20" x14ac:dyDescent="0.25">
      <c r="B12" s="312"/>
      <c r="C12" s="312"/>
      <c r="D12" s="312"/>
      <c r="E12" s="78" t="s">
        <v>113</v>
      </c>
      <c r="F12" s="78" t="s">
        <v>114</v>
      </c>
      <c r="G12" s="78" t="s">
        <v>115</v>
      </c>
      <c r="H12" s="78" t="s">
        <v>116</v>
      </c>
      <c r="I12" s="78" t="s">
        <v>117</v>
      </c>
      <c r="J12" s="79" t="s">
        <v>5</v>
      </c>
      <c r="K12" s="78" t="s">
        <v>113</v>
      </c>
      <c r="L12" s="78" t="s">
        <v>114</v>
      </c>
      <c r="M12" s="78" t="s">
        <v>115</v>
      </c>
      <c r="N12" s="78" t="s">
        <v>116</v>
      </c>
      <c r="O12" s="78" t="s">
        <v>117</v>
      </c>
      <c r="P12" s="78" t="s">
        <v>5</v>
      </c>
      <c r="R12" s="76"/>
      <c r="S12" s="76"/>
    </row>
    <row r="13" spans="1:20" x14ac:dyDescent="0.25">
      <c r="B13" s="316" t="s">
        <v>6</v>
      </c>
      <c r="C13" s="65">
        <v>2141</v>
      </c>
      <c r="D13" s="66" t="s">
        <v>7</v>
      </c>
      <c r="E13" s="67">
        <v>0</v>
      </c>
      <c r="F13" s="67">
        <v>0</v>
      </c>
      <c r="G13" s="67">
        <v>9</v>
      </c>
      <c r="H13" s="67">
        <v>8</v>
      </c>
      <c r="I13" s="67">
        <v>0</v>
      </c>
      <c r="J13" s="68">
        <f>SUM(E13:I13)</f>
        <v>17</v>
      </c>
      <c r="K13" s="69">
        <v>0</v>
      </c>
      <c r="L13" s="67">
        <v>9</v>
      </c>
      <c r="M13" s="67">
        <v>0</v>
      </c>
      <c r="N13" s="67">
        <v>8</v>
      </c>
      <c r="O13" s="67">
        <v>0</v>
      </c>
      <c r="P13" s="70">
        <f>SUM(K13:O13)</f>
        <v>17</v>
      </c>
      <c r="R13" s="76"/>
      <c r="S13" s="77"/>
    </row>
    <row r="14" spans="1:20" x14ac:dyDescent="0.25">
      <c r="B14" s="317"/>
      <c r="C14" s="65">
        <v>2122</v>
      </c>
      <c r="D14" s="66" t="s">
        <v>8</v>
      </c>
      <c r="E14" s="67">
        <v>0</v>
      </c>
      <c r="F14" s="67">
        <v>1</v>
      </c>
      <c r="G14" s="67">
        <v>1</v>
      </c>
      <c r="H14" s="67">
        <v>2</v>
      </c>
      <c r="I14" s="67">
        <v>1</v>
      </c>
      <c r="J14" s="68">
        <f t="shared" ref="J14:J37" si="0">SUM(E14:I14)</f>
        <v>5</v>
      </c>
      <c r="K14" s="69">
        <v>0</v>
      </c>
      <c r="L14" s="67">
        <v>1</v>
      </c>
      <c r="M14" s="67">
        <v>1</v>
      </c>
      <c r="N14" s="67">
        <v>2</v>
      </c>
      <c r="O14" s="67">
        <v>1</v>
      </c>
      <c r="P14" s="70">
        <f t="shared" ref="P14:P37" si="1">SUM(K14:O14)</f>
        <v>5</v>
      </c>
      <c r="R14" s="76"/>
      <c r="S14" s="77"/>
    </row>
    <row r="15" spans="1:20" x14ac:dyDescent="0.25">
      <c r="B15" s="317"/>
      <c r="C15" s="65">
        <v>2142</v>
      </c>
      <c r="D15" s="66" t="s">
        <v>9</v>
      </c>
      <c r="E15" s="67">
        <v>0</v>
      </c>
      <c r="F15" s="67">
        <v>0</v>
      </c>
      <c r="G15" s="67">
        <v>4</v>
      </c>
      <c r="H15" s="67">
        <v>0</v>
      </c>
      <c r="I15" s="67">
        <v>0</v>
      </c>
      <c r="J15" s="68">
        <f t="shared" si="0"/>
        <v>4</v>
      </c>
      <c r="K15" s="69">
        <v>0</v>
      </c>
      <c r="L15" s="67">
        <v>4</v>
      </c>
      <c r="M15" s="67">
        <v>0</v>
      </c>
      <c r="N15" s="67">
        <v>0</v>
      </c>
      <c r="O15" s="67">
        <v>0</v>
      </c>
      <c r="P15" s="70">
        <f t="shared" si="1"/>
        <v>4</v>
      </c>
    </row>
    <row r="16" spans="1:20" x14ac:dyDescent="0.25">
      <c r="B16" s="317"/>
      <c r="C16" s="65">
        <v>2132</v>
      </c>
      <c r="D16" s="66" t="s">
        <v>10</v>
      </c>
      <c r="E16" s="67">
        <v>0</v>
      </c>
      <c r="F16" s="67">
        <v>1</v>
      </c>
      <c r="G16" s="67">
        <v>3</v>
      </c>
      <c r="H16" s="67">
        <v>2</v>
      </c>
      <c r="I16" s="67">
        <v>0</v>
      </c>
      <c r="J16" s="68">
        <f t="shared" si="0"/>
        <v>6</v>
      </c>
      <c r="K16" s="69">
        <v>0</v>
      </c>
      <c r="L16" s="67">
        <v>1</v>
      </c>
      <c r="M16" s="67">
        <v>1</v>
      </c>
      <c r="N16" s="67">
        <v>3</v>
      </c>
      <c r="O16" s="67">
        <v>0</v>
      </c>
      <c r="P16" s="70">
        <f t="shared" si="1"/>
        <v>5</v>
      </c>
    </row>
    <row r="17" spans="2:16" x14ac:dyDescent="0.25">
      <c r="B17" s="65" t="s">
        <v>11</v>
      </c>
      <c r="C17" s="65">
        <v>27</v>
      </c>
      <c r="D17" s="66" t="s">
        <v>12</v>
      </c>
      <c r="E17" s="67">
        <v>0</v>
      </c>
      <c r="F17" s="67">
        <v>4</v>
      </c>
      <c r="G17" s="67">
        <v>4</v>
      </c>
      <c r="H17" s="67">
        <v>8</v>
      </c>
      <c r="I17" s="67">
        <v>0</v>
      </c>
      <c r="J17" s="68">
        <f t="shared" si="0"/>
        <v>16</v>
      </c>
      <c r="K17" s="69">
        <v>0</v>
      </c>
      <c r="L17" s="67">
        <v>6</v>
      </c>
      <c r="M17" s="67">
        <v>4</v>
      </c>
      <c r="N17" s="67">
        <v>4</v>
      </c>
      <c r="O17" s="67">
        <v>1</v>
      </c>
      <c r="P17" s="70">
        <f t="shared" si="1"/>
        <v>15</v>
      </c>
    </row>
    <row r="18" spans="2:16" x14ac:dyDescent="0.25">
      <c r="B18" s="316" t="s">
        <v>13</v>
      </c>
      <c r="C18" s="65">
        <v>222</v>
      </c>
      <c r="D18" s="66" t="s">
        <v>14</v>
      </c>
      <c r="E18" s="67">
        <v>0</v>
      </c>
      <c r="F18" s="67">
        <v>1</v>
      </c>
      <c r="G18" s="67">
        <v>3</v>
      </c>
      <c r="H18" s="67">
        <v>3</v>
      </c>
      <c r="I18" s="67">
        <v>0</v>
      </c>
      <c r="J18" s="68">
        <f t="shared" si="0"/>
        <v>7</v>
      </c>
      <c r="K18" s="69">
        <v>0</v>
      </c>
      <c r="L18" s="67">
        <v>3</v>
      </c>
      <c r="M18" s="67">
        <v>1</v>
      </c>
      <c r="N18" s="67">
        <v>3</v>
      </c>
      <c r="O18" s="67">
        <v>0</v>
      </c>
      <c r="P18" s="70">
        <f t="shared" si="1"/>
        <v>7</v>
      </c>
    </row>
    <row r="19" spans="2:16" x14ac:dyDescent="0.25">
      <c r="B19" s="317"/>
      <c r="C19" s="65">
        <v>223</v>
      </c>
      <c r="D19" s="66" t="s">
        <v>15</v>
      </c>
      <c r="E19" s="67">
        <v>0</v>
      </c>
      <c r="F19" s="67">
        <v>1</v>
      </c>
      <c r="G19" s="67">
        <v>9</v>
      </c>
      <c r="H19" s="67">
        <v>10</v>
      </c>
      <c r="I19" s="67">
        <v>0</v>
      </c>
      <c r="J19" s="68">
        <f t="shared" si="0"/>
        <v>20</v>
      </c>
      <c r="K19" s="69">
        <v>0</v>
      </c>
      <c r="L19" s="67">
        <v>8</v>
      </c>
      <c r="M19" s="67">
        <v>1</v>
      </c>
      <c r="N19" s="67">
        <v>10</v>
      </c>
      <c r="O19" s="67">
        <v>0</v>
      </c>
      <c r="P19" s="70">
        <f t="shared" si="1"/>
        <v>19</v>
      </c>
    </row>
    <row r="20" spans="2:16" x14ac:dyDescent="0.25">
      <c r="B20" s="317"/>
      <c r="C20" s="65">
        <v>224</v>
      </c>
      <c r="D20" s="66" t="s">
        <v>16</v>
      </c>
      <c r="E20" s="67">
        <v>0</v>
      </c>
      <c r="F20" s="67">
        <v>2</v>
      </c>
      <c r="G20" s="67">
        <v>9</v>
      </c>
      <c r="H20" s="67">
        <v>9</v>
      </c>
      <c r="I20" s="67">
        <v>0</v>
      </c>
      <c r="J20" s="68">
        <f t="shared" si="0"/>
        <v>20</v>
      </c>
      <c r="K20" s="69">
        <v>0</v>
      </c>
      <c r="L20" s="67">
        <v>8</v>
      </c>
      <c r="M20" s="67">
        <v>2</v>
      </c>
      <c r="N20" s="67">
        <v>10</v>
      </c>
      <c r="O20" s="67">
        <v>0</v>
      </c>
      <c r="P20" s="70">
        <f t="shared" si="1"/>
        <v>20</v>
      </c>
    </row>
    <row r="21" spans="2:16" x14ac:dyDescent="0.25">
      <c r="B21" s="316" t="s">
        <v>17</v>
      </c>
      <c r="C21" s="65">
        <v>234</v>
      </c>
      <c r="D21" s="66" t="s">
        <v>18</v>
      </c>
      <c r="E21" s="67">
        <v>0</v>
      </c>
      <c r="F21" s="67">
        <v>1</v>
      </c>
      <c r="G21" s="67">
        <v>2</v>
      </c>
      <c r="H21" s="67">
        <v>2</v>
      </c>
      <c r="I21" s="67">
        <v>0</v>
      </c>
      <c r="J21" s="68">
        <f t="shared" si="0"/>
        <v>5</v>
      </c>
      <c r="K21" s="69">
        <v>0</v>
      </c>
      <c r="L21" s="67">
        <v>2</v>
      </c>
      <c r="M21" s="67">
        <v>1</v>
      </c>
      <c r="N21" s="67">
        <v>2</v>
      </c>
      <c r="O21" s="67">
        <v>0</v>
      </c>
      <c r="P21" s="70">
        <f t="shared" si="1"/>
        <v>5</v>
      </c>
    </row>
    <row r="22" spans="2:16" x14ac:dyDescent="0.25">
      <c r="B22" s="317"/>
      <c r="C22" s="65">
        <v>232</v>
      </c>
      <c r="D22" s="66" t="s">
        <v>19</v>
      </c>
      <c r="E22" s="67">
        <v>0</v>
      </c>
      <c r="F22" s="67">
        <v>0</v>
      </c>
      <c r="G22" s="67">
        <v>1</v>
      </c>
      <c r="H22" s="67">
        <v>2</v>
      </c>
      <c r="I22" s="67">
        <v>0</v>
      </c>
      <c r="J22" s="68">
        <f t="shared" si="0"/>
        <v>3</v>
      </c>
      <c r="K22" s="69">
        <v>0</v>
      </c>
      <c r="L22" s="67">
        <v>1</v>
      </c>
      <c r="M22" s="67">
        <v>0</v>
      </c>
      <c r="N22" s="67">
        <v>2</v>
      </c>
      <c r="O22" s="67">
        <v>0</v>
      </c>
      <c r="P22" s="70">
        <f t="shared" si="1"/>
        <v>3</v>
      </c>
    </row>
    <row r="23" spans="2:16" x14ac:dyDescent="0.25">
      <c r="B23" s="317"/>
      <c r="C23" s="65">
        <v>233</v>
      </c>
      <c r="D23" s="66" t="s">
        <v>20</v>
      </c>
      <c r="E23" s="67">
        <v>0</v>
      </c>
      <c r="F23" s="67">
        <v>0</v>
      </c>
      <c r="G23" s="67">
        <v>3</v>
      </c>
      <c r="H23" s="67">
        <v>2</v>
      </c>
      <c r="I23" s="67">
        <v>0</v>
      </c>
      <c r="J23" s="68">
        <f t="shared" si="0"/>
        <v>5</v>
      </c>
      <c r="K23" s="69">
        <v>0</v>
      </c>
      <c r="L23" s="67">
        <v>4</v>
      </c>
      <c r="M23" s="67">
        <v>0</v>
      </c>
      <c r="N23" s="67">
        <v>1</v>
      </c>
      <c r="O23" s="67">
        <v>0</v>
      </c>
      <c r="P23" s="70">
        <f t="shared" si="1"/>
        <v>5</v>
      </c>
    </row>
    <row r="24" spans="2:16" x14ac:dyDescent="0.25">
      <c r="B24" s="316" t="s">
        <v>21</v>
      </c>
      <c r="C24" s="65">
        <v>253</v>
      </c>
      <c r="D24" s="66" t="s">
        <v>23</v>
      </c>
      <c r="E24" s="67">
        <v>0</v>
      </c>
      <c r="F24" s="67">
        <v>1</v>
      </c>
      <c r="G24" s="67">
        <v>1</v>
      </c>
      <c r="H24" s="67">
        <v>4</v>
      </c>
      <c r="I24" s="67">
        <v>0</v>
      </c>
      <c r="J24" s="68">
        <f>SUM(E24:I24)</f>
        <v>6</v>
      </c>
      <c r="K24" s="69">
        <v>0</v>
      </c>
      <c r="L24" s="67">
        <v>1</v>
      </c>
      <c r="M24" s="67">
        <v>1</v>
      </c>
      <c r="N24" s="67">
        <v>4</v>
      </c>
      <c r="O24" s="67">
        <v>0</v>
      </c>
      <c r="P24" s="70">
        <f t="shared" si="1"/>
        <v>6</v>
      </c>
    </row>
    <row r="25" spans="2:16" x14ac:dyDescent="0.25">
      <c r="B25" s="316"/>
      <c r="C25" s="65">
        <v>25</v>
      </c>
      <c r="D25" s="66" t="s">
        <v>22</v>
      </c>
      <c r="E25" s="67">
        <v>0</v>
      </c>
      <c r="F25" s="67">
        <v>5</v>
      </c>
      <c r="G25" s="67">
        <v>22</v>
      </c>
      <c r="H25" s="67">
        <v>1</v>
      </c>
      <c r="I25" s="67">
        <v>0</v>
      </c>
      <c r="J25" s="68">
        <f>SUM(E25:I25)</f>
        <v>28</v>
      </c>
      <c r="K25" s="69">
        <v>0</v>
      </c>
      <c r="L25" s="67">
        <v>17</v>
      </c>
      <c r="M25" s="67">
        <v>8</v>
      </c>
      <c r="N25" s="67">
        <v>2</v>
      </c>
      <c r="O25" s="67">
        <v>0</v>
      </c>
      <c r="P25" s="70">
        <f t="shared" si="1"/>
        <v>27</v>
      </c>
    </row>
    <row r="26" spans="2:16" x14ac:dyDescent="0.2">
      <c r="B26" s="316"/>
      <c r="C26" s="71">
        <v>511013107</v>
      </c>
      <c r="D26" s="66" t="s">
        <v>112</v>
      </c>
      <c r="E26" s="67">
        <v>0</v>
      </c>
      <c r="F26" s="67">
        <v>1</v>
      </c>
      <c r="G26" s="67">
        <v>1</v>
      </c>
      <c r="H26" s="67">
        <v>0</v>
      </c>
      <c r="I26" s="67">
        <v>0</v>
      </c>
      <c r="J26" s="68">
        <f>SUM(E26:I26)</f>
        <v>2</v>
      </c>
      <c r="K26" s="69">
        <v>0</v>
      </c>
      <c r="L26" s="67">
        <v>1</v>
      </c>
      <c r="M26" s="67">
        <v>1</v>
      </c>
      <c r="N26" s="67">
        <v>0</v>
      </c>
      <c r="O26" s="67">
        <v>0</v>
      </c>
      <c r="P26" s="70">
        <f t="shared" si="1"/>
        <v>2</v>
      </c>
    </row>
    <row r="27" spans="2:16" x14ac:dyDescent="0.25">
      <c r="B27" s="316"/>
      <c r="C27" s="64">
        <v>511013104</v>
      </c>
      <c r="D27" s="18" t="s">
        <v>48</v>
      </c>
      <c r="E27" s="67"/>
      <c r="F27" s="67"/>
      <c r="G27" s="67"/>
      <c r="H27" s="67"/>
      <c r="I27" s="67"/>
      <c r="J27" s="68"/>
      <c r="K27" s="69">
        <v>0</v>
      </c>
      <c r="L27" s="67">
        <v>0</v>
      </c>
      <c r="M27" s="67">
        <v>0</v>
      </c>
      <c r="N27" s="67">
        <v>1</v>
      </c>
      <c r="O27" s="67">
        <v>0</v>
      </c>
      <c r="P27" s="70">
        <f t="shared" si="1"/>
        <v>1</v>
      </c>
    </row>
    <row r="28" spans="2:16" ht="19.5" customHeight="1" x14ac:dyDescent="0.25">
      <c r="B28" s="65" t="s">
        <v>24</v>
      </c>
      <c r="C28" s="65">
        <v>242</v>
      </c>
      <c r="D28" s="66" t="s">
        <v>24</v>
      </c>
      <c r="E28" s="67">
        <v>1</v>
      </c>
      <c r="F28" s="67">
        <v>2</v>
      </c>
      <c r="G28" s="67">
        <v>5</v>
      </c>
      <c r="H28" s="67">
        <v>0</v>
      </c>
      <c r="I28" s="67">
        <v>0</v>
      </c>
      <c r="J28" s="68">
        <f t="shared" si="0"/>
        <v>8</v>
      </c>
      <c r="K28" s="69">
        <v>1</v>
      </c>
      <c r="L28" s="67">
        <v>6</v>
      </c>
      <c r="M28" s="67">
        <v>1</v>
      </c>
      <c r="N28" s="67">
        <v>0</v>
      </c>
      <c r="O28" s="67">
        <v>0</v>
      </c>
      <c r="P28" s="70">
        <f t="shared" si="1"/>
        <v>8</v>
      </c>
    </row>
    <row r="29" spans="2:16" ht="19.5" customHeight="1" x14ac:dyDescent="0.25">
      <c r="B29" s="65" t="s">
        <v>25</v>
      </c>
      <c r="C29" s="65">
        <v>244</v>
      </c>
      <c r="D29" s="66" t="s">
        <v>25</v>
      </c>
      <c r="E29" s="67">
        <v>0</v>
      </c>
      <c r="F29" s="67">
        <v>2</v>
      </c>
      <c r="G29" s="67">
        <v>1</v>
      </c>
      <c r="H29" s="67">
        <v>1</v>
      </c>
      <c r="I29" s="67">
        <v>0</v>
      </c>
      <c r="J29" s="68">
        <f t="shared" si="0"/>
        <v>4</v>
      </c>
      <c r="K29" s="69">
        <v>0</v>
      </c>
      <c r="L29" s="67">
        <v>1</v>
      </c>
      <c r="M29" s="67">
        <v>1</v>
      </c>
      <c r="N29" s="67">
        <v>1</v>
      </c>
      <c r="O29" s="67">
        <v>0</v>
      </c>
      <c r="P29" s="70">
        <f t="shared" si="1"/>
        <v>3</v>
      </c>
    </row>
    <row r="30" spans="2:16" x14ac:dyDescent="0.25">
      <c r="B30" s="316" t="s">
        <v>26</v>
      </c>
      <c r="C30" s="65">
        <v>228</v>
      </c>
      <c r="D30" s="66" t="s">
        <v>27</v>
      </c>
      <c r="E30" s="67">
        <v>0</v>
      </c>
      <c r="F30" s="67">
        <v>3</v>
      </c>
      <c r="G30" s="67">
        <v>4</v>
      </c>
      <c r="H30" s="67">
        <v>11</v>
      </c>
      <c r="I30" s="67">
        <v>0</v>
      </c>
      <c r="J30" s="68">
        <f>SUM(E30:I30)</f>
        <v>18</v>
      </c>
      <c r="K30" s="69">
        <v>0</v>
      </c>
      <c r="L30" s="67">
        <v>5</v>
      </c>
      <c r="M30" s="67">
        <v>3</v>
      </c>
      <c r="N30" s="67">
        <v>8</v>
      </c>
      <c r="O30" s="67">
        <v>0</v>
      </c>
      <c r="P30" s="70">
        <f t="shared" si="1"/>
        <v>16</v>
      </c>
    </row>
    <row r="31" spans="2:16" x14ac:dyDescent="0.25">
      <c r="B31" s="316"/>
      <c r="C31" s="65">
        <v>243</v>
      </c>
      <c r="D31" s="66" t="s">
        <v>28</v>
      </c>
      <c r="E31" s="67">
        <v>0</v>
      </c>
      <c r="F31" s="67">
        <v>0</v>
      </c>
      <c r="G31" s="67">
        <v>2</v>
      </c>
      <c r="H31" s="67">
        <v>1</v>
      </c>
      <c r="I31" s="67">
        <v>0</v>
      </c>
      <c r="J31" s="68">
        <f>SUM(E31:I31)</f>
        <v>3</v>
      </c>
      <c r="K31" s="69">
        <v>0</v>
      </c>
      <c r="L31" s="67">
        <v>2</v>
      </c>
      <c r="M31" s="67">
        <v>0</v>
      </c>
      <c r="N31" s="67">
        <v>1</v>
      </c>
      <c r="O31" s="67">
        <v>0</v>
      </c>
      <c r="P31" s="70">
        <f t="shared" si="1"/>
        <v>3</v>
      </c>
    </row>
    <row r="32" spans="2:16" x14ac:dyDescent="0.25">
      <c r="B32" s="316"/>
      <c r="C32" s="45">
        <v>24322</v>
      </c>
      <c r="D32" s="18" t="s">
        <v>50</v>
      </c>
      <c r="E32" s="67"/>
      <c r="F32" s="67"/>
      <c r="G32" s="67"/>
      <c r="H32" s="67"/>
      <c r="I32" s="67"/>
      <c r="J32" s="68"/>
      <c r="K32" s="69">
        <v>0</v>
      </c>
      <c r="L32" s="67">
        <v>1</v>
      </c>
      <c r="M32" s="67">
        <v>0</v>
      </c>
      <c r="N32" s="67">
        <v>0</v>
      </c>
      <c r="O32" s="67">
        <v>0</v>
      </c>
      <c r="P32" s="70">
        <f t="shared" si="1"/>
        <v>1</v>
      </c>
    </row>
    <row r="33" spans="2:16" x14ac:dyDescent="0.25">
      <c r="B33" s="317"/>
      <c r="C33" s="65">
        <v>2201</v>
      </c>
      <c r="D33" s="66" t="s">
        <v>37</v>
      </c>
      <c r="E33" s="67">
        <v>1</v>
      </c>
      <c r="F33" s="67">
        <v>1</v>
      </c>
      <c r="G33" s="67">
        <v>1</v>
      </c>
      <c r="H33" s="67">
        <v>0</v>
      </c>
      <c r="I33" s="67">
        <v>0</v>
      </c>
      <c r="J33" s="68">
        <f>SUM(E33:I33)</f>
        <v>3</v>
      </c>
      <c r="K33" s="69">
        <v>1</v>
      </c>
      <c r="L33" s="67">
        <v>2</v>
      </c>
      <c r="M33" s="67">
        <v>1</v>
      </c>
      <c r="N33" s="67">
        <v>0</v>
      </c>
      <c r="O33" s="67">
        <v>0</v>
      </c>
      <c r="P33" s="70">
        <f t="shared" si="1"/>
        <v>4</v>
      </c>
    </row>
    <row r="34" spans="2:16" x14ac:dyDescent="0.25">
      <c r="B34" s="316" t="s">
        <v>29</v>
      </c>
      <c r="C34" s="65">
        <v>262</v>
      </c>
      <c r="D34" s="66" t="s">
        <v>30</v>
      </c>
      <c r="E34" s="67">
        <v>0</v>
      </c>
      <c r="F34" s="67">
        <v>1</v>
      </c>
      <c r="G34" s="67">
        <v>0</v>
      </c>
      <c r="H34" s="67">
        <v>3</v>
      </c>
      <c r="I34" s="67">
        <v>0</v>
      </c>
      <c r="J34" s="68">
        <f t="shared" si="0"/>
        <v>4</v>
      </c>
      <c r="K34" s="69">
        <v>0</v>
      </c>
      <c r="L34" s="67">
        <v>0</v>
      </c>
      <c r="M34" s="67">
        <v>1</v>
      </c>
      <c r="N34" s="67">
        <v>3</v>
      </c>
      <c r="O34" s="67">
        <v>0</v>
      </c>
      <c r="P34" s="70">
        <f t="shared" si="1"/>
        <v>4</v>
      </c>
    </row>
    <row r="35" spans="2:16" x14ac:dyDescent="0.25">
      <c r="B35" s="316"/>
      <c r="C35" s="65">
        <v>263</v>
      </c>
      <c r="D35" s="66" t="s">
        <v>31</v>
      </c>
      <c r="E35" s="67">
        <v>0</v>
      </c>
      <c r="F35" s="67">
        <v>2</v>
      </c>
      <c r="G35" s="67">
        <v>3</v>
      </c>
      <c r="H35" s="67">
        <v>3</v>
      </c>
      <c r="I35" s="67">
        <v>0</v>
      </c>
      <c r="J35" s="68">
        <f t="shared" si="0"/>
        <v>8</v>
      </c>
      <c r="K35" s="69">
        <v>0</v>
      </c>
      <c r="L35" s="67">
        <v>3</v>
      </c>
      <c r="M35" s="67">
        <v>2</v>
      </c>
      <c r="N35" s="67">
        <v>3</v>
      </c>
      <c r="O35" s="67">
        <v>0</v>
      </c>
      <c r="P35" s="70">
        <f t="shared" si="1"/>
        <v>8</v>
      </c>
    </row>
    <row r="36" spans="2:16" x14ac:dyDescent="0.25">
      <c r="B36" s="316"/>
      <c r="C36" s="65">
        <v>264</v>
      </c>
      <c r="D36" s="66" t="s">
        <v>32</v>
      </c>
      <c r="E36" s="67">
        <v>0</v>
      </c>
      <c r="F36" s="67">
        <v>0</v>
      </c>
      <c r="G36" s="67">
        <v>2</v>
      </c>
      <c r="H36" s="67">
        <v>2</v>
      </c>
      <c r="I36" s="67">
        <v>0</v>
      </c>
      <c r="J36" s="68">
        <f t="shared" si="0"/>
        <v>4</v>
      </c>
      <c r="K36" s="69">
        <v>0</v>
      </c>
      <c r="L36" s="67">
        <v>2</v>
      </c>
      <c r="M36" s="67">
        <v>0</v>
      </c>
      <c r="N36" s="67">
        <v>2</v>
      </c>
      <c r="O36" s="67">
        <v>0</v>
      </c>
      <c r="P36" s="70">
        <f t="shared" si="1"/>
        <v>4</v>
      </c>
    </row>
    <row r="37" spans="2:16" x14ac:dyDescent="0.25">
      <c r="B37" s="316"/>
      <c r="C37" s="65">
        <v>265</v>
      </c>
      <c r="D37" s="66" t="s">
        <v>33</v>
      </c>
      <c r="E37" s="67">
        <v>0</v>
      </c>
      <c r="F37" s="67">
        <v>0</v>
      </c>
      <c r="G37" s="67">
        <v>2</v>
      </c>
      <c r="H37" s="67">
        <v>5</v>
      </c>
      <c r="I37" s="67">
        <v>0</v>
      </c>
      <c r="J37" s="68">
        <f t="shared" si="0"/>
        <v>7</v>
      </c>
      <c r="K37" s="69">
        <v>0</v>
      </c>
      <c r="L37" s="67">
        <v>3</v>
      </c>
      <c r="M37" s="67">
        <v>0</v>
      </c>
      <c r="N37" s="67">
        <v>4</v>
      </c>
      <c r="O37" s="67">
        <v>0</v>
      </c>
      <c r="P37" s="70">
        <f t="shared" si="1"/>
        <v>7</v>
      </c>
    </row>
    <row r="38" spans="2:16" x14ac:dyDescent="0.25">
      <c r="B38" s="311" t="s">
        <v>5</v>
      </c>
      <c r="C38" s="311"/>
      <c r="D38" s="311"/>
      <c r="E38" s="72">
        <f t="shared" ref="E38:P38" si="2">SUM(E13:E37)</f>
        <v>2</v>
      </c>
      <c r="F38" s="72">
        <f t="shared" si="2"/>
        <v>29</v>
      </c>
      <c r="G38" s="72">
        <f t="shared" si="2"/>
        <v>92</v>
      </c>
      <c r="H38" s="72">
        <f t="shared" si="2"/>
        <v>79</v>
      </c>
      <c r="I38" s="72">
        <f t="shared" si="2"/>
        <v>1</v>
      </c>
      <c r="J38" s="73">
        <f t="shared" si="2"/>
        <v>203</v>
      </c>
      <c r="K38" s="74">
        <f t="shared" si="2"/>
        <v>2</v>
      </c>
      <c r="L38" s="72">
        <f t="shared" si="2"/>
        <v>91</v>
      </c>
      <c r="M38" s="72">
        <f t="shared" si="2"/>
        <v>30</v>
      </c>
      <c r="N38" s="72">
        <f t="shared" si="2"/>
        <v>74</v>
      </c>
      <c r="O38" s="72">
        <f t="shared" si="2"/>
        <v>2</v>
      </c>
      <c r="P38" s="72">
        <f t="shared" si="2"/>
        <v>199</v>
      </c>
    </row>
    <row r="39" spans="2:16" x14ac:dyDescent="0.25"/>
    <row r="40" spans="2:16" x14ac:dyDescent="0.25">
      <c r="B40" s="16" t="s">
        <v>43</v>
      </c>
    </row>
    <row r="41" spans="2:16" x14ac:dyDescent="0.25"/>
    <row r="42" spans="2:16" x14ac:dyDescent="0.25"/>
    <row r="43" spans="2:16" x14ac:dyDescent="0.2">
      <c r="C43" s="9"/>
      <c r="D43" s="9"/>
      <c r="E43" s="13"/>
      <c r="F43" s="13"/>
      <c r="G43" s="13"/>
      <c r="H43" s="13"/>
      <c r="I43" s="13"/>
      <c r="J43" s="13"/>
    </row>
    <row r="44" spans="2:16" x14ac:dyDescent="0.2">
      <c r="C44" s="9"/>
      <c r="D44" s="9"/>
      <c r="E44" s="13"/>
      <c r="F44" s="13"/>
      <c r="G44" s="13"/>
      <c r="H44" s="13"/>
      <c r="I44" s="13"/>
      <c r="J44" s="13"/>
    </row>
    <row r="45" spans="2:16" x14ac:dyDescent="0.2">
      <c r="C45" s="9"/>
      <c r="D45" s="9"/>
      <c r="E45" s="13"/>
      <c r="F45" s="13"/>
      <c r="G45" s="13"/>
      <c r="H45" s="13"/>
      <c r="I45" s="13"/>
      <c r="J45" s="13"/>
    </row>
    <row r="46" spans="2:16" x14ac:dyDescent="0.2">
      <c r="C46" s="9"/>
      <c r="D46" s="9"/>
      <c r="E46" s="13"/>
      <c r="F46" s="13"/>
      <c r="G46" s="13"/>
      <c r="H46" s="13"/>
      <c r="I46" s="13"/>
      <c r="J46" s="13"/>
    </row>
    <row r="47" spans="2:16" x14ac:dyDescent="0.2">
      <c r="C47" s="9"/>
      <c r="D47" s="9"/>
      <c r="E47" s="13"/>
      <c r="F47" s="13"/>
      <c r="G47" s="13"/>
      <c r="H47" s="13"/>
      <c r="I47" s="13"/>
      <c r="J47" s="13"/>
    </row>
    <row r="48" spans="2:16" hidden="1" x14ac:dyDescent="0.2">
      <c r="C48" s="9"/>
      <c r="D48" s="9"/>
      <c r="E48" s="13"/>
      <c r="F48" s="13"/>
      <c r="G48" s="13"/>
      <c r="H48" s="13"/>
      <c r="I48" s="13"/>
      <c r="J48" s="13"/>
    </row>
    <row r="49" spans="3:10" hidden="1" x14ac:dyDescent="0.2">
      <c r="C49" s="9"/>
      <c r="D49" s="9"/>
      <c r="E49" s="13"/>
      <c r="F49" s="13"/>
      <c r="G49" s="13"/>
      <c r="H49" s="13"/>
      <c r="I49" s="13"/>
      <c r="J49" s="13"/>
    </row>
    <row r="50" spans="3:10" hidden="1" x14ac:dyDescent="0.2">
      <c r="C50" s="9"/>
      <c r="D50" s="9"/>
      <c r="E50" s="13"/>
      <c r="F50" s="13"/>
      <c r="G50" s="13"/>
      <c r="H50" s="13"/>
      <c r="I50" s="13"/>
      <c r="J50" s="13"/>
    </row>
    <row r="51" spans="3:10" hidden="1" x14ac:dyDescent="0.2">
      <c r="C51" s="9"/>
      <c r="D51" s="9"/>
      <c r="E51" s="13"/>
      <c r="F51" s="13"/>
      <c r="G51" s="13"/>
      <c r="H51" s="13"/>
      <c r="I51" s="13"/>
      <c r="J51" s="13"/>
    </row>
    <row r="52" spans="3:10" hidden="1" x14ac:dyDescent="0.2">
      <c r="C52" s="9"/>
      <c r="D52" s="9"/>
      <c r="E52" s="13"/>
      <c r="F52" s="13"/>
      <c r="G52" s="13"/>
      <c r="H52" s="13"/>
      <c r="I52" s="13"/>
      <c r="J52" s="13"/>
    </row>
    <row r="53" spans="3:10" hidden="1" x14ac:dyDescent="0.2">
      <c r="C53" s="9"/>
      <c r="D53" s="9"/>
      <c r="E53" s="13"/>
      <c r="F53" s="13"/>
      <c r="G53" s="13"/>
      <c r="H53" s="13"/>
      <c r="I53" s="13"/>
      <c r="J53" s="13"/>
    </row>
    <row r="54" spans="3:10" hidden="1" x14ac:dyDescent="0.2">
      <c r="C54" s="9"/>
      <c r="D54" s="9"/>
      <c r="E54" s="13"/>
      <c r="F54" s="13"/>
      <c r="G54" s="13"/>
      <c r="H54" s="13"/>
      <c r="I54" s="13"/>
      <c r="J54" s="13"/>
    </row>
    <row r="55" spans="3:10" hidden="1" x14ac:dyDescent="0.2">
      <c r="C55" s="9"/>
      <c r="D55" s="9"/>
      <c r="E55" s="13"/>
      <c r="F55" s="13"/>
      <c r="G55" s="13"/>
      <c r="H55" s="13"/>
      <c r="I55" s="13"/>
      <c r="J55" s="13"/>
    </row>
    <row r="56" spans="3:10" hidden="1" x14ac:dyDescent="0.2">
      <c r="C56" s="9"/>
      <c r="D56" s="9"/>
      <c r="E56" s="13"/>
      <c r="F56" s="13"/>
      <c r="G56" s="13"/>
      <c r="H56" s="13"/>
      <c r="I56" s="13"/>
      <c r="J56" s="13"/>
    </row>
    <row r="57" spans="3:10" hidden="1" x14ac:dyDescent="0.2">
      <c r="C57" s="9"/>
      <c r="D57" s="9"/>
      <c r="E57" s="13"/>
      <c r="F57" s="13"/>
      <c r="G57" s="13"/>
      <c r="H57" s="13"/>
      <c r="I57" s="13"/>
      <c r="J57" s="13"/>
    </row>
    <row r="58" spans="3:10" hidden="1" x14ac:dyDescent="0.2">
      <c r="C58" s="9"/>
      <c r="D58" s="9"/>
      <c r="E58" s="13"/>
      <c r="F58" s="13"/>
      <c r="G58" s="13"/>
      <c r="H58" s="13"/>
      <c r="I58" s="13"/>
      <c r="J58" s="13"/>
    </row>
    <row r="59" spans="3:10" hidden="1" x14ac:dyDescent="0.2">
      <c r="C59" s="9"/>
      <c r="D59" s="9"/>
      <c r="E59" s="13"/>
      <c r="F59" s="13"/>
      <c r="G59" s="13"/>
      <c r="H59" s="13"/>
      <c r="I59" s="13"/>
      <c r="J59" s="13"/>
    </row>
    <row r="60" spans="3:10" hidden="1" x14ac:dyDescent="0.2">
      <c r="C60" s="9"/>
      <c r="D60" s="9"/>
      <c r="E60" s="13"/>
      <c r="F60" s="13"/>
      <c r="G60" s="13"/>
      <c r="H60" s="13"/>
      <c r="I60" s="13"/>
      <c r="J60" s="13"/>
    </row>
    <row r="61" spans="3:10" hidden="1" x14ac:dyDescent="0.2">
      <c r="C61" s="9"/>
      <c r="D61" s="9"/>
      <c r="E61" s="13"/>
      <c r="F61" s="13"/>
      <c r="G61" s="13"/>
      <c r="H61" s="13"/>
      <c r="I61" s="13"/>
      <c r="J61" s="13"/>
    </row>
    <row r="62" spans="3:10" hidden="1" x14ac:dyDescent="0.2">
      <c r="C62" s="9"/>
      <c r="D62" s="9"/>
      <c r="E62" s="13"/>
      <c r="F62" s="13"/>
      <c r="G62" s="13"/>
      <c r="H62" s="13"/>
      <c r="I62" s="13"/>
      <c r="J62" s="13"/>
    </row>
    <row r="63" spans="3:10" hidden="1" x14ac:dyDescent="0.2">
      <c r="C63" s="9"/>
      <c r="D63" s="9"/>
      <c r="E63" s="13"/>
      <c r="F63" s="13"/>
      <c r="G63" s="13"/>
      <c r="H63" s="13"/>
      <c r="I63" s="13"/>
      <c r="J63" s="13"/>
    </row>
    <row r="64" spans="3:10" hidden="1" x14ac:dyDescent="0.2">
      <c r="C64" s="9"/>
      <c r="D64" s="9"/>
      <c r="E64" s="13"/>
      <c r="F64" s="13"/>
      <c r="G64" s="13"/>
      <c r="H64" s="13"/>
      <c r="I64" s="13"/>
      <c r="J64" s="13"/>
    </row>
    <row r="65" spans="3:10" hidden="1" x14ac:dyDescent="0.2">
      <c r="C65" s="9"/>
      <c r="D65" s="9"/>
      <c r="E65" s="13"/>
      <c r="F65" s="13"/>
      <c r="G65" s="13"/>
      <c r="H65" s="13"/>
      <c r="I65" s="13"/>
      <c r="J65" s="13"/>
    </row>
    <row r="66" spans="3:10" hidden="1" x14ac:dyDescent="0.2">
      <c r="C66" s="9"/>
      <c r="D66" s="9"/>
      <c r="E66" s="13"/>
      <c r="F66" s="13"/>
      <c r="G66" s="13"/>
      <c r="H66" s="13"/>
      <c r="I66" s="13"/>
      <c r="J66" s="13"/>
    </row>
    <row r="67" spans="3:10" x14ac:dyDescent="0.25"/>
    <row r="68" spans="3:10" x14ac:dyDescent="0.25"/>
    <row r="69" spans="3:10" x14ac:dyDescent="0.25"/>
  </sheetData>
  <sheetProtection password="C57B" sheet="1" objects="1" scenarios="1"/>
  <mergeCells count="15">
    <mergeCell ref="R11:S11"/>
    <mergeCell ref="B13:B16"/>
    <mergeCell ref="B18:B20"/>
    <mergeCell ref="B21:B23"/>
    <mergeCell ref="B24:B27"/>
    <mergeCell ref="B34:B37"/>
    <mergeCell ref="B38:D38"/>
    <mergeCell ref="A1:Q1"/>
    <mergeCell ref="B9:P9"/>
    <mergeCell ref="B11:B12"/>
    <mergeCell ref="C11:C12"/>
    <mergeCell ref="D11:D12"/>
    <mergeCell ref="E11:J11"/>
    <mergeCell ref="K11:P11"/>
    <mergeCell ref="B30:B3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98"/>
  <sheetViews>
    <sheetView showGridLines="0" showZeros="0" workbookViewId="0">
      <pane ySplit="7" topLeftCell="A8" activePane="bottomLeft" state="frozen"/>
      <selection pane="bottomLeft" activeCell="A8" sqref="A8"/>
    </sheetView>
  </sheetViews>
  <sheetFormatPr baseColWidth="10" defaultColWidth="0" defaultRowHeight="12.75" zeroHeight="1" x14ac:dyDescent="0.25"/>
  <cols>
    <col min="1" max="1" width="4.7109375" style="16" customWidth="1"/>
    <col min="2" max="2" width="24.140625" style="16" bestFit="1" customWidth="1"/>
    <col min="3" max="3" width="10" style="16" hidden="1" customWidth="1"/>
    <col min="4" max="4" width="39.5703125" style="16" bestFit="1" customWidth="1"/>
    <col min="5" max="5" width="10.5703125" style="16" bestFit="1" customWidth="1"/>
    <col min="6" max="6" width="9.42578125" style="16" bestFit="1" customWidth="1"/>
    <col min="7" max="7" width="6" style="16" bestFit="1" customWidth="1"/>
    <col min="8" max="8" width="10.5703125" style="16" bestFit="1" customWidth="1"/>
    <col min="9" max="9" width="9.42578125" style="16" bestFit="1" customWidth="1"/>
    <col min="10" max="10" width="6" style="16" bestFit="1" customWidth="1"/>
    <col min="11" max="11" width="8.140625" style="16" bestFit="1" customWidth="1"/>
    <col min="12" max="12" width="5.7109375" style="16" customWidth="1"/>
    <col min="13" max="13" width="5.7109375" style="16" hidden="1" customWidth="1"/>
    <col min="14" max="14" width="6" style="16" hidden="1" customWidth="1"/>
    <col min="15" max="16" width="5.7109375" style="16" hidden="1" customWidth="1"/>
    <col min="17" max="17" width="6" style="16" hidden="1" customWidth="1"/>
    <col min="18" max="18" width="8.140625" style="16" hidden="1" customWidth="1"/>
    <col min="19" max="19" width="4.7109375" style="16" hidden="1" customWidth="1"/>
    <col min="20" max="16384" width="11.42578125" style="16" hidden="1"/>
  </cols>
  <sheetData>
    <row r="1" spans="1:20" s="98" customFormat="1" ht="68.25" customHeight="1" x14ac:dyDescent="0.25">
      <c r="A1" s="265" t="s">
        <v>102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97"/>
      <c r="N1" s="97"/>
      <c r="O1" s="97"/>
      <c r="P1" s="97"/>
      <c r="Q1" s="97"/>
      <c r="R1" s="97"/>
      <c r="S1" s="97"/>
      <c r="T1" s="97"/>
    </row>
    <row r="2" spans="1:20" s="98" customFormat="1" ht="15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20" s="98" customFormat="1" ht="15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20" s="98" customFormat="1" ht="15" x14ac:dyDescent="0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20" s="98" customFormat="1" ht="15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20" s="98" customFormat="1" ht="15" x14ac:dyDescent="0.2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20" s="98" customFormat="1" ht="15" x14ac:dyDescent="0.2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</row>
    <row r="8" spans="1:20" s="99" customFormat="1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20" ht="15.75" x14ac:dyDescent="0.25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</row>
    <row r="10" spans="1:20" ht="21" x14ac:dyDescent="0.25">
      <c r="B10" s="269" t="s">
        <v>148</v>
      </c>
      <c r="C10" s="269"/>
      <c r="D10" s="269"/>
      <c r="E10" s="269"/>
      <c r="F10" s="269"/>
      <c r="G10" s="269"/>
      <c r="H10" s="269"/>
      <c r="I10" s="269"/>
      <c r="J10" s="269"/>
      <c r="K10" s="269"/>
    </row>
    <row r="11" spans="1:20" ht="17.25" customHeight="1" x14ac:dyDescent="0.25">
      <c r="B11" s="298" t="s">
        <v>0</v>
      </c>
      <c r="C11" s="298" t="s">
        <v>1</v>
      </c>
      <c r="D11" s="298" t="s">
        <v>2</v>
      </c>
      <c r="E11" s="276" t="s">
        <v>44</v>
      </c>
      <c r="F11" s="277"/>
      <c r="G11" s="277"/>
      <c r="H11" s="327" t="s">
        <v>45</v>
      </c>
      <c r="I11" s="277"/>
      <c r="J11" s="328"/>
      <c r="K11" s="326" t="s">
        <v>46</v>
      </c>
      <c r="L11" s="100"/>
      <c r="M11" s="100"/>
      <c r="N11" s="100"/>
      <c r="O11" s="100"/>
      <c r="P11" s="100"/>
      <c r="Q11" s="100"/>
      <c r="R11" s="100"/>
    </row>
    <row r="12" spans="1:20" ht="18.75" customHeight="1" x14ac:dyDescent="0.25">
      <c r="B12" s="298"/>
      <c r="C12" s="298"/>
      <c r="D12" s="298"/>
      <c r="E12" s="92" t="s">
        <v>108</v>
      </c>
      <c r="F12" s="92" t="s">
        <v>109</v>
      </c>
      <c r="G12" s="93" t="s">
        <v>5</v>
      </c>
      <c r="H12" s="164" t="s">
        <v>108</v>
      </c>
      <c r="I12" s="92" t="s">
        <v>109</v>
      </c>
      <c r="J12" s="94" t="s">
        <v>5</v>
      </c>
      <c r="K12" s="326"/>
      <c r="L12" s="101"/>
      <c r="M12" s="101"/>
      <c r="N12" s="101"/>
      <c r="O12" s="101"/>
      <c r="P12" s="101"/>
      <c r="Q12" s="101"/>
      <c r="R12" s="100"/>
    </row>
    <row r="13" spans="1:20" x14ac:dyDescent="0.25">
      <c r="B13" s="321" t="s">
        <v>6</v>
      </c>
      <c r="C13" s="44">
        <v>2141</v>
      </c>
      <c r="D13" s="2" t="s">
        <v>7</v>
      </c>
      <c r="E13" s="47">
        <v>15</v>
      </c>
      <c r="F13" s="47">
        <v>12</v>
      </c>
      <c r="G13" s="3">
        <f>SUM(E13:F13)</f>
        <v>27</v>
      </c>
      <c r="H13" s="46">
        <v>6</v>
      </c>
      <c r="I13" s="47">
        <v>4</v>
      </c>
      <c r="J13" s="21">
        <f>SUM(H13:I13)</f>
        <v>10</v>
      </c>
      <c r="K13" s="22">
        <f>SUM(J13,G13)</f>
        <v>37</v>
      </c>
      <c r="L13" s="102"/>
      <c r="M13" s="102"/>
      <c r="N13" s="102"/>
      <c r="O13" s="102"/>
      <c r="P13" s="102"/>
      <c r="Q13" s="102"/>
      <c r="R13" s="100"/>
    </row>
    <row r="14" spans="1:20" x14ac:dyDescent="0.25">
      <c r="B14" s="336"/>
      <c r="C14" s="44">
        <v>2122</v>
      </c>
      <c r="D14" s="2" t="s">
        <v>8</v>
      </c>
      <c r="E14" s="47">
        <v>8</v>
      </c>
      <c r="F14" s="47">
        <v>6</v>
      </c>
      <c r="G14" s="3">
        <f t="shared" ref="G14:G40" si="0">SUM(E14:F14)</f>
        <v>14</v>
      </c>
      <c r="H14" s="46">
        <v>2</v>
      </c>
      <c r="I14" s="47">
        <v>2</v>
      </c>
      <c r="J14" s="21">
        <f t="shared" ref="J14:J41" si="1">SUM(H14:I14)</f>
        <v>4</v>
      </c>
      <c r="K14" s="22">
        <f t="shared" ref="K14:K41" si="2">SUM(J14,G14)</f>
        <v>18</v>
      </c>
      <c r="L14" s="88"/>
      <c r="M14" s="88"/>
      <c r="N14" s="89"/>
      <c r="O14" s="88"/>
      <c r="P14" s="88"/>
      <c r="Q14" s="89"/>
      <c r="R14" s="89"/>
    </row>
    <row r="15" spans="1:20" x14ac:dyDescent="0.25">
      <c r="B15" s="336"/>
      <c r="C15" s="44">
        <v>2142</v>
      </c>
      <c r="D15" s="2" t="s">
        <v>9</v>
      </c>
      <c r="E15" s="47">
        <v>5</v>
      </c>
      <c r="F15" s="47">
        <v>1</v>
      </c>
      <c r="G15" s="3">
        <f t="shared" si="0"/>
        <v>6</v>
      </c>
      <c r="H15" s="46">
        <v>0</v>
      </c>
      <c r="I15" s="47">
        <v>0</v>
      </c>
      <c r="J15" s="21">
        <f t="shared" si="1"/>
        <v>0</v>
      </c>
      <c r="K15" s="22">
        <f t="shared" si="2"/>
        <v>6</v>
      </c>
      <c r="L15" s="88"/>
      <c r="M15" s="88"/>
      <c r="N15" s="89"/>
      <c r="O15" s="88"/>
      <c r="P15" s="88"/>
      <c r="Q15" s="89"/>
      <c r="R15" s="89"/>
    </row>
    <row r="16" spans="1:20" x14ac:dyDescent="0.25">
      <c r="B16" s="336"/>
      <c r="C16" s="44">
        <v>2144</v>
      </c>
      <c r="D16" s="2" t="s">
        <v>119</v>
      </c>
      <c r="E16" s="47">
        <v>1</v>
      </c>
      <c r="F16" s="47">
        <v>0</v>
      </c>
      <c r="G16" s="3">
        <f t="shared" si="0"/>
        <v>1</v>
      </c>
      <c r="H16" s="46">
        <v>1</v>
      </c>
      <c r="I16" s="47">
        <v>1</v>
      </c>
      <c r="J16" s="21">
        <f t="shared" si="1"/>
        <v>2</v>
      </c>
      <c r="K16" s="22">
        <f t="shared" si="2"/>
        <v>3</v>
      </c>
      <c r="L16" s="88"/>
      <c r="M16" s="88"/>
      <c r="N16" s="89"/>
      <c r="O16" s="88"/>
      <c r="P16" s="88"/>
      <c r="Q16" s="89"/>
      <c r="R16" s="89"/>
    </row>
    <row r="17" spans="2:18" x14ac:dyDescent="0.25">
      <c r="B17" s="336"/>
      <c r="C17" s="44">
        <v>2132</v>
      </c>
      <c r="D17" s="2" t="s">
        <v>10</v>
      </c>
      <c r="E17" s="47">
        <v>23</v>
      </c>
      <c r="F17" s="47">
        <v>6</v>
      </c>
      <c r="G17" s="3">
        <f t="shared" si="0"/>
        <v>29</v>
      </c>
      <c r="H17" s="46">
        <v>8</v>
      </c>
      <c r="I17" s="47">
        <v>3</v>
      </c>
      <c r="J17" s="21">
        <f t="shared" si="1"/>
        <v>11</v>
      </c>
      <c r="K17" s="22">
        <f t="shared" si="2"/>
        <v>40</v>
      </c>
      <c r="L17" s="88"/>
      <c r="M17" s="88"/>
      <c r="N17" s="89"/>
      <c r="O17" s="88"/>
      <c r="P17" s="88"/>
      <c r="Q17" s="89"/>
      <c r="R17" s="89"/>
    </row>
    <row r="18" spans="2:18" x14ac:dyDescent="0.25">
      <c r="B18" s="44" t="s">
        <v>11</v>
      </c>
      <c r="C18" s="44">
        <v>27</v>
      </c>
      <c r="D18" s="2" t="s">
        <v>12</v>
      </c>
      <c r="E18" s="47">
        <v>19</v>
      </c>
      <c r="F18" s="47">
        <v>20</v>
      </c>
      <c r="G18" s="3">
        <f t="shared" si="0"/>
        <v>39</v>
      </c>
      <c r="H18" s="46">
        <v>9</v>
      </c>
      <c r="I18" s="47">
        <v>1</v>
      </c>
      <c r="J18" s="21">
        <f t="shared" si="1"/>
        <v>10</v>
      </c>
      <c r="K18" s="22">
        <f t="shared" si="2"/>
        <v>49</v>
      </c>
      <c r="L18" s="88"/>
      <c r="M18" s="88"/>
      <c r="N18" s="89"/>
      <c r="O18" s="88"/>
      <c r="P18" s="88"/>
      <c r="Q18" s="89"/>
      <c r="R18" s="89"/>
    </row>
    <row r="19" spans="2:18" x14ac:dyDescent="0.25">
      <c r="B19" s="321" t="s">
        <v>13</v>
      </c>
      <c r="C19" s="44">
        <v>222</v>
      </c>
      <c r="D19" s="2" t="s">
        <v>14</v>
      </c>
      <c r="E19" s="47">
        <v>1</v>
      </c>
      <c r="F19" s="47">
        <v>0</v>
      </c>
      <c r="G19" s="3">
        <f t="shared" si="0"/>
        <v>1</v>
      </c>
      <c r="H19" s="46">
        <v>8</v>
      </c>
      <c r="I19" s="47">
        <v>0</v>
      </c>
      <c r="J19" s="21">
        <f t="shared" si="1"/>
        <v>8</v>
      </c>
      <c r="K19" s="22">
        <f t="shared" si="2"/>
        <v>9</v>
      </c>
      <c r="L19" s="88"/>
      <c r="M19" s="88"/>
      <c r="N19" s="89"/>
      <c r="O19" s="88"/>
      <c r="P19" s="88"/>
      <c r="Q19" s="89"/>
      <c r="R19" s="89"/>
    </row>
    <row r="20" spans="2:18" x14ac:dyDescent="0.25">
      <c r="B20" s="336"/>
      <c r="C20" s="44">
        <v>223</v>
      </c>
      <c r="D20" s="2" t="s">
        <v>15</v>
      </c>
      <c r="E20" s="47">
        <v>17</v>
      </c>
      <c r="F20" s="47">
        <v>4</v>
      </c>
      <c r="G20" s="3">
        <f t="shared" si="0"/>
        <v>21</v>
      </c>
      <c r="H20" s="46">
        <v>5</v>
      </c>
      <c r="I20" s="47">
        <v>1</v>
      </c>
      <c r="J20" s="21">
        <f t="shared" si="1"/>
        <v>6</v>
      </c>
      <c r="K20" s="22">
        <f t="shared" si="2"/>
        <v>27</v>
      </c>
      <c r="L20" s="88"/>
      <c r="M20" s="88"/>
      <c r="N20" s="89"/>
      <c r="O20" s="88"/>
      <c r="P20" s="88"/>
      <c r="Q20" s="89"/>
      <c r="R20" s="89"/>
    </row>
    <row r="21" spans="2:18" x14ac:dyDescent="0.25">
      <c r="B21" s="336"/>
      <c r="C21" s="44">
        <v>224</v>
      </c>
      <c r="D21" s="2" t="s">
        <v>16</v>
      </c>
      <c r="E21" s="47">
        <v>33</v>
      </c>
      <c r="F21" s="47">
        <v>11</v>
      </c>
      <c r="G21" s="3">
        <f t="shared" si="0"/>
        <v>44</v>
      </c>
      <c r="H21" s="46">
        <v>34</v>
      </c>
      <c r="I21" s="47">
        <v>2</v>
      </c>
      <c r="J21" s="21">
        <f t="shared" si="1"/>
        <v>36</v>
      </c>
      <c r="K21" s="22">
        <f t="shared" si="2"/>
        <v>80</v>
      </c>
      <c r="L21" s="88"/>
      <c r="M21" s="88"/>
      <c r="N21" s="89"/>
      <c r="O21" s="88"/>
      <c r="P21" s="88"/>
      <c r="Q21" s="89"/>
      <c r="R21" s="89"/>
    </row>
    <row r="22" spans="2:18" x14ac:dyDescent="0.25">
      <c r="B22" s="321" t="s">
        <v>17</v>
      </c>
      <c r="C22" s="44">
        <v>234</v>
      </c>
      <c r="D22" s="2" t="s">
        <v>18</v>
      </c>
      <c r="E22" s="47">
        <v>11</v>
      </c>
      <c r="F22" s="47">
        <v>18</v>
      </c>
      <c r="G22" s="3">
        <f t="shared" si="0"/>
        <v>29</v>
      </c>
      <c r="H22" s="46">
        <v>1</v>
      </c>
      <c r="I22" s="47">
        <v>6</v>
      </c>
      <c r="J22" s="21">
        <f t="shared" si="1"/>
        <v>7</v>
      </c>
      <c r="K22" s="22">
        <f t="shared" si="2"/>
        <v>36</v>
      </c>
      <c r="L22" s="88"/>
      <c r="M22" s="88"/>
      <c r="N22" s="89"/>
      <c r="O22" s="88"/>
      <c r="P22" s="88"/>
      <c r="Q22" s="89"/>
      <c r="R22" s="89"/>
    </row>
    <row r="23" spans="2:18" x14ac:dyDescent="0.25">
      <c r="B23" s="336"/>
      <c r="C23" s="44">
        <v>232</v>
      </c>
      <c r="D23" s="2" t="s">
        <v>19</v>
      </c>
      <c r="E23" s="47">
        <v>7</v>
      </c>
      <c r="F23" s="47">
        <v>8</v>
      </c>
      <c r="G23" s="3">
        <f t="shared" si="0"/>
        <v>15</v>
      </c>
      <c r="H23" s="46">
        <v>3</v>
      </c>
      <c r="I23" s="47">
        <v>0</v>
      </c>
      <c r="J23" s="21">
        <f t="shared" si="1"/>
        <v>3</v>
      </c>
      <c r="K23" s="22">
        <f t="shared" si="2"/>
        <v>18</v>
      </c>
      <c r="L23" s="88"/>
      <c r="M23" s="88"/>
      <c r="N23" s="89"/>
      <c r="O23" s="88"/>
      <c r="P23" s="88"/>
      <c r="Q23" s="89"/>
      <c r="R23" s="89"/>
    </row>
    <row r="24" spans="2:18" x14ac:dyDescent="0.25">
      <c r="B24" s="336"/>
      <c r="C24" s="44">
        <v>233</v>
      </c>
      <c r="D24" s="2" t="s">
        <v>20</v>
      </c>
      <c r="E24" s="47">
        <v>31</v>
      </c>
      <c r="F24" s="47">
        <v>25</v>
      </c>
      <c r="G24" s="3">
        <f t="shared" si="0"/>
        <v>56</v>
      </c>
      <c r="H24" s="46">
        <v>4</v>
      </c>
      <c r="I24" s="47">
        <v>3</v>
      </c>
      <c r="J24" s="21">
        <f t="shared" si="1"/>
        <v>7</v>
      </c>
      <c r="K24" s="22">
        <f t="shared" si="2"/>
        <v>63</v>
      </c>
      <c r="L24" s="88"/>
      <c r="M24" s="88"/>
      <c r="N24" s="89"/>
      <c r="O24" s="88"/>
      <c r="P24" s="88"/>
      <c r="Q24" s="89"/>
      <c r="R24" s="89"/>
    </row>
    <row r="25" spans="2:18" x14ac:dyDescent="0.25">
      <c r="B25" s="321" t="s">
        <v>21</v>
      </c>
      <c r="C25" s="44">
        <v>25</v>
      </c>
      <c r="D25" s="2" t="s">
        <v>22</v>
      </c>
      <c r="E25" s="47">
        <v>21</v>
      </c>
      <c r="F25" s="47">
        <v>11</v>
      </c>
      <c r="G25" s="3">
        <f t="shared" si="0"/>
        <v>32</v>
      </c>
      <c r="H25" s="46">
        <v>4</v>
      </c>
      <c r="I25" s="47">
        <v>5</v>
      </c>
      <c r="J25" s="21">
        <f t="shared" si="1"/>
        <v>9</v>
      </c>
      <c r="K25" s="22">
        <f t="shared" si="2"/>
        <v>41</v>
      </c>
      <c r="L25" s="88"/>
      <c r="M25" s="88"/>
      <c r="N25" s="89"/>
      <c r="O25" s="88"/>
      <c r="P25" s="88"/>
      <c r="Q25" s="89"/>
      <c r="R25" s="89"/>
    </row>
    <row r="26" spans="2:18" x14ac:dyDescent="0.25">
      <c r="B26" s="321"/>
      <c r="C26" s="44">
        <v>253</v>
      </c>
      <c r="D26" s="2" t="s">
        <v>23</v>
      </c>
      <c r="E26" s="47">
        <v>22</v>
      </c>
      <c r="F26" s="47">
        <v>8</v>
      </c>
      <c r="G26" s="3">
        <f t="shared" si="0"/>
        <v>30</v>
      </c>
      <c r="H26" s="46">
        <v>4</v>
      </c>
      <c r="I26" s="47">
        <v>4</v>
      </c>
      <c r="J26" s="21">
        <f t="shared" si="1"/>
        <v>8</v>
      </c>
      <c r="K26" s="22">
        <f t="shared" si="2"/>
        <v>38</v>
      </c>
      <c r="L26" s="88"/>
      <c r="M26" s="88"/>
      <c r="N26" s="89"/>
      <c r="O26" s="88"/>
      <c r="P26" s="88"/>
      <c r="Q26" s="89"/>
      <c r="R26" s="89"/>
    </row>
    <row r="27" spans="2:18" x14ac:dyDescent="0.25">
      <c r="B27" s="321"/>
      <c r="C27" s="44">
        <v>511013104</v>
      </c>
      <c r="D27" s="2" t="s">
        <v>48</v>
      </c>
      <c r="E27" s="47">
        <v>0</v>
      </c>
      <c r="F27" s="47">
        <v>0</v>
      </c>
      <c r="G27" s="3">
        <f t="shared" si="0"/>
        <v>0</v>
      </c>
      <c r="H27" s="46">
        <v>3</v>
      </c>
      <c r="I27" s="47">
        <v>2</v>
      </c>
      <c r="J27" s="21">
        <f t="shared" si="1"/>
        <v>5</v>
      </c>
      <c r="K27" s="22">
        <f t="shared" si="2"/>
        <v>5</v>
      </c>
      <c r="L27" s="88"/>
      <c r="M27" s="88"/>
      <c r="N27" s="89"/>
      <c r="O27" s="88"/>
      <c r="P27" s="88"/>
      <c r="Q27" s="89"/>
      <c r="R27" s="89"/>
    </row>
    <row r="28" spans="2:18" x14ac:dyDescent="0.25">
      <c r="B28" s="321"/>
      <c r="C28" s="16">
        <v>511013113</v>
      </c>
      <c r="D28" s="16" t="s">
        <v>47</v>
      </c>
      <c r="E28" s="47">
        <v>0</v>
      </c>
      <c r="F28" s="47">
        <v>0</v>
      </c>
      <c r="G28" s="3">
        <f t="shared" si="0"/>
        <v>0</v>
      </c>
      <c r="H28" s="46">
        <v>1</v>
      </c>
      <c r="I28" s="47">
        <v>0</v>
      </c>
      <c r="J28" s="21">
        <f t="shared" si="1"/>
        <v>1</v>
      </c>
      <c r="K28" s="22">
        <f t="shared" si="2"/>
        <v>1</v>
      </c>
      <c r="L28" s="88"/>
      <c r="M28" s="88"/>
      <c r="N28" s="89"/>
      <c r="O28" s="88"/>
      <c r="P28" s="88"/>
      <c r="Q28" s="89"/>
      <c r="R28" s="89"/>
    </row>
    <row r="29" spans="2:18" x14ac:dyDescent="0.25">
      <c r="B29" s="321"/>
      <c r="C29" s="17">
        <v>511013107</v>
      </c>
      <c r="D29" s="17" t="s">
        <v>49</v>
      </c>
      <c r="E29" s="47">
        <v>0</v>
      </c>
      <c r="F29" s="47">
        <v>0</v>
      </c>
      <c r="G29" s="3">
        <f t="shared" si="0"/>
        <v>0</v>
      </c>
      <c r="H29" s="46">
        <v>2</v>
      </c>
      <c r="I29" s="47">
        <v>1</v>
      </c>
      <c r="J29" s="21">
        <f t="shared" si="1"/>
        <v>3</v>
      </c>
      <c r="K29" s="22">
        <f t="shared" si="2"/>
        <v>3</v>
      </c>
      <c r="L29" s="88"/>
      <c r="M29" s="88"/>
      <c r="N29" s="89"/>
      <c r="O29" s="88"/>
      <c r="P29" s="88"/>
      <c r="Q29" s="89"/>
      <c r="R29" s="89"/>
    </row>
    <row r="30" spans="2:18" x14ac:dyDescent="0.25">
      <c r="B30" s="44" t="s">
        <v>24</v>
      </c>
      <c r="C30" s="44">
        <v>242</v>
      </c>
      <c r="D30" s="2" t="s">
        <v>24</v>
      </c>
      <c r="E30" s="47">
        <v>40</v>
      </c>
      <c r="F30" s="47">
        <v>13</v>
      </c>
      <c r="G30" s="3">
        <f t="shared" si="0"/>
        <v>53</v>
      </c>
      <c r="H30" s="46">
        <v>11</v>
      </c>
      <c r="I30" s="47">
        <v>5</v>
      </c>
      <c r="J30" s="21">
        <f t="shared" si="1"/>
        <v>16</v>
      </c>
      <c r="K30" s="22">
        <f t="shared" si="2"/>
        <v>69</v>
      </c>
      <c r="L30" s="88"/>
      <c r="M30" s="88"/>
      <c r="N30" s="89"/>
      <c r="O30" s="88"/>
      <c r="P30" s="88"/>
      <c r="Q30" s="89"/>
      <c r="R30" s="89"/>
    </row>
    <row r="31" spans="2:18" ht="12.75" customHeight="1" x14ac:dyDescent="0.25">
      <c r="B31" s="44" t="s">
        <v>25</v>
      </c>
      <c r="C31" s="44">
        <v>244</v>
      </c>
      <c r="D31" s="2" t="s">
        <v>25</v>
      </c>
      <c r="E31" s="47">
        <v>33</v>
      </c>
      <c r="F31" s="47">
        <v>5</v>
      </c>
      <c r="G31" s="3">
        <f t="shared" si="0"/>
        <v>38</v>
      </c>
      <c r="H31" s="46">
        <v>11</v>
      </c>
      <c r="I31" s="47">
        <v>0</v>
      </c>
      <c r="J31" s="21">
        <f t="shared" si="1"/>
        <v>11</v>
      </c>
      <c r="K31" s="22">
        <f t="shared" si="2"/>
        <v>49</v>
      </c>
      <c r="L31" s="88"/>
      <c r="M31" s="88"/>
      <c r="N31" s="89"/>
      <c r="O31" s="88"/>
      <c r="P31" s="88"/>
      <c r="Q31" s="89"/>
      <c r="R31" s="89"/>
    </row>
    <row r="32" spans="2:18" ht="12.75" customHeight="1" x14ac:dyDescent="0.25">
      <c r="B32" s="321" t="s">
        <v>26</v>
      </c>
      <c r="C32" s="44">
        <v>228</v>
      </c>
      <c r="D32" s="2" t="s">
        <v>27</v>
      </c>
      <c r="E32" s="47">
        <v>15</v>
      </c>
      <c r="F32" s="47">
        <v>8</v>
      </c>
      <c r="G32" s="3">
        <f t="shared" si="0"/>
        <v>23</v>
      </c>
      <c r="H32" s="46">
        <v>14</v>
      </c>
      <c r="I32" s="47">
        <v>2</v>
      </c>
      <c r="J32" s="21">
        <f t="shared" si="1"/>
        <v>16</v>
      </c>
      <c r="K32" s="22">
        <f t="shared" si="2"/>
        <v>39</v>
      </c>
      <c r="L32" s="88"/>
      <c r="M32" s="88"/>
      <c r="N32" s="89"/>
      <c r="O32" s="88"/>
      <c r="P32" s="88"/>
      <c r="Q32" s="89"/>
      <c r="R32" s="89"/>
    </row>
    <row r="33" spans="2:18" x14ac:dyDescent="0.25">
      <c r="B33" s="321"/>
      <c r="C33" s="44">
        <v>2201</v>
      </c>
      <c r="D33" s="2" t="s">
        <v>37</v>
      </c>
      <c r="E33" s="47">
        <v>3</v>
      </c>
      <c r="F33" s="47">
        <v>1</v>
      </c>
      <c r="G33" s="3">
        <f t="shared" si="0"/>
        <v>4</v>
      </c>
      <c r="H33" s="46">
        <v>3</v>
      </c>
      <c r="I33" s="47">
        <v>0</v>
      </c>
      <c r="J33" s="21">
        <f t="shared" si="1"/>
        <v>3</v>
      </c>
      <c r="K33" s="22">
        <f t="shared" si="2"/>
        <v>7</v>
      </c>
      <c r="L33" s="88"/>
      <c r="M33" s="88"/>
      <c r="N33" s="89"/>
      <c r="O33" s="88"/>
      <c r="P33" s="88"/>
      <c r="Q33" s="89"/>
      <c r="R33" s="89"/>
    </row>
    <row r="34" spans="2:18" x14ac:dyDescent="0.25">
      <c r="B34" s="321"/>
      <c r="C34" s="44">
        <v>24322</v>
      </c>
      <c r="D34" s="2" t="s">
        <v>50</v>
      </c>
      <c r="E34" s="47"/>
      <c r="F34" s="47"/>
      <c r="G34" s="3"/>
      <c r="H34" s="46">
        <v>12</v>
      </c>
      <c r="I34" s="47">
        <v>0</v>
      </c>
      <c r="J34" s="21">
        <f t="shared" si="1"/>
        <v>12</v>
      </c>
      <c r="K34" s="22">
        <f t="shared" si="2"/>
        <v>12</v>
      </c>
      <c r="L34" s="88"/>
      <c r="M34" s="88"/>
      <c r="N34" s="89"/>
      <c r="O34" s="88"/>
      <c r="P34" s="88"/>
      <c r="Q34" s="89"/>
      <c r="R34" s="89"/>
    </row>
    <row r="35" spans="2:18" x14ac:dyDescent="0.25">
      <c r="B35" s="321"/>
      <c r="C35" s="44">
        <v>243</v>
      </c>
      <c r="D35" s="2" t="s">
        <v>28</v>
      </c>
      <c r="E35" s="47">
        <v>24</v>
      </c>
      <c r="F35" s="47">
        <v>0</v>
      </c>
      <c r="G35" s="3">
        <f t="shared" si="0"/>
        <v>24</v>
      </c>
      <c r="H35" s="46">
        <v>0</v>
      </c>
      <c r="I35" s="47">
        <v>0</v>
      </c>
      <c r="J35" s="21">
        <f t="shared" si="1"/>
        <v>0</v>
      </c>
      <c r="K35" s="22">
        <f t="shared" si="2"/>
        <v>24</v>
      </c>
      <c r="L35" s="88"/>
      <c r="M35" s="88"/>
      <c r="N35" s="89"/>
      <c r="O35" s="88"/>
      <c r="P35" s="88"/>
      <c r="Q35" s="89"/>
      <c r="R35" s="89"/>
    </row>
    <row r="36" spans="2:18" x14ac:dyDescent="0.25">
      <c r="B36" s="321" t="s">
        <v>29</v>
      </c>
      <c r="C36" s="44">
        <v>262</v>
      </c>
      <c r="D36" s="2" t="s">
        <v>30</v>
      </c>
      <c r="E36" s="47">
        <v>5</v>
      </c>
      <c r="F36" s="47">
        <v>3</v>
      </c>
      <c r="G36" s="3">
        <f t="shared" si="0"/>
        <v>8</v>
      </c>
      <c r="H36" s="46">
        <v>2</v>
      </c>
      <c r="I36" s="47">
        <v>0</v>
      </c>
      <c r="J36" s="21">
        <f t="shared" si="1"/>
        <v>2</v>
      </c>
      <c r="K36" s="22">
        <f t="shared" si="2"/>
        <v>10</v>
      </c>
      <c r="L36" s="88"/>
      <c r="M36" s="88"/>
      <c r="N36" s="89"/>
      <c r="O36" s="88"/>
      <c r="P36" s="88"/>
      <c r="Q36" s="89"/>
      <c r="R36" s="89"/>
    </row>
    <row r="37" spans="2:18" x14ac:dyDescent="0.25">
      <c r="B37" s="321"/>
      <c r="C37" s="44">
        <v>263</v>
      </c>
      <c r="D37" s="2" t="s">
        <v>31</v>
      </c>
      <c r="E37" s="47">
        <v>7</v>
      </c>
      <c r="F37" s="47">
        <v>8</v>
      </c>
      <c r="G37" s="3">
        <f t="shared" si="0"/>
        <v>15</v>
      </c>
      <c r="H37" s="46">
        <v>7</v>
      </c>
      <c r="I37" s="47">
        <v>3</v>
      </c>
      <c r="J37" s="21">
        <f t="shared" si="1"/>
        <v>10</v>
      </c>
      <c r="K37" s="22">
        <f t="shared" si="2"/>
        <v>25</v>
      </c>
      <c r="L37" s="88"/>
      <c r="M37" s="88"/>
      <c r="N37" s="89"/>
      <c r="O37" s="88"/>
      <c r="P37" s="88"/>
      <c r="Q37" s="89"/>
      <c r="R37" s="89"/>
    </row>
    <row r="38" spans="2:18" x14ac:dyDescent="0.25">
      <c r="B38" s="321"/>
      <c r="C38" s="44">
        <v>264</v>
      </c>
      <c r="D38" s="2" t="s">
        <v>32</v>
      </c>
      <c r="E38" s="47">
        <v>6</v>
      </c>
      <c r="F38" s="47">
        <v>1</v>
      </c>
      <c r="G38" s="3">
        <f t="shared" si="0"/>
        <v>7</v>
      </c>
      <c r="H38" s="46">
        <v>1</v>
      </c>
      <c r="I38" s="47">
        <v>0</v>
      </c>
      <c r="J38" s="21">
        <f t="shared" si="1"/>
        <v>1</v>
      </c>
      <c r="K38" s="22">
        <f t="shared" si="2"/>
        <v>8</v>
      </c>
      <c r="L38" s="88"/>
      <c r="M38" s="88"/>
      <c r="N38" s="89"/>
      <c r="O38" s="88"/>
      <c r="P38" s="88"/>
      <c r="Q38" s="89"/>
      <c r="R38" s="89"/>
    </row>
    <row r="39" spans="2:18" x14ac:dyDescent="0.25">
      <c r="B39" s="321"/>
      <c r="C39" s="44">
        <v>265</v>
      </c>
      <c r="D39" s="2" t="s">
        <v>33</v>
      </c>
      <c r="E39" s="47">
        <v>10</v>
      </c>
      <c r="F39" s="47">
        <v>8</v>
      </c>
      <c r="G39" s="3">
        <f t="shared" si="0"/>
        <v>18</v>
      </c>
      <c r="H39" s="46">
        <v>4</v>
      </c>
      <c r="I39" s="47">
        <v>1</v>
      </c>
      <c r="J39" s="21">
        <f t="shared" si="1"/>
        <v>5</v>
      </c>
      <c r="K39" s="22">
        <f t="shared" si="2"/>
        <v>23</v>
      </c>
      <c r="L39" s="88"/>
      <c r="M39" s="88"/>
      <c r="N39" s="89"/>
      <c r="O39" s="88"/>
      <c r="P39" s="88"/>
      <c r="Q39" s="89"/>
      <c r="R39" s="89"/>
    </row>
    <row r="40" spans="2:18" ht="12.75" customHeight="1" x14ac:dyDescent="0.25">
      <c r="B40" s="321"/>
      <c r="C40" s="44">
        <v>511013102</v>
      </c>
      <c r="D40" s="2" t="s">
        <v>51</v>
      </c>
      <c r="E40" s="47">
        <v>0</v>
      </c>
      <c r="F40" s="47">
        <v>0</v>
      </c>
      <c r="G40" s="3">
        <f t="shared" si="0"/>
        <v>0</v>
      </c>
      <c r="H40" s="46">
        <v>9</v>
      </c>
      <c r="I40" s="47">
        <v>3</v>
      </c>
      <c r="J40" s="21">
        <f t="shared" si="1"/>
        <v>12</v>
      </c>
      <c r="K40" s="22">
        <f t="shared" si="2"/>
        <v>12</v>
      </c>
      <c r="L40" s="88"/>
      <c r="M40" s="88"/>
      <c r="N40" s="89"/>
      <c r="O40" s="88"/>
      <c r="P40" s="88"/>
      <c r="Q40" s="89"/>
      <c r="R40" s="89"/>
    </row>
    <row r="41" spans="2:18" ht="25.5" x14ac:dyDescent="0.25">
      <c r="B41" s="44" t="s">
        <v>52</v>
      </c>
      <c r="C41" s="23">
        <v>201</v>
      </c>
      <c r="D41" s="17" t="s">
        <v>53</v>
      </c>
      <c r="E41" s="47">
        <v>1</v>
      </c>
      <c r="F41" s="47">
        <v>4</v>
      </c>
      <c r="G41" s="3">
        <f>SUM(E41:F41)</f>
        <v>5</v>
      </c>
      <c r="H41" s="46">
        <v>0</v>
      </c>
      <c r="I41" s="47">
        <v>0</v>
      </c>
      <c r="J41" s="21">
        <f t="shared" si="1"/>
        <v>0</v>
      </c>
      <c r="K41" s="22">
        <f t="shared" si="2"/>
        <v>5</v>
      </c>
      <c r="L41" s="88"/>
      <c r="M41" s="88"/>
      <c r="N41" s="89"/>
      <c r="O41" s="88"/>
      <c r="P41" s="88"/>
      <c r="Q41" s="89"/>
      <c r="R41" s="89"/>
    </row>
    <row r="42" spans="2:18" x14ac:dyDescent="0.25">
      <c r="B42" s="321"/>
      <c r="C42" s="321"/>
      <c r="D42" s="321"/>
      <c r="E42" s="321"/>
      <c r="F42" s="321"/>
      <c r="G42" s="321"/>
      <c r="H42" s="321"/>
      <c r="I42" s="321"/>
      <c r="J42" s="321"/>
      <c r="K42" s="321"/>
      <c r="L42" s="88"/>
      <c r="M42" s="88"/>
      <c r="N42" s="89"/>
      <c r="O42" s="88"/>
      <c r="P42" s="88"/>
      <c r="Q42" s="89"/>
      <c r="R42" s="89"/>
    </row>
    <row r="43" spans="2:18" ht="12.75" customHeight="1" x14ac:dyDescent="0.25">
      <c r="B43" s="321" t="s">
        <v>54</v>
      </c>
      <c r="C43" s="321"/>
      <c r="D43" s="321"/>
      <c r="E43" s="47">
        <v>108</v>
      </c>
      <c r="F43" s="47">
        <v>35</v>
      </c>
      <c r="G43" s="3">
        <f>SUM(E43:F43)</f>
        <v>143</v>
      </c>
      <c r="H43" s="329"/>
      <c r="I43" s="330"/>
      <c r="J43" s="331"/>
      <c r="K43" s="22">
        <f>SUM(J43,G43)</f>
        <v>143</v>
      </c>
      <c r="L43" s="88"/>
      <c r="M43" s="88"/>
      <c r="N43" s="89"/>
      <c r="O43" s="88"/>
      <c r="P43" s="88"/>
      <c r="Q43" s="89"/>
      <c r="R43" s="89"/>
    </row>
    <row r="44" spans="2:18" ht="12.75" customHeight="1" x14ac:dyDescent="0.25">
      <c r="B44" s="321"/>
      <c r="C44" s="321"/>
      <c r="D44" s="321"/>
      <c r="E44" s="321"/>
      <c r="F44" s="321"/>
      <c r="G44" s="321"/>
      <c r="H44" s="321"/>
      <c r="I44" s="321"/>
      <c r="J44" s="321"/>
      <c r="K44" s="321"/>
      <c r="L44" s="88"/>
      <c r="M44" s="88"/>
      <c r="N44" s="89"/>
      <c r="O44" s="88"/>
      <c r="P44" s="88"/>
      <c r="Q44" s="89"/>
      <c r="R44" s="89"/>
    </row>
    <row r="45" spans="2:18" ht="12.75" customHeight="1" x14ac:dyDescent="0.25">
      <c r="B45" s="335" t="s">
        <v>5</v>
      </c>
      <c r="C45" s="335"/>
      <c r="D45" s="335"/>
      <c r="E45" s="6">
        <f>SUM(E13:E43)</f>
        <v>466</v>
      </c>
      <c r="F45" s="6">
        <f>SUM(F13:F43)</f>
        <v>216</v>
      </c>
      <c r="G45" s="7">
        <f>SUM(G13:G43)</f>
        <v>682</v>
      </c>
      <c r="H45" s="8">
        <f>SUM(H13:H41)</f>
        <v>169</v>
      </c>
      <c r="I45" s="6">
        <f>SUM(I13:I41)</f>
        <v>49</v>
      </c>
      <c r="J45" s="24">
        <f>SUM(J13:J41)</f>
        <v>218</v>
      </c>
      <c r="K45" s="25">
        <f>SUM(K13:K44)</f>
        <v>900</v>
      </c>
      <c r="L45" s="88"/>
      <c r="M45" s="88"/>
      <c r="N45" s="89"/>
      <c r="O45" s="88"/>
      <c r="P45" s="88"/>
      <c r="Q45" s="89"/>
      <c r="R45" s="89"/>
    </row>
    <row r="46" spans="2:18" ht="12.75" customHeight="1" x14ac:dyDescent="0.25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2:18" ht="12.75" customHeight="1" x14ac:dyDescent="0.25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2:18" ht="12.75" customHeight="1" x14ac:dyDescent="0.25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2:18" ht="12.75" customHeight="1" x14ac:dyDescent="0.25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2:18" ht="12.75" customHeight="1" x14ac:dyDescent="0.25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2:18" ht="21" x14ac:dyDescent="0.25">
      <c r="B51" s="269" t="s">
        <v>159</v>
      </c>
      <c r="C51" s="269"/>
      <c r="D51" s="269"/>
      <c r="E51" s="269"/>
      <c r="F51" s="269"/>
      <c r="G51" s="269"/>
      <c r="H51" s="269"/>
      <c r="I51" s="269"/>
      <c r="J51" s="269"/>
      <c r="K51" s="269"/>
      <c r="L51" s="87"/>
      <c r="M51" s="87"/>
      <c r="N51" s="87"/>
      <c r="O51" s="87"/>
      <c r="P51" s="87"/>
      <c r="Q51" s="87"/>
      <c r="R51" s="87"/>
    </row>
    <row r="52" spans="2:18" ht="18" customHeight="1" x14ac:dyDescent="0.25">
      <c r="B52" s="312" t="s">
        <v>0</v>
      </c>
      <c r="C52" s="312" t="s">
        <v>1</v>
      </c>
      <c r="D52" s="312" t="s">
        <v>2</v>
      </c>
      <c r="E52" s="313" t="s">
        <v>44</v>
      </c>
      <c r="F52" s="322"/>
      <c r="G52" s="322"/>
      <c r="H52" s="323" t="s">
        <v>45</v>
      </c>
      <c r="I52" s="322"/>
      <c r="J52" s="324"/>
      <c r="K52" s="325" t="s">
        <v>46</v>
      </c>
      <c r="L52" s="87"/>
      <c r="M52" s="87"/>
      <c r="N52" s="87"/>
      <c r="O52" s="87"/>
      <c r="P52" s="87"/>
      <c r="Q52" s="87"/>
      <c r="R52" s="87"/>
    </row>
    <row r="53" spans="2:18" ht="18.75" customHeight="1" x14ac:dyDescent="0.25">
      <c r="B53" s="312"/>
      <c r="C53" s="312"/>
      <c r="D53" s="312"/>
      <c r="E53" s="78" t="s">
        <v>108</v>
      </c>
      <c r="F53" s="78" t="s">
        <v>109</v>
      </c>
      <c r="G53" s="79" t="s">
        <v>5</v>
      </c>
      <c r="H53" s="95" t="s">
        <v>108</v>
      </c>
      <c r="I53" s="78" t="s">
        <v>109</v>
      </c>
      <c r="J53" s="96" t="s">
        <v>5</v>
      </c>
      <c r="K53" s="325"/>
      <c r="L53" s="87"/>
      <c r="M53" s="87"/>
      <c r="N53" s="87"/>
      <c r="O53" s="87"/>
      <c r="P53" s="87"/>
      <c r="Q53" s="87"/>
      <c r="R53" s="87"/>
    </row>
    <row r="54" spans="2:18" ht="12.75" customHeight="1" x14ac:dyDescent="0.25">
      <c r="B54" s="316" t="s">
        <v>6</v>
      </c>
      <c r="C54" s="65">
        <v>2141</v>
      </c>
      <c r="D54" s="66" t="s">
        <v>7</v>
      </c>
      <c r="E54" s="67">
        <v>10</v>
      </c>
      <c r="F54" s="67">
        <v>15</v>
      </c>
      <c r="G54" s="68">
        <f>SUM(E54:F54)</f>
        <v>25</v>
      </c>
      <c r="H54" s="69">
        <v>6</v>
      </c>
      <c r="I54" s="67">
        <v>7</v>
      </c>
      <c r="J54" s="80">
        <f>SUM(H54:I54)</f>
        <v>13</v>
      </c>
      <c r="K54" s="81">
        <f>SUM(J54,G54)</f>
        <v>38</v>
      </c>
      <c r="L54" s="87"/>
      <c r="M54" s="87"/>
      <c r="N54" s="87"/>
      <c r="O54" s="87"/>
      <c r="P54" s="87"/>
      <c r="Q54" s="87"/>
      <c r="R54" s="87"/>
    </row>
    <row r="55" spans="2:18" ht="12.75" customHeight="1" x14ac:dyDescent="0.25">
      <c r="B55" s="317"/>
      <c r="C55" s="65">
        <v>2122</v>
      </c>
      <c r="D55" s="66" t="s">
        <v>8</v>
      </c>
      <c r="E55" s="67">
        <v>4</v>
      </c>
      <c r="F55" s="67">
        <v>3</v>
      </c>
      <c r="G55" s="68">
        <f t="shared" ref="G55:G84" si="3">SUM(E55:F55)</f>
        <v>7</v>
      </c>
      <c r="H55" s="69">
        <v>3</v>
      </c>
      <c r="I55" s="67">
        <v>1</v>
      </c>
      <c r="J55" s="80">
        <f t="shared" ref="J55:J82" si="4">SUM(H55:I55)</f>
        <v>4</v>
      </c>
      <c r="K55" s="81">
        <f t="shared" ref="K55:K82" si="5">SUM(J55,G55)</f>
        <v>11</v>
      </c>
      <c r="L55" s="87"/>
      <c r="M55" s="87"/>
      <c r="N55" s="87"/>
      <c r="O55" s="87"/>
      <c r="P55" s="87"/>
      <c r="Q55" s="87"/>
      <c r="R55" s="87"/>
    </row>
    <row r="56" spans="2:18" ht="12.75" customHeight="1" x14ac:dyDescent="0.25">
      <c r="B56" s="317"/>
      <c r="C56" s="65">
        <v>2142</v>
      </c>
      <c r="D56" s="66" t="s">
        <v>9</v>
      </c>
      <c r="E56" s="67">
        <v>5</v>
      </c>
      <c r="F56" s="67">
        <v>1</v>
      </c>
      <c r="G56" s="68">
        <f t="shared" si="3"/>
        <v>6</v>
      </c>
      <c r="H56" s="69">
        <v>1</v>
      </c>
      <c r="I56" s="67">
        <v>0</v>
      </c>
      <c r="J56" s="80">
        <f t="shared" si="4"/>
        <v>1</v>
      </c>
      <c r="K56" s="81">
        <f t="shared" si="5"/>
        <v>7</v>
      </c>
      <c r="L56" s="87"/>
      <c r="M56" s="87"/>
      <c r="N56" s="87"/>
      <c r="O56" s="87"/>
      <c r="P56" s="87"/>
      <c r="Q56" s="87"/>
      <c r="R56" s="87"/>
    </row>
    <row r="57" spans="2:18" ht="12.75" customHeight="1" x14ac:dyDescent="0.25">
      <c r="B57" s="317"/>
      <c r="C57" s="65">
        <v>2132</v>
      </c>
      <c r="D57" s="66" t="s">
        <v>10</v>
      </c>
      <c r="E57" s="67">
        <v>21</v>
      </c>
      <c r="F57" s="67">
        <v>5</v>
      </c>
      <c r="G57" s="68">
        <f t="shared" si="3"/>
        <v>26</v>
      </c>
      <c r="H57" s="69">
        <v>2</v>
      </c>
      <c r="I57" s="67">
        <v>1</v>
      </c>
      <c r="J57" s="80">
        <f t="shared" si="4"/>
        <v>3</v>
      </c>
      <c r="K57" s="81">
        <f t="shared" si="5"/>
        <v>29</v>
      </c>
      <c r="L57" s="87"/>
      <c r="M57" s="87"/>
      <c r="N57" s="87"/>
      <c r="O57" s="87"/>
      <c r="P57" s="87"/>
      <c r="Q57" s="87"/>
      <c r="R57" s="87"/>
    </row>
    <row r="58" spans="2:18" ht="12.75" customHeight="1" x14ac:dyDescent="0.25">
      <c r="B58" s="65" t="s">
        <v>11</v>
      </c>
      <c r="C58" s="65">
        <v>27</v>
      </c>
      <c r="D58" s="66" t="s">
        <v>12</v>
      </c>
      <c r="E58" s="67">
        <v>22</v>
      </c>
      <c r="F58" s="67">
        <v>20</v>
      </c>
      <c r="G58" s="68">
        <f t="shared" si="3"/>
        <v>42</v>
      </c>
      <c r="H58" s="69">
        <v>6</v>
      </c>
      <c r="I58" s="67">
        <v>1</v>
      </c>
      <c r="J58" s="80">
        <f t="shared" si="4"/>
        <v>7</v>
      </c>
      <c r="K58" s="81">
        <f t="shared" si="5"/>
        <v>49</v>
      </c>
      <c r="L58" s="87"/>
      <c r="M58" s="87"/>
      <c r="N58" s="87"/>
      <c r="O58" s="87"/>
      <c r="P58" s="87"/>
      <c r="Q58" s="87"/>
      <c r="R58" s="87"/>
    </row>
    <row r="59" spans="2:18" ht="12.75" customHeight="1" x14ac:dyDescent="0.25">
      <c r="B59" s="316" t="s">
        <v>13</v>
      </c>
      <c r="C59" s="65">
        <v>222</v>
      </c>
      <c r="D59" s="66" t="s">
        <v>14</v>
      </c>
      <c r="E59" s="67">
        <v>2</v>
      </c>
      <c r="F59" s="67">
        <v>0</v>
      </c>
      <c r="G59" s="68">
        <f t="shared" si="3"/>
        <v>2</v>
      </c>
      <c r="H59" s="69">
        <v>6</v>
      </c>
      <c r="I59" s="67">
        <v>0</v>
      </c>
      <c r="J59" s="80">
        <f t="shared" si="4"/>
        <v>6</v>
      </c>
      <c r="K59" s="81">
        <f t="shared" si="5"/>
        <v>8</v>
      </c>
      <c r="L59" s="87"/>
      <c r="M59" s="87"/>
      <c r="N59" s="87"/>
      <c r="O59" s="87"/>
      <c r="P59" s="87"/>
      <c r="Q59" s="87"/>
      <c r="R59" s="87"/>
    </row>
    <row r="60" spans="2:18" ht="12.75" customHeight="1" x14ac:dyDescent="0.25">
      <c r="B60" s="317"/>
      <c r="C60" s="65">
        <v>223</v>
      </c>
      <c r="D60" s="66" t="s">
        <v>15</v>
      </c>
      <c r="E60" s="67">
        <v>14</v>
      </c>
      <c r="F60" s="67">
        <v>4</v>
      </c>
      <c r="G60" s="68">
        <f t="shared" si="3"/>
        <v>18</v>
      </c>
      <c r="H60" s="69">
        <v>5</v>
      </c>
      <c r="I60" s="67">
        <v>0</v>
      </c>
      <c r="J60" s="80">
        <f t="shared" si="4"/>
        <v>5</v>
      </c>
      <c r="K60" s="81">
        <f t="shared" si="5"/>
        <v>23</v>
      </c>
      <c r="L60" s="87"/>
      <c r="M60" s="87"/>
      <c r="N60" s="87"/>
      <c r="O60" s="87"/>
      <c r="P60" s="87"/>
      <c r="Q60" s="87"/>
      <c r="R60" s="87"/>
    </row>
    <row r="61" spans="2:18" ht="12.75" customHeight="1" x14ac:dyDescent="0.25">
      <c r="B61" s="317"/>
      <c r="C61" s="65">
        <v>224</v>
      </c>
      <c r="D61" s="66" t="s">
        <v>16</v>
      </c>
      <c r="E61" s="67">
        <v>26</v>
      </c>
      <c r="F61" s="67">
        <v>10</v>
      </c>
      <c r="G61" s="68">
        <f t="shared" si="3"/>
        <v>36</v>
      </c>
      <c r="H61" s="69">
        <v>30</v>
      </c>
      <c r="I61" s="67">
        <v>2</v>
      </c>
      <c r="J61" s="80">
        <f t="shared" si="4"/>
        <v>32</v>
      </c>
      <c r="K61" s="81">
        <f t="shared" si="5"/>
        <v>68</v>
      </c>
      <c r="L61" s="87"/>
      <c r="M61" s="87"/>
      <c r="N61" s="87"/>
      <c r="O61" s="87"/>
      <c r="P61" s="87"/>
      <c r="Q61" s="87"/>
      <c r="R61" s="87"/>
    </row>
    <row r="62" spans="2:18" ht="12.75" customHeight="1" x14ac:dyDescent="0.25">
      <c r="B62" s="316" t="s">
        <v>17</v>
      </c>
      <c r="C62" s="65">
        <v>234</v>
      </c>
      <c r="D62" s="66" t="s">
        <v>18</v>
      </c>
      <c r="E62" s="67">
        <v>6</v>
      </c>
      <c r="F62" s="67">
        <v>12</v>
      </c>
      <c r="G62" s="68">
        <f t="shared" si="3"/>
        <v>18</v>
      </c>
      <c r="H62" s="69">
        <v>2</v>
      </c>
      <c r="I62" s="67">
        <v>7</v>
      </c>
      <c r="J62" s="80">
        <f t="shared" si="4"/>
        <v>9</v>
      </c>
      <c r="K62" s="81">
        <f t="shared" si="5"/>
        <v>27</v>
      </c>
      <c r="L62" s="87"/>
      <c r="M62" s="87"/>
      <c r="N62" s="87"/>
      <c r="O62" s="87"/>
      <c r="P62" s="87"/>
      <c r="Q62" s="87"/>
      <c r="R62" s="87"/>
    </row>
    <row r="63" spans="2:18" ht="12.75" customHeight="1" x14ac:dyDescent="0.25">
      <c r="B63" s="317"/>
      <c r="C63" s="65">
        <v>232</v>
      </c>
      <c r="D63" s="66" t="s">
        <v>19</v>
      </c>
      <c r="E63" s="67">
        <v>3</v>
      </c>
      <c r="F63" s="67">
        <v>5</v>
      </c>
      <c r="G63" s="68">
        <f t="shared" si="3"/>
        <v>8</v>
      </c>
      <c r="H63" s="69">
        <v>3</v>
      </c>
      <c r="I63" s="67">
        <v>0</v>
      </c>
      <c r="J63" s="80">
        <f t="shared" si="4"/>
        <v>3</v>
      </c>
      <c r="K63" s="81">
        <f t="shared" si="5"/>
        <v>11</v>
      </c>
      <c r="L63" s="87"/>
      <c r="M63" s="87"/>
      <c r="N63" s="87"/>
      <c r="O63" s="87"/>
      <c r="P63" s="87"/>
      <c r="Q63" s="87"/>
      <c r="R63" s="87"/>
    </row>
    <row r="64" spans="2:18" ht="12.75" customHeight="1" x14ac:dyDescent="0.25">
      <c r="B64" s="317"/>
      <c r="C64" s="65">
        <v>233</v>
      </c>
      <c r="D64" s="66" t="s">
        <v>20</v>
      </c>
      <c r="E64" s="67">
        <v>21</v>
      </c>
      <c r="F64" s="67">
        <v>17</v>
      </c>
      <c r="G64" s="68">
        <f t="shared" si="3"/>
        <v>38</v>
      </c>
      <c r="H64" s="69">
        <v>3</v>
      </c>
      <c r="I64" s="67">
        <v>3</v>
      </c>
      <c r="J64" s="80">
        <f t="shared" si="4"/>
        <v>6</v>
      </c>
      <c r="K64" s="81">
        <f t="shared" si="5"/>
        <v>44</v>
      </c>
      <c r="L64" s="87"/>
      <c r="M64" s="87"/>
      <c r="N64" s="87"/>
      <c r="O64" s="87"/>
      <c r="P64" s="87"/>
      <c r="Q64" s="87"/>
      <c r="R64" s="87"/>
    </row>
    <row r="65" spans="2:18" ht="12.75" customHeight="1" x14ac:dyDescent="0.25">
      <c r="B65" s="316" t="s">
        <v>21</v>
      </c>
      <c r="C65" s="65">
        <v>25</v>
      </c>
      <c r="D65" s="66" t="s">
        <v>22</v>
      </c>
      <c r="E65" s="67">
        <v>25</v>
      </c>
      <c r="F65" s="67">
        <v>12</v>
      </c>
      <c r="G65" s="68">
        <f t="shared" si="3"/>
        <v>37</v>
      </c>
      <c r="H65" s="69">
        <v>5</v>
      </c>
      <c r="I65" s="67">
        <v>3</v>
      </c>
      <c r="J65" s="80">
        <f t="shared" si="4"/>
        <v>8</v>
      </c>
      <c r="K65" s="81">
        <f t="shared" si="5"/>
        <v>45</v>
      </c>
      <c r="L65" s="87"/>
      <c r="M65" s="87"/>
      <c r="N65" s="87"/>
      <c r="O65" s="87"/>
      <c r="P65" s="87"/>
      <c r="Q65" s="87"/>
      <c r="R65" s="87"/>
    </row>
    <row r="66" spans="2:18" ht="12.75" customHeight="1" x14ac:dyDescent="0.25">
      <c r="B66" s="316"/>
      <c r="C66" s="65">
        <v>253</v>
      </c>
      <c r="D66" s="66" t="s">
        <v>23</v>
      </c>
      <c r="E66" s="67">
        <v>24</v>
      </c>
      <c r="F66" s="67">
        <v>7</v>
      </c>
      <c r="G66" s="68">
        <f t="shared" si="3"/>
        <v>31</v>
      </c>
      <c r="H66" s="69">
        <v>2</v>
      </c>
      <c r="I66" s="67">
        <v>4</v>
      </c>
      <c r="J66" s="80">
        <f t="shared" si="4"/>
        <v>6</v>
      </c>
      <c r="K66" s="81">
        <f t="shared" si="5"/>
        <v>37</v>
      </c>
      <c r="L66" s="87"/>
      <c r="M66" s="87"/>
      <c r="N66" s="87"/>
      <c r="O66" s="87"/>
      <c r="P66" s="87"/>
      <c r="Q66" s="87"/>
      <c r="R66" s="87"/>
    </row>
    <row r="67" spans="2:18" ht="12.75" customHeight="1" x14ac:dyDescent="0.25">
      <c r="B67" s="316"/>
      <c r="C67" s="65">
        <v>511013104</v>
      </c>
      <c r="D67" s="66" t="s">
        <v>48</v>
      </c>
      <c r="E67" s="67">
        <v>10</v>
      </c>
      <c r="F67" s="67">
        <v>5</v>
      </c>
      <c r="G67" s="68">
        <f t="shared" si="3"/>
        <v>15</v>
      </c>
      <c r="H67" s="69">
        <v>3</v>
      </c>
      <c r="I67" s="67">
        <v>1</v>
      </c>
      <c r="J67" s="80">
        <f t="shared" si="4"/>
        <v>4</v>
      </c>
      <c r="K67" s="81">
        <f t="shared" si="5"/>
        <v>19</v>
      </c>
      <c r="L67" s="87"/>
      <c r="M67" s="87"/>
      <c r="N67" s="87"/>
      <c r="O67" s="87"/>
      <c r="P67" s="87"/>
      <c r="Q67" s="87"/>
      <c r="R67" s="87"/>
    </row>
    <row r="68" spans="2:18" ht="12.75" customHeight="1" x14ac:dyDescent="0.25">
      <c r="B68" s="316"/>
      <c r="C68" s="82">
        <v>511013113</v>
      </c>
      <c r="D68" s="82" t="s">
        <v>47</v>
      </c>
      <c r="E68" s="67">
        <v>1</v>
      </c>
      <c r="F68" s="67">
        <v>3</v>
      </c>
      <c r="G68" s="68">
        <f t="shared" si="3"/>
        <v>4</v>
      </c>
      <c r="H68" s="69">
        <v>0</v>
      </c>
      <c r="I68" s="67">
        <v>0</v>
      </c>
      <c r="J68" s="80">
        <f t="shared" si="4"/>
        <v>0</v>
      </c>
      <c r="K68" s="81">
        <f t="shared" si="5"/>
        <v>4</v>
      </c>
      <c r="L68" s="87"/>
      <c r="M68" s="87"/>
      <c r="N68" s="87"/>
      <c r="O68" s="87"/>
      <c r="P68" s="87"/>
      <c r="Q68" s="87"/>
      <c r="R68" s="87"/>
    </row>
    <row r="69" spans="2:18" ht="12.75" customHeight="1" x14ac:dyDescent="0.25">
      <c r="B69" s="316"/>
      <c r="C69" s="83">
        <v>511013107</v>
      </c>
      <c r="D69" s="83" t="s">
        <v>49</v>
      </c>
      <c r="E69" s="67">
        <v>10</v>
      </c>
      <c r="F69" s="67">
        <v>6</v>
      </c>
      <c r="G69" s="68">
        <f t="shared" si="3"/>
        <v>16</v>
      </c>
      <c r="H69" s="69">
        <v>2</v>
      </c>
      <c r="I69" s="67">
        <v>1</v>
      </c>
      <c r="J69" s="80">
        <f t="shared" si="4"/>
        <v>3</v>
      </c>
      <c r="K69" s="81">
        <f t="shared" si="5"/>
        <v>19</v>
      </c>
      <c r="L69" s="87"/>
      <c r="M69" s="87"/>
      <c r="N69" s="87"/>
      <c r="O69" s="87"/>
      <c r="P69" s="87"/>
      <c r="Q69" s="87"/>
      <c r="R69" s="87"/>
    </row>
    <row r="70" spans="2:18" ht="12.75" customHeight="1" x14ac:dyDescent="0.25">
      <c r="B70" s="65" t="s">
        <v>24</v>
      </c>
      <c r="C70" s="65">
        <v>242</v>
      </c>
      <c r="D70" s="66" t="s">
        <v>24</v>
      </c>
      <c r="E70" s="67">
        <v>51</v>
      </c>
      <c r="F70" s="67">
        <v>15</v>
      </c>
      <c r="G70" s="68">
        <f t="shared" si="3"/>
        <v>66</v>
      </c>
      <c r="H70" s="69">
        <v>15</v>
      </c>
      <c r="I70" s="67">
        <v>5</v>
      </c>
      <c r="J70" s="80">
        <f t="shared" si="4"/>
        <v>20</v>
      </c>
      <c r="K70" s="81">
        <f t="shared" si="5"/>
        <v>86</v>
      </c>
      <c r="L70" s="87"/>
      <c r="M70" s="87"/>
      <c r="N70" s="87"/>
      <c r="O70" s="87"/>
      <c r="P70" s="87"/>
      <c r="Q70" s="87"/>
      <c r="R70" s="87"/>
    </row>
    <row r="71" spans="2:18" ht="12.75" customHeight="1" x14ac:dyDescent="0.25">
      <c r="B71" s="65" t="s">
        <v>25</v>
      </c>
      <c r="C71" s="65">
        <v>244</v>
      </c>
      <c r="D71" s="66" t="s">
        <v>25</v>
      </c>
      <c r="E71" s="67">
        <v>39</v>
      </c>
      <c r="F71" s="67">
        <v>5</v>
      </c>
      <c r="G71" s="68">
        <f t="shared" si="3"/>
        <v>44</v>
      </c>
      <c r="H71" s="69">
        <v>5</v>
      </c>
      <c r="I71" s="67">
        <v>2</v>
      </c>
      <c r="J71" s="80">
        <f t="shared" si="4"/>
        <v>7</v>
      </c>
      <c r="K71" s="81">
        <f t="shared" si="5"/>
        <v>51</v>
      </c>
      <c r="L71" s="87"/>
      <c r="M71" s="87"/>
      <c r="N71" s="87"/>
      <c r="O71" s="87"/>
      <c r="P71" s="87"/>
      <c r="Q71" s="87"/>
      <c r="R71" s="87"/>
    </row>
    <row r="72" spans="2:18" ht="12.75" customHeight="1" x14ac:dyDescent="0.25">
      <c r="B72" s="316" t="s">
        <v>26</v>
      </c>
      <c r="C72" s="65">
        <v>228</v>
      </c>
      <c r="D72" s="66" t="s">
        <v>27</v>
      </c>
      <c r="E72" s="67">
        <v>31</v>
      </c>
      <c r="F72" s="67">
        <v>10</v>
      </c>
      <c r="G72" s="68">
        <f t="shared" si="3"/>
        <v>41</v>
      </c>
      <c r="H72" s="69">
        <v>11</v>
      </c>
      <c r="I72" s="67">
        <v>2</v>
      </c>
      <c r="J72" s="80">
        <f t="shared" si="4"/>
        <v>13</v>
      </c>
      <c r="K72" s="81">
        <f t="shared" si="5"/>
        <v>54</v>
      </c>
      <c r="L72" s="87"/>
      <c r="M72" s="87"/>
      <c r="N72" s="87"/>
      <c r="O72" s="87"/>
      <c r="P72" s="87"/>
      <c r="Q72" s="87"/>
      <c r="R72" s="87"/>
    </row>
    <row r="73" spans="2:18" ht="12.75" customHeight="1" x14ac:dyDescent="0.25">
      <c r="B73" s="316"/>
      <c r="C73" s="65">
        <v>2201</v>
      </c>
      <c r="D73" s="66" t="s">
        <v>37</v>
      </c>
      <c r="E73" s="67">
        <v>3</v>
      </c>
      <c r="F73" s="67">
        <v>1</v>
      </c>
      <c r="G73" s="68">
        <f t="shared" si="3"/>
        <v>4</v>
      </c>
      <c r="H73" s="69">
        <v>2</v>
      </c>
      <c r="I73" s="67">
        <v>0</v>
      </c>
      <c r="J73" s="80">
        <f t="shared" si="4"/>
        <v>2</v>
      </c>
      <c r="K73" s="81">
        <f t="shared" si="5"/>
        <v>6</v>
      </c>
      <c r="L73" s="87"/>
      <c r="M73" s="87"/>
      <c r="N73" s="87"/>
      <c r="O73" s="87"/>
      <c r="P73" s="87"/>
      <c r="Q73" s="87"/>
      <c r="R73" s="87"/>
    </row>
    <row r="74" spans="2:18" ht="12.75" customHeight="1" x14ac:dyDescent="0.25">
      <c r="B74" s="316"/>
      <c r="C74" s="65">
        <v>24322</v>
      </c>
      <c r="D74" s="66" t="s">
        <v>50</v>
      </c>
      <c r="E74" s="67">
        <v>8</v>
      </c>
      <c r="F74" s="67">
        <v>1</v>
      </c>
      <c r="G74" s="68">
        <f t="shared" si="3"/>
        <v>9</v>
      </c>
      <c r="H74" s="69">
        <v>18</v>
      </c>
      <c r="I74" s="67">
        <v>0</v>
      </c>
      <c r="J74" s="80">
        <f t="shared" si="4"/>
        <v>18</v>
      </c>
      <c r="K74" s="81">
        <f t="shared" si="5"/>
        <v>27</v>
      </c>
      <c r="L74" s="87"/>
      <c r="M74" s="87"/>
      <c r="N74" s="87"/>
      <c r="O74" s="87"/>
      <c r="P74" s="87"/>
      <c r="Q74" s="87"/>
      <c r="R74" s="87"/>
    </row>
    <row r="75" spans="2:18" ht="12.75" customHeight="1" x14ac:dyDescent="0.25">
      <c r="B75" s="316"/>
      <c r="C75" s="65">
        <v>243</v>
      </c>
      <c r="D75" s="66" t="s">
        <v>28</v>
      </c>
      <c r="E75" s="67">
        <v>24</v>
      </c>
      <c r="F75" s="67">
        <v>0</v>
      </c>
      <c r="G75" s="68">
        <f t="shared" si="3"/>
        <v>24</v>
      </c>
      <c r="H75" s="69">
        <v>0</v>
      </c>
      <c r="I75" s="67">
        <v>0</v>
      </c>
      <c r="J75" s="80">
        <f t="shared" si="4"/>
        <v>0</v>
      </c>
      <c r="K75" s="81">
        <f t="shared" si="5"/>
        <v>24</v>
      </c>
      <c r="L75" s="87"/>
      <c r="M75" s="87"/>
      <c r="N75" s="87"/>
      <c r="O75" s="87"/>
      <c r="P75" s="87"/>
      <c r="Q75" s="87"/>
      <c r="R75" s="87"/>
    </row>
    <row r="76" spans="2:18" ht="12.75" customHeight="1" x14ac:dyDescent="0.25">
      <c r="B76" s="316" t="s">
        <v>29</v>
      </c>
      <c r="C76" s="65">
        <v>262</v>
      </c>
      <c r="D76" s="66" t="s">
        <v>30</v>
      </c>
      <c r="E76" s="67">
        <v>7</v>
      </c>
      <c r="F76" s="67">
        <v>3</v>
      </c>
      <c r="G76" s="68">
        <f t="shared" si="3"/>
        <v>10</v>
      </c>
      <c r="H76" s="69">
        <v>2</v>
      </c>
      <c r="I76" s="67">
        <v>1</v>
      </c>
      <c r="J76" s="80">
        <f t="shared" si="4"/>
        <v>3</v>
      </c>
      <c r="K76" s="81">
        <f t="shared" si="5"/>
        <v>13</v>
      </c>
      <c r="L76" s="87"/>
      <c r="M76" s="87"/>
      <c r="N76" s="87"/>
      <c r="O76" s="87"/>
      <c r="P76" s="87"/>
      <c r="Q76" s="87"/>
      <c r="R76" s="87"/>
    </row>
    <row r="77" spans="2:18" ht="12.75" customHeight="1" x14ac:dyDescent="0.25">
      <c r="B77" s="316"/>
      <c r="C77" s="65">
        <v>263</v>
      </c>
      <c r="D77" s="66" t="s">
        <v>31</v>
      </c>
      <c r="E77" s="67">
        <v>8</v>
      </c>
      <c r="F77" s="67">
        <v>6</v>
      </c>
      <c r="G77" s="68">
        <f t="shared" si="3"/>
        <v>14</v>
      </c>
      <c r="H77" s="69">
        <v>6</v>
      </c>
      <c r="I77" s="67">
        <v>4</v>
      </c>
      <c r="J77" s="80">
        <f t="shared" si="4"/>
        <v>10</v>
      </c>
      <c r="K77" s="81">
        <f t="shared" si="5"/>
        <v>24</v>
      </c>
      <c r="L77" s="87"/>
      <c r="M77" s="87"/>
      <c r="N77" s="87"/>
      <c r="O77" s="87"/>
      <c r="P77" s="87"/>
      <c r="Q77" s="87"/>
      <c r="R77" s="87"/>
    </row>
    <row r="78" spans="2:18" ht="12.75" customHeight="1" x14ac:dyDescent="0.25">
      <c r="B78" s="316"/>
      <c r="C78" s="65">
        <v>264</v>
      </c>
      <c r="D78" s="66" t="s">
        <v>32</v>
      </c>
      <c r="E78" s="67">
        <v>5</v>
      </c>
      <c r="F78" s="67">
        <v>0</v>
      </c>
      <c r="G78" s="68">
        <f t="shared" si="3"/>
        <v>5</v>
      </c>
      <c r="H78" s="69">
        <v>2</v>
      </c>
      <c r="I78" s="67">
        <v>0</v>
      </c>
      <c r="J78" s="80">
        <f t="shared" si="4"/>
        <v>2</v>
      </c>
      <c r="K78" s="81">
        <f t="shared" si="5"/>
        <v>7</v>
      </c>
      <c r="L78" s="87"/>
      <c r="M78" s="87"/>
      <c r="N78" s="87"/>
      <c r="O78" s="87"/>
      <c r="P78" s="87"/>
      <c r="Q78" s="87"/>
      <c r="R78" s="87"/>
    </row>
    <row r="79" spans="2:18" ht="12.75" customHeight="1" x14ac:dyDescent="0.25">
      <c r="B79" s="316"/>
      <c r="C79" s="65">
        <v>265</v>
      </c>
      <c r="D79" s="66" t="s">
        <v>33</v>
      </c>
      <c r="E79" s="67">
        <v>11</v>
      </c>
      <c r="F79" s="67">
        <v>8</v>
      </c>
      <c r="G79" s="68">
        <f t="shared" si="3"/>
        <v>19</v>
      </c>
      <c r="H79" s="69">
        <v>4</v>
      </c>
      <c r="I79" s="67">
        <v>0</v>
      </c>
      <c r="J79" s="80">
        <f t="shared" si="4"/>
        <v>4</v>
      </c>
      <c r="K79" s="81">
        <f t="shared" si="5"/>
        <v>23</v>
      </c>
      <c r="L79" s="87"/>
      <c r="M79" s="87"/>
      <c r="N79" s="87"/>
      <c r="O79" s="87"/>
      <c r="P79" s="87"/>
      <c r="Q79" s="87"/>
      <c r="R79" s="87"/>
    </row>
    <row r="80" spans="2:18" ht="12.75" customHeight="1" x14ac:dyDescent="0.25">
      <c r="B80" s="316"/>
      <c r="C80" s="65">
        <v>511013102</v>
      </c>
      <c r="D80" s="66" t="s">
        <v>51</v>
      </c>
      <c r="E80" s="67">
        <v>10</v>
      </c>
      <c r="F80" s="67">
        <v>4</v>
      </c>
      <c r="G80" s="68">
        <f t="shared" si="3"/>
        <v>14</v>
      </c>
      <c r="H80" s="69">
        <v>8</v>
      </c>
      <c r="I80" s="67">
        <v>4</v>
      </c>
      <c r="J80" s="80">
        <f t="shared" si="4"/>
        <v>12</v>
      </c>
      <c r="K80" s="81">
        <f t="shared" si="5"/>
        <v>26</v>
      </c>
      <c r="L80" s="87"/>
      <c r="M80" s="87"/>
      <c r="N80" s="87"/>
      <c r="O80" s="87"/>
      <c r="P80" s="87"/>
      <c r="Q80" s="87"/>
      <c r="R80" s="87"/>
    </row>
    <row r="81" spans="2:18" ht="12.75" customHeight="1" x14ac:dyDescent="0.25">
      <c r="B81" s="337" t="s">
        <v>52</v>
      </c>
      <c r="C81" s="65">
        <v>1364</v>
      </c>
      <c r="D81" s="66" t="s">
        <v>118</v>
      </c>
      <c r="E81" s="67">
        <v>10</v>
      </c>
      <c r="F81" s="67">
        <v>2</v>
      </c>
      <c r="G81" s="68">
        <f t="shared" si="3"/>
        <v>12</v>
      </c>
      <c r="H81" s="69">
        <v>1</v>
      </c>
      <c r="I81" s="67">
        <v>0</v>
      </c>
      <c r="J81" s="80">
        <f t="shared" si="4"/>
        <v>1</v>
      </c>
      <c r="K81" s="81">
        <f t="shared" si="5"/>
        <v>13</v>
      </c>
      <c r="L81" s="87"/>
      <c r="M81" s="87"/>
      <c r="N81" s="87"/>
      <c r="O81" s="87"/>
      <c r="P81" s="87"/>
      <c r="Q81" s="87"/>
      <c r="R81" s="87"/>
    </row>
    <row r="82" spans="2:18" ht="12.75" customHeight="1" x14ac:dyDescent="0.25">
      <c r="B82" s="338"/>
      <c r="C82" s="84">
        <v>201</v>
      </c>
      <c r="D82" s="83" t="s">
        <v>53</v>
      </c>
      <c r="E82" s="67">
        <v>1</v>
      </c>
      <c r="F82" s="67">
        <v>6</v>
      </c>
      <c r="G82" s="68">
        <f t="shared" si="3"/>
        <v>7</v>
      </c>
      <c r="H82" s="69">
        <v>0</v>
      </c>
      <c r="I82" s="67">
        <v>1</v>
      </c>
      <c r="J82" s="80">
        <f t="shared" si="4"/>
        <v>1</v>
      </c>
      <c r="K82" s="81">
        <f t="shared" si="5"/>
        <v>8</v>
      </c>
      <c r="L82" s="87"/>
      <c r="M82" s="87"/>
      <c r="N82" s="87"/>
      <c r="O82" s="87"/>
      <c r="P82" s="87"/>
      <c r="Q82" s="87"/>
      <c r="R82" s="87"/>
    </row>
    <row r="83" spans="2:18" ht="12.75" customHeight="1" x14ac:dyDescent="0.25">
      <c r="B83" s="316"/>
      <c r="C83" s="316"/>
      <c r="D83" s="316"/>
      <c r="E83" s="316"/>
      <c r="F83" s="316"/>
      <c r="G83" s="316"/>
      <c r="H83" s="316"/>
      <c r="I83" s="316"/>
      <c r="J83" s="316"/>
      <c r="K83" s="316"/>
      <c r="L83" s="87"/>
      <c r="M83" s="87"/>
      <c r="N83" s="87"/>
      <c r="O83" s="87"/>
      <c r="P83" s="87"/>
      <c r="Q83" s="87"/>
      <c r="R83" s="87"/>
    </row>
    <row r="84" spans="2:18" ht="12.75" customHeight="1" x14ac:dyDescent="0.25">
      <c r="B84" s="316" t="s">
        <v>54</v>
      </c>
      <c r="C84" s="316"/>
      <c r="D84" s="316"/>
      <c r="E84" s="67">
        <v>36</v>
      </c>
      <c r="F84" s="67">
        <v>7</v>
      </c>
      <c r="G84" s="68">
        <f t="shared" si="3"/>
        <v>43</v>
      </c>
      <c r="H84" s="332"/>
      <c r="I84" s="333"/>
      <c r="J84" s="334"/>
      <c r="K84" s="81">
        <f>SUM(J84,G84)</f>
        <v>43</v>
      </c>
      <c r="L84" s="87"/>
      <c r="M84" s="87"/>
      <c r="N84" s="87"/>
      <c r="O84" s="87"/>
      <c r="P84" s="87"/>
      <c r="Q84" s="87"/>
      <c r="R84" s="87"/>
    </row>
    <row r="85" spans="2:18" ht="12.75" customHeight="1" x14ac:dyDescent="0.25">
      <c r="B85" s="316"/>
      <c r="C85" s="316"/>
      <c r="D85" s="316"/>
      <c r="E85" s="316"/>
      <c r="F85" s="316"/>
      <c r="G85" s="316"/>
      <c r="H85" s="316"/>
      <c r="I85" s="316"/>
      <c r="J85" s="316"/>
      <c r="K85" s="316"/>
      <c r="L85" s="87"/>
      <c r="M85" s="87"/>
      <c r="N85" s="87"/>
      <c r="O85" s="87"/>
      <c r="P85" s="87"/>
      <c r="Q85" s="87"/>
      <c r="R85" s="87"/>
    </row>
    <row r="86" spans="2:18" ht="12.75" customHeight="1" x14ac:dyDescent="0.25">
      <c r="B86" s="311" t="s">
        <v>5</v>
      </c>
      <c r="C86" s="311"/>
      <c r="D86" s="311"/>
      <c r="E86" s="72">
        <f>SUM(E54:E84)</f>
        <v>448</v>
      </c>
      <c r="F86" s="72">
        <f>SUM(F54:F84)</f>
        <v>193</v>
      </c>
      <c r="G86" s="73">
        <f>SUM(G54:G84)</f>
        <v>641</v>
      </c>
      <c r="H86" s="74">
        <f>SUM(H54:H82)</f>
        <v>153</v>
      </c>
      <c r="I86" s="72">
        <f>SUM(I54:I82)</f>
        <v>50</v>
      </c>
      <c r="J86" s="85">
        <f>SUM(J54:J82)</f>
        <v>203</v>
      </c>
      <c r="K86" s="86">
        <f>SUM(K54:K85)</f>
        <v>844</v>
      </c>
      <c r="L86" s="87"/>
      <c r="M86" s="87"/>
      <c r="N86" s="87"/>
      <c r="O86" s="87"/>
      <c r="P86" s="87"/>
      <c r="Q86" s="87"/>
      <c r="R86" s="87"/>
    </row>
    <row r="87" spans="2:18" ht="12.75" customHeight="1" x14ac:dyDescent="0.25">
      <c r="B87" s="90"/>
      <c r="C87" s="90"/>
      <c r="D87" s="90"/>
      <c r="E87" s="88"/>
      <c r="F87" s="88"/>
      <c r="G87" s="89"/>
      <c r="H87" s="91"/>
      <c r="I87" s="91"/>
      <c r="J87" s="91"/>
      <c r="K87" s="89"/>
      <c r="L87" s="88"/>
      <c r="M87" s="88"/>
      <c r="N87" s="89"/>
      <c r="O87" s="91"/>
      <c r="P87" s="91"/>
      <c r="Q87" s="91"/>
      <c r="R87" s="89"/>
    </row>
    <row r="88" spans="2:18" x14ac:dyDescent="0.25">
      <c r="B88" s="16" t="s">
        <v>34</v>
      </c>
    </row>
    <row r="89" spans="2:18" x14ac:dyDescent="0.25"/>
    <row r="90" spans="2:18" x14ac:dyDescent="0.25">
      <c r="B90" s="320" t="s">
        <v>88</v>
      </c>
      <c r="C90" s="320"/>
      <c r="D90" s="320"/>
      <c r="E90" s="320"/>
      <c r="F90" s="320"/>
      <c r="G90" s="320"/>
      <c r="H90" s="320"/>
      <c r="I90" s="320"/>
      <c r="J90" s="320"/>
      <c r="K90" s="320"/>
    </row>
    <row r="91" spans="2:18" x14ac:dyDescent="0.25"/>
    <row r="92" spans="2:18" hidden="1" x14ac:dyDescent="0.25"/>
    <row r="93" spans="2:18" hidden="1" x14ac:dyDescent="0.25"/>
    <row r="94" spans="2:18" hidden="1" x14ac:dyDescent="0.25"/>
    <row r="95" spans="2:18" hidden="1" x14ac:dyDescent="0.25"/>
    <row r="96" spans="2:18" hidden="1" x14ac:dyDescent="0.25"/>
    <row r="97" hidden="1" x14ac:dyDescent="0.25"/>
    <row r="98" hidden="1" x14ac:dyDescent="0.25"/>
  </sheetData>
  <sheetProtection password="CD78" sheet="1" objects="1" scenarios="1"/>
  <mergeCells count="39">
    <mergeCell ref="B84:D84"/>
    <mergeCell ref="H84:J84"/>
    <mergeCell ref="B85:K85"/>
    <mergeCell ref="B45:D45"/>
    <mergeCell ref="B13:B17"/>
    <mergeCell ref="B19:B21"/>
    <mergeCell ref="B22:B24"/>
    <mergeCell ref="B76:B80"/>
    <mergeCell ref="B81:B82"/>
    <mergeCell ref="B10:K10"/>
    <mergeCell ref="B51:K51"/>
    <mergeCell ref="K11:K12"/>
    <mergeCell ref="B11:B12"/>
    <mergeCell ref="C11:C12"/>
    <mergeCell ref="D11:D12"/>
    <mergeCell ref="E11:G11"/>
    <mergeCell ref="H11:J11"/>
    <mergeCell ref="B25:B29"/>
    <mergeCell ref="B32:B35"/>
    <mergeCell ref="B36:B40"/>
    <mergeCell ref="B42:K42"/>
    <mergeCell ref="B43:D43"/>
    <mergeCell ref="H43:J43"/>
    <mergeCell ref="B90:K90"/>
    <mergeCell ref="B83:K83"/>
    <mergeCell ref="B44:K44"/>
    <mergeCell ref="B86:D86"/>
    <mergeCell ref="A1:L1"/>
    <mergeCell ref="B52:B53"/>
    <mergeCell ref="C52:C53"/>
    <mergeCell ref="D52:D53"/>
    <mergeCell ref="E52:G52"/>
    <mergeCell ref="H52:J52"/>
    <mergeCell ref="K52:K53"/>
    <mergeCell ref="B54:B57"/>
    <mergeCell ref="B59:B61"/>
    <mergeCell ref="B62:B64"/>
    <mergeCell ref="B65:B69"/>
    <mergeCell ref="B72:B75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136"/>
  <sheetViews>
    <sheetView showGridLines="0" showZeros="0" workbookViewId="0">
      <pane ySplit="7" topLeftCell="A8" activePane="bottomLeft" state="frozen"/>
      <selection pane="bottomLeft" activeCell="A8" sqref="A8"/>
    </sheetView>
  </sheetViews>
  <sheetFormatPr baseColWidth="10" defaultColWidth="0" defaultRowHeight="12.75" zeroHeight="1" x14ac:dyDescent="0.25"/>
  <cols>
    <col min="1" max="1" width="10.7109375" style="16" customWidth="1"/>
    <col min="2" max="2" width="24.7109375" style="16" customWidth="1"/>
    <col min="3" max="3" width="12" style="16" hidden="1" customWidth="1"/>
    <col min="4" max="4" width="39.5703125" style="16" customWidth="1"/>
    <col min="5" max="8" width="8.7109375" style="16" customWidth="1"/>
    <col min="9" max="9" width="11.42578125" style="16" customWidth="1"/>
    <col min="10" max="12" width="6.7109375" style="16" hidden="1" customWidth="1"/>
    <col min="13" max="13" width="4.7109375" style="16" hidden="1" customWidth="1"/>
    <col min="14" max="20" width="11.42578125" style="16" hidden="1" customWidth="1"/>
    <col min="21" max="16384" width="0" style="16" hidden="1"/>
  </cols>
  <sheetData>
    <row r="1" spans="1:20" customFormat="1" ht="68.25" customHeight="1" x14ac:dyDescent="0.25">
      <c r="A1" s="265" t="s">
        <v>103</v>
      </c>
      <c r="B1" s="265"/>
      <c r="C1" s="265"/>
      <c r="D1" s="265"/>
      <c r="E1" s="265"/>
      <c r="F1" s="265"/>
      <c r="G1" s="265"/>
      <c r="H1" s="265"/>
      <c r="I1" s="265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s="49" customFormat="1" ht="15" x14ac:dyDescent="0.25"/>
    <row r="3" spans="1:20" s="49" customFormat="1" ht="15" x14ac:dyDescent="0.25"/>
    <row r="4" spans="1:20" s="49" customFormat="1" ht="15" x14ac:dyDescent="0.25"/>
    <row r="5" spans="1:20" s="49" customFormat="1" ht="15" x14ac:dyDescent="0.25"/>
    <row r="6" spans="1:20" s="49" customFormat="1" ht="15" x14ac:dyDescent="0.25"/>
    <row r="7" spans="1:20" s="49" customFormat="1" ht="15" x14ac:dyDescent="0.25"/>
    <row r="8" spans="1:20" x14ac:dyDescent="0.25"/>
    <row r="9" spans="1:20" x14ac:dyDescent="0.25"/>
    <row r="10" spans="1:20" ht="18.75" x14ac:dyDescent="0.25">
      <c r="B10" s="339" t="s">
        <v>148</v>
      </c>
      <c r="C10" s="339"/>
      <c r="D10" s="339"/>
      <c r="E10" s="339"/>
      <c r="F10" s="339"/>
      <c r="G10" s="339"/>
      <c r="H10" s="339"/>
      <c r="I10" s="340"/>
      <c r="J10" s="340"/>
      <c r="K10" s="340"/>
      <c r="L10" s="340"/>
    </row>
    <row r="11" spans="1:20" x14ac:dyDescent="0.25">
      <c r="B11" s="281" t="s">
        <v>0</v>
      </c>
      <c r="C11" s="281" t="s">
        <v>1</v>
      </c>
      <c r="D11" s="281" t="s">
        <v>150</v>
      </c>
      <c r="E11" s="341" t="s">
        <v>55</v>
      </c>
      <c r="F11" s="342"/>
      <c r="G11" s="326"/>
      <c r="H11" s="343" t="s">
        <v>5</v>
      </c>
      <c r="I11" s="344"/>
      <c r="J11" s="344"/>
      <c r="K11" s="344"/>
      <c r="L11" s="344"/>
    </row>
    <row r="12" spans="1:20" x14ac:dyDescent="0.25">
      <c r="B12" s="282"/>
      <c r="C12" s="282"/>
      <c r="D12" s="282"/>
      <c r="E12" s="174" t="s">
        <v>56</v>
      </c>
      <c r="F12" s="174" t="s">
        <v>57</v>
      </c>
      <c r="G12" s="175" t="s">
        <v>58</v>
      </c>
      <c r="H12" s="343"/>
      <c r="I12" s="165"/>
      <c r="J12" s="165"/>
      <c r="K12" s="166"/>
      <c r="L12" s="344"/>
    </row>
    <row r="13" spans="1:20" x14ac:dyDescent="0.2">
      <c r="B13" s="192" t="s">
        <v>52</v>
      </c>
      <c r="C13" s="37">
        <v>201</v>
      </c>
      <c r="D13" s="193" t="s">
        <v>53</v>
      </c>
      <c r="E13" s="28">
        <v>3</v>
      </c>
      <c r="F13" s="28">
        <v>2</v>
      </c>
      <c r="G13" s="28"/>
      <c r="H13" s="163">
        <f>SUM(E13:G13)</f>
        <v>5</v>
      </c>
      <c r="I13" s="168"/>
      <c r="K13" s="120"/>
      <c r="L13" s="119"/>
    </row>
    <row r="14" spans="1:20" x14ac:dyDescent="0.2">
      <c r="B14" s="304" t="s">
        <v>6</v>
      </c>
      <c r="C14" s="37">
        <v>2122</v>
      </c>
      <c r="D14" s="169" t="s">
        <v>8</v>
      </c>
      <c r="E14" s="28">
        <v>8</v>
      </c>
      <c r="F14" s="28">
        <v>8</v>
      </c>
      <c r="G14" s="28">
        <v>2</v>
      </c>
      <c r="H14" s="163">
        <f t="shared" ref="H14:H41" si="0">SUM(E14:G14)</f>
        <v>18</v>
      </c>
      <c r="I14" s="168"/>
      <c r="K14" s="120"/>
      <c r="L14" s="119"/>
    </row>
    <row r="15" spans="1:20" x14ac:dyDescent="0.2">
      <c r="B15" s="305"/>
      <c r="C15" s="37">
        <v>2132</v>
      </c>
      <c r="D15" s="169" t="s">
        <v>10</v>
      </c>
      <c r="E15" s="28">
        <v>16</v>
      </c>
      <c r="F15" s="28">
        <v>12</v>
      </c>
      <c r="G15" s="28">
        <v>12</v>
      </c>
      <c r="H15" s="163">
        <f t="shared" si="0"/>
        <v>40</v>
      </c>
      <c r="I15" s="168"/>
      <c r="K15" s="120"/>
      <c r="L15" s="119"/>
    </row>
    <row r="16" spans="1:20" x14ac:dyDescent="0.2">
      <c r="B16" s="305"/>
      <c r="C16" s="37">
        <v>2141</v>
      </c>
      <c r="D16" s="169" t="s">
        <v>7</v>
      </c>
      <c r="E16" s="28">
        <v>9</v>
      </c>
      <c r="F16" s="28">
        <v>19</v>
      </c>
      <c r="G16" s="28">
        <v>7</v>
      </c>
      <c r="H16" s="163">
        <f t="shared" si="0"/>
        <v>35</v>
      </c>
      <c r="I16" s="168"/>
      <c r="K16" s="120"/>
      <c r="L16" s="119"/>
    </row>
    <row r="17" spans="2:12" x14ac:dyDescent="0.2">
      <c r="B17" s="305"/>
      <c r="C17" s="37">
        <v>2142</v>
      </c>
      <c r="D17" s="169" t="s">
        <v>9</v>
      </c>
      <c r="E17" s="28">
        <v>2</v>
      </c>
      <c r="F17" s="28">
        <v>4</v>
      </c>
      <c r="G17" s="28"/>
      <c r="H17" s="163">
        <f t="shared" si="0"/>
        <v>6</v>
      </c>
      <c r="I17" s="168"/>
      <c r="K17" s="120"/>
      <c r="L17" s="119"/>
    </row>
    <row r="18" spans="2:12" x14ac:dyDescent="0.2">
      <c r="B18" s="306"/>
      <c r="C18" s="37">
        <v>2144</v>
      </c>
      <c r="D18" s="169" t="s">
        <v>119</v>
      </c>
      <c r="E18" s="28">
        <v>2</v>
      </c>
      <c r="F18" s="28"/>
      <c r="G18" s="28"/>
      <c r="H18" s="163">
        <f t="shared" si="0"/>
        <v>2</v>
      </c>
      <c r="I18" s="168"/>
      <c r="K18" s="120"/>
      <c r="L18" s="119"/>
    </row>
    <row r="19" spans="2:12" x14ac:dyDescent="0.2">
      <c r="B19" s="178" t="s">
        <v>11</v>
      </c>
      <c r="C19" s="37">
        <v>27</v>
      </c>
      <c r="D19" s="169" t="s">
        <v>12</v>
      </c>
      <c r="E19" s="28">
        <v>24</v>
      </c>
      <c r="F19" s="28">
        <v>18</v>
      </c>
      <c r="G19" s="28">
        <v>7</v>
      </c>
      <c r="H19" s="163">
        <f t="shared" si="0"/>
        <v>49</v>
      </c>
      <c r="I19" s="168"/>
      <c r="K19" s="120"/>
      <c r="L19" s="119"/>
    </row>
    <row r="20" spans="2:12" x14ac:dyDescent="0.2">
      <c r="B20" s="304" t="s">
        <v>13</v>
      </c>
      <c r="C20" s="37">
        <v>222</v>
      </c>
      <c r="D20" s="169" t="s">
        <v>14</v>
      </c>
      <c r="E20" s="28">
        <v>3</v>
      </c>
      <c r="F20" s="28">
        <v>6</v>
      </c>
      <c r="G20" s="28"/>
      <c r="H20" s="163">
        <f t="shared" si="0"/>
        <v>9</v>
      </c>
      <c r="I20" s="168"/>
      <c r="K20" s="120"/>
      <c r="L20" s="119"/>
    </row>
    <row r="21" spans="2:12" x14ac:dyDescent="0.2">
      <c r="B21" s="305"/>
      <c r="C21" s="37">
        <v>223</v>
      </c>
      <c r="D21" s="169" t="s">
        <v>15</v>
      </c>
      <c r="E21" s="28">
        <v>17</v>
      </c>
      <c r="F21" s="28">
        <v>4</v>
      </c>
      <c r="G21" s="28">
        <v>2</v>
      </c>
      <c r="H21" s="163">
        <f t="shared" si="0"/>
        <v>23</v>
      </c>
      <c r="I21" s="168"/>
      <c r="K21" s="120"/>
      <c r="L21" s="119"/>
    </row>
    <row r="22" spans="2:12" x14ac:dyDescent="0.2">
      <c r="B22" s="306"/>
      <c r="C22" s="37">
        <v>224</v>
      </c>
      <c r="D22" s="169" t="s">
        <v>16</v>
      </c>
      <c r="E22" s="28">
        <v>16</v>
      </c>
      <c r="F22" s="28">
        <v>54</v>
      </c>
      <c r="G22" s="28">
        <v>8</v>
      </c>
      <c r="H22" s="163">
        <f t="shared" si="0"/>
        <v>78</v>
      </c>
      <c r="I22" s="168"/>
      <c r="K22" s="120"/>
      <c r="L22" s="119"/>
    </row>
    <row r="23" spans="2:12" x14ac:dyDescent="0.2">
      <c r="B23" s="304" t="s">
        <v>17</v>
      </c>
      <c r="C23" s="37">
        <v>232</v>
      </c>
      <c r="D23" s="169" t="s">
        <v>19</v>
      </c>
      <c r="E23" s="28">
        <v>13</v>
      </c>
      <c r="F23" s="28">
        <v>2</v>
      </c>
      <c r="G23" s="28">
        <v>2</v>
      </c>
      <c r="H23" s="163">
        <f t="shared" si="0"/>
        <v>17</v>
      </c>
      <c r="I23" s="168"/>
      <c r="K23" s="120"/>
      <c r="L23" s="119"/>
    </row>
    <row r="24" spans="2:12" x14ac:dyDescent="0.2">
      <c r="B24" s="305"/>
      <c r="C24" s="37">
        <v>233</v>
      </c>
      <c r="D24" s="169" t="s">
        <v>20</v>
      </c>
      <c r="E24" s="28">
        <v>22</v>
      </c>
      <c r="F24" s="28">
        <v>28</v>
      </c>
      <c r="G24" s="28">
        <v>12</v>
      </c>
      <c r="H24" s="163">
        <f t="shared" si="0"/>
        <v>62</v>
      </c>
      <c r="I24" s="168"/>
      <c r="K24" s="120"/>
      <c r="L24" s="119"/>
    </row>
    <row r="25" spans="2:12" x14ac:dyDescent="0.2">
      <c r="B25" s="306"/>
      <c r="C25" s="37">
        <v>234</v>
      </c>
      <c r="D25" s="169" t="s">
        <v>18</v>
      </c>
      <c r="E25" s="28">
        <v>9</v>
      </c>
      <c r="F25" s="28">
        <v>19</v>
      </c>
      <c r="G25" s="28">
        <v>8</v>
      </c>
      <c r="H25" s="163">
        <f t="shared" si="0"/>
        <v>36</v>
      </c>
      <c r="I25" s="168"/>
      <c r="K25" s="120"/>
      <c r="L25" s="119"/>
    </row>
    <row r="26" spans="2:12" x14ac:dyDescent="0.2">
      <c r="B26" s="304" t="s">
        <v>21</v>
      </c>
      <c r="C26" s="37">
        <v>25</v>
      </c>
      <c r="D26" s="169" t="s">
        <v>22</v>
      </c>
      <c r="E26" s="28">
        <v>6</v>
      </c>
      <c r="F26" s="28">
        <v>22</v>
      </c>
      <c r="G26" s="28">
        <v>13</v>
      </c>
      <c r="H26" s="163">
        <f t="shared" si="0"/>
        <v>41</v>
      </c>
      <c r="I26" s="168"/>
      <c r="K26" s="120"/>
      <c r="L26" s="119"/>
    </row>
    <row r="27" spans="2:12" x14ac:dyDescent="0.2">
      <c r="B27" s="305"/>
      <c r="C27" s="37">
        <v>253</v>
      </c>
      <c r="D27" s="169" t="s">
        <v>23</v>
      </c>
      <c r="E27" s="28">
        <v>8</v>
      </c>
      <c r="F27" s="28">
        <v>18</v>
      </c>
      <c r="G27" s="28">
        <v>12</v>
      </c>
      <c r="H27" s="163">
        <f t="shared" si="0"/>
        <v>38</v>
      </c>
      <c r="I27" s="168"/>
      <c r="K27" s="120"/>
      <c r="L27" s="119"/>
    </row>
    <row r="28" spans="2:12" x14ac:dyDescent="0.2">
      <c r="B28" s="305"/>
      <c r="C28" s="37">
        <v>511013104</v>
      </c>
      <c r="D28" s="169" t="s">
        <v>181</v>
      </c>
      <c r="E28" s="28">
        <v>5</v>
      </c>
      <c r="F28" s="28"/>
      <c r="G28" s="28"/>
      <c r="H28" s="163">
        <f t="shared" si="0"/>
        <v>5</v>
      </c>
      <c r="I28" s="168"/>
      <c r="K28" s="120"/>
      <c r="L28" s="119"/>
    </row>
    <row r="29" spans="2:12" x14ac:dyDescent="0.2">
      <c r="B29" s="305"/>
      <c r="C29" s="37">
        <v>511013107</v>
      </c>
      <c r="D29" s="169" t="s">
        <v>182</v>
      </c>
      <c r="E29" s="28"/>
      <c r="F29" s="28">
        <v>2</v>
      </c>
      <c r="G29" s="28"/>
      <c r="H29" s="163">
        <f t="shared" si="0"/>
        <v>2</v>
      </c>
      <c r="I29" s="168"/>
      <c r="K29" s="120"/>
      <c r="L29" s="119"/>
    </row>
    <row r="30" spans="2:12" x14ac:dyDescent="0.2">
      <c r="B30" s="306"/>
      <c r="C30" s="37">
        <v>511013113</v>
      </c>
      <c r="D30" s="169" t="s">
        <v>47</v>
      </c>
      <c r="E30" s="28">
        <v>1</v>
      </c>
      <c r="F30" s="28"/>
      <c r="G30" s="28"/>
      <c r="H30" s="163">
        <f t="shared" si="0"/>
        <v>1</v>
      </c>
      <c r="I30" s="168"/>
      <c r="K30" s="120"/>
      <c r="L30" s="119"/>
    </row>
    <row r="31" spans="2:12" x14ac:dyDescent="0.2">
      <c r="B31" s="178" t="s">
        <v>24</v>
      </c>
      <c r="C31" s="37">
        <v>242</v>
      </c>
      <c r="D31" s="169" t="s">
        <v>24</v>
      </c>
      <c r="E31" s="28">
        <v>39</v>
      </c>
      <c r="F31" s="28">
        <v>21</v>
      </c>
      <c r="G31" s="28">
        <v>2</v>
      </c>
      <c r="H31" s="163">
        <f t="shared" si="0"/>
        <v>62</v>
      </c>
      <c r="I31" s="168"/>
      <c r="K31" s="120"/>
      <c r="L31" s="119"/>
    </row>
    <row r="32" spans="2:12" x14ac:dyDescent="0.2">
      <c r="B32" s="178" t="s">
        <v>25</v>
      </c>
      <c r="C32" s="37">
        <v>244</v>
      </c>
      <c r="D32" s="169" t="s">
        <v>25</v>
      </c>
      <c r="E32" s="28">
        <v>22</v>
      </c>
      <c r="F32" s="28">
        <v>19</v>
      </c>
      <c r="G32" s="28">
        <v>3</v>
      </c>
      <c r="H32" s="163">
        <f t="shared" si="0"/>
        <v>44</v>
      </c>
      <c r="I32" s="168"/>
      <c r="K32" s="120"/>
      <c r="L32" s="119"/>
    </row>
    <row r="33" spans="2:12" x14ac:dyDescent="0.2">
      <c r="B33" s="307" t="s">
        <v>26</v>
      </c>
      <c r="C33" s="37">
        <v>228</v>
      </c>
      <c r="D33" s="169" t="s">
        <v>27</v>
      </c>
      <c r="E33" s="28">
        <v>21</v>
      </c>
      <c r="F33" s="28">
        <v>13</v>
      </c>
      <c r="G33" s="28"/>
      <c r="H33" s="163">
        <f t="shared" si="0"/>
        <v>34</v>
      </c>
      <c r="I33" s="168"/>
      <c r="K33" s="120"/>
      <c r="L33" s="119"/>
    </row>
    <row r="34" spans="2:12" x14ac:dyDescent="0.2">
      <c r="B34" s="308"/>
      <c r="C34" s="37">
        <v>243</v>
      </c>
      <c r="D34" s="169" t="s">
        <v>28</v>
      </c>
      <c r="E34" s="28">
        <v>10</v>
      </c>
      <c r="F34" s="28">
        <v>9</v>
      </c>
      <c r="G34" s="28">
        <v>3</v>
      </c>
      <c r="H34" s="163">
        <f t="shared" si="0"/>
        <v>22</v>
      </c>
      <c r="I34" s="168"/>
      <c r="K34" s="120"/>
      <c r="L34" s="119"/>
    </row>
    <row r="35" spans="2:12" x14ac:dyDescent="0.2">
      <c r="B35" s="308"/>
      <c r="C35" s="37">
        <v>2201</v>
      </c>
      <c r="D35" s="169" t="s">
        <v>37</v>
      </c>
      <c r="E35" s="28">
        <v>2</v>
      </c>
      <c r="F35" s="28">
        <v>5</v>
      </c>
      <c r="G35" s="28"/>
      <c r="H35" s="163">
        <f t="shared" si="0"/>
        <v>7</v>
      </c>
      <c r="I35" s="168"/>
      <c r="K35" s="120"/>
      <c r="L35" s="119"/>
    </row>
    <row r="36" spans="2:12" x14ac:dyDescent="0.2">
      <c r="B36" s="308"/>
      <c r="C36" s="37">
        <v>24322</v>
      </c>
      <c r="D36" s="169" t="s">
        <v>50</v>
      </c>
      <c r="E36" s="28">
        <v>6</v>
      </c>
      <c r="F36" s="28">
        <v>7</v>
      </c>
      <c r="G36" s="28"/>
      <c r="H36" s="163">
        <f t="shared" si="0"/>
        <v>13</v>
      </c>
      <c r="I36" s="168"/>
      <c r="K36" s="120"/>
      <c r="L36" s="119"/>
    </row>
    <row r="37" spans="2:12" x14ac:dyDescent="0.2">
      <c r="B37" s="309"/>
      <c r="C37" s="37">
        <v>511013102</v>
      </c>
      <c r="D37" s="169" t="s">
        <v>180</v>
      </c>
      <c r="E37" s="28">
        <v>5</v>
      </c>
      <c r="F37" s="28">
        <v>6</v>
      </c>
      <c r="G37" s="28"/>
      <c r="H37" s="163">
        <f t="shared" si="0"/>
        <v>11</v>
      </c>
      <c r="I37" s="168"/>
      <c r="K37" s="120"/>
      <c r="L37" s="119"/>
    </row>
    <row r="38" spans="2:12" x14ac:dyDescent="0.2">
      <c r="B38" s="304" t="s">
        <v>29</v>
      </c>
      <c r="C38" s="37">
        <v>262</v>
      </c>
      <c r="D38" s="169" t="s">
        <v>30</v>
      </c>
      <c r="E38" s="28">
        <v>4</v>
      </c>
      <c r="F38" s="28">
        <v>2</v>
      </c>
      <c r="G38" s="28">
        <v>3</v>
      </c>
      <c r="H38" s="163">
        <f t="shared" si="0"/>
        <v>9</v>
      </c>
      <c r="I38" s="168"/>
      <c r="K38" s="120"/>
      <c r="L38" s="119"/>
    </row>
    <row r="39" spans="2:12" x14ac:dyDescent="0.2">
      <c r="B39" s="305"/>
      <c r="C39" s="37">
        <v>263</v>
      </c>
      <c r="D39" s="169" t="s">
        <v>31</v>
      </c>
      <c r="E39" s="28">
        <v>7</v>
      </c>
      <c r="F39" s="28">
        <v>14</v>
      </c>
      <c r="G39" s="28">
        <v>1</v>
      </c>
      <c r="H39" s="163">
        <f t="shared" si="0"/>
        <v>22</v>
      </c>
      <c r="I39" s="168"/>
      <c r="K39" s="120"/>
      <c r="L39" s="119"/>
    </row>
    <row r="40" spans="2:12" x14ac:dyDescent="0.2">
      <c r="B40" s="305"/>
      <c r="C40" s="37">
        <v>264</v>
      </c>
      <c r="D40" s="169" t="s">
        <v>32</v>
      </c>
      <c r="E40" s="28">
        <v>1</v>
      </c>
      <c r="F40" s="28">
        <v>7</v>
      </c>
      <c r="G40" s="28"/>
      <c r="H40" s="163">
        <f t="shared" si="0"/>
        <v>8</v>
      </c>
      <c r="I40" s="168"/>
      <c r="K40" s="120"/>
      <c r="L40" s="119"/>
    </row>
    <row r="41" spans="2:12" x14ac:dyDescent="0.2">
      <c r="B41" s="306"/>
      <c r="C41" s="37">
        <v>265</v>
      </c>
      <c r="D41" s="169" t="s">
        <v>33</v>
      </c>
      <c r="E41" s="28">
        <v>13</v>
      </c>
      <c r="F41" s="28">
        <v>6</v>
      </c>
      <c r="G41" s="28">
        <v>3</v>
      </c>
      <c r="H41" s="163">
        <f t="shared" si="0"/>
        <v>22</v>
      </c>
      <c r="I41" s="168"/>
      <c r="K41" s="120"/>
      <c r="L41" s="119"/>
    </row>
    <row r="42" spans="2:12" x14ac:dyDescent="0.2">
      <c r="B42" s="346" t="s">
        <v>5</v>
      </c>
      <c r="C42" s="347"/>
      <c r="D42" s="348"/>
      <c r="E42" s="170">
        <f>SUM(E13:E41)</f>
        <v>294</v>
      </c>
      <c r="F42" s="170">
        <f>SUM(F13:F41)</f>
        <v>327</v>
      </c>
      <c r="G42" s="170">
        <f>SUM(G13:G41)</f>
        <v>100</v>
      </c>
      <c r="H42" s="170">
        <f>SUM(H13:H41)</f>
        <v>721</v>
      </c>
      <c r="I42" s="168"/>
      <c r="K42" s="120"/>
      <c r="L42" s="119"/>
    </row>
    <row r="43" spans="2:12" x14ac:dyDescent="0.25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 x14ac:dyDescent="0.25">
      <c r="B44" s="345" t="s">
        <v>59</v>
      </c>
      <c r="C44" s="345"/>
      <c r="D44" s="345"/>
      <c r="E44" s="6">
        <v>103</v>
      </c>
      <c r="F44" s="6">
        <v>4</v>
      </c>
      <c r="G44" s="6">
        <v>72</v>
      </c>
      <c r="H44" s="6">
        <f>SUM(E44:G44)</f>
        <v>179</v>
      </c>
      <c r="I44" s="88"/>
      <c r="J44" s="88"/>
      <c r="K44" s="88"/>
      <c r="L44" s="89"/>
    </row>
    <row r="45" spans="2:12" x14ac:dyDescent="0.25">
      <c r="B45" s="87"/>
      <c r="C45" s="87"/>
      <c r="D45" s="87"/>
      <c r="E45" s="167"/>
      <c r="F45" s="167"/>
      <c r="G45" s="167"/>
      <c r="H45" s="167"/>
      <c r="I45" s="87"/>
      <c r="J45" s="87"/>
      <c r="K45" s="87"/>
      <c r="L45" s="87"/>
    </row>
    <row r="46" spans="2:12" x14ac:dyDescent="0.25">
      <c r="B46" s="335" t="s">
        <v>5</v>
      </c>
      <c r="C46" s="335"/>
      <c r="D46" s="335"/>
      <c r="E46" s="6">
        <f>SUM(E42,E44)</f>
        <v>397</v>
      </c>
      <c r="F46" s="6">
        <f>SUM(F42,F44)</f>
        <v>331</v>
      </c>
      <c r="G46" s="6">
        <f>SUM(G42,G44)</f>
        <v>172</v>
      </c>
      <c r="H46" s="6">
        <f>SUM(H42,H44)</f>
        <v>900</v>
      </c>
      <c r="J46" s="119"/>
      <c r="K46" s="119"/>
      <c r="L46" s="119"/>
    </row>
    <row r="47" spans="2:12" x14ac:dyDescent="0.25"/>
    <row r="48" spans="2:12" x14ac:dyDescent="0.25">
      <c r="B48" s="16" t="s">
        <v>34</v>
      </c>
    </row>
    <row r="49" spans="2:8" x14ac:dyDescent="0.25"/>
    <row r="50" spans="2:8" x14ac:dyDescent="0.25"/>
    <row r="51" spans="2:8" x14ac:dyDescent="0.25"/>
    <row r="52" spans="2:8" ht="15" customHeight="1" x14ac:dyDescent="0.25">
      <c r="B52" s="339" t="s">
        <v>159</v>
      </c>
      <c r="C52" s="339"/>
      <c r="D52" s="339"/>
      <c r="E52" s="339"/>
      <c r="F52" s="339"/>
      <c r="G52" s="339"/>
      <c r="H52" s="339"/>
    </row>
    <row r="53" spans="2:8" x14ac:dyDescent="0.25">
      <c r="B53" s="281" t="s">
        <v>0</v>
      </c>
      <c r="C53" s="281" t="s">
        <v>1</v>
      </c>
      <c r="D53" s="281" t="s">
        <v>2</v>
      </c>
      <c r="E53" s="343" t="s">
        <v>55</v>
      </c>
      <c r="F53" s="343"/>
      <c r="G53" s="343"/>
      <c r="H53" s="343" t="s">
        <v>5</v>
      </c>
    </row>
    <row r="54" spans="2:8" x14ac:dyDescent="0.25">
      <c r="B54" s="282"/>
      <c r="C54" s="282"/>
      <c r="D54" s="282"/>
      <c r="E54" s="176" t="s">
        <v>56</v>
      </c>
      <c r="F54" s="176" t="s">
        <v>57</v>
      </c>
      <c r="G54" s="92" t="s">
        <v>58</v>
      </c>
      <c r="H54" s="343"/>
    </row>
    <row r="55" spans="2:8" x14ac:dyDescent="0.2">
      <c r="B55" s="307" t="s">
        <v>52</v>
      </c>
      <c r="C55" s="37">
        <v>201</v>
      </c>
      <c r="D55" s="2" t="s">
        <v>53</v>
      </c>
      <c r="E55" s="28">
        <v>6</v>
      </c>
      <c r="F55" s="28">
        <v>1</v>
      </c>
      <c r="G55" s="28"/>
      <c r="H55" s="4">
        <f>SUM(E55:G55)</f>
        <v>7</v>
      </c>
    </row>
    <row r="56" spans="2:8" x14ac:dyDescent="0.2">
      <c r="B56" s="309"/>
      <c r="C56" s="37">
        <v>1364</v>
      </c>
      <c r="D56" s="2" t="s">
        <v>179</v>
      </c>
      <c r="E56" s="28">
        <v>1</v>
      </c>
      <c r="F56" s="28"/>
      <c r="G56" s="28"/>
      <c r="H56" s="4">
        <f t="shared" ref="H56:H82" si="1">SUM(E56:G56)</f>
        <v>1</v>
      </c>
    </row>
    <row r="57" spans="2:8" x14ac:dyDescent="0.2">
      <c r="B57" s="307" t="s">
        <v>6</v>
      </c>
      <c r="C57" s="37">
        <v>2122</v>
      </c>
      <c r="D57" s="2" t="s">
        <v>8</v>
      </c>
      <c r="E57" s="28">
        <v>5</v>
      </c>
      <c r="F57" s="28">
        <v>3</v>
      </c>
      <c r="G57" s="28">
        <v>3</v>
      </c>
      <c r="H57" s="4">
        <f t="shared" si="1"/>
        <v>11</v>
      </c>
    </row>
    <row r="58" spans="2:8" x14ac:dyDescent="0.2">
      <c r="B58" s="308"/>
      <c r="C58" s="37">
        <v>2132</v>
      </c>
      <c r="D58" s="2" t="s">
        <v>10</v>
      </c>
      <c r="E58" s="28">
        <v>12</v>
      </c>
      <c r="F58" s="28">
        <v>10</v>
      </c>
      <c r="G58" s="28">
        <v>7</v>
      </c>
      <c r="H58" s="4">
        <f t="shared" si="1"/>
        <v>29</v>
      </c>
    </row>
    <row r="59" spans="2:8" x14ac:dyDescent="0.2">
      <c r="B59" s="308"/>
      <c r="C59" s="37">
        <v>2141</v>
      </c>
      <c r="D59" s="2" t="s">
        <v>7</v>
      </c>
      <c r="E59" s="28">
        <v>10</v>
      </c>
      <c r="F59" s="28">
        <v>13</v>
      </c>
      <c r="G59" s="28">
        <v>6</v>
      </c>
      <c r="H59" s="4">
        <f t="shared" si="1"/>
        <v>29</v>
      </c>
    </row>
    <row r="60" spans="2:8" x14ac:dyDescent="0.2">
      <c r="B60" s="309"/>
      <c r="C60" s="37">
        <v>2142</v>
      </c>
      <c r="D60" s="2" t="s">
        <v>9</v>
      </c>
      <c r="E60" s="28">
        <v>5</v>
      </c>
      <c r="F60" s="28">
        <v>2</v>
      </c>
      <c r="G60" s="28"/>
      <c r="H60" s="4">
        <f t="shared" si="1"/>
        <v>7</v>
      </c>
    </row>
    <row r="61" spans="2:8" x14ac:dyDescent="0.2">
      <c r="B61" s="177" t="s">
        <v>11</v>
      </c>
      <c r="C61" s="37">
        <v>27</v>
      </c>
      <c r="D61" s="2" t="s">
        <v>12</v>
      </c>
      <c r="E61" s="28">
        <v>24</v>
      </c>
      <c r="F61" s="28">
        <v>17</v>
      </c>
      <c r="G61" s="28">
        <v>8</v>
      </c>
      <c r="H61" s="4">
        <f t="shared" si="1"/>
        <v>49</v>
      </c>
    </row>
    <row r="62" spans="2:8" x14ac:dyDescent="0.2">
      <c r="B62" s="307" t="s">
        <v>13</v>
      </c>
      <c r="C62" s="37">
        <v>222</v>
      </c>
      <c r="D62" s="2" t="s">
        <v>14</v>
      </c>
      <c r="E62" s="28">
        <v>3</v>
      </c>
      <c r="F62" s="28">
        <v>4</v>
      </c>
      <c r="G62" s="28"/>
      <c r="H62" s="4">
        <f t="shared" si="1"/>
        <v>7</v>
      </c>
    </row>
    <row r="63" spans="2:8" x14ac:dyDescent="0.2">
      <c r="B63" s="308"/>
      <c r="C63" s="37">
        <v>223</v>
      </c>
      <c r="D63" s="2" t="s">
        <v>15</v>
      </c>
      <c r="E63" s="28">
        <v>12</v>
      </c>
      <c r="F63" s="28"/>
      <c r="G63" s="28">
        <v>2</v>
      </c>
      <c r="H63" s="4">
        <f t="shared" si="1"/>
        <v>14</v>
      </c>
    </row>
    <row r="64" spans="2:8" x14ac:dyDescent="0.2">
      <c r="B64" s="309"/>
      <c r="C64" s="37">
        <v>224</v>
      </c>
      <c r="D64" s="2" t="s">
        <v>16</v>
      </c>
      <c r="E64" s="28">
        <v>15</v>
      </c>
      <c r="F64" s="28">
        <v>38</v>
      </c>
      <c r="G64" s="28">
        <v>7</v>
      </c>
      <c r="H64" s="4">
        <f t="shared" si="1"/>
        <v>60</v>
      </c>
    </row>
    <row r="65" spans="2:8" x14ac:dyDescent="0.2">
      <c r="B65" s="307" t="s">
        <v>17</v>
      </c>
      <c r="C65" s="37">
        <v>232</v>
      </c>
      <c r="D65" s="2" t="s">
        <v>19</v>
      </c>
      <c r="E65" s="28">
        <v>7</v>
      </c>
      <c r="F65" s="28">
        <v>4</v>
      </c>
      <c r="G65" s="28"/>
      <c r="H65" s="4">
        <f t="shared" si="1"/>
        <v>11</v>
      </c>
    </row>
    <row r="66" spans="2:8" x14ac:dyDescent="0.2">
      <c r="B66" s="308"/>
      <c r="C66" s="37">
        <v>233</v>
      </c>
      <c r="D66" s="2" t="s">
        <v>20</v>
      </c>
      <c r="E66" s="28">
        <v>12</v>
      </c>
      <c r="F66" s="28">
        <v>17</v>
      </c>
      <c r="G66" s="28">
        <v>13</v>
      </c>
      <c r="H66" s="4">
        <f t="shared" si="1"/>
        <v>42</v>
      </c>
    </row>
    <row r="67" spans="2:8" x14ac:dyDescent="0.2">
      <c r="B67" s="309"/>
      <c r="C67" s="37">
        <v>234</v>
      </c>
      <c r="D67" s="2" t="s">
        <v>18</v>
      </c>
      <c r="E67" s="28">
        <v>7</v>
      </c>
      <c r="F67" s="28">
        <v>9</v>
      </c>
      <c r="G67" s="28">
        <v>10</v>
      </c>
      <c r="H67" s="4">
        <f t="shared" si="1"/>
        <v>26</v>
      </c>
    </row>
    <row r="68" spans="2:8" x14ac:dyDescent="0.2">
      <c r="B68" s="307" t="s">
        <v>21</v>
      </c>
      <c r="C68" s="37">
        <v>25</v>
      </c>
      <c r="D68" s="2" t="s">
        <v>22</v>
      </c>
      <c r="E68" s="28">
        <v>15</v>
      </c>
      <c r="F68" s="28">
        <v>10</v>
      </c>
      <c r="G68" s="28">
        <v>18</v>
      </c>
      <c r="H68" s="4">
        <f t="shared" si="1"/>
        <v>43</v>
      </c>
    </row>
    <row r="69" spans="2:8" x14ac:dyDescent="0.2">
      <c r="B69" s="308"/>
      <c r="C69" s="37">
        <v>253</v>
      </c>
      <c r="D69" s="2" t="s">
        <v>23</v>
      </c>
      <c r="E69" s="28">
        <v>10</v>
      </c>
      <c r="F69" s="28">
        <v>11</v>
      </c>
      <c r="G69" s="28">
        <v>10</v>
      </c>
      <c r="H69" s="4">
        <f t="shared" si="1"/>
        <v>31</v>
      </c>
    </row>
    <row r="70" spans="2:8" x14ac:dyDescent="0.2">
      <c r="B70" s="308"/>
      <c r="C70" s="37">
        <v>511013104</v>
      </c>
      <c r="D70" s="2" t="s">
        <v>181</v>
      </c>
      <c r="E70" s="28">
        <v>4</v>
      </c>
      <c r="F70" s="28"/>
      <c r="G70" s="28"/>
      <c r="H70" s="4">
        <f t="shared" si="1"/>
        <v>4</v>
      </c>
    </row>
    <row r="71" spans="2:8" x14ac:dyDescent="0.2">
      <c r="B71" s="309"/>
      <c r="C71" s="37">
        <v>511013107</v>
      </c>
      <c r="D71" s="2" t="s">
        <v>182</v>
      </c>
      <c r="E71" s="28">
        <v>2</v>
      </c>
      <c r="F71" s="28">
        <v>1</v>
      </c>
      <c r="G71" s="28">
        <v>1</v>
      </c>
      <c r="H71" s="4">
        <f t="shared" si="1"/>
        <v>4</v>
      </c>
    </row>
    <row r="72" spans="2:8" x14ac:dyDescent="0.2">
      <c r="B72" s="177" t="s">
        <v>24</v>
      </c>
      <c r="C72" s="37">
        <v>242</v>
      </c>
      <c r="D72" s="2" t="s">
        <v>24</v>
      </c>
      <c r="E72" s="28">
        <v>17</v>
      </c>
      <c r="F72" s="28">
        <v>27</v>
      </c>
      <c r="G72" s="28">
        <v>1</v>
      </c>
      <c r="H72" s="4">
        <f t="shared" si="1"/>
        <v>45</v>
      </c>
    </row>
    <row r="73" spans="2:8" x14ac:dyDescent="0.2">
      <c r="B73" s="177" t="s">
        <v>25</v>
      </c>
      <c r="C73" s="37">
        <v>244</v>
      </c>
      <c r="D73" s="2" t="s">
        <v>25</v>
      </c>
      <c r="E73" s="28">
        <v>23</v>
      </c>
      <c r="F73" s="28">
        <v>14</v>
      </c>
      <c r="G73" s="28"/>
      <c r="H73" s="4">
        <f t="shared" si="1"/>
        <v>37</v>
      </c>
    </row>
    <row r="74" spans="2:8" x14ac:dyDescent="0.2">
      <c r="B74" s="307" t="s">
        <v>26</v>
      </c>
      <c r="C74" s="37">
        <v>228</v>
      </c>
      <c r="D74" s="2" t="s">
        <v>27</v>
      </c>
      <c r="E74" s="28">
        <v>11</v>
      </c>
      <c r="F74" s="28">
        <v>13</v>
      </c>
      <c r="G74" s="28">
        <v>1</v>
      </c>
      <c r="H74" s="4">
        <f t="shared" si="1"/>
        <v>25</v>
      </c>
    </row>
    <row r="75" spans="2:8" x14ac:dyDescent="0.2">
      <c r="B75" s="308"/>
      <c r="C75" s="37">
        <v>243</v>
      </c>
      <c r="D75" s="2" t="s">
        <v>28</v>
      </c>
      <c r="E75" s="28">
        <v>8</v>
      </c>
      <c r="F75" s="28">
        <v>8</v>
      </c>
      <c r="G75" s="28">
        <v>2</v>
      </c>
      <c r="H75" s="4">
        <f t="shared" si="1"/>
        <v>18</v>
      </c>
    </row>
    <row r="76" spans="2:8" x14ac:dyDescent="0.2">
      <c r="B76" s="308"/>
      <c r="C76" s="37">
        <v>2201</v>
      </c>
      <c r="D76" s="2" t="s">
        <v>37</v>
      </c>
      <c r="E76" s="28">
        <v>2</v>
      </c>
      <c r="F76" s="28">
        <v>2</v>
      </c>
      <c r="G76" s="28"/>
      <c r="H76" s="4">
        <f t="shared" si="1"/>
        <v>4</v>
      </c>
    </row>
    <row r="77" spans="2:8" x14ac:dyDescent="0.2">
      <c r="B77" s="308"/>
      <c r="C77" s="37">
        <v>24322</v>
      </c>
      <c r="D77" s="2" t="s">
        <v>50</v>
      </c>
      <c r="E77" s="28">
        <v>8</v>
      </c>
      <c r="F77" s="28">
        <v>10</v>
      </c>
      <c r="G77" s="28"/>
      <c r="H77" s="4">
        <f t="shared" si="1"/>
        <v>18</v>
      </c>
    </row>
    <row r="78" spans="2:8" x14ac:dyDescent="0.2">
      <c r="B78" s="309"/>
      <c r="C78" s="37">
        <v>511013102</v>
      </c>
      <c r="D78" s="2" t="s">
        <v>180</v>
      </c>
      <c r="E78" s="28">
        <v>6</v>
      </c>
      <c r="F78" s="28">
        <v>6</v>
      </c>
      <c r="G78" s="28"/>
      <c r="H78" s="4">
        <f t="shared" si="1"/>
        <v>12</v>
      </c>
    </row>
    <row r="79" spans="2:8" x14ac:dyDescent="0.2">
      <c r="B79" s="307" t="s">
        <v>29</v>
      </c>
      <c r="C79" s="37">
        <v>262</v>
      </c>
      <c r="D79" s="2" t="s">
        <v>30</v>
      </c>
      <c r="E79" s="28">
        <v>6</v>
      </c>
      <c r="F79" s="28">
        <v>5</v>
      </c>
      <c r="G79" s="28">
        <v>1</v>
      </c>
      <c r="H79" s="4">
        <f t="shared" si="1"/>
        <v>12</v>
      </c>
    </row>
    <row r="80" spans="2:8" x14ac:dyDescent="0.2">
      <c r="B80" s="308"/>
      <c r="C80" s="37">
        <v>263</v>
      </c>
      <c r="D80" s="2" t="s">
        <v>31</v>
      </c>
      <c r="E80" s="28">
        <v>8</v>
      </c>
      <c r="F80" s="28">
        <v>13</v>
      </c>
      <c r="G80" s="28">
        <v>1</v>
      </c>
      <c r="H80" s="4">
        <f t="shared" si="1"/>
        <v>22</v>
      </c>
    </row>
    <row r="81" spans="2:12" x14ac:dyDescent="0.2">
      <c r="B81" s="308"/>
      <c r="C81" s="37">
        <v>264</v>
      </c>
      <c r="D81" s="2" t="s">
        <v>32</v>
      </c>
      <c r="E81" s="28">
        <v>3</v>
      </c>
      <c r="F81" s="28">
        <v>4</v>
      </c>
      <c r="G81" s="28"/>
      <c r="H81" s="4">
        <f t="shared" si="1"/>
        <v>7</v>
      </c>
    </row>
    <row r="82" spans="2:12" x14ac:dyDescent="0.2">
      <c r="B82" s="309"/>
      <c r="C82" s="37">
        <v>265</v>
      </c>
      <c r="D82" s="2" t="s">
        <v>33</v>
      </c>
      <c r="E82" s="28">
        <v>12</v>
      </c>
      <c r="F82" s="28">
        <v>6</v>
      </c>
      <c r="G82" s="28">
        <v>3</v>
      </c>
      <c r="H82" s="4">
        <f t="shared" si="1"/>
        <v>21</v>
      </c>
    </row>
    <row r="83" spans="2:12" ht="12.75" customHeight="1" x14ac:dyDescent="0.25">
      <c r="B83" s="358" t="s">
        <v>5</v>
      </c>
      <c r="C83" s="359"/>
      <c r="D83" s="360"/>
      <c r="E83" s="137">
        <f>SUM(E55:E82)</f>
        <v>254</v>
      </c>
      <c r="F83" s="137">
        <f t="shared" ref="F83:H83" si="2">SUM(F55:F82)</f>
        <v>248</v>
      </c>
      <c r="G83" s="137">
        <f t="shared" si="2"/>
        <v>94</v>
      </c>
      <c r="H83" s="137">
        <f t="shared" si="2"/>
        <v>596</v>
      </c>
      <c r="I83" s="171"/>
      <c r="J83" s="171"/>
      <c r="K83" s="171"/>
      <c r="L83" s="171"/>
    </row>
    <row r="84" spans="2:12" ht="12.75" customHeight="1" x14ac:dyDescent="0.25">
      <c r="B84" s="77"/>
      <c r="C84" s="77"/>
      <c r="D84" s="77"/>
      <c r="E84" s="172"/>
      <c r="F84" s="172"/>
      <c r="G84" s="172"/>
      <c r="H84" s="172"/>
      <c r="I84" s="171"/>
      <c r="J84" s="171"/>
      <c r="K84" s="171"/>
      <c r="L84" s="171"/>
    </row>
    <row r="85" spans="2:12" ht="12.75" customHeight="1" x14ac:dyDescent="0.25">
      <c r="B85" s="345" t="s">
        <v>59</v>
      </c>
      <c r="C85" s="345"/>
      <c r="D85" s="345"/>
      <c r="E85" s="6">
        <v>160</v>
      </c>
      <c r="F85" s="6">
        <v>82</v>
      </c>
      <c r="G85" s="6">
        <v>8</v>
      </c>
      <c r="H85" s="6">
        <f>SUM(E85:G85)</f>
        <v>250</v>
      </c>
      <c r="I85" s="171"/>
      <c r="J85" s="171"/>
      <c r="K85" s="171"/>
      <c r="L85" s="171"/>
    </row>
    <row r="86" spans="2:12" ht="12.75" customHeight="1" x14ac:dyDescent="0.25">
      <c r="B86" s="87"/>
      <c r="C86" s="87"/>
      <c r="D86" s="87"/>
      <c r="E86" s="173"/>
      <c r="F86" s="173"/>
      <c r="G86" s="173"/>
      <c r="H86" s="173"/>
      <c r="I86" s="171"/>
      <c r="J86" s="171"/>
      <c r="K86" s="171"/>
      <c r="L86" s="171"/>
    </row>
    <row r="87" spans="2:12" ht="12.75" customHeight="1" x14ac:dyDescent="0.25">
      <c r="B87" s="335" t="s">
        <v>5</v>
      </c>
      <c r="C87" s="335"/>
      <c r="D87" s="335"/>
      <c r="E87" s="6">
        <f>SUM(E83,E85)</f>
        <v>414</v>
      </c>
      <c r="F87" s="6">
        <f>SUM(F83,F85)</f>
        <v>330</v>
      </c>
      <c r="G87" s="6">
        <f>SUM(G83,G85)</f>
        <v>102</v>
      </c>
      <c r="H87" s="6">
        <f>SUM(H83,H85)</f>
        <v>846</v>
      </c>
      <c r="I87" s="171"/>
      <c r="J87" s="171"/>
      <c r="K87" s="171"/>
      <c r="L87" s="171"/>
    </row>
    <row r="88" spans="2:12" ht="12.75" customHeight="1" x14ac:dyDescent="0.25">
      <c r="B88" s="77"/>
      <c r="C88" s="77"/>
      <c r="D88" s="77"/>
      <c r="E88" s="172"/>
      <c r="F88" s="172"/>
      <c r="G88" s="172"/>
      <c r="H88" s="172"/>
      <c r="I88" s="171"/>
      <c r="J88" s="171"/>
      <c r="K88" s="171"/>
      <c r="L88" s="171"/>
    </row>
    <row r="89" spans="2:12" x14ac:dyDescent="0.25">
      <c r="B89" s="16" t="s">
        <v>34</v>
      </c>
    </row>
    <row r="90" spans="2:12" x14ac:dyDescent="0.25"/>
    <row r="91" spans="2:12" x14ac:dyDescent="0.25">
      <c r="B91" s="349" t="s">
        <v>89</v>
      </c>
      <c r="C91" s="350"/>
      <c r="D91" s="350"/>
      <c r="E91" s="350"/>
      <c r="F91" s="350"/>
      <c r="G91" s="350"/>
      <c r="H91" s="351"/>
    </row>
    <row r="92" spans="2:12" x14ac:dyDescent="0.25">
      <c r="B92" s="352"/>
      <c r="C92" s="353"/>
      <c r="D92" s="353"/>
      <c r="E92" s="353"/>
      <c r="F92" s="353"/>
      <c r="G92" s="353"/>
      <c r="H92" s="354"/>
    </row>
    <row r="93" spans="2:12" x14ac:dyDescent="0.25">
      <c r="B93" s="355"/>
      <c r="C93" s="356"/>
      <c r="D93" s="356"/>
      <c r="E93" s="356"/>
      <c r="F93" s="356"/>
      <c r="G93" s="356"/>
      <c r="H93" s="357"/>
    </row>
    <row r="94" spans="2:12" x14ac:dyDescent="0.25"/>
    <row r="95" spans="2:12" hidden="1" x14ac:dyDescent="0.25"/>
    <row r="96" spans="2:12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</sheetData>
  <sheetProtection password="CD78" sheet="1" objects="1" scenarios="1"/>
  <mergeCells count="36">
    <mergeCell ref="B79:B82"/>
    <mergeCell ref="B14:B18"/>
    <mergeCell ref="B20:B22"/>
    <mergeCell ref="B23:B25"/>
    <mergeCell ref="B26:B30"/>
    <mergeCell ref="B33:B37"/>
    <mergeCell ref="B38:B41"/>
    <mergeCell ref="B91:H93"/>
    <mergeCell ref="B85:D85"/>
    <mergeCell ref="B87:D87"/>
    <mergeCell ref="B83:D83"/>
    <mergeCell ref="B52:H52"/>
    <mergeCell ref="B53:B54"/>
    <mergeCell ref="C53:C54"/>
    <mergeCell ref="D53:D54"/>
    <mergeCell ref="E53:G53"/>
    <mergeCell ref="H53:H54"/>
    <mergeCell ref="B55:B56"/>
    <mergeCell ref="B57:B60"/>
    <mergeCell ref="B62:B64"/>
    <mergeCell ref="B65:B67"/>
    <mergeCell ref="B68:B71"/>
    <mergeCell ref="B74:B78"/>
    <mergeCell ref="A1:I1"/>
    <mergeCell ref="B10:H10"/>
    <mergeCell ref="B46:D46"/>
    <mergeCell ref="I10:L10"/>
    <mergeCell ref="E11:G11"/>
    <mergeCell ref="H11:H12"/>
    <mergeCell ref="I11:K11"/>
    <mergeCell ref="L11:L12"/>
    <mergeCell ref="B44:D44"/>
    <mergeCell ref="B11:B12"/>
    <mergeCell ref="C11:C12"/>
    <mergeCell ref="D11:D12"/>
    <mergeCell ref="B42:D42"/>
  </mergeCells>
  <conditionalFormatting sqref="C13:C41">
    <cfRule type="duplicateValues" dxfId="1" priority="5"/>
  </conditionalFormatting>
  <conditionalFormatting sqref="C55:C82">
    <cfRule type="duplicateValues" dxfId="0" priority="6"/>
  </conditionalFormatting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J113"/>
  <sheetViews>
    <sheetView showGridLines="0" showZeros="0" workbookViewId="0">
      <pane ySplit="7" topLeftCell="A8" activePane="bottomLeft" state="frozen"/>
      <selection pane="bottomLeft" activeCell="A8" sqref="A8"/>
    </sheetView>
  </sheetViews>
  <sheetFormatPr baseColWidth="10" defaultColWidth="0" defaultRowHeight="15" zeroHeight="1" x14ac:dyDescent="0.25"/>
  <cols>
    <col min="1" max="1" width="4.7109375" customWidth="1"/>
    <col min="2" max="2" width="25" customWidth="1"/>
    <col min="3" max="3" width="11.42578125" style="38" hidden="1" customWidth="1"/>
    <col min="4" max="4" width="39.5703125" bestFit="1" customWidth="1"/>
    <col min="5" max="5" width="8.42578125" bestFit="1" customWidth="1"/>
    <col min="6" max="6" width="8.28515625" customWidth="1"/>
    <col min="7" max="7" width="8" customWidth="1"/>
    <col min="8" max="9" width="6.7109375" customWidth="1"/>
    <col min="10" max="10" width="8.42578125" customWidth="1"/>
    <col min="11" max="11" width="8.28515625" customWidth="1"/>
    <col min="12" max="12" width="7.85546875" customWidth="1"/>
    <col min="13" max="14" width="6.7109375" customWidth="1"/>
    <col min="15" max="15" width="8.7109375" customWidth="1"/>
    <col min="16" max="16" width="7.7109375" customWidth="1"/>
    <col min="17" max="17" width="13.7109375" hidden="1" customWidth="1"/>
    <col min="18" max="18" width="4.7109375" hidden="1" customWidth="1"/>
    <col min="19" max="227" width="11.42578125" hidden="1" customWidth="1"/>
    <col min="228" max="228" width="4.7109375" hidden="1" customWidth="1"/>
    <col min="229" max="229" width="23.85546875" hidden="1" customWidth="1"/>
    <col min="230" max="230" width="11.42578125" hidden="1" customWidth="1"/>
    <col min="231" max="231" width="39.5703125" hidden="1" customWidth="1"/>
    <col min="232" max="234" width="4.7109375" hidden="1" customWidth="1"/>
    <col min="235" max="235" width="8.85546875" hidden="1" customWidth="1"/>
    <col min="236" max="237" width="4.7109375" hidden="1" customWidth="1"/>
    <col min="238" max="238" width="5.28515625" hidden="1" customWidth="1"/>
    <col min="239" max="239" width="4.7109375" hidden="1" customWidth="1"/>
    <col min="240" max="240" width="6" hidden="1" customWidth="1"/>
    <col min="241" max="241" width="8.140625" hidden="1" customWidth="1"/>
    <col min="242" max="242" width="27.7109375" hidden="1" customWidth="1"/>
    <col min="243" max="243" width="26.85546875" hidden="1" customWidth="1"/>
    <col min="244" max="244" width="15.5703125" hidden="1" customWidth="1"/>
    <col min="245" max="16384" width="11.42578125" hidden="1"/>
  </cols>
  <sheetData>
    <row r="1" spans="1:20" ht="68.25" customHeight="1" x14ac:dyDescent="0.25">
      <c r="A1" s="265" t="s">
        <v>104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50"/>
      <c r="R1" s="50"/>
      <c r="S1" s="50"/>
      <c r="T1" s="50"/>
    </row>
    <row r="2" spans="1:20" s="49" customFormat="1" x14ac:dyDescent="0.25"/>
    <row r="3" spans="1:20" s="49" customFormat="1" x14ac:dyDescent="0.25"/>
    <row r="4" spans="1:20" s="49" customFormat="1" x14ac:dyDescent="0.25"/>
    <row r="5" spans="1:20" s="49" customFormat="1" x14ac:dyDescent="0.25"/>
    <row r="6" spans="1:20" s="49" customFormat="1" x14ac:dyDescent="0.25"/>
    <row r="7" spans="1:20" s="49" customFormat="1" x14ac:dyDescent="0.25"/>
    <row r="8" spans="1:20" s="9" customFormat="1" ht="12.75" x14ac:dyDescent="0.2">
      <c r="C8" s="12"/>
    </row>
    <row r="9" spans="1:20" s="9" customFormat="1" ht="15.75" x14ac:dyDescent="0.25">
      <c r="B9" s="315" t="s">
        <v>183</v>
      </c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</row>
    <row r="10" spans="1:20" s="9" customFormat="1" ht="12.75" x14ac:dyDescent="0.2"/>
    <row r="11" spans="1:20" s="9" customFormat="1" ht="18" customHeight="1" x14ac:dyDescent="0.2">
      <c r="B11" s="298" t="s">
        <v>0</v>
      </c>
      <c r="C11" s="298" t="s">
        <v>1</v>
      </c>
      <c r="D11" s="298" t="s">
        <v>2</v>
      </c>
      <c r="E11" s="343" t="s">
        <v>60</v>
      </c>
      <c r="F11" s="343"/>
      <c r="G11" s="343"/>
      <c r="H11" s="343"/>
      <c r="I11" s="341"/>
      <c r="J11" s="362" t="s">
        <v>45</v>
      </c>
      <c r="K11" s="343"/>
      <c r="L11" s="343"/>
      <c r="M11" s="343"/>
      <c r="N11" s="363"/>
      <c r="O11" s="326" t="s">
        <v>46</v>
      </c>
      <c r="Q11" s="149"/>
    </row>
    <row r="12" spans="1:20" s="9" customFormat="1" ht="18.75" customHeight="1" x14ac:dyDescent="0.2">
      <c r="B12" s="298"/>
      <c r="C12" s="298"/>
      <c r="D12" s="298"/>
      <c r="E12" s="181" t="s">
        <v>161</v>
      </c>
      <c r="F12" s="181" t="s">
        <v>162</v>
      </c>
      <c r="G12" s="181" t="s">
        <v>163</v>
      </c>
      <c r="H12" s="181" t="s">
        <v>165</v>
      </c>
      <c r="I12" s="94" t="s">
        <v>5</v>
      </c>
      <c r="J12" s="181" t="s">
        <v>161</v>
      </c>
      <c r="K12" s="181" t="s">
        <v>162</v>
      </c>
      <c r="L12" s="181" t="s">
        <v>163</v>
      </c>
      <c r="M12" s="181" t="s">
        <v>165</v>
      </c>
      <c r="N12" s="94" t="s">
        <v>5</v>
      </c>
      <c r="O12" s="278"/>
      <c r="Q12" s="150"/>
    </row>
    <row r="13" spans="1:20" s="9" customFormat="1" ht="12.75" x14ac:dyDescent="0.2">
      <c r="B13" s="110" t="s">
        <v>52</v>
      </c>
      <c r="C13" s="37">
        <v>201</v>
      </c>
      <c r="D13" s="2" t="s">
        <v>53</v>
      </c>
      <c r="E13" s="195"/>
      <c r="F13" s="180"/>
      <c r="G13" s="180">
        <v>5</v>
      </c>
      <c r="H13" s="180"/>
      <c r="I13" s="3">
        <v>5</v>
      </c>
      <c r="J13" s="179"/>
      <c r="K13" s="180"/>
      <c r="L13" s="180"/>
      <c r="M13" s="180"/>
      <c r="N13" s="21"/>
      <c r="O13" s="22">
        <v>5</v>
      </c>
      <c r="Q13" s="150"/>
    </row>
    <row r="14" spans="1:20" s="9" customFormat="1" ht="12.75" x14ac:dyDescent="0.2">
      <c r="B14" s="307" t="s">
        <v>6</v>
      </c>
      <c r="C14" s="37">
        <v>2122</v>
      </c>
      <c r="D14" s="2" t="s">
        <v>8</v>
      </c>
      <c r="E14" s="180"/>
      <c r="F14" s="180"/>
      <c r="G14" s="180">
        <v>11</v>
      </c>
      <c r="H14" s="180">
        <v>3</v>
      </c>
      <c r="I14" s="3">
        <v>14</v>
      </c>
      <c r="J14" s="179">
        <v>2</v>
      </c>
      <c r="K14" s="180">
        <v>1</v>
      </c>
      <c r="L14" s="180">
        <v>1</v>
      </c>
      <c r="M14" s="180"/>
      <c r="N14" s="21">
        <v>4</v>
      </c>
      <c r="O14" s="22">
        <v>18</v>
      </c>
      <c r="Q14" s="150"/>
    </row>
    <row r="15" spans="1:20" s="9" customFormat="1" ht="12.75" x14ac:dyDescent="0.2">
      <c r="B15" s="308"/>
      <c r="C15" s="37">
        <v>2132</v>
      </c>
      <c r="D15" s="2" t="s">
        <v>10</v>
      </c>
      <c r="E15" s="180"/>
      <c r="F15" s="180"/>
      <c r="G15" s="180">
        <v>29</v>
      </c>
      <c r="H15" s="180"/>
      <c r="I15" s="3">
        <v>29</v>
      </c>
      <c r="J15" s="179">
        <v>4</v>
      </c>
      <c r="K15" s="180"/>
      <c r="L15" s="180">
        <v>4</v>
      </c>
      <c r="M15" s="180">
        <v>3</v>
      </c>
      <c r="N15" s="21">
        <v>11</v>
      </c>
      <c r="O15" s="22">
        <v>40</v>
      </c>
      <c r="Q15" s="150"/>
    </row>
    <row r="16" spans="1:20" s="9" customFormat="1" ht="12.75" x14ac:dyDescent="0.2">
      <c r="B16" s="308"/>
      <c r="C16" s="37">
        <v>2141</v>
      </c>
      <c r="D16" s="2" t="s">
        <v>7</v>
      </c>
      <c r="E16" s="180">
        <v>1</v>
      </c>
      <c r="F16" s="180">
        <v>1</v>
      </c>
      <c r="G16" s="180">
        <v>21</v>
      </c>
      <c r="H16" s="180">
        <v>2</v>
      </c>
      <c r="I16" s="3">
        <v>25</v>
      </c>
      <c r="J16" s="179">
        <v>4</v>
      </c>
      <c r="K16" s="180">
        <v>2</v>
      </c>
      <c r="L16" s="180">
        <v>3</v>
      </c>
      <c r="M16" s="180">
        <v>1</v>
      </c>
      <c r="N16" s="21">
        <v>10</v>
      </c>
      <c r="O16" s="22">
        <v>35</v>
      </c>
    </row>
    <row r="17" spans="2:15" s="9" customFormat="1" ht="12.75" x14ac:dyDescent="0.2">
      <c r="B17" s="308"/>
      <c r="C17" s="37">
        <v>2142</v>
      </c>
      <c r="D17" s="2" t="s">
        <v>9</v>
      </c>
      <c r="E17" s="180"/>
      <c r="F17" s="180"/>
      <c r="G17" s="180">
        <v>6</v>
      </c>
      <c r="H17" s="180"/>
      <c r="I17" s="3">
        <v>6</v>
      </c>
      <c r="J17" s="179"/>
      <c r="K17" s="180"/>
      <c r="L17" s="180"/>
      <c r="M17" s="180"/>
      <c r="N17" s="21"/>
      <c r="O17" s="22">
        <v>6</v>
      </c>
    </row>
    <row r="18" spans="2:15" s="9" customFormat="1" ht="12.75" x14ac:dyDescent="0.2">
      <c r="B18" s="309"/>
      <c r="C18" s="37">
        <v>2144</v>
      </c>
      <c r="D18" s="2" t="s">
        <v>119</v>
      </c>
      <c r="E18" s="180"/>
      <c r="F18" s="180"/>
      <c r="G18" s="180"/>
      <c r="H18" s="180"/>
      <c r="I18" s="3"/>
      <c r="J18" s="179"/>
      <c r="K18" s="180"/>
      <c r="L18" s="180">
        <v>2</v>
      </c>
      <c r="M18" s="180"/>
      <c r="N18" s="21">
        <v>2</v>
      </c>
      <c r="O18" s="22">
        <v>2</v>
      </c>
    </row>
    <row r="19" spans="2:15" s="9" customFormat="1" ht="12.75" x14ac:dyDescent="0.2">
      <c r="B19" s="177" t="s">
        <v>11</v>
      </c>
      <c r="C19" s="37">
        <v>27</v>
      </c>
      <c r="D19" s="2" t="s">
        <v>12</v>
      </c>
      <c r="E19" s="180">
        <v>1</v>
      </c>
      <c r="F19" s="180"/>
      <c r="G19" s="180">
        <v>34</v>
      </c>
      <c r="H19" s="180">
        <v>4</v>
      </c>
      <c r="I19" s="3">
        <v>39</v>
      </c>
      <c r="J19" s="179">
        <v>1</v>
      </c>
      <c r="K19" s="180">
        <v>1</v>
      </c>
      <c r="L19" s="180">
        <v>8</v>
      </c>
      <c r="M19" s="180"/>
      <c r="N19" s="21">
        <v>10</v>
      </c>
      <c r="O19" s="22">
        <v>49</v>
      </c>
    </row>
    <row r="20" spans="2:15" s="9" customFormat="1" ht="12.75" x14ac:dyDescent="0.2">
      <c r="B20" s="307" t="s">
        <v>13</v>
      </c>
      <c r="C20" s="37">
        <v>222</v>
      </c>
      <c r="D20" s="2" t="s">
        <v>14</v>
      </c>
      <c r="E20" s="180"/>
      <c r="F20" s="180"/>
      <c r="G20" s="180"/>
      <c r="H20" s="180">
        <v>1</v>
      </c>
      <c r="I20" s="3">
        <v>1</v>
      </c>
      <c r="J20" s="179">
        <v>4</v>
      </c>
      <c r="K20" s="180">
        <v>2</v>
      </c>
      <c r="L20" s="180">
        <v>1</v>
      </c>
      <c r="M20" s="180">
        <v>1</v>
      </c>
      <c r="N20" s="21">
        <v>8</v>
      </c>
      <c r="O20" s="22">
        <v>9</v>
      </c>
    </row>
    <row r="21" spans="2:15" s="9" customFormat="1" ht="12.75" x14ac:dyDescent="0.2">
      <c r="B21" s="308"/>
      <c r="C21" s="37">
        <v>223</v>
      </c>
      <c r="D21" s="2" t="s">
        <v>15</v>
      </c>
      <c r="E21" s="180"/>
      <c r="F21" s="180">
        <v>1</v>
      </c>
      <c r="G21" s="180">
        <v>15</v>
      </c>
      <c r="H21" s="180">
        <v>1</v>
      </c>
      <c r="I21" s="3">
        <v>17</v>
      </c>
      <c r="J21" s="179">
        <v>1</v>
      </c>
      <c r="K21" s="180">
        <v>2</v>
      </c>
      <c r="L21" s="180">
        <v>2</v>
      </c>
      <c r="M21" s="180">
        <v>1</v>
      </c>
      <c r="N21" s="21">
        <v>6</v>
      </c>
      <c r="O21" s="22">
        <v>23</v>
      </c>
    </row>
    <row r="22" spans="2:15" s="9" customFormat="1" ht="12.75" x14ac:dyDescent="0.2">
      <c r="B22" s="309"/>
      <c r="C22" s="37">
        <v>224</v>
      </c>
      <c r="D22" s="2" t="s">
        <v>16</v>
      </c>
      <c r="E22" s="180">
        <v>4</v>
      </c>
      <c r="F22" s="180"/>
      <c r="G22" s="180">
        <v>25</v>
      </c>
      <c r="H22" s="180">
        <v>13</v>
      </c>
      <c r="I22" s="3">
        <v>42</v>
      </c>
      <c r="J22" s="179">
        <v>11</v>
      </c>
      <c r="K22" s="180">
        <v>9</v>
      </c>
      <c r="L22" s="180">
        <v>10</v>
      </c>
      <c r="M22" s="180">
        <v>6</v>
      </c>
      <c r="N22" s="21">
        <v>36</v>
      </c>
      <c r="O22" s="22">
        <v>78</v>
      </c>
    </row>
    <row r="23" spans="2:15" s="9" customFormat="1" ht="12.75" x14ac:dyDescent="0.2">
      <c r="B23" s="307" t="s">
        <v>17</v>
      </c>
      <c r="C23" s="37">
        <v>232</v>
      </c>
      <c r="D23" s="2" t="s">
        <v>19</v>
      </c>
      <c r="E23" s="180"/>
      <c r="F23" s="180"/>
      <c r="G23" s="180">
        <v>13</v>
      </c>
      <c r="H23" s="180">
        <v>1</v>
      </c>
      <c r="I23" s="3">
        <v>14</v>
      </c>
      <c r="J23" s="179">
        <v>1</v>
      </c>
      <c r="K23" s="180">
        <v>1</v>
      </c>
      <c r="L23" s="180">
        <v>1</v>
      </c>
      <c r="M23" s="180"/>
      <c r="N23" s="21">
        <v>3</v>
      </c>
      <c r="O23" s="22">
        <v>17</v>
      </c>
    </row>
    <row r="24" spans="2:15" s="9" customFormat="1" ht="12.75" x14ac:dyDescent="0.2">
      <c r="B24" s="308"/>
      <c r="C24" s="37">
        <v>233</v>
      </c>
      <c r="D24" s="2" t="s">
        <v>20</v>
      </c>
      <c r="E24" s="180">
        <v>1</v>
      </c>
      <c r="F24" s="180"/>
      <c r="G24" s="180">
        <v>51</v>
      </c>
      <c r="H24" s="180">
        <v>3</v>
      </c>
      <c r="I24" s="3">
        <v>55</v>
      </c>
      <c r="J24" s="179">
        <v>1</v>
      </c>
      <c r="K24" s="180">
        <v>1</v>
      </c>
      <c r="L24" s="180">
        <v>5</v>
      </c>
      <c r="M24" s="180"/>
      <c r="N24" s="21">
        <v>7</v>
      </c>
      <c r="O24" s="22">
        <v>62</v>
      </c>
    </row>
    <row r="25" spans="2:15" s="9" customFormat="1" ht="12.75" x14ac:dyDescent="0.2">
      <c r="B25" s="309"/>
      <c r="C25" s="37">
        <v>234</v>
      </c>
      <c r="D25" s="2" t="s">
        <v>18</v>
      </c>
      <c r="E25" s="180">
        <v>1</v>
      </c>
      <c r="F25" s="180"/>
      <c r="G25" s="180">
        <v>28</v>
      </c>
      <c r="H25" s="180"/>
      <c r="I25" s="3">
        <v>29</v>
      </c>
      <c r="J25" s="179">
        <v>2</v>
      </c>
      <c r="K25" s="180"/>
      <c r="L25" s="180">
        <v>3</v>
      </c>
      <c r="M25" s="180">
        <v>2</v>
      </c>
      <c r="N25" s="21">
        <v>7</v>
      </c>
      <c r="O25" s="22">
        <v>36</v>
      </c>
    </row>
    <row r="26" spans="2:15" s="9" customFormat="1" ht="12.75" x14ac:dyDescent="0.2">
      <c r="B26" s="307" t="s">
        <v>21</v>
      </c>
      <c r="C26" s="37">
        <v>25</v>
      </c>
      <c r="D26" s="2" t="s">
        <v>22</v>
      </c>
      <c r="E26" s="26">
        <v>1</v>
      </c>
      <c r="F26" s="180">
        <v>1</v>
      </c>
      <c r="G26" s="180">
        <v>28</v>
      </c>
      <c r="H26" s="180">
        <v>2</v>
      </c>
      <c r="I26" s="3">
        <v>32</v>
      </c>
      <c r="J26" s="179">
        <v>1</v>
      </c>
      <c r="K26" s="180">
        <v>2</v>
      </c>
      <c r="L26" s="180">
        <v>5</v>
      </c>
      <c r="M26" s="180">
        <v>1</v>
      </c>
      <c r="N26" s="21">
        <v>9</v>
      </c>
      <c r="O26" s="22">
        <v>41</v>
      </c>
    </row>
    <row r="27" spans="2:15" s="9" customFormat="1" ht="12.75" x14ac:dyDescent="0.2">
      <c r="B27" s="308"/>
      <c r="C27" s="37">
        <v>253</v>
      </c>
      <c r="D27" s="2" t="s">
        <v>23</v>
      </c>
      <c r="E27" s="180"/>
      <c r="F27" s="180"/>
      <c r="G27" s="180">
        <v>29</v>
      </c>
      <c r="H27" s="180">
        <v>1</v>
      </c>
      <c r="I27" s="3">
        <v>30</v>
      </c>
      <c r="J27" s="179">
        <v>1</v>
      </c>
      <c r="K27" s="180"/>
      <c r="L27" s="180">
        <v>6</v>
      </c>
      <c r="M27" s="180">
        <v>1</v>
      </c>
      <c r="N27" s="21">
        <v>8</v>
      </c>
      <c r="O27" s="22">
        <v>38</v>
      </c>
    </row>
    <row r="28" spans="2:15" s="9" customFormat="1" ht="12.75" x14ac:dyDescent="0.2">
      <c r="B28" s="308"/>
      <c r="C28" s="37">
        <v>511013104</v>
      </c>
      <c r="D28" s="2" t="s">
        <v>181</v>
      </c>
      <c r="E28" s="180"/>
      <c r="F28" s="180"/>
      <c r="G28" s="180"/>
      <c r="H28" s="180"/>
      <c r="I28" s="3"/>
      <c r="J28" s="179">
        <v>3</v>
      </c>
      <c r="K28" s="180">
        <v>2</v>
      </c>
      <c r="L28" s="180"/>
      <c r="M28" s="180"/>
      <c r="N28" s="21">
        <v>5</v>
      </c>
      <c r="O28" s="22">
        <v>5</v>
      </c>
    </row>
    <row r="29" spans="2:15" s="9" customFormat="1" ht="12.75" x14ac:dyDescent="0.2">
      <c r="B29" s="308"/>
      <c r="C29" s="37">
        <v>511013107</v>
      </c>
      <c r="D29" s="2" t="s">
        <v>182</v>
      </c>
      <c r="E29" s="180"/>
      <c r="F29" s="180"/>
      <c r="G29" s="180"/>
      <c r="H29" s="180"/>
      <c r="I29" s="3"/>
      <c r="J29" s="179"/>
      <c r="K29" s="180"/>
      <c r="L29" s="180">
        <v>2</v>
      </c>
      <c r="M29" s="180"/>
      <c r="N29" s="21">
        <v>2</v>
      </c>
      <c r="O29" s="22">
        <v>2</v>
      </c>
    </row>
    <row r="30" spans="2:15" s="9" customFormat="1" ht="12.75" x14ac:dyDescent="0.2">
      <c r="B30" s="309"/>
      <c r="C30" s="37">
        <v>511013113</v>
      </c>
      <c r="D30" s="2" t="s">
        <v>47</v>
      </c>
      <c r="E30" s="180"/>
      <c r="F30" s="180"/>
      <c r="G30" s="180"/>
      <c r="H30" s="180"/>
      <c r="I30" s="3"/>
      <c r="J30" s="179"/>
      <c r="K30" s="180"/>
      <c r="L30" s="180"/>
      <c r="M30" s="180">
        <v>1</v>
      </c>
      <c r="N30" s="21">
        <v>1</v>
      </c>
      <c r="O30" s="22">
        <v>1</v>
      </c>
    </row>
    <row r="31" spans="2:15" s="9" customFormat="1" ht="12.75" x14ac:dyDescent="0.2">
      <c r="B31" s="177" t="s">
        <v>24</v>
      </c>
      <c r="C31" s="37">
        <v>242</v>
      </c>
      <c r="D31" s="2" t="s">
        <v>24</v>
      </c>
      <c r="E31" s="180">
        <v>2</v>
      </c>
      <c r="F31" s="180">
        <v>1</v>
      </c>
      <c r="G31" s="180">
        <v>35</v>
      </c>
      <c r="H31" s="180">
        <v>7</v>
      </c>
      <c r="I31" s="3">
        <v>45</v>
      </c>
      <c r="J31" s="179">
        <v>9</v>
      </c>
      <c r="K31" s="180">
        <v>8</v>
      </c>
      <c r="L31" s="180"/>
      <c r="M31" s="180"/>
      <c r="N31" s="21">
        <v>17</v>
      </c>
      <c r="O31" s="22">
        <v>62</v>
      </c>
    </row>
    <row r="32" spans="2:15" s="9" customFormat="1" ht="12.75" x14ac:dyDescent="0.2">
      <c r="B32" s="177" t="s">
        <v>25</v>
      </c>
      <c r="C32" s="37">
        <v>244</v>
      </c>
      <c r="D32" s="2" t="s">
        <v>25</v>
      </c>
      <c r="E32" s="180"/>
      <c r="F32" s="180"/>
      <c r="G32" s="180">
        <v>20</v>
      </c>
      <c r="H32" s="180">
        <v>13</v>
      </c>
      <c r="I32" s="3">
        <v>33</v>
      </c>
      <c r="J32" s="179">
        <v>2</v>
      </c>
      <c r="K32" s="180">
        <v>3</v>
      </c>
      <c r="L32" s="180">
        <v>1</v>
      </c>
      <c r="M32" s="180">
        <v>5</v>
      </c>
      <c r="N32" s="21">
        <v>11</v>
      </c>
      <c r="O32" s="22">
        <v>44</v>
      </c>
    </row>
    <row r="33" spans="2:15" s="9" customFormat="1" ht="12.75" x14ac:dyDescent="0.2">
      <c r="B33" s="307" t="s">
        <v>26</v>
      </c>
      <c r="C33" s="37">
        <v>228</v>
      </c>
      <c r="D33" s="2" t="s">
        <v>27</v>
      </c>
      <c r="E33" s="180"/>
      <c r="F33" s="180"/>
      <c r="G33" s="180">
        <v>18</v>
      </c>
      <c r="H33" s="180"/>
      <c r="I33" s="3">
        <v>18</v>
      </c>
      <c r="J33" s="179">
        <v>4</v>
      </c>
      <c r="K33" s="180">
        <v>1</v>
      </c>
      <c r="L33" s="180">
        <v>9</v>
      </c>
      <c r="M33" s="180">
        <v>2</v>
      </c>
      <c r="N33" s="21">
        <v>16</v>
      </c>
      <c r="O33" s="22">
        <v>34</v>
      </c>
    </row>
    <row r="34" spans="2:15" s="9" customFormat="1" ht="12.75" x14ac:dyDescent="0.2">
      <c r="B34" s="308"/>
      <c r="C34" s="37">
        <v>243</v>
      </c>
      <c r="D34" s="2" t="s">
        <v>28</v>
      </c>
      <c r="E34" s="180"/>
      <c r="F34" s="180"/>
      <c r="G34" s="180">
        <v>18</v>
      </c>
      <c r="H34" s="180">
        <v>4</v>
      </c>
      <c r="I34" s="3">
        <v>22</v>
      </c>
      <c r="J34" s="179"/>
      <c r="K34" s="180"/>
      <c r="L34" s="180"/>
      <c r="M34" s="180"/>
      <c r="N34" s="21"/>
      <c r="O34" s="22">
        <v>22</v>
      </c>
    </row>
    <row r="35" spans="2:15" s="9" customFormat="1" ht="12.75" x14ac:dyDescent="0.2">
      <c r="B35" s="308"/>
      <c r="C35" s="37">
        <v>2201</v>
      </c>
      <c r="D35" s="2" t="s">
        <v>37</v>
      </c>
      <c r="E35" s="180"/>
      <c r="F35" s="180"/>
      <c r="G35" s="180">
        <v>3</v>
      </c>
      <c r="H35" s="180">
        <v>1</v>
      </c>
      <c r="I35" s="3">
        <v>4</v>
      </c>
      <c r="J35" s="179"/>
      <c r="K35" s="180">
        <v>1</v>
      </c>
      <c r="L35" s="180"/>
      <c r="M35" s="180">
        <v>2</v>
      </c>
      <c r="N35" s="21">
        <v>3</v>
      </c>
      <c r="O35" s="22">
        <v>7</v>
      </c>
    </row>
    <row r="36" spans="2:15" s="9" customFormat="1" ht="12.75" x14ac:dyDescent="0.2">
      <c r="B36" s="308"/>
      <c r="C36" s="37">
        <v>24322</v>
      </c>
      <c r="D36" s="2" t="s">
        <v>50</v>
      </c>
      <c r="E36" s="180"/>
      <c r="F36" s="180"/>
      <c r="G36" s="180"/>
      <c r="H36" s="180"/>
      <c r="I36" s="3"/>
      <c r="J36" s="179">
        <v>6</v>
      </c>
      <c r="K36" s="180">
        <v>1</v>
      </c>
      <c r="L36" s="180">
        <v>4</v>
      </c>
      <c r="M36" s="180">
        <v>2</v>
      </c>
      <c r="N36" s="21">
        <v>13</v>
      </c>
      <c r="O36" s="22">
        <v>13</v>
      </c>
    </row>
    <row r="37" spans="2:15" s="9" customFormat="1" ht="12.75" x14ac:dyDescent="0.2">
      <c r="B37" s="309"/>
      <c r="C37" s="37">
        <v>511013102</v>
      </c>
      <c r="D37" s="2" t="s">
        <v>180</v>
      </c>
      <c r="E37" s="180"/>
      <c r="F37" s="180"/>
      <c r="G37" s="180"/>
      <c r="H37" s="180"/>
      <c r="I37" s="3"/>
      <c r="J37" s="179">
        <v>6</v>
      </c>
      <c r="K37" s="180">
        <v>3</v>
      </c>
      <c r="L37" s="180">
        <v>2</v>
      </c>
      <c r="M37" s="180"/>
      <c r="N37" s="21">
        <v>11</v>
      </c>
      <c r="O37" s="22">
        <v>11</v>
      </c>
    </row>
    <row r="38" spans="2:15" s="9" customFormat="1" ht="12.75" x14ac:dyDescent="0.2">
      <c r="B38" s="307" t="s">
        <v>29</v>
      </c>
      <c r="C38" s="37">
        <v>262</v>
      </c>
      <c r="D38" s="2" t="s">
        <v>30</v>
      </c>
      <c r="E38" s="180"/>
      <c r="F38" s="180"/>
      <c r="G38" s="180">
        <v>6</v>
      </c>
      <c r="H38" s="180">
        <v>1</v>
      </c>
      <c r="I38" s="3">
        <v>7</v>
      </c>
      <c r="J38" s="179">
        <v>1</v>
      </c>
      <c r="K38" s="180"/>
      <c r="L38" s="180">
        <v>1</v>
      </c>
      <c r="M38" s="180"/>
      <c r="N38" s="21">
        <v>2</v>
      </c>
      <c r="O38" s="22">
        <v>9</v>
      </c>
    </row>
    <row r="39" spans="2:15" s="9" customFormat="1" ht="12.75" x14ac:dyDescent="0.2">
      <c r="B39" s="308"/>
      <c r="C39" s="37">
        <v>263</v>
      </c>
      <c r="D39" s="2" t="s">
        <v>31</v>
      </c>
      <c r="E39" s="180"/>
      <c r="F39" s="180"/>
      <c r="G39" s="180">
        <v>10</v>
      </c>
      <c r="H39" s="180">
        <v>2</v>
      </c>
      <c r="I39" s="3">
        <v>12</v>
      </c>
      <c r="J39" s="179">
        <v>3</v>
      </c>
      <c r="K39" s="180">
        <v>3</v>
      </c>
      <c r="L39" s="180">
        <v>2</v>
      </c>
      <c r="M39" s="180">
        <v>2</v>
      </c>
      <c r="N39" s="21">
        <v>10</v>
      </c>
      <c r="O39" s="22">
        <v>22</v>
      </c>
    </row>
    <row r="40" spans="2:15" s="9" customFormat="1" ht="12.75" x14ac:dyDescent="0.2">
      <c r="B40" s="308"/>
      <c r="C40" s="37">
        <v>264</v>
      </c>
      <c r="D40" s="2" t="s">
        <v>32</v>
      </c>
      <c r="E40" s="180"/>
      <c r="F40" s="180">
        <v>1</v>
      </c>
      <c r="G40" s="180">
        <v>3</v>
      </c>
      <c r="H40" s="180">
        <v>3</v>
      </c>
      <c r="I40" s="3">
        <v>7</v>
      </c>
      <c r="J40" s="179"/>
      <c r="K40" s="180"/>
      <c r="L40" s="180">
        <v>1</v>
      </c>
      <c r="M40" s="180"/>
      <c r="N40" s="21">
        <v>1</v>
      </c>
      <c r="O40" s="22">
        <v>8</v>
      </c>
    </row>
    <row r="41" spans="2:15" s="9" customFormat="1" ht="12.75" x14ac:dyDescent="0.2">
      <c r="B41" s="309"/>
      <c r="C41" s="37">
        <v>265</v>
      </c>
      <c r="D41" s="2" t="s">
        <v>33</v>
      </c>
      <c r="E41" s="180"/>
      <c r="F41" s="180">
        <v>1</v>
      </c>
      <c r="G41" s="180">
        <v>14</v>
      </c>
      <c r="H41" s="180">
        <v>2</v>
      </c>
      <c r="I41" s="3">
        <v>17</v>
      </c>
      <c r="J41" s="179">
        <v>1</v>
      </c>
      <c r="K41" s="180">
        <v>1</v>
      </c>
      <c r="L41" s="180">
        <v>3</v>
      </c>
      <c r="M41" s="180"/>
      <c r="N41" s="21">
        <v>5</v>
      </c>
      <c r="O41" s="22">
        <v>22</v>
      </c>
    </row>
    <row r="42" spans="2:15" s="9" customFormat="1" ht="12.75" x14ac:dyDescent="0.2"/>
    <row r="43" spans="2:15" s="9" customFormat="1" ht="12.75" x14ac:dyDescent="0.2">
      <c r="B43" s="365" t="s">
        <v>59</v>
      </c>
      <c r="C43" s="366"/>
      <c r="D43" s="367"/>
      <c r="E43" s="189">
        <v>6</v>
      </c>
      <c r="F43" s="189">
        <v>1</v>
      </c>
      <c r="G43" s="189">
        <v>168</v>
      </c>
      <c r="H43" s="189">
        <v>4</v>
      </c>
      <c r="I43" s="189">
        <f>SUM(E43:H43)</f>
        <v>179</v>
      </c>
      <c r="J43" s="194"/>
      <c r="K43" s="194"/>
      <c r="L43" s="194"/>
      <c r="M43" s="194"/>
      <c r="N43" s="194"/>
      <c r="O43" s="189">
        <v>179</v>
      </c>
    </row>
    <row r="44" spans="2:15" s="9" customFormat="1" ht="12.75" x14ac:dyDescent="0.2"/>
    <row r="45" spans="2:15" s="9" customFormat="1" ht="12.75" x14ac:dyDescent="0.2">
      <c r="B45" s="368" t="s">
        <v>5</v>
      </c>
      <c r="C45" s="369"/>
      <c r="D45" s="370"/>
      <c r="E45" s="6">
        <f>SUM(E13:E43)</f>
        <v>17</v>
      </c>
      <c r="F45" s="6">
        <f t="shared" ref="F45:O45" si="0">SUM(F13:F43)</f>
        <v>7</v>
      </c>
      <c r="G45" s="6">
        <f t="shared" si="0"/>
        <v>590</v>
      </c>
      <c r="H45" s="6">
        <f t="shared" si="0"/>
        <v>68</v>
      </c>
      <c r="I45" s="6">
        <f t="shared" si="0"/>
        <v>682</v>
      </c>
      <c r="J45" s="6">
        <f t="shared" si="0"/>
        <v>68</v>
      </c>
      <c r="K45" s="6">
        <f t="shared" si="0"/>
        <v>44</v>
      </c>
      <c r="L45" s="6">
        <f t="shared" si="0"/>
        <v>76</v>
      </c>
      <c r="M45" s="6">
        <f t="shared" si="0"/>
        <v>30</v>
      </c>
      <c r="N45" s="6">
        <f t="shared" si="0"/>
        <v>218</v>
      </c>
      <c r="O45" s="6">
        <f t="shared" si="0"/>
        <v>900</v>
      </c>
    </row>
    <row r="46" spans="2:15" s="9" customFormat="1" ht="12.75" x14ac:dyDescent="0.2"/>
    <row r="47" spans="2:15" s="9" customFormat="1" ht="12.75" x14ac:dyDescent="0.2">
      <c r="B47" s="9" t="s">
        <v>34</v>
      </c>
    </row>
    <row r="48" spans="2:15" s="9" customFormat="1" ht="12.75" x14ac:dyDescent="0.2">
      <c r="C48" s="12"/>
    </row>
    <row r="49" spans="2:15" s="9" customFormat="1" ht="12.75" x14ac:dyDescent="0.2">
      <c r="B49" s="43"/>
      <c r="C49" s="12"/>
    </row>
    <row r="50" spans="2:15" s="9" customFormat="1" ht="15.75" x14ac:dyDescent="0.25">
      <c r="B50" s="315" t="s">
        <v>184</v>
      </c>
      <c r="C50" s="315"/>
      <c r="D50" s="315"/>
      <c r="E50" s="315"/>
      <c r="F50" s="315"/>
      <c r="G50" s="315"/>
      <c r="H50" s="315"/>
      <c r="I50" s="315"/>
      <c r="J50" s="315"/>
      <c r="K50" s="315"/>
      <c r="L50" s="315"/>
      <c r="M50" s="315"/>
      <c r="N50" s="315"/>
      <c r="O50" s="315"/>
    </row>
    <row r="51" spans="2:15" s="9" customFormat="1" ht="12.75" x14ac:dyDescent="0.2">
      <c r="C51" s="12"/>
    </row>
    <row r="52" spans="2:15" s="9" customFormat="1" ht="17.25" customHeight="1" x14ac:dyDescent="0.2">
      <c r="B52" s="298" t="s">
        <v>0</v>
      </c>
      <c r="C52" s="298" t="s">
        <v>1</v>
      </c>
      <c r="D52" s="298" t="s">
        <v>2</v>
      </c>
      <c r="E52" s="343" t="s">
        <v>60</v>
      </c>
      <c r="F52" s="343"/>
      <c r="G52" s="343"/>
      <c r="H52" s="343"/>
      <c r="I52" s="343"/>
      <c r="J52" s="343" t="s">
        <v>45</v>
      </c>
      <c r="K52" s="343"/>
      <c r="L52" s="343"/>
      <c r="M52" s="343"/>
      <c r="N52" s="343"/>
      <c r="O52" s="343" t="s">
        <v>46</v>
      </c>
    </row>
    <row r="53" spans="2:15" s="9" customFormat="1" ht="21" customHeight="1" x14ac:dyDescent="0.2">
      <c r="B53" s="298"/>
      <c r="C53" s="298"/>
      <c r="D53" s="298"/>
      <c r="E53" s="181" t="s">
        <v>161</v>
      </c>
      <c r="F53" s="181" t="s">
        <v>162</v>
      </c>
      <c r="G53" s="181" t="s">
        <v>163</v>
      </c>
      <c r="H53" s="181" t="s">
        <v>165</v>
      </c>
      <c r="I53" s="181" t="s">
        <v>5</v>
      </c>
      <c r="J53" s="181" t="s">
        <v>161</v>
      </c>
      <c r="K53" s="181" t="s">
        <v>162</v>
      </c>
      <c r="L53" s="181" t="s">
        <v>163</v>
      </c>
      <c r="M53" s="181" t="s">
        <v>165</v>
      </c>
      <c r="N53" s="181" t="s">
        <v>5</v>
      </c>
      <c r="O53" s="298"/>
    </row>
    <row r="54" spans="2:15" s="9" customFormat="1" ht="12.75" x14ac:dyDescent="0.2">
      <c r="B54" s="307" t="s">
        <v>52</v>
      </c>
      <c r="C54" s="37">
        <v>201</v>
      </c>
      <c r="D54" s="190" t="s">
        <v>53</v>
      </c>
      <c r="E54" s="180">
        <v>1</v>
      </c>
      <c r="F54" s="180"/>
      <c r="G54" s="180">
        <v>5</v>
      </c>
      <c r="H54" s="180"/>
      <c r="I54" s="4">
        <v>6</v>
      </c>
      <c r="J54" s="180">
        <v>1</v>
      </c>
      <c r="K54" s="180"/>
      <c r="L54" s="180"/>
      <c r="M54" s="180"/>
      <c r="N54" s="4">
        <v>1</v>
      </c>
      <c r="O54" s="4">
        <v>7</v>
      </c>
    </row>
    <row r="55" spans="2:15" s="9" customFormat="1" ht="12.75" x14ac:dyDescent="0.2">
      <c r="B55" s="309"/>
      <c r="C55" s="37">
        <v>1364</v>
      </c>
      <c r="D55" s="190" t="s">
        <v>179</v>
      </c>
      <c r="E55" s="180"/>
      <c r="F55" s="180"/>
      <c r="G55" s="180"/>
      <c r="H55" s="180"/>
      <c r="I55" s="4"/>
      <c r="J55" s="180"/>
      <c r="K55" s="180"/>
      <c r="L55" s="180">
        <v>1</v>
      </c>
      <c r="M55" s="180"/>
      <c r="N55" s="4">
        <v>1</v>
      </c>
      <c r="O55" s="4">
        <v>1</v>
      </c>
    </row>
    <row r="56" spans="2:15" s="9" customFormat="1" ht="12.75" x14ac:dyDescent="0.2">
      <c r="B56" s="307" t="s">
        <v>6</v>
      </c>
      <c r="C56" s="37">
        <v>2122</v>
      </c>
      <c r="D56" s="190" t="s">
        <v>8</v>
      </c>
      <c r="E56" s="180"/>
      <c r="F56" s="180"/>
      <c r="G56" s="180">
        <v>5</v>
      </c>
      <c r="H56" s="180">
        <v>2</v>
      </c>
      <c r="I56" s="4">
        <v>7</v>
      </c>
      <c r="J56" s="180">
        <v>1</v>
      </c>
      <c r="K56" s="180">
        <v>2</v>
      </c>
      <c r="L56" s="180">
        <v>1</v>
      </c>
      <c r="M56" s="180"/>
      <c r="N56" s="4">
        <v>4</v>
      </c>
      <c r="O56" s="4">
        <v>11</v>
      </c>
    </row>
    <row r="57" spans="2:15" s="9" customFormat="1" ht="12.75" x14ac:dyDescent="0.2">
      <c r="B57" s="308"/>
      <c r="C57" s="37">
        <v>2132</v>
      </c>
      <c r="D57" s="190" t="s">
        <v>10</v>
      </c>
      <c r="E57" s="180">
        <v>1</v>
      </c>
      <c r="F57" s="180"/>
      <c r="G57" s="180">
        <v>25</v>
      </c>
      <c r="H57" s="180"/>
      <c r="I57" s="4">
        <v>26</v>
      </c>
      <c r="J57" s="180">
        <v>2</v>
      </c>
      <c r="K57" s="180"/>
      <c r="L57" s="180"/>
      <c r="M57" s="180">
        <v>1</v>
      </c>
      <c r="N57" s="4">
        <v>3</v>
      </c>
      <c r="O57" s="4">
        <v>29</v>
      </c>
    </row>
    <row r="58" spans="2:15" s="9" customFormat="1" ht="12.75" x14ac:dyDescent="0.2">
      <c r="B58" s="308"/>
      <c r="C58" s="37">
        <v>2141</v>
      </c>
      <c r="D58" s="190" t="s">
        <v>7</v>
      </c>
      <c r="E58" s="180"/>
      <c r="F58" s="180">
        <v>1</v>
      </c>
      <c r="G58" s="180">
        <v>14</v>
      </c>
      <c r="H58" s="180">
        <v>2</v>
      </c>
      <c r="I58" s="4">
        <v>17</v>
      </c>
      <c r="J58" s="180">
        <v>2</v>
      </c>
      <c r="K58" s="180">
        <v>4</v>
      </c>
      <c r="L58" s="180">
        <v>5</v>
      </c>
      <c r="M58" s="180">
        <v>1</v>
      </c>
      <c r="N58" s="4">
        <v>12</v>
      </c>
      <c r="O58" s="4">
        <v>29</v>
      </c>
    </row>
    <row r="59" spans="2:15" s="9" customFormat="1" ht="12.75" x14ac:dyDescent="0.2">
      <c r="B59" s="309"/>
      <c r="C59" s="37">
        <v>2142</v>
      </c>
      <c r="D59" s="190" t="s">
        <v>9</v>
      </c>
      <c r="E59" s="180"/>
      <c r="F59" s="180"/>
      <c r="G59" s="180">
        <v>6</v>
      </c>
      <c r="H59" s="180"/>
      <c r="I59" s="4">
        <v>6</v>
      </c>
      <c r="J59" s="180">
        <v>1</v>
      </c>
      <c r="K59" s="180"/>
      <c r="L59" s="180"/>
      <c r="M59" s="180"/>
      <c r="N59" s="4">
        <v>1</v>
      </c>
      <c r="O59" s="4">
        <v>7</v>
      </c>
    </row>
    <row r="60" spans="2:15" s="9" customFormat="1" ht="12.75" x14ac:dyDescent="0.2">
      <c r="B60" s="177" t="s">
        <v>11</v>
      </c>
      <c r="C60" s="37">
        <v>27</v>
      </c>
      <c r="D60" s="190" t="s">
        <v>12</v>
      </c>
      <c r="E60" s="180"/>
      <c r="F60" s="180"/>
      <c r="G60" s="180">
        <v>38</v>
      </c>
      <c r="H60" s="180">
        <v>4</v>
      </c>
      <c r="I60" s="4">
        <v>42</v>
      </c>
      <c r="J60" s="180">
        <v>1</v>
      </c>
      <c r="K60" s="180">
        <v>1</v>
      </c>
      <c r="L60" s="180">
        <v>5</v>
      </c>
      <c r="M60" s="180"/>
      <c r="N60" s="4">
        <v>7</v>
      </c>
      <c r="O60" s="4">
        <v>49</v>
      </c>
    </row>
    <row r="61" spans="2:15" s="9" customFormat="1" ht="12.75" x14ac:dyDescent="0.2">
      <c r="B61" s="307" t="s">
        <v>13</v>
      </c>
      <c r="C61" s="37">
        <v>222</v>
      </c>
      <c r="D61" s="190" t="s">
        <v>14</v>
      </c>
      <c r="E61" s="180"/>
      <c r="F61" s="180"/>
      <c r="G61" s="180"/>
      <c r="H61" s="180">
        <v>1</v>
      </c>
      <c r="I61" s="4">
        <v>1</v>
      </c>
      <c r="J61" s="180">
        <v>3</v>
      </c>
      <c r="K61" s="180">
        <v>2</v>
      </c>
      <c r="L61" s="180"/>
      <c r="M61" s="180">
        <v>1</v>
      </c>
      <c r="N61" s="4">
        <v>6</v>
      </c>
      <c r="O61" s="4">
        <v>7</v>
      </c>
    </row>
    <row r="62" spans="2:15" s="9" customFormat="1" ht="12.75" x14ac:dyDescent="0.2">
      <c r="B62" s="308"/>
      <c r="C62" s="37">
        <v>223</v>
      </c>
      <c r="D62" s="190" t="s">
        <v>15</v>
      </c>
      <c r="E62" s="180"/>
      <c r="F62" s="180">
        <v>1</v>
      </c>
      <c r="G62" s="180">
        <v>8</v>
      </c>
      <c r="H62" s="180"/>
      <c r="I62" s="4">
        <v>9</v>
      </c>
      <c r="J62" s="180">
        <v>1</v>
      </c>
      <c r="K62" s="180">
        <v>1</v>
      </c>
      <c r="L62" s="180">
        <v>2</v>
      </c>
      <c r="M62" s="180">
        <v>1</v>
      </c>
      <c r="N62" s="4">
        <v>5</v>
      </c>
      <c r="O62" s="4">
        <v>14</v>
      </c>
    </row>
    <row r="63" spans="2:15" s="9" customFormat="1" ht="12.75" x14ac:dyDescent="0.2">
      <c r="B63" s="309"/>
      <c r="C63" s="37">
        <v>224</v>
      </c>
      <c r="D63" s="190" t="s">
        <v>16</v>
      </c>
      <c r="E63" s="180">
        <v>1</v>
      </c>
      <c r="F63" s="180"/>
      <c r="G63" s="180">
        <v>14</v>
      </c>
      <c r="H63" s="180">
        <v>13</v>
      </c>
      <c r="I63" s="4">
        <v>28</v>
      </c>
      <c r="J63" s="180">
        <v>10</v>
      </c>
      <c r="K63" s="180">
        <v>8</v>
      </c>
      <c r="L63" s="180">
        <v>7</v>
      </c>
      <c r="M63" s="180">
        <v>7</v>
      </c>
      <c r="N63" s="4">
        <v>32</v>
      </c>
      <c r="O63" s="4">
        <v>60</v>
      </c>
    </row>
    <row r="64" spans="2:15" s="9" customFormat="1" ht="12.75" x14ac:dyDescent="0.2">
      <c r="B64" s="307" t="s">
        <v>17</v>
      </c>
      <c r="C64" s="37">
        <v>232</v>
      </c>
      <c r="D64" s="190" t="s">
        <v>19</v>
      </c>
      <c r="E64" s="180">
        <v>1</v>
      </c>
      <c r="F64" s="180"/>
      <c r="G64" s="180">
        <v>6</v>
      </c>
      <c r="H64" s="180">
        <v>1</v>
      </c>
      <c r="I64" s="4">
        <v>8</v>
      </c>
      <c r="J64" s="180">
        <v>1</v>
      </c>
      <c r="K64" s="180">
        <v>2</v>
      </c>
      <c r="L64" s="180"/>
      <c r="M64" s="180"/>
      <c r="N64" s="4">
        <v>3</v>
      </c>
      <c r="O64" s="4">
        <v>11</v>
      </c>
    </row>
    <row r="65" spans="2:15" s="9" customFormat="1" ht="12.75" x14ac:dyDescent="0.2">
      <c r="B65" s="308"/>
      <c r="C65" s="37">
        <v>233</v>
      </c>
      <c r="D65" s="190" t="s">
        <v>20</v>
      </c>
      <c r="E65" s="180">
        <v>2</v>
      </c>
      <c r="F65" s="180"/>
      <c r="G65" s="180">
        <v>32</v>
      </c>
      <c r="H65" s="180">
        <v>2</v>
      </c>
      <c r="I65" s="4">
        <v>36</v>
      </c>
      <c r="J65" s="180">
        <v>1</v>
      </c>
      <c r="K65" s="180"/>
      <c r="L65" s="180">
        <v>5</v>
      </c>
      <c r="M65" s="180"/>
      <c r="N65" s="4">
        <v>6</v>
      </c>
      <c r="O65" s="4">
        <v>42</v>
      </c>
    </row>
    <row r="66" spans="2:15" s="9" customFormat="1" ht="12.75" x14ac:dyDescent="0.2">
      <c r="B66" s="309"/>
      <c r="C66" s="37">
        <v>234</v>
      </c>
      <c r="D66" s="190" t="s">
        <v>18</v>
      </c>
      <c r="E66" s="180"/>
      <c r="F66" s="180"/>
      <c r="G66" s="180">
        <v>17</v>
      </c>
      <c r="H66" s="180"/>
      <c r="I66" s="4">
        <v>17</v>
      </c>
      <c r="J66" s="180">
        <v>3</v>
      </c>
      <c r="K66" s="180"/>
      <c r="L66" s="180">
        <v>4</v>
      </c>
      <c r="M66" s="180">
        <v>2</v>
      </c>
      <c r="N66" s="4">
        <v>9</v>
      </c>
      <c r="O66" s="4">
        <v>26</v>
      </c>
    </row>
    <row r="67" spans="2:15" s="9" customFormat="1" ht="12.75" x14ac:dyDescent="0.2">
      <c r="B67" s="307" t="s">
        <v>21</v>
      </c>
      <c r="C67" s="37">
        <v>25</v>
      </c>
      <c r="D67" s="190" t="s">
        <v>22</v>
      </c>
      <c r="E67" s="180">
        <v>1</v>
      </c>
      <c r="F67" s="180">
        <v>1</v>
      </c>
      <c r="G67" s="180">
        <v>29</v>
      </c>
      <c r="H67" s="180">
        <v>3</v>
      </c>
      <c r="I67" s="4">
        <v>34</v>
      </c>
      <c r="J67" s="180">
        <v>1</v>
      </c>
      <c r="K67" s="180">
        <v>2</v>
      </c>
      <c r="L67" s="180">
        <v>6</v>
      </c>
      <c r="M67" s="180"/>
      <c r="N67" s="4">
        <v>9</v>
      </c>
      <c r="O67" s="4">
        <v>43</v>
      </c>
    </row>
    <row r="68" spans="2:15" s="9" customFormat="1" ht="12.75" x14ac:dyDescent="0.2">
      <c r="B68" s="308"/>
      <c r="C68" s="37">
        <v>253</v>
      </c>
      <c r="D68" s="190" t="s">
        <v>23</v>
      </c>
      <c r="E68" s="180"/>
      <c r="F68" s="180"/>
      <c r="G68" s="180">
        <v>23</v>
      </c>
      <c r="H68" s="180">
        <v>1</v>
      </c>
      <c r="I68" s="4">
        <v>24</v>
      </c>
      <c r="J68" s="180">
        <v>1</v>
      </c>
      <c r="K68" s="180"/>
      <c r="L68" s="180">
        <v>5</v>
      </c>
      <c r="M68" s="180">
        <v>1</v>
      </c>
      <c r="N68" s="4">
        <v>7</v>
      </c>
      <c r="O68" s="4">
        <v>31</v>
      </c>
    </row>
    <row r="69" spans="2:15" s="9" customFormat="1" ht="12.75" x14ac:dyDescent="0.2">
      <c r="B69" s="308"/>
      <c r="C69" s="37">
        <v>511013104</v>
      </c>
      <c r="D69" s="190" t="s">
        <v>181</v>
      </c>
      <c r="E69" s="180"/>
      <c r="F69" s="180"/>
      <c r="G69" s="180"/>
      <c r="H69" s="180"/>
      <c r="I69" s="4"/>
      <c r="J69" s="180">
        <v>1</v>
      </c>
      <c r="K69" s="180">
        <v>2</v>
      </c>
      <c r="L69" s="180"/>
      <c r="M69" s="180">
        <v>1</v>
      </c>
      <c r="N69" s="4">
        <v>4</v>
      </c>
      <c r="O69" s="4">
        <v>4</v>
      </c>
    </row>
    <row r="70" spans="2:15" s="9" customFormat="1" ht="12.75" x14ac:dyDescent="0.2">
      <c r="B70" s="309"/>
      <c r="C70" s="37">
        <v>511013107</v>
      </c>
      <c r="D70" s="190" t="s">
        <v>182</v>
      </c>
      <c r="E70" s="180"/>
      <c r="F70" s="180"/>
      <c r="G70" s="180"/>
      <c r="H70" s="180"/>
      <c r="I70" s="4"/>
      <c r="J70" s="180"/>
      <c r="K70" s="180">
        <v>2</v>
      </c>
      <c r="L70" s="180">
        <v>2</v>
      </c>
      <c r="M70" s="180"/>
      <c r="N70" s="4">
        <v>4</v>
      </c>
      <c r="O70" s="4">
        <v>4</v>
      </c>
    </row>
    <row r="71" spans="2:15" s="9" customFormat="1" ht="12.75" x14ac:dyDescent="0.2">
      <c r="B71" s="177" t="s">
        <v>24</v>
      </c>
      <c r="C71" s="37">
        <v>242</v>
      </c>
      <c r="D71" s="190" t="s">
        <v>24</v>
      </c>
      <c r="E71" s="180">
        <v>2</v>
      </c>
      <c r="F71" s="180">
        <v>1</v>
      </c>
      <c r="G71" s="180">
        <v>15</v>
      </c>
      <c r="H71" s="180">
        <v>7</v>
      </c>
      <c r="I71" s="4">
        <v>25</v>
      </c>
      <c r="J71" s="180">
        <v>8</v>
      </c>
      <c r="K71" s="180">
        <v>9</v>
      </c>
      <c r="L71" s="180">
        <v>2</v>
      </c>
      <c r="M71" s="180">
        <v>1</v>
      </c>
      <c r="N71" s="4">
        <v>20</v>
      </c>
      <c r="O71" s="4">
        <v>45</v>
      </c>
    </row>
    <row r="72" spans="2:15" s="9" customFormat="1" ht="12.75" x14ac:dyDescent="0.2">
      <c r="B72" s="177" t="s">
        <v>25</v>
      </c>
      <c r="C72" s="37">
        <v>244</v>
      </c>
      <c r="D72" s="190" t="s">
        <v>25</v>
      </c>
      <c r="E72" s="180"/>
      <c r="F72" s="180"/>
      <c r="G72" s="180">
        <v>17</v>
      </c>
      <c r="H72" s="180">
        <v>13</v>
      </c>
      <c r="I72" s="4">
        <v>30</v>
      </c>
      <c r="J72" s="180"/>
      <c r="K72" s="180">
        <v>3</v>
      </c>
      <c r="L72" s="180">
        <v>2</v>
      </c>
      <c r="M72" s="180">
        <v>2</v>
      </c>
      <c r="N72" s="4">
        <v>7</v>
      </c>
      <c r="O72" s="4">
        <v>37</v>
      </c>
    </row>
    <row r="73" spans="2:15" s="9" customFormat="1" ht="12.75" x14ac:dyDescent="0.2">
      <c r="B73" s="307" t="s">
        <v>26</v>
      </c>
      <c r="C73" s="37">
        <v>228</v>
      </c>
      <c r="D73" s="190" t="s">
        <v>27</v>
      </c>
      <c r="E73" s="180">
        <v>1</v>
      </c>
      <c r="F73" s="180"/>
      <c r="G73" s="180">
        <v>10</v>
      </c>
      <c r="H73" s="180">
        <v>1</v>
      </c>
      <c r="I73" s="4">
        <v>12</v>
      </c>
      <c r="J73" s="180">
        <v>6</v>
      </c>
      <c r="K73" s="180">
        <v>1</v>
      </c>
      <c r="L73" s="180">
        <v>5</v>
      </c>
      <c r="M73" s="180">
        <v>1</v>
      </c>
      <c r="N73" s="4">
        <v>13</v>
      </c>
      <c r="O73" s="4">
        <v>25</v>
      </c>
    </row>
    <row r="74" spans="2:15" s="9" customFormat="1" ht="12.75" x14ac:dyDescent="0.2">
      <c r="B74" s="308"/>
      <c r="C74" s="37">
        <v>243</v>
      </c>
      <c r="D74" s="190" t="s">
        <v>28</v>
      </c>
      <c r="E74" s="180"/>
      <c r="F74" s="180"/>
      <c r="G74" s="180">
        <v>15</v>
      </c>
      <c r="H74" s="180">
        <v>3</v>
      </c>
      <c r="I74" s="4">
        <v>18</v>
      </c>
      <c r="J74" s="180"/>
      <c r="K74" s="180"/>
      <c r="L74" s="180"/>
      <c r="M74" s="180"/>
      <c r="N74" s="4"/>
      <c r="O74" s="4">
        <v>18</v>
      </c>
    </row>
    <row r="75" spans="2:15" s="9" customFormat="1" ht="12.75" x14ac:dyDescent="0.2">
      <c r="B75" s="308"/>
      <c r="C75" s="37">
        <v>2201</v>
      </c>
      <c r="D75" s="190" t="s">
        <v>37</v>
      </c>
      <c r="E75" s="180"/>
      <c r="F75" s="180"/>
      <c r="G75" s="180">
        <v>1</v>
      </c>
      <c r="H75" s="180">
        <v>1</v>
      </c>
      <c r="I75" s="4">
        <v>2</v>
      </c>
      <c r="J75" s="180"/>
      <c r="K75" s="180"/>
      <c r="L75" s="180">
        <v>1</v>
      </c>
      <c r="M75" s="180">
        <v>1</v>
      </c>
      <c r="N75" s="4">
        <v>2</v>
      </c>
      <c r="O75" s="4">
        <v>4</v>
      </c>
    </row>
    <row r="76" spans="2:15" s="9" customFormat="1" ht="12.75" x14ac:dyDescent="0.2">
      <c r="B76" s="308"/>
      <c r="C76" s="37">
        <v>24322</v>
      </c>
      <c r="D76" s="190" t="s">
        <v>50</v>
      </c>
      <c r="E76" s="180"/>
      <c r="F76" s="180"/>
      <c r="G76" s="180"/>
      <c r="H76" s="180"/>
      <c r="I76" s="4"/>
      <c r="J76" s="180">
        <v>7</v>
      </c>
      <c r="K76" s="180">
        <v>3</v>
      </c>
      <c r="L76" s="180">
        <v>7</v>
      </c>
      <c r="M76" s="180">
        <v>1</v>
      </c>
      <c r="N76" s="4">
        <v>18</v>
      </c>
      <c r="O76" s="4">
        <v>18</v>
      </c>
    </row>
    <row r="77" spans="2:15" s="9" customFormat="1" ht="12.75" x14ac:dyDescent="0.2">
      <c r="B77" s="309"/>
      <c r="C77" s="37">
        <v>511013102</v>
      </c>
      <c r="D77" s="190" t="s">
        <v>180</v>
      </c>
      <c r="E77" s="180"/>
      <c r="F77" s="180"/>
      <c r="G77" s="180"/>
      <c r="H77" s="180"/>
      <c r="I77" s="4"/>
      <c r="J77" s="180">
        <v>7</v>
      </c>
      <c r="K77" s="180">
        <v>3</v>
      </c>
      <c r="L77" s="180">
        <v>2</v>
      </c>
      <c r="M77" s="180"/>
      <c r="N77" s="4">
        <v>12</v>
      </c>
      <c r="O77" s="4">
        <v>12</v>
      </c>
    </row>
    <row r="78" spans="2:15" s="9" customFormat="1" ht="12.75" x14ac:dyDescent="0.2">
      <c r="B78" s="307" t="s">
        <v>29</v>
      </c>
      <c r="C78" s="37">
        <v>262</v>
      </c>
      <c r="D78" s="190" t="s">
        <v>30</v>
      </c>
      <c r="E78" s="180"/>
      <c r="F78" s="180"/>
      <c r="G78" s="180">
        <v>9</v>
      </c>
      <c r="H78" s="180"/>
      <c r="I78" s="4">
        <v>9</v>
      </c>
      <c r="J78" s="180"/>
      <c r="K78" s="180"/>
      <c r="L78" s="180">
        <v>2</v>
      </c>
      <c r="M78" s="180">
        <v>1</v>
      </c>
      <c r="N78" s="4">
        <v>3</v>
      </c>
      <c r="O78" s="4">
        <v>12</v>
      </c>
    </row>
    <row r="79" spans="2:15" s="9" customFormat="1" ht="12.75" x14ac:dyDescent="0.2">
      <c r="B79" s="308"/>
      <c r="C79" s="37">
        <v>263</v>
      </c>
      <c r="D79" s="190" t="s">
        <v>31</v>
      </c>
      <c r="E79" s="180"/>
      <c r="F79" s="180"/>
      <c r="G79" s="180">
        <v>10</v>
      </c>
      <c r="H79" s="180">
        <v>2</v>
      </c>
      <c r="I79" s="4">
        <v>12</v>
      </c>
      <c r="J79" s="180">
        <v>4</v>
      </c>
      <c r="K79" s="180">
        <v>2</v>
      </c>
      <c r="L79" s="180">
        <v>1</v>
      </c>
      <c r="M79" s="180">
        <v>3</v>
      </c>
      <c r="N79" s="4">
        <v>10</v>
      </c>
      <c r="O79" s="4">
        <v>22</v>
      </c>
    </row>
    <row r="80" spans="2:15" s="9" customFormat="1" ht="12.75" x14ac:dyDescent="0.2">
      <c r="B80" s="308"/>
      <c r="C80" s="37">
        <v>264</v>
      </c>
      <c r="D80" s="190" t="s">
        <v>32</v>
      </c>
      <c r="E80" s="180"/>
      <c r="F80" s="180">
        <v>1</v>
      </c>
      <c r="G80" s="180"/>
      <c r="H80" s="180">
        <v>4</v>
      </c>
      <c r="I80" s="4">
        <v>5</v>
      </c>
      <c r="J80" s="180"/>
      <c r="K80" s="180"/>
      <c r="L80" s="180">
        <v>1</v>
      </c>
      <c r="M80" s="180">
        <v>1</v>
      </c>
      <c r="N80" s="4">
        <v>2</v>
      </c>
      <c r="O80" s="4">
        <v>7</v>
      </c>
    </row>
    <row r="81" spans="2:15" s="9" customFormat="1" ht="12.75" x14ac:dyDescent="0.2">
      <c r="B81" s="309"/>
      <c r="C81" s="37">
        <v>265</v>
      </c>
      <c r="D81" s="190" t="s">
        <v>33</v>
      </c>
      <c r="E81" s="180"/>
      <c r="F81" s="180">
        <v>1</v>
      </c>
      <c r="G81" s="180">
        <v>13</v>
      </c>
      <c r="H81" s="180">
        <v>3</v>
      </c>
      <c r="I81" s="4">
        <v>17</v>
      </c>
      <c r="J81" s="180">
        <v>2</v>
      </c>
      <c r="K81" s="180">
        <v>1</v>
      </c>
      <c r="L81" s="180">
        <v>1</v>
      </c>
      <c r="M81" s="180"/>
      <c r="N81" s="4">
        <v>4</v>
      </c>
      <c r="O81" s="4">
        <v>21</v>
      </c>
    </row>
    <row r="82" spans="2:15" s="9" customFormat="1" ht="12.75" x14ac:dyDescent="0.2">
      <c r="C82" s="12"/>
    </row>
    <row r="83" spans="2:15" s="9" customFormat="1" ht="12.75" x14ac:dyDescent="0.2">
      <c r="B83" s="364" t="s">
        <v>65</v>
      </c>
      <c r="C83" s="364"/>
      <c r="D83" s="364"/>
      <c r="E83" s="196">
        <v>9</v>
      </c>
      <c r="F83" s="196">
        <v>2</v>
      </c>
      <c r="G83" s="196">
        <v>234</v>
      </c>
      <c r="H83" s="196">
        <v>5</v>
      </c>
      <c r="I83" s="196">
        <v>250</v>
      </c>
      <c r="J83" s="194"/>
      <c r="K83" s="194"/>
      <c r="L83" s="194"/>
      <c r="M83" s="194"/>
      <c r="N83" s="194"/>
      <c r="O83" s="196">
        <v>250</v>
      </c>
    </row>
    <row r="84" spans="2:15" s="9" customFormat="1" ht="12.75" x14ac:dyDescent="0.2">
      <c r="C84" s="12"/>
    </row>
    <row r="85" spans="2:15" s="9" customFormat="1" ht="12.75" x14ac:dyDescent="0.2">
      <c r="B85" s="361" t="s">
        <v>5</v>
      </c>
      <c r="C85" s="361"/>
      <c r="D85" s="361"/>
      <c r="E85" s="27">
        <f>SUM(E54:E83)</f>
        <v>19</v>
      </c>
      <c r="F85" s="27">
        <f t="shared" ref="F85:O85" si="1">SUM(F54:F83)</f>
        <v>8</v>
      </c>
      <c r="G85" s="27">
        <f t="shared" si="1"/>
        <v>546</v>
      </c>
      <c r="H85" s="27">
        <f t="shared" si="1"/>
        <v>68</v>
      </c>
      <c r="I85" s="27">
        <f t="shared" si="1"/>
        <v>641</v>
      </c>
      <c r="J85" s="27">
        <f t="shared" si="1"/>
        <v>64</v>
      </c>
      <c r="K85" s="27">
        <f t="shared" si="1"/>
        <v>48</v>
      </c>
      <c r="L85" s="27">
        <f t="shared" si="1"/>
        <v>67</v>
      </c>
      <c r="M85" s="27">
        <f t="shared" si="1"/>
        <v>26</v>
      </c>
      <c r="N85" s="27">
        <f t="shared" si="1"/>
        <v>205</v>
      </c>
      <c r="O85" s="27">
        <f t="shared" si="1"/>
        <v>846</v>
      </c>
    </row>
    <row r="86" spans="2:15" s="9" customFormat="1" ht="12.75" x14ac:dyDescent="0.2">
      <c r="C86" s="12"/>
    </row>
    <row r="87" spans="2:15" s="9" customFormat="1" ht="12.75" x14ac:dyDescent="0.2">
      <c r="B87" s="9" t="s">
        <v>34</v>
      </c>
      <c r="C87" s="12"/>
    </row>
    <row r="88" spans="2:15" s="9" customFormat="1" ht="12.75" x14ac:dyDescent="0.2">
      <c r="C88" s="12"/>
    </row>
    <row r="89" spans="2:15" s="9" customFormat="1" ht="12.75" x14ac:dyDescent="0.2">
      <c r="B89" s="320" t="s">
        <v>88</v>
      </c>
      <c r="C89" s="320"/>
      <c r="D89" s="320"/>
      <c r="E89" s="320"/>
      <c r="F89" s="320"/>
      <c r="G89" s="320"/>
      <c r="H89" s="320"/>
      <c r="I89" s="320"/>
      <c r="J89" s="320"/>
      <c r="K89" s="320"/>
      <c r="L89" s="320"/>
      <c r="M89" s="320"/>
      <c r="N89" s="320"/>
      <c r="O89" s="320"/>
    </row>
    <row r="90" spans="2:15" s="9" customFormat="1" ht="12.75" x14ac:dyDescent="0.2">
      <c r="C90" s="12"/>
    </row>
    <row r="91" spans="2:15" s="9" customFormat="1" x14ac:dyDescent="0.25">
      <c r="B91"/>
      <c r="C91" s="12"/>
    </row>
    <row r="92" spans="2:15" s="9" customFormat="1" x14ac:dyDescent="0.25">
      <c r="B92"/>
      <c r="C92" s="12"/>
    </row>
    <row r="93" spans="2:15" s="9" customFormat="1" hidden="1" x14ac:dyDescent="0.25">
      <c r="B93"/>
      <c r="C93" s="12"/>
    </row>
    <row r="94" spans="2:15" s="9" customFormat="1" hidden="1" x14ac:dyDescent="0.25">
      <c r="B94"/>
      <c r="C94" s="12"/>
    </row>
    <row r="95" spans="2:15" s="9" customFormat="1" hidden="1" x14ac:dyDescent="0.25">
      <c r="B95"/>
      <c r="C95" s="12"/>
    </row>
    <row r="96" spans="2:15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</sheetData>
  <sheetProtection password="CD78" sheet="1" objects="1" scenarios="1"/>
  <mergeCells count="33">
    <mergeCell ref="B33:B37"/>
    <mergeCell ref="B38:B41"/>
    <mergeCell ref="B43:D43"/>
    <mergeCell ref="B45:D45"/>
    <mergeCell ref="B54:B55"/>
    <mergeCell ref="J11:N11"/>
    <mergeCell ref="B73:B77"/>
    <mergeCell ref="B83:D83"/>
    <mergeCell ref="A1:P1"/>
    <mergeCell ref="B9:O9"/>
    <mergeCell ref="B11:B12"/>
    <mergeCell ref="C11:C12"/>
    <mergeCell ref="D11:D12"/>
    <mergeCell ref="B67:B70"/>
    <mergeCell ref="E11:I11"/>
    <mergeCell ref="B78:B81"/>
    <mergeCell ref="O11:O12"/>
    <mergeCell ref="B14:B18"/>
    <mergeCell ref="B20:B22"/>
    <mergeCell ref="B23:B25"/>
    <mergeCell ref="B26:B30"/>
    <mergeCell ref="B89:O89"/>
    <mergeCell ref="B50:O50"/>
    <mergeCell ref="B52:B53"/>
    <mergeCell ref="C52:C53"/>
    <mergeCell ref="D52:D53"/>
    <mergeCell ref="E52:I52"/>
    <mergeCell ref="J52:N52"/>
    <mergeCell ref="O52:O53"/>
    <mergeCell ref="B64:B66"/>
    <mergeCell ref="B85:D85"/>
    <mergeCell ref="B56:B59"/>
    <mergeCell ref="B61:B63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101"/>
  <sheetViews>
    <sheetView showGridLines="0" showZeros="0" workbookViewId="0">
      <pane ySplit="7" topLeftCell="A8" activePane="bottomLeft" state="frozen"/>
      <selection pane="bottomLeft" activeCell="A8" sqref="A8"/>
    </sheetView>
  </sheetViews>
  <sheetFormatPr baseColWidth="10" defaultColWidth="0" defaultRowHeight="12.75" zeroHeight="1" x14ac:dyDescent="0.25"/>
  <cols>
    <col min="1" max="1" width="4.7109375" style="16" customWidth="1"/>
    <col min="2" max="2" width="23.7109375" style="16" customWidth="1"/>
    <col min="3" max="3" width="2.42578125" style="12" hidden="1" customWidth="1"/>
    <col min="4" max="4" width="39.5703125" style="16" bestFit="1" customWidth="1"/>
    <col min="5" max="5" width="11.28515625" style="16" customWidth="1"/>
    <col min="6" max="6" width="10" style="16" customWidth="1"/>
    <col min="7" max="7" width="11.140625" style="16" customWidth="1"/>
    <col min="8" max="8" width="11.85546875" style="16" customWidth="1"/>
    <col min="9" max="9" width="11.28515625" style="16" customWidth="1"/>
    <col min="10" max="10" width="6.7109375" style="16" customWidth="1"/>
    <col min="11" max="11" width="11.140625" style="16" customWidth="1"/>
    <col min="12" max="12" width="9.28515625" style="16" customWidth="1"/>
    <col min="13" max="13" width="11" style="16" customWidth="1"/>
    <col min="14" max="14" width="11.7109375" style="16" customWidth="1"/>
    <col min="15" max="15" width="6.7109375" style="16" customWidth="1"/>
    <col min="16" max="17" width="8.140625" style="16" bestFit="1" customWidth="1"/>
    <col min="18" max="18" width="5.7109375" style="16" hidden="1" customWidth="1"/>
    <col min="19" max="20" width="14.7109375" style="16" hidden="1" customWidth="1"/>
    <col min="21" max="21" width="4.7109375" style="16" hidden="1" customWidth="1"/>
    <col min="22" max="16384" width="0" style="16" hidden="1"/>
  </cols>
  <sheetData>
    <row r="1" spans="1:21" customFormat="1" ht="68.25" customHeight="1" x14ac:dyDescent="0.25">
      <c r="A1" s="265" t="s">
        <v>105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50"/>
      <c r="S1" s="50"/>
      <c r="T1" s="50"/>
      <c r="U1" s="50"/>
    </row>
    <row r="2" spans="1:21" s="49" customFormat="1" ht="15" x14ac:dyDescent="0.25"/>
    <row r="3" spans="1:21" s="49" customFormat="1" ht="15" x14ac:dyDescent="0.25"/>
    <row r="4" spans="1:21" s="49" customFormat="1" ht="15" x14ac:dyDescent="0.25"/>
    <row r="5" spans="1:21" s="49" customFormat="1" ht="15" x14ac:dyDescent="0.25"/>
    <row r="6" spans="1:21" s="49" customFormat="1" ht="15" x14ac:dyDescent="0.25"/>
    <row r="7" spans="1:21" s="49" customFormat="1" ht="15" x14ac:dyDescent="0.25"/>
    <row r="8" spans="1:21" x14ac:dyDescent="0.25"/>
    <row r="9" spans="1:21" ht="15.75" x14ac:dyDescent="0.25">
      <c r="B9" s="318" t="s">
        <v>190</v>
      </c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</row>
    <row r="10" spans="1:21" x14ac:dyDescent="0.25">
      <c r="C10" s="16"/>
    </row>
    <row r="11" spans="1:21" ht="22.5" customHeight="1" x14ac:dyDescent="0.2">
      <c r="B11" s="281" t="s">
        <v>0</v>
      </c>
      <c r="C11" s="281" t="s">
        <v>1</v>
      </c>
      <c r="D11" s="281" t="s">
        <v>2</v>
      </c>
      <c r="E11" s="276" t="s">
        <v>44</v>
      </c>
      <c r="F11" s="277"/>
      <c r="G11" s="277"/>
      <c r="H11" s="277"/>
      <c r="I11" s="277"/>
      <c r="J11" s="328"/>
      <c r="K11" s="327" t="s">
        <v>45</v>
      </c>
      <c r="L11" s="277"/>
      <c r="M11" s="277"/>
      <c r="N11" s="277"/>
      <c r="O11" s="278"/>
      <c r="P11" s="383" t="s">
        <v>46</v>
      </c>
      <c r="Q11" s="100"/>
      <c r="S11" s="376"/>
      <c r="T11" s="376"/>
    </row>
    <row r="12" spans="1:21" ht="24.75" customHeight="1" x14ac:dyDescent="0.2">
      <c r="B12" s="282"/>
      <c r="C12" s="282"/>
      <c r="D12" s="282"/>
      <c r="E12" s="78" t="s">
        <v>113</v>
      </c>
      <c r="F12" s="78" t="s">
        <v>114</v>
      </c>
      <c r="G12" s="78" t="s">
        <v>115</v>
      </c>
      <c r="H12" s="78" t="s">
        <v>116</v>
      </c>
      <c r="I12" s="78" t="s">
        <v>117</v>
      </c>
      <c r="J12" s="93" t="s">
        <v>5</v>
      </c>
      <c r="K12" s="78" t="s">
        <v>113</v>
      </c>
      <c r="L12" s="78" t="s">
        <v>114</v>
      </c>
      <c r="M12" s="78" t="s">
        <v>115</v>
      </c>
      <c r="N12" s="78" t="s">
        <v>116</v>
      </c>
      <c r="O12" s="93" t="s">
        <v>5</v>
      </c>
      <c r="P12" s="384"/>
      <c r="Q12" s="100"/>
      <c r="S12" s="106"/>
      <c r="T12" s="106"/>
    </row>
    <row r="13" spans="1:21" x14ac:dyDescent="0.2">
      <c r="B13" s="321" t="s">
        <v>6</v>
      </c>
      <c r="C13" s="44">
        <v>2141</v>
      </c>
      <c r="D13" s="2" t="s">
        <v>7</v>
      </c>
      <c r="E13" s="47">
        <v>0</v>
      </c>
      <c r="F13" s="47">
        <v>12</v>
      </c>
      <c r="G13" s="47">
        <v>1</v>
      </c>
      <c r="H13" s="47">
        <v>13</v>
      </c>
      <c r="I13" s="47">
        <v>1</v>
      </c>
      <c r="J13" s="3">
        <f>SUM(E13:I13)</f>
        <v>27</v>
      </c>
      <c r="K13" s="46">
        <v>1</v>
      </c>
      <c r="L13" s="47">
        <v>6</v>
      </c>
      <c r="M13" s="47">
        <v>0</v>
      </c>
      <c r="N13" s="47">
        <v>3</v>
      </c>
      <c r="O13" s="3">
        <f t="shared" ref="O13:O41" si="0">SUM(K13:N13)</f>
        <v>10</v>
      </c>
      <c r="P13" s="4">
        <f t="shared" ref="P13:P41" si="1">SUM(O13,J13)</f>
        <v>37</v>
      </c>
      <c r="Q13" s="103"/>
      <c r="S13" s="106"/>
      <c r="T13" s="106"/>
    </row>
    <row r="14" spans="1:21" x14ac:dyDescent="0.2">
      <c r="B14" s="336"/>
      <c r="C14" s="44">
        <v>2122</v>
      </c>
      <c r="D14" s="2" t="s">
        <v>8</v>
      </c>
      <c r="E14" s="47">
        <v>0</v>
      </c>
      <c r="F14" s="47">
        <v>5</v>
      </c>
      <c r="G14" s="47">
        <v>3</v>
      </c>
      <c r="H14" s="47">
        <v>6</v>
      </c>
      <c r="I14" s="47">
        <v>0</v>
      </c>
      <c r="J14" s="3">
        <f t="shared" ref="J14:J39" si="2">SUM(E14:I14)</f>
        <v>14</v>
      </c>
      <c r="K14" s="46">
        <v>0</v>
      </c>
      <c r="L14" s="47">
        <v>3</v>
      </c>
      <c r="M14" s="47">
        <v>0</v>
      </c>
      <c r="N14" s="47">
        <v>1</v>
      </c>
      <c r="O14" s="3">
        <f t="shared" si="0"/>
        <v>4</v>
      </c>
      <c r="P14" s="4">
        <f t="shared" si="1"/>
        <v>18</v>
      </c>
      <c r="Q14" s="103"/>
      <c r="S14" s="106"/>
      <c r="T14" s="107"/>
    </row>
    <row r="15" spans="1:21" x14ac:dyDescent="0.25">
      <c r="B15" s="336"/>
      <c r="C15" s="44">
        <v>2142</v>
      </c>
      <c r="D15" s="2" t="s">
        <v>9</v>
      </c>
      <c r="E15" s="47">
        <v>0</v>
      </c>
      <c r="F15" s="47">
        <v>3</v>
      </c>
      <c r="G15" s="47">
        <v>1</v>
      </c>
      <c r="H15" s="47">
        <v>2</v>
      </c>
      <c r="I15" s="47">
        <v>0</v>
      </c>
      <c r="J15" s="3">
        <f t="shared" si="2"/>
        <v>6</v>
      </c>
      <c r="K15" s="46">
        <v>0</v>
      </c>
      <c r="L15" s="47">
        <v>0</v>
      </c>
      <c r="M15" s="47">
        <v>0</v>
      </c>
      <c r="N15" s="47">
        <v>0</v>
      </c>
      <c r="O15" s="3">
        <f t="shared" si="0"/>
        <v>0</v>
      </c>
      <c r="P15" s="4">
        <f t="shared" si="1"/>
        <v>6</v>
      </c>
      <c r="Q15" s="103"/>
    </row>
    <row r="16" spans="1:21" x14ac:dyDescent="0.25">
      <c r="B16" s="336"/>
      <c r="C16" s="44">
        <v>2144</v>
      </c>
      <c r="D16" s="2" t="s">
        <v>119</v>
      </c>
      <c r="E16" s="47">
        <v>0</v>
      </c>
      <c r="F16" s="47">
        <v>0</v>
      </c>
      <c r="G16" s="47">
        <v>0</v>
      </c>
      <c r="H16" s="47">
        <v>1</v>
      </c>
      <c r="I16" s="47">
        <v>0</v>
      </c>
      <c r="J16" s="3">
        <f t="shared" si="2"/>
        <v>1</v>
      </c>
      <c r="K16" s="46">
        <v>0</v>
      </c>
      <c r="L16" s="47">
        <v>1</v>
      </c>
      <c r="M16" s="47">
        <v>0</v>
      </c>
      <c r="N16" s="47">
        <v>1</v>
      </c>
      <c r="O16" s="3">
        <f t="shared" si="0"/>
        <v>2</v>
      </c>
      <c r="P16" s="4">
        <f t="shared" si="1"/>
        <v>3</v>
      </c>
      <c r="Q16" s="103"/>
    </row>
    <row r="17" spans="2:17" x14ac:dyDescent="0.25">
      <c r="B17" s="336"/>
      <c r="C17" s="44">
        <v>2132</v>
      </c>
      <c r="D17" s="2" t="s">
        <v>10</v>
      </c>
      <c r="E17" s="47">
        <v>0</v>
      </c>
      <c r="F17" s="47">
        <v>1</v>
      </c>
      <c r="G17" s="47">
        <v>4</v>
      </c>
      <c r="H17" s="47">
        <v>22</v>
      </c>
      <c r="I17" s="47">
        <v>2</v>
      </c>
      <c r="J17" s="3">
        <f t="shared" si="2"/>
        <v>29</v>
      </c>
      <c r="K17" s="46">
        <v>0</v>
      </c>
      <c r="L17" s="47">
        <v>6</v>
      </c>
      <c r="M17" s="47">
        <v>2</v>
      </c>
      <c r="N17" s="47">
        <v>3</v>
      </c>
      <c r="O17" s="3">
        <f t="shared" si="0"/>
        <v>11</v>
      </c>
      <c r="P17" s="4">
        <f t="shared" si="1"/>
        <v>40</v>
      </c>
      <c r="Q17" s="103"/>
    </row>
    <row r="18" spans="2:17" x14ac:dyDescent="0.25">
      <c r="B18" s="44" t="s">
        <v>11</v>
      </c>
      <c r="C18" s="44">
        <v>27</v>
      </c>
      <c r="D18" s="2" t="s">
        <v>12</v>
      </c>
      <c r="E18" s="47">
        <v>0</v>
      </c>
      <c r="F18" s="47">
        <v>10</v>
      </c>
      <c r="G18" s="47">
        <v>9</v>
      </c>
      <c r="H18" s="47">
        <v>16</v>
      </c>
      <c r="I18" s="47">
        <v>4</v>
      </c>
      <c r="J18" s="3">
        <f t="shared" si="2"/>
        <v>39</v>
      </c>
      <c r="K18" s="46">
        <v>1</v>
      </c>
      <c r="L18" s="47">
        <v>2</v>
      </c>
      <c r="M18" s="47">
        <v>3</v>
      </c>
      <c r="N18" s="47">
        <v>4</v>
      </c>
      <c r="O18" s="3">
        <f t="shared" si="0"/>
        <v>10</v>
      </c>
      <c r="P18" s="4">
        <f t="shared" si="1"/>
        <v>49</v>
      </c>
      <c r="Q18" s="103"/>
    </row>
    <row r="19" spans="2:17" x14ac:dyDescent="0.25">
      <c r="B19" s="321" t="s">
        <v>13</v>
      </c>
      <c r="C19" s="44">
        <v>222</v>
      </c>
      <c r="D19" s="2" t="s">
        <v>14</v>
      </c>
      <c r="E19" s="47">
        <v>0</v>
      </c>
      <c r="F19" s="47">
        <v>1</v>
      </c>
      <c r="G19" s="47">
        <v>0</v>
      </c>
      <c r="H19" s="47">
        <v>0</v>
      </c>
      <c r="I19" s="47">
        <v>0</v>
      </c>
      <c r="J19" s="3">
        <f t="shared" si="2"/>
        <v>1</v>
      </c>
      <c r="K19" s="46">
        <v>0</v>
      </c>
      <c r="L19" s="47">
        <v>3</v>
      </c>
      <c r="M19" s="47">
        <v>2</v>
      </c>
      <c r="N19" s="47">
        <v>3</v>
      </c>
      <c r="O19" s="3">
        <f t="shared" si="0"/>
        <v>8</v>
      </c>
      <c r="P19" s="4">
        <f t="shared" si="1"/>
        <v>9</v>
      </c>
      <c r="Q19" s="103"/>
    </row>
    <row r="20" spans="2:17" x14ac:dyDescent="0.25">
      <c r="B20" s="336"/>
      <c r="C20" s="44">
        <v>223</v>
      </c>
      <c r="D20" s="2" t="s">
        <v>15</v>
      </c>
      <c r="E20" s="47">
        <v>0</v>
      </c>
      <c r="F20" s="47">
        <v>3</v>
      </c>
      <c r="G20" s="47">
        <v>5</v>
      </c>
      <c r="H20" s="47">
        <v>13</v>
      </c>
      <c r="I20" s="47">
        <v>0</v>
      </c>
      <c r="J20" s="3">
        <f t="shared" si="2"/>
        <v>21</v>
      </c>
      <c r="K20" s="46">
        <v>0</v>
      </c>
      <c r="L20" s="47">
        <v>4</v>
      </c>
      <c r="M20" s="47">
        <v>0</v>
      </c>
      <c r="N20" s="47">
        <v>2</v>
      </c>
      <c r="O20" s="3">
        <f t="shared" si="0"/>
        <v>6</v>
      </c>
      <c r="P20" s="4">
        <f t="shared" si="1"/>
        <v>27</v>
      </c>
      <c r="Q20" s="103"/>
    </row>
    <row r="21" spans="2:17" x14ac:dyDescent="0.25">
      <c r="B21" s="336"/>
      <c r="C21" s="44">
        <v>224</v>
      </c>
      <c r="D21" s="2" t="s">
        <v>16</v>
      </c>
      <c r="E21" s="47">
        <v>2</v>
      </c>
      <c r="F21" s="47">
        <v>18</v>
      </c>
      <c r="G21" s="47">
        <v>5</v>
      </c>
      <c r="H21" s="47">
        <v>19</v>
      </c>
      <c r="I21" s="47">
        <v>0</v>
      </c>
      <c r="J21" s="3">
        <f t="shared" si="2"/>
        <v>44</v>
      </c>
      <c r="K21" s="46">
        <v>4</v>
      </c>
      <c r="L21" s="47">
        <v>20</v>
      </c>
      <c r="M21" s="47">
        <v>2</v>
      </c>
      <c r="N21" s="47">
        <v>10</v>
      </c>
      <c r="O21" s="3">
        <f t="shared" si="0"/>
        <v>36</v>
      </c>
      <c r="P21" s="4">
        <f t="shared" si="1"/>
        <v>80</v>
      </c>
      <c r="Q21" s="103"/>
    </row>
    <row r="22" spans="2:17" x14ac:dyDescent="0.25">
      <c r="B22" s="321" t="s">
        <v>17</v>
      </c>
      <c r="C22" s="44">
        <v>234</v>
      </c>
      <c r="D22" s="2" t="s">
        <v>18</v>
      </c>
      <c r="E22" s="47">
        <v>0</v>
      </c>
      <c r="F22" s="47">
        <v>10</v>
      </c>
      <c r="G22" s="47">
        <v>7</v>
      </c>
      <c r="H22" s="47">
        <v>12</v>
      </c>
      <c r="I22" s="47">
        <v>0</v>
      </c>
      <c r="J22" s="3">
        <f t="shared" si="2"/>
        <v>29</v>
      </c>
      <c r="K22" s="46">
        <v>1</v>
      </c>
      <c r="L22" s="47">
        <v>2</v>
      </c>
      <c r="M22" s="47">
        <v>1</v>
      </c>
      <c r="N22" s="47">
        <v>3</v>
      </c>
      <c r="O22" s="3">
        <f t="shared" si="0"/>
        <v>7</v>
      </c>
      <c r="P22" s="4">
        <f t="shared" si="1"/>
        <v>36</v>
      </c>
      <c r="Q22" s="103"/>
    </row>
    <row r="23" spans="2:17" x14ac:dyDescent="0.25">
      <c r="B23" s="336"/>
      <c r="C23" s="44">
        <v>232</v>
      </c>
      <c r="D23" s="2" t="s">
        <v>19</v>
      </c>
      <c r="E23" s="47">
        <v>1</v>
      </c>
      <c r="F23" s="47">
        <v>4</v>
      </c>
      <c r="G23" s="47">
        <v>3</v>
      </c>
      <c r="H23" s="47">
        <v>7</v>
      </c>
      <c r="I23" s="47">
        <v>0</v>
      </c>
      <c r="J23" s="3">
        <f t="shared" si="2"/>
        <v>15</v>
      </c>
      <c r="K23" s="46">
        <v>0</v>
      </c>
      <c r="L23" s="47">
        <v>3</v>
      </c>
      <c r="M23" s="47">
        <v>0</v>
      </c>
      <c r="N23" s="47">
        <v>0</v>
      </c>
      <c r="O23" s="3">
        <f t="shared" si="0"/>
        <v>3</v>
      </c>
      <c r="P23" s="4">
        <f t="shared" si="1"/>
        <v>18</v>
      </c>
      <c r="Q23" s="103"/>
    </row>
    <row r="24" spans="2:17" x14ac:dyDescent="0.25">
      <c r="B24" s="336"/>
      <c r="C24" s="44">
        <v>233</v>
      </c>
      <c r="D24" s="2" t="s">
        <v>20</v>
      </c>
      <c r="E24" s="47">
        <v>2</v>
      </c>
      <c r="F24" s="47">
        <v>17</v>
      </c>
      <c r="G24" s="47">
        <v>8</v>
      </c>
      <c r="H24" s="47">
        <v>29</v>
      </c>
      <c r="I24" s="47">
        <v>0</v>
      </c>
      <c r="J24" s="3">
        <f t="shared" si="2"/>
        <v>56</v>
      </c>
      <c r="K24" s="46">
        <v>0</v>
      </c>
      <c r="L24" s="47">
        <v>5</v>
      </c>
      <c r="M24" s="47">
        <v>0</v>
      </c>
      <c r="N24" s="47">
        <v>2</v>
      </c>
      <c r="O24" s="3">
        <f t="shared" si="0"/>
        <v>7</v>
      </c>
      <c r="P24" s="4">
        <f t="shared" si="1"/>
        <v>63</v>
      </c>
      <c r="Q24" s="103"/>
    </row>
    <row r="25" spans="2:17" x14ac:dyDescent="0.25">
      <c r="B25" s="321" t="s">
        <v>21</v>
      </c>
      <c r="C25" s="44">
        <v>25</v>
      </c>
      <c r="D25" s="2" t="s">
        <v>22</v>
      </c>
      <c r="E25" s="47">
        <v>0</v>
      </c>
      <c r="F25" s="47">
        <v>19</v>
      </c>
      <c r="G25" s="47">
        <v>6</v>
      </c>
      <c r="H25" s="47">
        <v>7</v>
      </c>
      <c r="I25" s="47">
        <v>0</v>
      </c>
      <c r="J25" s="3">
        <f t="shared" si="2"/>
        <v>32</v>
      </c>
      <c r="K25" s="46">
        <v>1</v>
      </c>
      <c r="L25" s="47">
        <v>8</v>
      </c>
      <c r="M25" s="47">
        <v>0</v>
      </c>
      <c r="N25" s="47">
        <v>0</v>
      </c>
      <c r="O25" s="3">
        <f t="shared" si="0"/>
        <v>9</v>
      </c>
      <c r="P25" s="4">
        <f t="shared" si="1"/>
        <v>41</v>
      </c>
      <c r="Q25" s="103"/>
    </row>
    <row r="26" spans="2:17" x14ac:dyDescent="0.25">
      <c r="B26" s="321"/>
      <c r="C26" s="44">
        <v>253</v>
      </c>
      <c r="D26" s="2" t="s">
        <v>23</v>
      </c>
      <c r="E26" s="47">
        <v>0</v>
      </c>
      <c r="F26" s="47">
        <v>5</v>
      </c>
      <c r="G26" s="47">
        <v>12</v>
      </c>
      <c r="H26" s="47">
        <v>13</v>
      </c>
      <c r="I26" s="47">
        <v>0</v>
      </c>
      <c r="J26" s="3">
        <f t="shared" si="2"/>
        <v>30</v>
      </c>
      <c r="K26" s="46">
        <v>0</v>
      </c>
      <c r="L26" s="47">
        <v>4</v>
      </c>
      <c r="M26" s="47">
        <v>1</v>
      </c>
      <c r="N26" s="47">
        <v>3</v>
      </c>
      <c r="O26" s="3">
        <f t="shared" si="0"/>
        <v>8</v>
      </c>
      <c r="P26" s="4">
        <f t="shared" si="1"/>
        <v>38</v>
      </c>
      <c r="Q26" s="103"/>
    </row>
    <row r="27" spans="2:17" x14ac:dyDescent="0.25">
      <c r="B27" s="321"/>
      <c r="C27" s="44">
        <v>511013104</v>
      </c>
      <c r="D27" s="2" t="s">
        <v>48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3">
        <f t="shared" si="2"/>
        <v>0</v>
      </c>
      <c r="K27" s="46">
        <v>0</v>
      </c>
      <c r="L27" s="47">
        <v>4</v>
      </c>
      <c r="M27" s="47">
        <v>1</v>
      </c>
      <c r="N27" s="47">
        <v>0</v>
      </c>
      <c r="O27" s="3">
        <f t="shared" si="0"/>
        <v>5</v>
      </c>
      <c r="P27" s="4">
        <f t="shared" si="1"/>
        <v>5</v>
      </c>
      <c r="Q27" s="103"/>
    </row>
    <row r="28" spans="2:17" x14ac:dyDescent="0.25">
      <c r="B28" s="321"/>
      <c r="C28" s="16">
        <v>511013113</v>
      </c>
      <c r="D28" s="16" t="s">
        <v>47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3">
        <f t="shared" si="2"/>
        <v>0</v>
      </c>
      <c r="K28" s="46">
        <v>0</v>
      </c>
      <c r="L28" s="47">
        <v>0</v>
      </c>
      <c r="M28" s="47">
        <v>1</v>
      </c>
      <c r="N28" s="47">
        <v>0</v>
      </c>
      <c r="O28" s="3">
        <f t="shared" si="0"/>
        <v>1</v>
      </c>
      <c r="P28" s="4">
        <f t="shared" si="1"/>
        <v>1</v>
      </c>
      <c r="Q28" s="103"/>
    </row>
    <row r="29" spans="2:17" x14ac:dyDescent="0.25">
      <c r="B29" s="321"/>
      <c r="C29" s="17">
        <v>511013107</v>
      </c>
      <c r="D29" s="17" t="s">
        <v>49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3">
        <f t="shared" si="2"/>
        <v>0</v>
      </c>
      <c r="K29" s="46">
        <v>0</v>
      </c>
      <c r="L29" s="47">
        <v>2</v>
      </c>
      <c r="M29" s="47">
        <v>1</v>
      </c>
      <c r="N29" s="47">
        <v>0</v>
      </c>
      <c r="O29" s="3">
        <f t="shared" si="0"/>
        <v>3</v>
      </c>
      <c r="P29" s="4">
        <f t="shared" si="1"/>
        <v>3</v>
      </c>
      <c r="Q29" s="103"/>
    </row>
    <row r="30" spans="2:17" ht="19.5" customHeight="1" x14ac:dyDescent="0.25">
      <c r="B30" s="44" t="s">
        <v>24</v>
      </c>
      <c r="C30" s="44">
        <v>242</v>
      </c>
      <c r="D30" s="2" t="s">
        <v>24</v>
      </c>
      <c r="E30" s="47">
        <v>1</v>
      </c>
      <c r="F30" s="47">
        <v>21</v>
      </c>
      <c r="G30" s="47">
        <v>19</v>
      </c>
      <c r="H30" s="47">
        <v>12</v>
      </c>
      <c r="I30" s="47">
        <v>0</v>
      </c>
      <c r="J30" s="3">
        <f t="shared" si="2"/>
        <v>53</v>
      </c>
      <c r="K30" s="46">
        <v>1</v>
      </c>
      <c r="L30" s="47">
        <v>13</v>
      </c>
      <c r="M30" s="47">
        <v>2</v>
      </c>
      <c r="N30" s="47">
        <v>0</v>
      </c>
      <c r="O30" s="3">
        <f t="shared" si="0"/>
        <v>16</v>
      </c>
      <c r="P30" s="4">
        <f t="shared" si="1"/>
        <v>69</v>
      </c>
      <c r="Q30" s="103"/>
    </row>
    <row r="31" spans="2:17" ht="19.5" customHeight="1" x14ac:dyDescent="0.25">
      <c r="B31" s="44" t="s">
        <v>25</v>
      </c>
      <c r="C31" s="44">
        <v>244</v>
      </c>
      <c r="D31" s="2" t="s">
        <v>25</v>
      </c>
      <c r="E31" s="47">
        <v>0</v>
      </c>
      <c r="F31" s="47">
        <v>11</v>
      </c>
      <c r="G31" s="47">
        <v>7</v>
      </c>
      <c r="H31" s="47">
        <v>19</v>
      </c>
      <c r="I31" s="47">
        <v>1</v>
      </c>
      <c r="J31" s="3">
        <f t="shared" si="2"/>
        <v>38</v>
      </c>
      <c r="K31" s="46">
        <v>1</v>
      </c>
      <c r="L31" s="47">
        <v>9</v>
      </c>
      <c r="M31" s="47">
        <v>1</v>
      </c>
      <c r="N31" s="47">
        <v>0</v>
      </c>
      <c r="O31" s="3">
        <f t="shared" si="0"/>
        <v>11</v>
      </c>
      <c r="P31" s="4">
        <f t="shared" si="1"/>
        <v>49</v>
      </c>
      <c r="Q31" s="103"/>
    </row>
    <row r="32" spans="2:17" x14ac:dyDescent="0.25">
      <c r="B32" s="321" t="s">
        <v>26</v>
      </c>
      <c r="C32" s="44">
        <v>228</v>
      </c>
      <c r="D32" s="2" t="s">
        <v>27</v>
      </c>
      <c r="E32" s="47">
        <v>0</v>
      </c>
      <c r="F32" s="47">
        <v>4</v>
      </c>
      <c r="G32" s="47">
        <v>5</v>
      </c>
      <c r="H32" s="47">
        <v>14</v>
      </c>
      <c r="I32" s="47">
        <v>0</v>
      </c>
      <c r="J32" s="3">
        <f t="shared" si="2"/>
        <v>23</v>
      </c>
      <c r="K32" s="46">
        <v>0</v>
      </c>
      <c r="L32" s="47">
        <v>3</v>
      </c>
      <c r="M32" s="47">
        <v>5</v>
      </c>
      <c r="N32" s="47">
        <v>8</v>
      </c>
      <c r="O32" s="3">
        <f t="shared" si="0"/>
        <v>16</v>
      </c>
      <c r="P32" s="4">
        <f t="shared" si="1"/>
        <v>39</v>
      </c>
      <c r="Q32" s="103"/>
    </row>
    <row r="33" spans="2:17" x14ac:dyDescent="0.25">
      <c r="B33" s="321"/>
      <c r="C33" s="44">
        <v>2201</v>
      </c>
      <c r="D33" s="2" t="s">
        <v>37</v>
      </c>
      <c r="E33" s="47">
        <v>0</v>
      </c>
      <c r="F33" s="47">
        <v>0</v>
      </c>
      <c r="G33" s="47">
        <v>0</v>
      </c>
      <c r="H33" s="47">
        <v>4</v>
      </c>
      <c r="I33" s="47">
        <v>0</v>
      </c>
      <c r="J33" s="3">
        <f t="shared" si="2"/>
        <v>4</v>
      </c>
      <c r="K33" s="46">
        <v>1</v>
      </c>
      <c r="L33" s="47">
        <v>2</v>
      </c>
      <c r="M33" s="47">
        <v>0</v>
      </c>
      <c r="N33" s="47">
        <v>0</v>
      </c>
      <c r="O33" s="3">
        <f t="shared" si="0"/>
        <v>3</v>
      </c>
      <c r="P33" s="4">
        <f t="shared" si="1"/>
        <v>7</v>
      </c>
      <c r="Q33" s="103"/>
    </row>
    <row r="34" spans="2:17" x14ac:dyDescent="0.25">
      <c r="B34" s="321"/>
      <c r="C34" s="44">
        <v>24322</v>
      </c>
      <c r="D34" s="2" t="s">
        <v>50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3">
        <f t="shared" si="2"/>
        <v>0</v>
      </c>
      <c r="K34" s="46">
        <v>0</v>
      </c>
      <c r="L34" s="47">
        <v>7</v>
      </c>
      <c r="M34" s="47">
        <v>1</v>
      </c>
      <c r="N34" s="47">
        <v>4</v>
      </c>
      <c r="O34" s="3">
        <f t="shared" si="0"/>
        <v>12</v>
      </c>
      <c r="P34" s="4">
        <f t="shared" si="1"/>
        <v>12</v>
      </c>
      <c r="Q34" s="103"/>
    </row>
    <row r="35" spans="2:17" x14ac:dyDescent="0.25">
      <c r="B35" s="321"/>
      <c r="C35" s="44">
        <v>243</v>
      </c>
      <c r="D35" s="2" t="s">
        <v>28</v>
      </c>
      <c r="E35" s="47">
        <v>0</v>
      </c>
      <c r="F35" s="47">
        <v>2</v>
      </c>
      <c r="G35" s="47">
        <v>1</v>
      </c>
      <c r="H35" s="47">
        <v>21</v>
      </c>
      <c r="I35" s="47">
        <v>0</v>
      </c>
      <c r="J35" s="3">
        <f t="shared" si="2"/>
        <v>24</v>
      </c>
      <c r="K35" s="46">
        <v>0</v>
      </c>
      <c r="L35" s="47">
        <v>0</v>
      </c>
      <c r="M35" s="47">
        <v>0</v>
      </c>
      <c r="N35" s="47">
        <v>0</v>
      </c>
      <c r="O35" s="3">
        <f t="shared" si="0"/>
        <v>0</v>
      </c>
      <c r="P35" s="4">
        <f t="shared" si="1"/>
        <v>24</v>
      </c>
      <c r="Q35" s="103"/>
    </row>
    <row r="36" spans="2:17" x14ac:dyDescent="0.25">
      <c r="B36" s="321" t="s">
        <v>29</v>
      </c>
      <c r="C36" s="44">
        <v>262</v>
      </c>
      <c r="D36" s="2" t="s">
        <v>30</v>
      </c>
      <c r="E36" s="47">
        <v>0</v>
      </c>
      <c r="F36" s="47">
        <v>0</v>
      </c>
      <c r="G36" s="47">
        <v>0</v>
      </c>
      <c r="H36" s="47">
        <v>7</v>
      </c>
      <c r="I36" s="47">
        <v>1</v>
      </c>
      <c r="J36" s="3">
        <f t="shared" si="2"/>
        <v>8</v>
      </c>
      <c r="K36" s="46">
        <v>0</v>
      </c>
      <c r="L36" s="47">
        <v>0</v>
      </c>
      <c r="M36" s="47">
        <v>0</v>
      </c>
      <c r="N36" s="47">
        <v>2</v>
      </c>
      <c r="O36" s="3">
        <f t="shared" si="0"/>
        <v>2</v>
      </c>
      <c r="P36" s="4">
        <f t="shared" si="1"/>
        <v>10</v>
      </c>
      <c r="Q36" s="103"/>
    </row>
    <row r="37" spans="2:17" x14ac:dyDescent="0.25">
      <c r="B37" s="321"/>
      <c r="C37" s="44">
        <v>263</v>
      </c>
      <c r="D37" s="2" t="s">
        <v>31</v>
      </c>
      <c r="E37" s="47">
        <v>1</v>
      </c>
      <c r="F37" s="47">
        <v>3</v>
      </c>
      <c r="G37" s="47">
        <v>5</v>
      </c>
      <c r="H37" s="47">
        <v>6</v>
      </c>
      <c r="I37" s="47">
        <v>0</v>
      </c>
      <c r="J37" s="3">
        <f t="shared" si="2"/>
        <v>15</v>
      </c>
      <c r="K37" s="46">
        <v>0</v>
      </c>
      <c r="L37" s="47">
        <v>5</v>
      </c>
      <c r="M37" s="47">
        <v>3</v>
      </c>
      <c r="N37" s="47">
        <v>2</v>
      </c>
      <c r="O37" s="3">
        <f t="shared" si="0"/>
        <v>10</v>
      </c>
      <c r="P37" s="4">
        <f t="shared" si="1"/>
        <v>25</v>
      </c>
      <c r="Q37" s="103"/>
    </row>
    <row r="38" spans="2:17" x14ac:dyDescent="0.25">
      <c r="B38" s="321"/>
      <c r="C38" s="44">
        <v>264</v>
      </c>
      <c r="D38" s="2" t="s">
        <v>32</v>
      </c>
      <c r="E38" s="47">
        <v>0</v>
      </c>
      <c r="F38" s="47">
        <v>0</v>
      </c>
      <c r="G38" s="47">
        <v>2</v>
      </c>
      <c r="H38" s="47">
        <v>3</v>
      </c>
      <c r="I38" s="47">
        <v>2</v>
      </c>
      <c r="J38" s="3">
        <f t="shared" si="2"/>
        <v>7</v>
      </c>
      <c r="K38" s="46">
        <v>0</v>
      </c>
      <c r="L38" s="47">
        <v>0</v>
      </c>
      <c r="M38" s="47">
        <v>1</v>
      </c>
      <c r="N38" s="47">
        <v>0</v>
      </c>
      <c r="O38" s="3">
        <f t="shared" si="0"/>
        <v>1</v>
      </c>
      <c r="P38" s="4">
        <f t="shared" si="1"/>
        <v>8</v>
      </c>
      <c r="Q38" s="103"/>
    </row>
    <row r="39" spans="2:17" x14ac:dyDescent="0.25">
      <c r="B39" s="321"/>
      <c r="C39" s="44">
        <v>265</v>
      </c>
      <c r="D39" s="2" t="s">
        <v>33</v>
      </c>
      <c r="E39" s="47">
        <v>0</v>
      </c>
      <c r="F39" s="47">
        <v>1</v>
      </c>
      <c r="G39" s="47">
        <v>5</v>
      </c>
      <c r="H39" s="47">
        <v>12</v>
      </c>
      <c r="I39" s="47">
        <v>0</v>
      </c>
      <c r="J39" s="3">
        <f t="shared" si="2"/>
        <v>18</v>
      </c>
      <c r="K39" s="46">
        <v>0</v>
      </c>
      <c r="L39" s="47">
        <v>3</v>
      </c>
      <c r="M39" s="47">
        <v>0</v>
      </c>
      <c r="N39" s="47">
        <v>2</v>
      </c>
      <c r="O39" s="3">
        <f t="shared" si="0"/>
        <v>5</v>
      </c>
      <c r="P39" s="4">
        <f t="shared" si="1"/>
        <v>23</v>
      </c>
      <c r="Q39" s="103"/>
    </row>
    <row r="40" spans="2:17" x14ac:dyDescent="0.25">
      <c r="B40" s="321"/>
      <c r="C40" s="44">
        <v>511013102</v>
      </c>
      <c r="D40" s="2" t="s">
        <v>51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3">
        <f>SUM(E40:I40)</f>
        <v>0</v>
      </c>
      <c r="K40" s="46">
        <v>0</v>
      </c>
      <c r="L40" s="47">
        <v>7</v>
      </c>
      <c r="M40" s="47">
        <v>1</v>
      </c>
      <c r="N40" s="47">
        <v>4</v>
      </c>
      <c r="O40" s="3">
        <f t="shared" si="0"/>
        <v>12</v>
      </c>
      <c r="P40" s="4">
        <f t="shared" si="1"/>
        <v>12</v>
      </c>
      <c r="Q40" s="104"/>
    </row>
    <row r="41" spans="2:17" ht="25.5" x14ac:dyDescent="0.25">
      <c r="B41" s="44" t="s">
        <v>52</v>
      </c>
      <c r="C41" s="23">
        <v>201</v>
      </c>
      <c r="D41" s="17" t="s">
        <v>53</v>
      </c>
      <c r="E41" s="47">
        <v>0</v>
      </c>
      <c r="F41" s="47">
        <v>1</v>
      </c>
      <c r="G41" s="47">
        <v>2</v>
      </c>
      <c r="H41" s="47">
        <v>2</v>
      </c>
      <c r="I41" s="47">
        <v>0</v>
      </c>
      <c r="J41" s="3">
        <f>SUM(E41:I41)</f>
        <v>5</v>
      </c>
      <c r="K41" s="46">
        <v>0</v>
      </c>
      <c r="L41" s="47">
        <v>0</v>
      </c>
      <c r="M41" s="47">
        <v>0</v>
      </c>
      <c r="N41" s="47">
        <v>0</v>
      </c>
      <c r="O41" s="3">
        <f t="shared" si="0"/>
        <v>0</v>
      </c>
      <c r="P41" s="4">
        <f t="shared" si="1"/>
        <v>5</v>
      </c>
      <c r="Q41" s="103"/>
    </row>
    <row r="42" spans="2:17" x14ac:dyDescent="0.25">
      <c r="B42" s="321"/>
      <c r="C42" s="321"/>
      <c r="D42" s="321"/>
      <c r="E42" s="321"/>
      <c r="F42" s="321"/>
      <c r="G42" s="321"/>
      <c r="H42" s="321"/>
      <c r="I42" s="321"/>
      <c r="J42" s="321"/>
      <c r="K42" s="321"/>
      <c r="L42" s="321"/>
      <c r="M42" s="321"/>
      <c r="N42" s="321"/>
      <c r="O42" s="321"/>
      <c r="P42" s="380"/>
      <c r="Q42" s="104"/>
    </row>
    <row r="43" spans="2:17" x14ac:dyDescent="0.2">
      <c r="B43" s="377" t="s">
        <v>54</v>
      </c>
      <c r="C43" s="378"/>
      <c r="D43" s="379"/>
      <c r="E43" s="28"/>
      <c r="F43" s="28">
        <v>35</v>
      </c>
      <c r="G43" s="28">
        <v>45</v>
      </c>
      <c r="H43" s="28">
        <v>61</v>
      </c>
      <c r="I43" s="47">
        <v>2</v>
      </c>
      <c r="J43" s="3">
        <f>SUM(E43:I43)</f>
        <v>143</v>
      </c>
      <c r="K43" s="329"/>
      <c r="L43" s="381"/>
      <c r="M43" s="381"/>
      <c r="N43" s="381"/>
      <c r="O43" s="382"/>
      <c r="P43" s="4">
        <f>SUM(O43,J43)</f>
        <v>143</v>
      </c>
      <c r="Q43" s="103"/>
    </row>
    <row r="44" spans="2:17" x14ac:dyDescent="0.25">
      <c r="B44" s="321"/>
      <c r="C44" s="321"/>
      <c r="D44" s="321"/>
      <c r="E44" s="321"/>
      <c r="F44" s="321"/>
      <c r="G44" s="321"/>
      <c r="H44" s="321"/>
      <c r="I44" s="321"/>
      <c r="J44" s="321"/>
      <c r="K44" s="321"/>
      <c r="L44" s="321"/>
      <c r="M44" s="321"/>
      <c r="N44" s="321"/>
      <c r="O44" s="321"/>
      <c r="P44" s="380"/>
      <c r="Q44" s="75"/>
    </row>
    <row r="45" spans="2:17" x14ac:dyDescent="0.25">
      <c r="B45" s="335" t="s">
        <v>5</v>
      </c>
      <c r="C45" s="335"/>
      <c r="D45" s="335"/>
      <c r="E45" s="6">
        <f t="shared" ref="E45:J45" si="3">SUM(E13:E43)</f>
        <v>7</v>
      </c>
      <c r="F45" s="6">
        <f t="shared" si="3"/>
        <v>186</v>
      </c>
      <c r="G45" s="6">
        <f t="shared" si="3"/>
        <v>155</v>
      </c>
      <c r="H45" s="6">
        <f t="shared" si="3"/>
        <v>321</v>
      </c>
      <c r="I45" s="6">
        <f t="shared" si="3"/>
        <v>13</v>
      </c>
      <c r="J45" s="7">
        <f t="shared" si="3"/>
        <v>682</v>
      </c>
      <c r="K45" s="8">
        <f>SUM(K13:K41)</f>
        <v>11</v>
      </c>
      <c r="L45" s="6">
        <f>SUM(L13:L41)</f>
        <v>122</v>
      </c>
      <c r="M45" s="6">
        <f>SUM(M13:M41)</f>
        <v>28</v>
      </c>
      <c r="N45" s="6">
        <f>SUM(N13:N41)</f>
        <v>57</v>
      </c>
      <c r="O45" s="7">
        <f>SUM(O13:O41)</f>
        <v>218</v>
      </c>
      <c r="P45" s="6">
        <f>SUM(P13:P44)</f>
        <v>900</v>
      </c>
      <c r="Q45" s="75"/>
    </row>
    <row r="46" spans="2:17" x14ac:dyDescent="0.25"/>
    <row r="47" spans="2:17" x14ac:dyDescent="0.25"/>
    <row r="48" spans="2:17" x14ac:dyDescent="0.25">
      <c r="B48" s="82" t="s">
        <v>34</v>
      </c>
    </row>
    <row r="49" spans="2:16" x14ac:dyDescent="0.25">
      <c r="B49" s="82"/>
    </row>
    <row r="50" spans="2:16" x14ac:dyDescent="0.25"/>
    <row r="51" spans="2:16" ht="15.75" x14ac:dyDescent="0.25">
      <c r="B51" s="318" t="s">
        <v>191</v>
      </c>
      <c r="C51" s="318"/>
      <c r="D51" s="318"/>
      <c r="E51" s="318"/>
      <c r="F51" s="318"/>
      <c r="G51" s="318"/>
      <c r="H51" s="318"/>
      <c r="I51" s="318"/>
      <c r="J51" s="318"/>
      <c r="K51" s="318"/>
      <c r="L51" s="318"/>
      <c r="M51" s="318"/>
      <c r="N51" s="318"/>
      <c r="O51" s="318"/>
      <c r="P51" s="318"/>
    </row>
    <row r="52" spans="2:16" x14ac:dyDescent="0.25"/>
    <row r="53" spans="2:16" ht="19.5" customHeight="1" x14ac:dyDescent="0.25">
      <c r="B53" s="298" t="s">
        <v>0</v>
      </c>
      <c r="C53" s="298" t="s">
        <v>1</v>
      </c>
      <c r="D53" s="298" t="s">
        <v>2</v>
      </c>
      <c r="E53" s="298" t="s">
        <v>44</v>
      </c>
      <c r="F53" s="298"/>
      <c r="G53" s="298"/>
      <c r="H53" s="298"/>
      <c r="I53" s="298"/>
      <c r="J53" s="276"/>
      <c r="K53" s="374" t="s">
        <v>45</v>
      </c>
      <c r="L53" s="298"/>
      <c r="M53" s="298"/>
      <c r="N53" s="298"/>
      <c r="O53" s="375"/>
      <c r="P53" s="326" t="s">
        <v>46</v>
      </c>
    </row>
    <row r="54" spans="2:16" ht="21.75" customHeight="1" x14ac:dyDescent="0.25">
      <c r="B54" s="298"/>
      <c r="C54" s="298"/>
      <c r="D54" s="298"/>
      <c r="E54" s="78" t="s">
        <v>113</v>
      </c>
      <c r="F54" s="78" t="s">
        <v>114</v>
      </c>
      <c r="G54" s="78" t="s">
        <v>115</v>
      </c>
      <c r="H54" s="78" t="s">
        <v>116</v>
      </c>
      <c r="I54" s="78" t="s">
        <v>117</v>
      </c>
      <c r="J54" s="93" t="s">
        <v>5</v>
      </c>
      <c r="K54" s="78" t="s">
        <v>113</v>
      </c>
      <c r="L54" s="78" t="s">
        <v>114</v>
      </c>
      <c r="M54" s="78" t="s">
        <v>115</v>
      </c>
      <c r="N54" s="78" t="s">
        <v>116</v>
      </c>
      <c r="O54" s="94" t="s">
        <v>5</v>
      </c>
      <c r="P54" s="326"/>
    </row>
    <row r="55" spans="2:16" x14ac:dyDescent="0.25">
      <c r="B55" s="316" t="s">
        <v>6</v>
      </c>
      <c r="C55" s="65">
        <v>2141</v>
      </c>
      <c r="D55" s="66" t="s">
        <v>7</v>
      </c>
      <c r="E55" s="67">
        <v>0</v>
      </c>
      <c r="F55" s="67">
        <v>11</v>
      </c>
      <c r="G55" s="67">
        <v>2</v>
      </c>
      <c r="H55" s="67">
        <v>11</v>
      </c>
      <c r="I55" s="67">
        <v>1</v>
      </c>
      <c r="J55" s="68">
        <f>SUM(E55:I55)</f>
        <v>25</v>
      </c>
      <c r="K55" s="69">
        <v>1</v>
      </c>
      <c r="L55" s="67">
        <v>7</v>
      </c>
      <c r="M55" s="67">
        <v>0</v>
      </c>
      <c r="N55" s="67">
        <v>5</v>
      </c>
      <c r="O55" s="80">
        <f>SUM(K55:N55)</f>
        <v>13</v>
      </c>
      <c r="P55" s="105">
        <f>SUM(J55,O55)</f>
        <v>38</v>
      </c>
    </row>
    <row r="56" spans="2:16" x14ac:dyDescent="0.25">
      <c r="B56" s="317"/>
      <c r="C56" s="65">
        <v>2122</v>
      </c>
      <c r="D56" s="66" t="s">
        <v>8</v>
      </c>
      <c r="E56" s="67">
        <v>0</v>
      </c>
      <c r="F56" s="67">
        <v>2</v>
      </c>
      <c r="G56" s="67">
        <v>1</v>
      </c>
      <c r="H56" s="67">
        <v>4</v>
      </c>
      <c r="I56" s="67">
        <v>0</v>
      </c>
      <c r="J56" s="68">
        <f t="shared" ref="J56:J85" si="4">SUM(E56:I56)</f>
        <v>7</v>
      </c>
      <c r="K56" s="69">
        <v>0</v>
      </c>
      <c r="L56" s="67">
        <v>1</v>
      </c>
      <c r="M56" s="67">
        <v>1</v>
      </c>
      <c r="N56" s="67">
        <v>2</v>
      </c>
      <c r="O56" s="80">
        <f t="shared" ref="O56:O83" si="5">SUM(K56:N56)</f>
        <v>4</v>
      </c>
      <c r="P56" s="105">
        <f t="shared" ref="P56:P85" si="6">SUM(J56,O56)</f>
        <v>11</v>
      </c>
    </row>
    <row r="57" spans="2:16" x14ac:dyDescent="0.25">
      <c r="B57" s="317"/>
      <c r="C57" s="65">
        <v>2142</v>
      </c>
      <c r="D57" s="66" t="s">
        <v>9</v>
      </c>
      <c r="E57" s="67">
        <v>0</v>
      </c>
      <c r="F57" s="67">
        <v>3</v>
      </c>
      <c r="G57" s="67">
        <v>1</v>
      </c>
      <c r="H57" s="67">
        <v>2</v>
      </c>
      <c r="I57" s="67">
        <v>0</v>
      </c>
      <c r="J57" s="68">
        <f t="shared" si="4"/>
        <v>6</v>
      </c>
      <c r="K57" s="69">
        <v>0</v>
      </c>
      <c r="L57" s="67">
        <v>1</v>
      </c>
      <c r="M57" s="67">
        <v>0</v>
      </c>
      <c r="N57" s="67">
        <v>0</v>
      </c>
      <c r="O57" s="80">
        <f t="shared" si="5"/>
        <v>1</v>
      </c>
      <c r="P57" s="105">
        <f t="shared" si="6"/>
        <v>7</v>
      </c>
    </row>
    <row r="58" spans="2:16" x14ac:dyDescent="0.25">
      <c r="B58" s="317"/>
      <c r="C58" s="65">
        <v>2132</v>
      </c>
      <c r="D58" s="66" t="s">
        <v>10</v>
      </c>
      <c r="E58" s="67">
        <v>0</v>
      </c>
      <c r="F58" s="67">
        <v>2</v>
      </c>
      <c r="G58" s="67">
        <v>3</v>
      </c>
      <c r="H58" s="67">
        <v>20</v>
      </c>
      <c r="I58" s="67">
        <v>1</v>
      </c>
      <c r="J58" s="68">
        <f t="shared" si="4"/>
        <v>26</v>
      </c>
      <c r="K58" s="69">
        <v>0</v>
      </c>
      <c r="L58" s="67">
        <v>3</v>
      </c>
      <c r="M58" s="67">
        <v>0</v>
      </c>
      <c r="N58" s="67">
        <v>0</v>
      </c>
      <c r="O58" s="80">
        <f t="shared" si="5"/>
        <v>3</v>
      </c>
      <c r="P58" s="105">
        <f t="shared" si="6"/>
        <v>29</v>
      </c>
    </row>
    <row r="59" spans="2:16" x14ac:dyDescent="0.25">
      <c r="B59" s="65" t="s">
        <v>11</v>
      </c>
      <c r="C59" s="65">
        <v>27</v>
      </c>
      <c r="D59" s="66" t="s">
        <v>12</v>
      </c>
      <c r="E59" s="67">
        <v>0</v>
      </c>
      <c r="F59" s="67">
        <v>5</v>
      </c>
      <c r="G59" s="67">
        <v>9</v>
      </c>
      <c r="H59" s="67">
        <v>24</v>
      </c>
      <c r="I59" s="67">
        <v>4</v>
      </c>
      <c r="J59" s="68">
        <f t="shared" si="4"/>
        <v>42</v>
      </c>
      <c r="K59" s="69">
        <v>1</v>
      </c>
      <c r="L59" s="67">
        <v>2</v>
      </c>
      <c r="M59" s="67">
        <v>2</v>
      </c>
      <c r="N59" s="67">
        <v>2</v>
      </c>
      <c r="O59" s="80">
        <f t="shared" si="5"/>
        <v>7</v>
      </c>
      <c r="P59" s="105">
        <f t="shared" si="6"/>
        <v>49</v>
      </c>
    </row>
    <row r="60" spans="2:16" x14ac:dyDescent="0.25">
      <c r="B60" s="316" t="s">
        <v>13</v>
      </c>
      <c r="C60" s="65">
        <v>222</v>
      </c>
      <c r="D60" s="66" t="s">
        <v>14</v>
      </c>
      <c r="E60" s="67">
        <v>0</v>
      </c>
      <c r="F60" s="67">
        <v>1</v>
      </c>
      <c r="G60" s="67">
        <v>0</v>
      </c>
      <c r="H60" s="67">
        <v>1</v>
      </c>
      <c r="I60" s="67">
        <v>0</v>
      </c>
      <c r="J60" s="68">
        <f t="shared" si="4"/>
        <v>2</v>
      </c>
      <c r="K60" s="69">
        <v>0</v>
      </c>
      <c r="L60" s="67">
        <v>2</v>
      </c>
      <c r="M60" s="67">
        <v>2</v>
      </c>
      <c r="N60" s="67">
        <v>2</v>
      </c>
      <c r="O60" s="80">
        <f t="shared" si="5"/>
        <v>6</v>
      </c>
      <c r="P60" s="105">
        <f t="shared" si="6"/>
        <v>8</v>
      </c>
    </row>
    <row r="61" spans="2:16" x14ac:dyDescent="0.25">
      <c r="B61" s="317"/>
      <c r="C61" s="65">
        <v>223</v>
      </c>
      <c r="D61" s="66" t="s">
        <v>15</v>
      </c>
      <c r="E61" s="67">
        <v>0</v>
      </c>
      <c r="F61" s="67">
        <v>4</v>
      </c>
      <c r="G61" s="67">
        <v>4</v>
      </c>
      <c r="H61" s="67">
        <v>10</v>
      </c>
      <c r="I61" s="67">
        <v>0</v>
      </c>
      <c r="J61" s="68">
        <f t="shared" si="4"/>
        <v>18</v>
      </c>
      <c r="K61" s="69">
        <v>0</v>
      </c>
      <c r="L61" s="67">
        <v>2</v>
      </c>
      <c r="M61" s="67">
        <v>0</v>
      </c>
      <c r="N61" s="67">
        <v>3</v>
      </c>
      <c r="O61" s="80">
        <f t="shared" si="5"/>
        <v>5</v>
      </c>
      <c r="P61" s="105">
        <f t="shared" si="6"/>
        <v>23</v>
      </c>
    </row>
    <row r="62" spans="2:16" x14ac:dyDescent="0.25">
      <c r="B62" s="317"/>
      <c r="C62" s="65">
        <v>224</v>
      </c>
      <c r="D62" s="66" t="s">
        <v>16</v>
      </c>
      <c r="E62" s="67">
        <v>1</v>
      </c>
      <c r="F62" s="67">
        <v>16</v>
      </c>
      <c r="G62" s="67">
        <v>3</v>
      </c>
      <c r="H62" s="67">
        <v>16</v>
      </c>
      <c r="I62" s="67">
        <v>0</v>
      </c>
      <c r="J62" s="68">
        <f t="shared" si="4"/>
        <v>36</v>
      </c>
      <c r="K62" s="69">
        <v>5</v>
      </c>
      <c r="L62" s="67">
        <v>18</v>
      </c>
      <c r="M62" s="67">
        <v>3</v>
      </c>
      <c r="N62" s="67">
        <v>6</v>
      </c>
      <c r="O62" s="80">
        <f t="shared" si="5"/>
        <v>32</v>
      </c>
      <c r="P62" s="105">
        <f t="shared" si="6"/>
        <v>68</v>
      </c>
    </row>
    <row r="63" spans="2:16" x14ac:dyDescent="0.25">
      <c r="B63" s="316" t="s">
        <v>17</v>
      </c>
      <c r="C63" s="65">
        <v>234</v>
      </c>
      <c r="D63" s="66" t="s">
        <v>18</v>
      </c>
      <c r="E63" s="67">
        <v>0</v>
      </c>
      <c r="F63" s="67">
        <v>5</v>
      </c>
      <c r="G63" s="67">
        <v>3</v>
      </c>
      <c r="H63" s="67">
        <v>10</v>
      </c>
      <c r="I63" s="67">
        <v>0</v>
      </c>
      <c r="J63" s="68">
        <f t="shared" si="4"/>
        <v>18</v>
      </c>
      <c r="K63" s="69">
        <v>1</v>
      </c>
      <c r="L63" s="67">
        <v>5</v>
      </c>
      <c r="M63" s="67">
        <v>0</v>
      </c>
      <c r="N63" s="67">
        <v>3</v>
      </c>
      <c r="O63" s="80">
        <f t="shared" si="5"/>
        <v>9</v>
      </c>
      <c r="P63" s="105">
        <f t="shared" si="6"/>
        <v>27</v>
      </c>
    </row>
    <row r="64" spans="2:16" x14ac:dyDescent="0.25">
      <c r="B64" s="317"/>
      <c r="C64" s="65">
        <v>232</v>
      </c>
      <c r="D64" s="66" t="s">
        <v>19</v>
      </c>
      <c r="E64" s="67">
        <v>1</v>
      </c>
      <c r="F64" s="67">
        <v>2</v>
      </c>
      <c r="G64" s="67">
        <v>2</v>
      </c>
      <c r="H64" s="67">
        <v>3</v>
      </c>
      <c r="I64" s="67">
        <v>0</v>
      </c>
      <c r="J64" s="68">
        <f t="shared" si="4"/>
        <v>8</v>
      </c>
      <c r="K64" s="69">
        <v>0</v>
      </c>
      <c r="L64" s="67">
        <v>3</v>
      </c>
      <c r="M64" s="67">
        <v>0</v>
      </c>
      <c r="N64" s="67">
        <v>0</v>
      </c>
      <c r="O64" s="80">
        <f t="shared" si="5"/>
        <v>3</v>
      </c>
      <c r="P64" s="105">
        <f t="shared" si="6"/>
        <v>11</v>
      </c>
    </row>
    <row r="65" spans="2:16" x14ac:dyDescent="0.25">
      <c r="B65" s="317"/>
      <c r="C65" s="65">
        <v>233</v>
      </c>
      <c r="D65" s="66" t="s">
        <v>20</v>
      </c>
      <c r="E65" s="67">
        <v>2</v>
      </c>
      <c r="F65" s="67">
        <v>12</v>
      </c>
      <c r="G65" s="67">
        <v>4</v>
      </c>
      <c r="H65" s="67">
        <v>20</v>
      </c>
      <c r="I65" s="67">
        <v>0</v>
      </c>
      <c r="J65" s="68">
        <f t="shared" si="4"/>
        <v>38</v>
      </c>
      <c r="K65" s="69">
        <v>0</v>
      </c>
      <c r="L65" s="67">
        <v>5</v>
      </c>
      <c r="M65" s="67">
        <v>0</v>
      </c>
      <c r="N65" s="67">
        <v>1</v>
      </c>
      <c r="O65" s="80">
        <f t="shared" si="5"/>
        <v>6</v>
      </c>
      <c r="P65" s="105">
        <f t="shared" si="6"/>
        <v>44</v>
      </c>
    </row>
    <row r="66" spans="2:16" x14ac:dyDescent="0.25">
      <c r="B66" s="316" t="s">
        <v>21</v>
      </c>
      <c r="C66" s="65">
        <v>25</v>
      </c>
      <c r="D66" s="66" t="s">
        <v>22</v>
      </c>
      <c r="E66" s="67">
        <v>0</v>
      </c>
      <c r="F66" s="67">
        <v>14</v>
      </c>
      <c r="G66" s="67">
        <v>18</v>
      </c>
      <c r="H66" s="67">
        <v>5</v>
      </c>
      <c r="I66" s="67">
        <v>0</v>
      </c>
      <c r="J66" s="68">
        <f t="shared" si="4"/>
        <v>37</v>
      </c>
      <c r="K66" s="69">
        <v>0</v>
      </c>
      <c r="L66" s="67">
        <v>5</v>
      </c>
      <c r="M66" s="67">
        <v>2</v>
      </c>
      <c r="N66" s="67">
        <v>1</v>
      </c>
      <c r="O66" s="80">
        <f t="shared" si="5"/>
        <v>8</v>
      </c>
      <c r="P66" s="105">
        <f t="shared" si="6"/>
        <v>45</v>
      </c>
    </row>
    <row r="67" spans="2:16" x14ac:dyDescent="0.25">
      <c r="B67" s="316"/>
      <c r="C67" s="65">
        <v>253</v>
      </c>
      <c r="D67" s="66" t="s">
        <v>23</v>
      </c>
      <c r="E67" s="67">
        <v>0</v>
      </c>
      <c r="F67" s="67">
        <v>6</v>
      </c>
      <c r="G67" s="67">
        <v>12</v>
      </c>
      <c r="H67" s="67">
        <v>13</v>
      </c>
      <c r="I67" s="67">
        <v>0</v>
      </c>
      <c r="J67" s="68">
        <f t="shared" si="4"/>
        <v>31</v>
      </c>
      <c r="K67" s="69">
        <v>0</v>
      </c>
      <c r="L67" s="67">
        <v>4</v>
      </c>
      <c r="M67" s="67">
        <v>0</v>
      </c>
      <c r="N67" s="67">
        <v>2</v>
      </c>
      <c r="O67" s="80">
        <f t="shared" si="5"/>
        <v>6</v>
      </c>
      <c r="P67" s="105">
        <f t="shared" si="6"/>
        <v>37</v>
      </c>
    </row>
    <row r="68" spans="2:16" x14ac:dyDescent="0.25">
      <c r="B68" s="316"/>
      <c r="C68" s="65">
        <v>511013104</v>
      </c>
      <c r="D68" s="66" t="s">
        <v>48</v>
      </c>
      <c r="E68" s="67">
        <v>0</v>
      </c>
      <c r="F68" s="67">
        <v>1</v>
      </c>
      <c r="G68" s="67">
        <v>7</v>
      </c>
      <c r="H68" s="67">
        <v>7</v>
      </c>
      <c r="I68" s="67">
        <v>0</v>
      </c>
      <c r="J68" s="68">
        <f t="shared" si="4"/>
        <v>15</v>
      </c>
      <c r="K68" s="69">
        <v>0</v>
      </c>
      <c r="L68" s="67">
        <v>4</v>
      </c>
      <c r="M68" s="67">
        <v>0</v>
      </c>
      <c r="N68" s="67">
        <v>0</v>
      </c>
      <c r="O68" s="80">
        <f t="shared" si="5"/>
        <v>4</v>
      </c>
      <c r="P68" s="105">
        <f t="shared" si="6"/>
        <v>19</v>
      </c>
    </row>
    <row r="69" spans="2:16" x14ac:dyDescent="0.25">
      <c r="B69" s="316"/>
      <c r="C69" s="83">
        <v>511013113</v>
      </c>
      <c r="D69" s="83" t="s">
        <v>47</v>
      </c>
      <c r="E69" s="67">
        <v>0</v>
      </c>
      <c r="F69" s="67">
        <v>0</v>
      </c>
      <c r="G69" s="67">
        <v>2</v>
      </c>
      <c r="H69" s="67">
        <v>2</v>
      </c>
      <c r="I69" s="67">
        <v>0</v>
      </c>
      <c r="J69" s="68">
        <f t="shared" si="4"/>
        <v>4</v>
      </c>
      <c r="K69" s="69">
        <v>0</v>
      </c>
      <c r="L69" s="67">
        <v>0</v>
      </c>
      <c r="M69" s="67">
        <v>0</v>
      </c>
      <c r="N69" s="67">
        <v>0</v>
      </c>
      <c r="O69" s="80">
        <f t="shared" si="5"/>
        <v>0</v>
      </c>
      <c r="P69" s="105">
        <f t="shared" si="6"/>
        <v>4</v>
      </c>
    </row>
    <row r="70" spans="2:16" x14ac:dyDescent="0.25">
      <c r="B70" s="316"/>
      <c r="C70" s="83">
        <v>511013107</v>
      </c>
      <c r="D70" s="83" t="s">
        <v>49</v>
      </c>
      <c r="E70" s="67">
        <v>0</v>
      </c>
      <c r="F70" s="67">
        <v>6</v>
      </c>
      <c r="G70" s="67">
        <v>5</v>
      </c>
      <c r="H70" s="67">
        <v>5</v>
      </c>
      <c r="I70" s="67">
        <v>0</v>
      </c>
      <c r="J70" s="68">
        <f t="shared" si="4"/>
        <v>16</v>
      </c>
      <c r="K70" s="69">
        <v>1</v>
      </c>
      <c r="L70" s="67">
        <v>1</v>
      </c>
      <c r="M70" s="67">
        <v>1</v>
      </c>
      <c r="N70" s="67">
        <v>0</v>
      </c>
      <c r="O70" s="80">
        <f t="shared" si="5"/>
        <v>3</v>
      </c>
      <c r="P70" s="105">
        <f t="shared" si="6"/>
        <v>19</v>
      </c>
    </row>
    <row r="71" spans="2:16" x14ac:dyDescent="0.25">
      <c r="B71" s="65" t="s">
        <v>24</v>
      </c>
      <c r="C71" s="65">
        <v>242</v>
      </c>
      <c r="D71" s="66" t="s">
        <v>24</v>
      </c>
      <c r="E71" s="67">
        <v>1</v>
      </c>
      <c r="F71" s="67">
        <v>27</v>
      </c>
      <c r="G71" s="67">
        <v>24</v>
      </c>
      <c r="H71" s="67">
        <v>14</v>
      </c>
      <c r="I71" s="67">
        <v>0</v>
      </c>
      <c r="J71" s="68">
        <f t="shared" si="4"/>
        <v>66</v>
      </c>
      <c r="K71" s="69">
        <v>1</v>
      </c>
      <c r="L71" s="67">
        <v>15</v>
      </c>
      <c r="M71" s="67">
        <v>2</v>
      </c>
      <c r="N71" s="67">
        <v>2</v>
      </c>
      <c r="O71" s="80">
        <f t="shared" si="5"/>
        <v>20</v>
      </c>
      <c r="P71" s="105">
        <f t="shared" si="6"/>
        <v>86</v>
      </c>
    </row>
    <row r="72" spans="2:16" x14ac:dyDescent="0.25">
      <c r="B72" s="65" t="s">
        <v>25</v>
      </c>
      <c r="C72" s="65">
        <v>244</v>
      </c>
      <c r="D72" s="66" t="s">
        <v>25</v>
      </c>
      <c r="E72" s="67">
        <v>0</v>
      </c>
      <c r="F72" s="67">
        <v>12</v>
      </c>
      <c r="G72" s="67">
        <v>6</v>
      </c>
      <c r="H72" s="67">
        <v>25</v>
      </c>
      <c r="I72" s="67">
        <v>1</v>
      </c>
      <c r="J72" s="68">
        <f t="shared" si="4"/>
        <v>44</v>
      </c>
      <c r="K72" s="69">
        <v>1</v>
      </c>
      <c r="L72" s="67">
        <v>5</v>
      </c>
      <c r="M72" s="67">
        <v>0</v>
      </c>
      <c r="N72" s="67">
        <v>1</v>
      </c>
      <c r="O72" s="80">
        <f t="shared" si="5"/>
        <v>7</v>
      </c>
      <c r="P72" s="105">
        <f t="shared" si="6"/>
        <v>51</v>
      </c>
    </row>
    <row r="73" spans="2:16" x14ac:dyDescent="0.25">
      <c r="B73" s="316" t="s">
        <v>26</v>
      </c>
      <c r="C73" s="65">
        <v>228</v>
      </c>
      <c r="D73" s="66" t="s">
        <v>27</v>
      </c>
      <c r="E73" s="67">
        <v>0</v>
      </c>
      <c r="F73" s="67">
        <v>6</v>
      </c>
      <c r="G73" s="67">
        <v>8</v>
      </c>
      <c r="H73" s="67">
        <v>27</v>
      </c>
      <c r="I73" s="67">
        <v>0</v>
      </c>
      <c r="J73" s="68">
        <f t="shared" si="4"/>
        <v>41</v>
      </c>
      <c r="K73" s="69">
        <v>1</v>
      </c>
      <c r="L73" s="67">
        <v>3</v>
      </c>
      <c r="M73" s="67">
        <v>5</v>
      </c>
      <c r="N73" s="67">
        <v>4</v>
      </c>
      <c r="O73" s="80">
        <f t="shared" si="5"/>
        <v>13</v>
      </c>
      <c r="P73" s="105">
        <f t="shared" si="6"/>
        <v>54</v>
      </c>
    </row>
    <row r="74" spans="2:16" x14ac:dyDescent="0.25">
      <c r="B74" s="316"/>
      <c r="C74" s="65">
        <v>2201</v>
      </c>
      <c r="D74" s="66" t="s">
        <v>37</v>
      </c>
      <c r="E74" s="67">
        <v>0</v>
      </c>
      <c r="F74" s="67">
        <v>0</v>
      </c>
      <c r="G74" s="67">
        <v>0</v>
      </c>
      <c r="H74" s="67">
        <v>4</v>
      </c>
      <c r="I74" s="67">
        <v>0</v>
      </c>
      <c r="J74" s="68">
        <f t="shared" si="4"/>
        <v>4</v>
      </c>
      <c r="K74" s="69">
        <v>0</v>
      </c>
      <c r="L74" s="67">
        <v>1</v>
      </c>
      <c r="M74" s="67">
        <v>0</v>
      </c>
      <c r="N74" s="67">
        <v>1</v>
      </c>
      <c r="O74" s="80">
        <f t="shared" si="5"/>
        <v>2</v>
      </c>
      <c r="P74" s="105">
        <f t="shared" si="6"/>
        <v>6</v>
      </c>
    </row>
    <row r="75" spans="2:16" x14ac:dyDescent="0.25">
      <c r="B75" s="316"/>
      <c r="C75" s="65">
        <v>24322</v>
      </c>
      <c r="D75" s="66" t="s">
        <v>50</v>
      </c>
      <c r="E75" s="67">
        <v>0</v>
      </c>
      <c r="F75" s="67">
        <v>1</v>
      </c>
      <c r="G75" s="67">
        <v>3</v>
      </c>
      <c r="H75" s="67">
        <v>5</v>
      </c>
      <c r="I75" s="67">
        <v>0</v>
      </c>
      <c r="J75" s="68">
        <f t="shared" si="4"/>
        <v>9</v>
      </c>
      <c r="K75" s="69">
        <v>0</v>
      </c>
      <c r="L75" s="67">
        <v>9</v>
      </c>
      <c r="M75" s="67">
        <v>1</v>
      </c>
      <c r="N75" s="67">
        <v>8</v>
      </c>
      <c r="O75" s="80">
        <f t="shared" si="5"/>
        <v>18</v>
      </c>
      <c r="P75" s="105">
        <f t="shared" si="6"/>
        <v>27</v>
      </c>
    </row>
    <row r="76" spans="2:16" x14ac:dyDescent="0.25">
      <c r="B76" s="316"/>
      <c r="C76" s="65">
        <v>243</v>
      </c>
      <c r="D76" s="66" t="s">
        <v>28</v>
      </c>
      <c r="E76" s="67">
        <v>0</v>
      </c>
      <c r="F76" s="67">
        <v>3</v>
      </c>
      <c r="G76" s="67">
        <v>2</v>
      </c>
      <c r="H76" s="67">
        <v>19</v>
      </c>
      <c r="I76" s="67">
        <v>0</v>
      </c>
      <c r="J76" s="68">
        <f t="shared" si="4"/>
        <v>24</v>
      </c>
      <c r="K76" s="69">
        <v>0</v>
      </c>
      <c r="L76" s="67">
        <v>0</v>
      </c>
      <c r="M76" s="67">
        <v>0</v>
      </c>
      <c r="N76" s="67">
        <v>0</v>
      </c>
      <c r="O76" s="80">
        <f t="shared" si="5"/>
        <v>0</v>
      </c>
      <c r="P76" s="105">
        <f t="shared" si="6"/>
        <v>24</v>
      </c>
    </row>
    <row r="77" spans="2:16" x14ac:dyDescent="0.25">
      <c r="B77" s="316" t="s">
        <v>29</v>
      </c>
      <c r="C77" s="65">
        <v>262</v>
      </c>
      <c r="D77" s="66" t="s">
        <v>30</v>
      </c>
      <c r="E77" s="67">
        <v>0</v>
      </c>
      <c r="F77" s="67">
        <v>1</v>
      </c>
      <c r="G77" s="67">
        <v>0</v>
      </c>
      <c r="H77" s="67">
        <v>8</v>
      </c>
      <c r="I77" s="67">
        <v>1</v>
      </c>
      <c r="J77" s="68">
        <f t="shared" si="4"/>
        <v>10</v>
      </c>
      <c r="K77" s="69">
        <v>0</v>
      </c>
      <c r="L77" s="67">
        <v>1</v>
      </c>
      <c r="M77" s="67">
        <v>1</v>
      </c>
      <c r="N77" s="67">
        <v>1</v>
      </c>
      <c r="O77" s="80">
        <f t="shared" si="5"/>
        <v>3</v>
      </c>
      <c r="P77" s="105">
        <f t="shared" si="6"/>
        <v>13</v>
      </c>
    </row>
    <row r="78" spans="2:16" x14ac:dyDescent="0.25">
      <c r="B78" s="316"/>
      <c r="C78" s="65">
        <v>263</v>
      </c>
      <c r="D78" s="66" t="s">
        <v>31</v>
      </c>
      <c r="E78" s="67">
        <v>1</v>
      </c>
      <c r="F78" s="67">
        <v>3</v>
      </c>
      <c r="G78" s="67">
        <v>5</v>
      </c>
      <c r="H78" s="67">
        <v>5</v>
      </c>
      <c r="I78" s="67">
        <v>0</v>
      </c>
      <c r="J78" s="68">
        <f t="shared" si="4"/>
        <v>14</v>
      </c>
      <c r="K78" s="69">
        <v>0</v>
      </c>
      <c r="L78" s="67">
        <v>7</v>
      </c>
      <c r="M78" s="67">
        <v>2</v>
      </c>
      <c r="N78" s="67">
        <v>1</v>
      </c>
      <c r="O78" s="80">
        <f t="shared" si="5"/>
        <v>10</v>
      </c>
      <c r="P78" s="105">
        <f t="shared" si="6"/>
        <v>24</v>
      </c>
    </row>
    <row r="79" spans="2:16" x14ac:dyDescent="0.25">
      <c r="B79" s="316"/>
      <c r="C79" s="65">
        <v>264</v>
      </c>
      <c r="D79" s="66" t="s">
        <v>32</v>
      </c>
      <c r="E79" s="67">
        <v>0</v>
      </c>
      <c r="F79" s="67">
        <v>0</v>
      </c>
      <c r="G79" s="67">
        <v>1</v>
      </c>
      <c r="H79" s="67">
        <v>3</v>
      </c>
      <c r="I79" s="67">
        <v>1</v>
      </c>
      <c r="J79" s="68">
        <f t="shared" si="4"/>
        <v>5</v>
      </c>
      <c r="K79" s="69">
        <v>1</v>
      </c>
      <c r="L79" s="67">
        <v>0</v>
      </c>
      <c r="M79" s="67">
        <v>1</v>
      </c>
      <c r="N79" s="67">
        <v>0</v>
      </c>
      <c r="O79" s="80">
        <f t="shared" si="5"/>
        <v>2</v>
      </c>
      <c r="P79" s="105">
        <f t="shared" si="6"/>
        <v>7</v>
      </c>
    </row>
    <row r="80" spans="2:16" x14ac:dyDescent="0.25">
      <c r="B80" s="316"/>
      <c r="C80" s="65">
        <v>265</v>
      </c>
      <c r="D80" s="66" t="s">
        <v>33</v>
      </c>
      <c r="E80" s="67">
        <v>1</v>
      </c>
      <c r="F80" s="67">
        <v>2</v>
      </c>
      <c r="G80" s="67">
        <v>2</v>
      </c>
      <c r="H80" s="67">
        <v>14</v>
      </c>
      <c r="I80" s="67">
        <v>0</v>
      </c>
      <c r="J80" s="68">
        <f t="shared" si="4"/>
        <v>19</v>
      </c>
      <c r="K80" s="69">
        <v>0</v>
      </c>
      <c r="L80" s="67">
        <v>2</v>
      </c>
      <c r="M80" s="67">
        <v>0</v>
      </c>
      <c r="N80" s="67">
        <v>2</v>
      </c>
      <c r="O80" s="80">
        <f t="shared" si="5"/>
        <v>4</v>
      </c>
      <c r="P80" s="105">
        <f t="shared" si="6"/>
        <v>23</v>
      </c>
    </row>
    <row r="81" spans="2:16" x14ac:dyDescent="0.25">
      <c r="B81" s="316"/>
      <c r="C81" s="65">
        <v>511013102</v>
      </c>
      <c r="D81" s="66" t="s">
        <v>51</v>
      </c>
      <c r="E81" s="67">
        <v>0</v>
      </c>
      <c r="F81" s="67">
        <v>1</v>
      </c>
      <c r="G81" s="67">
        <v>3</v>
      </c>
      <c r="H81" s="67">
        <v>9</v>
      </c>
      <c r="I81" s="67">
        <v>1</v>
      </c>
      <c r="J81" s="68">
        <f t="shared" si="4"/>
        <v>14</v>
      </c>
      <c r="K81" s="69">
        <v>0</v>
      </c>
      <c r="L81" s="67">
        <v>8</v>
      </c>
      <c r="M81" s="67">
        <v>1</v>
      </c>
      <c r="N81" s="67">
        <v>3</v>
      </c>
      <c r="O81" s="80">
        <f t="shared" si="5"/>
        <v>12</v>
      </c>
      <c r="P81" s="105">
        <f t="shared" si="6"/>
        <v>26</v>
      </c>
    </row>
    <row r="82" spans="2:16" x14ac:dyDescent="0.25">
      <c r="B82" s="316" t="s">
        <v>52</v>
      </c>
      <c r="C82" s="65">
        <v>1364</v>
      </c>
      <c r="D82" s="66" t="s">
        <v>118</v>
      </c>
      <c r="E82" s="67">
        <v>0</v>
      </c>
      <c r="F82" s="67">
        <v>0</v>
      </c>
      <c r="G82" s="67">
        <v>2</v>
      </c>
      <c r="H82" s="67">
        <v>10</v>
      </c>
      <c r="I82" s="67">
        <v>0</v>
      </c>
      <c r="J82" s="68">
        <f t="shared" si="4"/>
        <v>12</v>
      </c>
      <c r="K82" s="69">
        <v>0</v>
      </c>
      <c r="L82" s="67">
        <v>0</v>
      </c>
      <c r="M82" s="67">
        <v>1</v>
      </c>
      <c r="N82" s="67">
        <v>0</v>
      </c>
      <c r="O82" s="80">
        <f t="shared" si="5"/>
        <v>1</v>
      </c>
      <c r="P82" s="105">
        <f t="shared" si="6"/>
        <v>13</v>
      </c>
    </row>
    <row r="83" spans="2:16" x14ac:dyDescent="0.25">
      <c r="B83" s="316"/>
      <c r="C83" s="84">
        <v>201</v>
      </c>
      <c r="D83" s="83" t="s">
        <v>53</v>
      </c>
      <c r="E83" s="67">
        <v>0</v>
      </c>
      <c r="F83" s="67">
        <v>2</v>
      </c>
      <c r="G83" s="67">
        <v>2</v>
      </c>
      <c r="H83" s="67">
        <v>3</v>
      </c>
      <c r="I83" s="67">
        <v>0</v>
      </c>
      <c r="J83" s="68">
        <f t="shared" si="4"/>
        <v>7</v>
      </c>
      <c r="K83" s="69">
        <v>0</v>
      </c>
      <c r="L83" s="67">
        <v>1</v>
      </c>
      <c r="M83" s="67">
        <v>0</v>
      </c>
      <c r="N83" s="67">
        <v>0</v>
      </c>
      <c r="O83" s="80">
        <f t="shared" si="5"/>
        <v>1</v>
      </c>
      <c r="P83" s="105">
        <f t="shared" si="6"/>
        <v>8</v>
      </c>
    </row>
    <row r="84" spans="2:16" x14ac:dyDescent="0.25">
      <c r="B84" s="371"/>
      <c r="C84" s="372"/>
      <c r="D84" s="372"/>
      <c r="E84" s="372"/>
      <c r="F84" s="372"/>
      <c r="G84" s="372"/>
      <c r="H84" s="372"/>
      <c r="I84" s="372"/>
      <c r="J84" s="372"/>
      <c r="K84" s="372"/>
      <c r="L84" s="372"/>
      <c r="M84" s="372"/>
      <c r="N84" s="372"/>
      <c r="O84" s="372"/>
      <c r="P84" s="373"/>
    </row>
    <row r="85" spans="2:16" x14ac:dyDescent="0.25">
      <c r="B85" s="316" t="s">
        <v>54</v>
      </c>
      <c r="C85" s="316"/>
      <c r="D85" s="316"/>
      <c r="E85" s="67"/>
      <c r="F85" s="67">
        <v>13</v>
      </c>
      <c r="G85" s="67">
        <v>14</v>
      </c>
      <c r="H85" s="67">
        <v>16</v>
      </c>
      <c r="I85" s="67">
        <v>0</v>
      </c>
      <c r="J85" s="68">
        <f t="shared" si="4"/>
        <v>43</v>
      </c>
      <c r="K85" s="332"/>
      <c r="L85" s="333"/>
      <c r="M85" s="333"/>
      <c r="N85" s="333"/>
      <c r="O85" s="334"/>
      <c r="P85" s="105">
        <f t="shared" si="6"/>
        <v>43</v>
      </c>
    </row>
    <row r="86" spans="2:16" x14ac:dyDescent="0.25">
      <c r="B86" s="371"/>
      <c r="C86" s="372"/>
      <c r="D86" s="372"/>
      <c r="E86" s="372"/>
      <c r="F86" s="372"/>
      <c r="G86" s="372"/>
      <c r="H86" s="372"/>
      <c r="I86" s="372"/>
      <c r="J86" s="372"/>
      <c r="K86" s="372"/>
      <c r="L86" s="372"/>
      <c r="M86" s="372"/>
      <c r="N86" s="372"/>
      <c r="O86" s="372"/>
      <c r="P86" s="373"/>
    </row>
    <row r="87" spans="2:16" x14ac:dyDescent="0.25">
      <c r="B87" s="311" t="s">
        <v>5</v>
      </c>
      <c r="C87" s="311"/>
      <c r="D87" s="311"/>
      <c r="E87" s="72">
        <f>SUM(E55:E85)</f>
        <v>7</v>
      </c>
      <c r="F87" s="72">
        <f t="shared" ref="F87:P87" si="7">SUM(F55:F85)</f>
        <v>161</v>
      </c>
      <c r="G87" s="72">
        <f t="shared" si="7"/>
        <v>148</v>
      </c>
      <c r="H87" s="72">
        <f t="shared" si="7"/>
        <v>315</v>
      </c>
      <c r="I87" s="72">
        <f t="shared" si="7"/>
        <v>10</v>
      </c>
      <c r="J87" s="73">
        <f t="shared" si="7"/>
        <v>641</v>
      </c>
      <c r="K87" s="74">
        <f t="shared" si="7"/>
        <v>13</v>
      </c>
      <c r="L87" s="72">
        <f t="shared" si="7"/>
        <v>115</v>
      </c>
      <c r="M87" s="72">
        <f t="shared" si="7"/>
        <v>25</v>
      </c>
      <c r="N87" s="72">
        <f t="shared" si="7"/>
        <v>50</v>
      </c>
      <c r="O87" s="85">
        <f t="shared" si="7"/>
        <v>203</v>
      </c>
      <c r="P87" s="86">
        <f t="shared" si="7"/>
        <v>844</v>
      </c>
    </row>
    <row r="88" spans="2:16" x14ac:dyDescent="0.25">
      <c r="E88" s="12"/>
      <c r="F88" s="12"/>
      <c r="G88" s="12"/>
      <c r="H88" s="12"/>
      <c r="I88" s="12"/>
      <c r="J88" s="12"/>
    </row>
    <row r="89" spans="2:16" x14ac:dyDescent="0.25">
      <c r="E89" s="12"/>
      <c r="F89" s="12"/>
      <c r="G89" s="12"/>
      <c r="H89" s="12"/>
      <c r="I89" s="12"/>
      <c r="J89" s="12"/>
    </row>
    <row r="90" spans="2:16" x14ac:dyDescent="0.25">
      <c r="B90" s="82" t="s">
        <v>34</v>
      </c>
      <c r="J90" s="12"/>
    </row>
    <row r="91" spans="2:16" x14ac:dyDescent="0.25"/>
    <row r="92" spans="2:16" x14ac:dyDescent="0.25"/>
    <row r="93" spans="2:16" x14ac:dyDescent="0.25"/>
    <row r="94" spans="2:16" x14ac:dyDescent="0.25"/>
    <row r="95" spans="2:16" x14ac:dyDescent="0.25"/>
    <row r="96" spans="2:16" x14ac:dyDescent="0.25"/>
    <row r="97" x14ac:dyDescent="0.25"/>
    <row r="98" x14ac:dyDescent="0.25"/>
    <row r="99" x14ac:dyDescent="0.25"/>
    <row r="100" x14ac:dyDescent="0.25"/>
    <row r="101" x14ac:dyDescent="0.25"/>
  </sheetData>
  <sheetProtection password="CD78" sheet="1" objects="1" scenarios="1"/>
  <mergeCells count="39">
    <mergeCell ref="S11:T11"/>
    <mergeCell ref="B53:B54"/>
    <mergeCell ref="C53:C54"/>
    <mergeCell ref="D53:D54"/>
    <mergeCell ref="P53:P54"/>
    <mergeCell ref="B43:D43"/>
    <mergeCell ref="E53:J53"/>
    <mergeCell ref="B32:B35"/>
    <mergeCell ref="B36:B40"/>
    <mergeCell ref="B42:P42"/>
    <mergeCell ref="K43:O43"/>
    <mergeCell ref="B44:P44"/>
    <mergeCell ref="P11:P12"/>
    <mergeCell ref="B13:B17"/>
    <mergeCell ref="B19:B21"/>
    <mergeCell ref="B11:B12"/>
    <mergeCell ref="B87:D87"/>
    <mergeCell ref="A1:Q1"/>
    <mergeCell ref="B77:B81"/>
    <mergeCell ref="B82:B83"/>
    <mergeCell ref="B84:P84"/>
    <mergeCell ref="B85:D85"/>
    <mergeCell ref="K85:O85"/>
    <mergeCell ref="K53:O53"/>
    <mergeCell ref="B60:B62"/>
    <mergeCell ref="B63:B65"/>
    <mergeCell ref="B66:B70"/>
    <mergeCell ref="B73:B76"/>
    <mergeCell ref="B55:B58"/>
    <mergeCell ref="B45:D45"/>
    <mergeCell ref="B9:Q9"/>
    <mergeCell ref="C11:C12"/>
    <mergeCell ref="B51:P51"/>
    <mergeCell ref="K11:O11"/>
    <mergeCell ref="B22:B24"/>
    <mergeCell ref="B25:B29"/>
    <mergeCell ref="B86:P86"/>
    <mergeCell ref="D11:D12"/>
    <mergeCell ref="E11:J1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39"/>
  <sheetViews>
    <sheetView showGridLines="0" showZeros="0" workbookViewId="0">
      <pane ySplit="6" topLeftCell="A7" activePane="bottomLeft" state="frozen"/>
      <selection pane="bottomLeft" activeCell="A7" sqref="A7"/>
    </sheetView>
  </sheetViews>
  <sheetFormatPr baseColWidth="10" defaultColWidth="0" defaultRowHeight="12.75" zeroHeight="1" x14ac:dyDescent="0.25"/>
  <cols>
    <col min="1" max="1" width="4.7109375" style="29" customWidth="1"/>
    <col min="2" max="2" width="17.85546875" style="29" customWidth="1"/>
    <col min="3" max="14" width="6.7109375" style="29" customWidth="1"/>
    <col min="15" max="15" width="4.7109375" style="29" customWidth="1"/>
    <col min="16" max="16384" width="11.42578125" style="29" hidden="1"/>
  </cols>
  <sheetData>
    <row r="1" spans="1:21" customFormat="1" ht="68.25" customHeight="1" x14ac:dyDescent="0.25">
      <c r="A1" s="265" t="s">
        <v>106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</row>
    <row r="2" spans="1:21" s="49" customFormat="1" ht="15" x14ac:dyDescent="0.25"/>
    <row r="3" spans="1:21" s="49" customFormat="1" ht="15" x14ac:dyDescent="0.25"/>
    <row r="4" spans="1:21" s="49" customFormat="1" ht="15" x14ac:dyDescent="0.25"/>
    <row r="5" spans="1:21" s="49" customFormat="1" ht="15" x14ac:dyDescent="0.25"/>
    <row r="6" spans="1:21" s="49" customFormat="1" ht="15" x14ac:dyDescent="0.25"/>
    <row r="7" spans="1:21" ht="12.75" customHeight="1" x14ac:dyDescent="0.25"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</row>
    <row r="8" spans="1:21" ht="12.75" customHeight="1" x14ac:dyDescent="0.25"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</row>
    <row r="9" spans="1:21" ht="12.75" customHeight="1" x14ac:dyDescent="0.25"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</row>
    <row r="10" spans="1:21" ht="12.75" customHeight="1" x14ac:dyDescent="0.25"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</row>
    <row r="11" spans="1:21" x14ac:dyDescent="0.25"/>
    <row r="12" spans="1:21" ht="18.75" customHeight="1" x14ac:dyDescent="0.25">
      <c r="B12" s="385" t="s">
        <v>61</v>
      </c>
      <c r="C12" s="312" t="s">
        <v>3</v>
      </c>
      <c r="D12" s="312"/>
      <c r="E12" s="312"/>
      <c r="F12" s="312"/>
      <c r="G12" s="312"/>
      <c r="H12" s="313"/>
      <c r="I12" s="314" t="s">
        <v>4</v>
      </c>
      <c r="J12" s="312"/>
      <c r="K12" s="312"/>
      <c r="L12" s="312"/>
      <c r="M12" s="312"/>
      <c r="N12" s="312"/>
    </row>
    <row r="13" spans="1:21" ht="18" customHeight="1" x14ac:dyDescent="0.25">
      <c r="B13" s="385"/>
      <c r="C13" s="184" t="s">
        <v>39</v>
      </c>
      <c r="D13" s="184" t="s">
        <v>40</v>
      </c>
      <c r="E13" s="184" t="s">
        <v>41</v>
      </c>
      <c r="F13" s="184" t="s">
        <v>42</v>
      </c>
      <c r="G13" s="184" t="s">
        <v>173</v>
      </c>
      <c r="H13" s="185" t="s">
        <v>5</v>
      </c>
      <c r="I13" s="186" t="s">
        <v>39</v>
      </c>
      <c r="J13" s="184" t="s">
        <v>40</v>
      </c>
      <c r="K13" s="184" t="s">
        <v>41</v>
      </c>
      <c r="L13" s="184" t="s">
        <v>42</v>
      </c>
      <c r="M13" s="184" t="s">
        <v>173</v>
      </c>
      <c r="N13" s="184" t="s">
        <v>5</v>
      </c>
    </row>
    <row r="14" spans="1:21" x14ac:dyDescent="0.25">
      <c r="B14" s="138" t="s">
        <v>62</v>
      </c>
      <c r="C14" s="115">
        <v>65</v>
      </c>
      <c r="D14" s="115">
        <v>200</v>
      </c>
      <c r="E14" s="115">
        <v>24</v>
      </c>
      <c r="F14" s="115">
        <v>19</v>
      </c>
      <c r="G14" s="115"/>
      <c r="H14" s="139">
        <f>SUM(C14:G14)</f>
        <v>308</v>
      </c>
      <c r="I14" s="140">
        <v>66</v>
      </c>
      <c r="J14" s="115">
        <v>197</v>
      </c>
      <c r="K14" s="115">
        <v>24</v>
      </c>
      <c r="L14" s="115">
        <v>18</v>
      </c>
      <c r="M14" s="115"/>
      <c r="N14" s="141">
        <f>SUM(I14:M14)</f>
        <v>305</v>
      </c>
    </row>
    <row r="15" spans="1:21" x14ac:dyDescent="0.25">
      <c r="B15" s="138" t="s">
        <v>63</v>
      </c>
      <c r="C15" s="115">
        <v>2</v>
      </c>
      <c r="D15" s="115">
        <v>92</v>
      </c>
      <c r="E15" s="115">
        <v>29</v>
      </c>
      <c r="F15" s="115">
        <v>79</v>
      </c>
      <c r="G15" s="115">
        <v>1</v>
      </c>
      <c r="H15" s="139">
        <f>SUM(C15:G15)</f>
        <v>203</v>
      </c>
      <c r="I15" s="140">
        <v>2</v>
      </c>
      <c r="J15" s="115">
        <v>91</v>
      </c>
      <c r="K15" s="115">
        <v>30</v>
      </c>
      <c r="L15" s="115">
        <v>74</v>
      </c>
      <c r="M15" s="115">
        <v>2</v>
      </c>
      <c r="N15" s="141">
        <f>SUM(I15:M15)</f>
        <v>199</v>
      </c>
    </row>
    <row r="16" spans="1:21" x14ac:dyDescent="0.25">
      <c r="B16" s="138" t="s">
        <v>64</v>
      </c>
      <c r="C16" s="115">
        <v>7</v>
      </c>
      <c r="D16" s="115">
        <v>151</v>
      </c>
      <c r="E16" s="115">
        <v>110</v>
      </c>
      <c r="F16" s="115">
        <v>260</v>
      </c>
      <c r="G16" s="115">
        <v>11</v>
      </c>
      <c r="H16" s="139">
        <f>SUM(C16:G16)</f>
        <v>539</v>
      </c>
      <c r="I16" s="140">
        <v>7</v>
      </c>
      <c r="J16" s="115">
        <v>148</v>
      </c>
      <c r="K16" s="115">
        <v>134</v>
      </c>
      <c r="L16" s="115">
        <v>299</v>
      </c>
      <c r="M16" s="115">
        <v>10</v>
      </c>
      <c r="N16" s="141">
        <f>SUM(I16:M16)</f>
        <v>598</v>
      </c>
    </row>
    <row r="17" spans="2:14" x14ac:dyDescent="0.25">
      <c r="B17" s="142" t="s">
        <v>65</v>
      </c>
      <c r="C17" s="115"/>
      <c r="D17" s="115">
        <v>35</v>
      </c>
      <c r="E17" s="115">
        <v>45</v>
      </c>
      <c r="F17" s="115">
        <v>61</v>
      </c>
      <c r="G17" s="115">
        <v>2</v>
      </c>
      <c r="H17" s="139">
        <f>SUM(C17:G17)</f>
        <v>143</v>
      </c>
      <c r="I17" s="140"/>
      <c r="J17" s="115">
        <v>13</v>
      </c>
      <c r="K17" s="115">
        <v>14</v>
      </c>
      <c r="L17" s="115">
        <v>16</v>
      </c>
      <c r="M17" s="115"/>
      <c r="N17" s="191">
        <f>SUM(I17:M17)</f>
        <v>43</v>
      </c>
    </row>
    <row r="18" spans="2:14" ht="21" customHeight="1" x14ac:dyDescent="0.25">
      <c r="B18" s="114" t="s">
        <v>5</v>
      </c>
      <c r="C18" s="143">
        <f t="shared" ref="C18:N18" si="0">SUM(C14:C17)</f>
        <v>74</v>
      </c>
      <c r="D18" s="143">
        <f t="shared" si="0"/>
        <v>478</v>
      </c>
      <c r="E18" s="143">
        <f t="shared" si="0"/>
        <v>208</v>
      </c>
      <c r="F18" s="143">
        <f t="shared" si="0"/>
        <v>419</v>
      </c>
      <c r="G18" s="143">
        <f t="shared" si="0"/>
        <v>14</v>
      </c>
      <c r="H18" s="143">
        <f t="shared" si="0"/>
        <v>1193</v>
      </c>
      <c r="I18" s="213">
        <f t="shared" si="0"/>
        <v>75</v>
      </c>
      <c r="J18" s="143">
        <f t="shared" si="0"/>
        <v>449</v>
      </c>
      <c r="K18" s="143">
        <f t="shared" si="0"/>
        <v>202</v>
      </c>
      <c r="L18" s="143">
        <f t="shared" si="0"/>
        <v>407</v>
      </c>
      <c r="M18" s="143">
        <f t="shared" si="0"/>
        <v>12</v>
      </c>
      <c r="N18" s="143">
        <f t="shared" si="0"/>
        <v>1145</v>
      </c>
    </row>
    <row r="19" spans="2:14" x14ac:dyDescent="0.25">
      <c r="B19" s="142" t="s">
        <v>66</v>
      </c>
      <c r="C19" s="115">
        <v>11</v>
      </c>
      <c r="D19" s="115">
        <v>122</v>
      </c>
      <c r="E19" s="115">
        <v>28</v>
      </c>
      <c r="F19" s="115">
        <v>57</v>
      </c>
      <c r="G19" s="115"/>
      <c r="H19" s="139">
        <f>SUM(C19:G19)</f>
        <v>218</v>
      </c>
      <c r="I19" s="140">
        <v>13</v>
      </c>
      <c r="J19" s="115">
        <v>115</v>
      </c>
      <c r="K19" s="115">
        <v>25</v>
      </c>
      <c r="L19" s="115">
        <v>50</v>
      </c>
      <c r="M19" s="115"/>
      <c r="N19" s="141">
        <f>SUM(I19:M19)</f>
        <v>203</v>
      </c>
    </row>
    <row r="20" spans="2:14" x14ac:dyDescent="0.25"/>
    <row r="21" spans="2:14" x14ac:dyDescent="0.25"/>
    <row r="22" spans="2:14" x14ac:dyDescent="0.25">
      <c r="B22" s="30" t="s">
        <v>38</v>
      </c>
    </row>
    <row r="23" spans="2:14" x14ac:dyDescent="0.25"/>
    <row r="24" spans="2:14" ht="12.75" customHeight="1" x14ac:dyDescent="0.25">
      <c r="B24" s="386" t="s">
        <v>174</v>
      </c>
      <c r="C24" s="387"/>
      <c r="D24" s="387"/>
      <c r="E24" s="387"/>
      <c r="F24" s="387"/>
      <c r="G24" s="387"/>
      <c r="H24" s="387"/>
      <c r="I24" s="387"/>
      <c r="J24" s="387"/>
      <c r="K24" s="387"/>
      <c r="L24" s="387"/>
      <c r="M24" s="387"/>
      <c r="N24" s="388"/>
    </row>
    <row r="25" spans="2:14" x14ac:dyDescent="0.25">
      <c r="B25" s="389"/>
      <c r="C25" s="390"/>
      <c r="D25" s="390"/>
      <c r="E25" s="390"/>
      <c r="F25" s="390"/>
      <c r="G25" s="390"/>
      <c r="H25" s="390"/>
      <c r="I25" s="390"/>
      <c r="J25" s="390"/>
      <c r="K25" s="390"/>
      <c r="L25" s="390"/>
      <c r="M25" s="390"/>
      <c r="N25" s="391"/>
    </row>
    <row r="26" spans="2:14" x14ac:dyDescent="0.25">
      <c r="B26" s="389"/>
      <c r="C26" s="390"/>
      <c r="D26" s="390"/>
      <c r="E26" s="390"/>
      <c r="F26" s="390"/>
      <c r="G26" s="390"/>
      <c r="H26" s="390"/>
      <c r="I26" s="390"/>
      <c r="J26" s="390"/>
      <c r="K26" s="390"/>
      <c r="L26" s="390"/>
      <c r="M26" s="390"/>
      <c r="N26" s="391"/>
    </row>
    <row r="27" spans="2:14" x14ac:dyDescent="0.25">
      <c r="B27" s="389"/>
      <c r="C27" s="390"/>
      <c r="D27" s="390"/>
      <c r="E27" s="390"/>
      <c r="F27" s="390"/>
      <c r="G27" s="390"/>
      <c r="H27" s="390"/>
      <c r="I27" s="390"/>
      <c r="J27" s="390"/>
      <c r="K27" s="390"/>
      <c r="L27" s="390"/>
      <c r="M27" s="390"/>
      <c r="N27" s="391"/>
    </row>
    <row r="28" spans="2:14" x14ac:dyDescent="0.25">
      <c r="B28" s="389"/>
      <c r="C28" s="390"/>
      <c r="D28" s="390"/>
      <c r="E28" s="390"/>
      <c r="F28" s="390"/>
      <c r="G28" s="390"/>
      <c r="H28" s="390"/>
      <c r="I28" s="390"/>
      <c r="J28" s="390"/>
      <c r="K28" s="390"/>
      <c r="L28" s="390"/>
      <c r="M28" s="390"/>
      <c r="N28" s="391"/>
    </row>
    <row r="29" spans="2:14" x14ac:dyDescent="0.25">
      <c r="B29" s="392"/>
      <c r="C29" s="393"/>
      <c r="D29" s="393"/>
      <c r="E29" s="393"/>
      <c r="F29" s="393"/>
      <c r="G29" s="393"/>
      <c r="H29" s="393"/>
      <c r="I29" s="393"/>
      <c r="J29" s="393"/>
      <c r="K29" s="393"/>
      <c r="L29" s="393"/>
      <c r="M29" s="393"/>
      <c r="N29" s="394"/>
    </row>
    <row r="30" spans="2:14" x14ac:dyDescent="0.25">
      <c r="H30" s="39"/>
    </row>
    <row r="31" spans="2:14" x14ac:dyDescent="0.25"/>
    <row r="32" spans="2:14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</sheetData>
  <sheetProtection password="CD78" sheet="1" objects="1" scenarios="1"/>
  <mergeCells count="5">
    <mergeCell ref="A1:U1"/>
    <mergeCell ref="B12:B13"/>
    <mergeCell ref="C12:H12"/>
    <mergeCell ref="I12:N12"/>
    <mergeCell ref="B24:N29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136"/>
  <sheetViews>
    <sheetView showGridLines="0" showZeros="0" workbookViewId="0">
      <pane ySplit="6" topLeftCell="A7" activePane="bottomLeft" state="frozen"/>
      <selection pane="bottomLeft" activeCell="A7" sqref="A7"/>
    </sheetView>
  </sheetViews>
  <sheetFormatPr baseColWidth="10" defaultColWidth="0" defaultRowHeight="12.75" customHeight="1" zeroHeight="1" x14ac:dyDescent="0.25"/>
  <cols>
    <col min="1" max="1" width="4.7109375" style="227" customWidth="1"/>
    <col min="2" max="2" width="23.85546875" style="227" customWidth="1"/>
    <col min="3" max="3" width="10.7109375" style="38" hidden="1" customWidth="1"/>
    <col min="4" max="4" width="39.5703125" style="227" bestFit="1" customWidth="1"/>
    <col min="5" max="5" width="7.42578125" style="38" bestFit="1" customWidth="1"/>
    <col min="6" max="6" width="11.5703125" style="38" bestFit="1" customWidth="1"/>
    <col min="7" max="7" width="8.28515625" style="38" bestFit="1" customWidth="1"/>
    <col min="8" max="8" width="11.5703125" style="38" bestFit="1" customWidth="1"/>
    <col min="9" max="9" width="6.7109375" style="38" customWidth="1"/>
    <col min="10" max="10" width="8.140625" style="38" bestFit="1" customWidth="1"/>
    <col min="11" max="11" width="11.5703125" style="38" bestFit="1" customWidth="1"/>
    <col min="12" max="12" width="8.28515625" style="38" bestFit="1" customWidth="1"/>
    <col min="13" max="13" width="11.5703125" style="38" bestFit="1" customWidth="1"/>
    <col min="14" max="14" width="6.7109375" style="38" customWidth="1"/>
    <col min="15" max="15" width="4.7109375" style="227" customWidth="1"/>
    <col min="16" max="16" width="26.85546875" style="227" hidden="1" customWidth="1"/>
    <col min="17" max="17" width="15.5703125" style="227" hidden="1" customWidth="1"/>
    <col min="18" max="16384" width="11.42578125" style="227" hidden="1"/>
  </cols>
  <sheetData>
    <row r="1" spans="1:21" ht="68.25" customHeight="1" x14ac:dyDescent="0.25">
      <c r="A1" s="265" t="s">
        <v>186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</row>
    <row r="2" spans="1:21" s="228" customFormat="1" ht="15" x14ac:dyDescent="0.25"/>
    <row r="3" spans="1:21" s="228" customFormat="1" ht="15" x14ac:dyDescent="0.25"/>
    <row r="4" spans="1:21" s="228" customFormat="1" ht="15" x14ac:dyDescent="0.25"/>
    <row r="5" spans="1:21" s="228" customFormat="1" ht="15" x14ac:dyDescent="0.25"/>
    <row r="6" spans="1:21" s="228" customFormat="1" ht="15" x14ac:dyDescent="0.25"/>
    <row r="7" spans="1:21" s="16" customFormat="1" ht="12.75" customHeight="1" x14ac:dyDescent="0.25">
      <c r="C7" s="12"/>
      <c r="E7" s="12"/>
      <c r="F7" s="12"/>
      <c r="G7" s="12"/>
      <c r="H7" s="12"/>
      <c r="I7" s="12"/>
      <c r="J7" s="12"/>
      <c r="K7" s="12"/>
      <c r="L7" s="261"/>
      <c r="M7" s="12"/>
      <c r="N7" s="12"/>
    </row>
    <row r="8" spans="1:21" s="16" customFormat="1" ht="12.75" customHeight="1" x14ac:dyDescent="0.25">
      <c r="B8" s="250"/>
      <c r="C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21" s="16" customFormat="1" x14ac:dyDescent="0.25">
      <c r="B9" s="298" t="s">
        <v>0</v>
      </c>
      <c r="C9" s="298" t="s">
        <v>1</v>
      </c>
      <c r="D9" s="375" t="s">
        <v>2</v>
      </c>
      <c r="E9" s="326" t="s">
        <v>3</v>
      </c>
      <c r="F9" s="343"/>
      <c r="G9" s="343"/>
      <c r="H9" s="343"/>
      <c r="I9" s="341"/>
      <c r="J9" s="362" t="s">
        <v>4</v>
      </c>
      <c r="K9" s="343"/>
      <c r="L9" s="343"/>
      <c r="M9" s="343"/>
      <c r="N9" s="341"/>
    </row>
    <row r="10" spans="1:21" s="16" customFormat="1" x14ac:dyDescent="0.25">
      <c r="B10" s="298"/>
      <c r="C10" s="298"/>
      <c r="D10" s="375"/>
      <c r="E10" s="216" t="s">
        <v>67</v>
      </c>
      <c r="F10" s="217" t="s">
        <v>68</v>
      </c>
      <c r="G10" s="217" t="s">
        <v>44</v>
      </c>
      <c r="H10" s="217" t="s">
        <v>45</v>
      </c>
      <c r="I10" s="215" t="s">
        <v>5</v>
      </c>
      <c r="J10" s="225" t="s">
        <v>67</v>
      </c>
      <c r="K10" s="217" t="s">
        <v>68</v>
      </c>
      <c r="L10" s="217" t="s">
        <v>44</v>
      </c>
      <c r="M10" s="217" t="s">
        <v>45</v>
      </c>
      <c r="N10" s="215" t="s">
        <v>5</v>
      </c>
    </row>
    <row r="11" spans="1:21" s="41" customFormat="1" x14ac:dyDescent="0.25">
      <c r="B11" s="292" t="s">
        <v>52</v>
      </c>
      <c r="C11" s="112">
        <v>201</v>
      </c>
      <c r="D11" s="253" t="s">
        <v>53</v>
      </c>
      <c r="E11" s="251"/>
      <c r="F11" s="252"/>
      <c r="G11" s="197">
        <v>0.61805555555555558</v>
      </c>
      <c r="H11" s="197">
        <v>0</v>
      </c>
      <c r="I11" s="257">
        <v>0.61805555555555558</v>
      </c>
      <c r="J11" s="201"/>
      <c r="K11" s="197"/>
      <c r="L11" s="197">
        <v>0.72333333333333349</v>
      </c>
      <c r="M11" s="197">
        <v>6.9444444444444448E-2</v>
      </c>
      <c r="N11" s="259">
        <v>0.79277777777777791</v>
      </c>
    </row>
    <row r="12" spans="1:21" s="41" customFormat="1" x14ac:dyDescent="0.25">
      <c r="B12" s="294"/>
      <c r="C12" s="112">
        <v>1364</v>
      </c>
      <c r="D12" s="253" t="s">
        <v>179</v>
      </c>
      <c r="E12" s="251"/>
      <c r="F12" s="252"/>
      <c r="G12" s="197">
        <v>0</v>
      </c>
      <c r="H12" s="197">
        <v>0.1</v>
      </c>
      <c r="I12" s="257">
        <v>0.1</v>
      </c>
      <c r="J12" s="201"/>
      <c r="K12" s="197"/>
      <c r="L12" s="197">
        <v>0.28333333333333333</v>
      </c>
      <c r="M12" s="197">
        <v>9.4444444444444442E-2</v>
      </c>
      <c r="N12" s="259">
        <v>0.16444444444444445</v>
      </c>
    </row>
    <row r="13" spans="1:21" s="41" customFormat="1" x14ac:dyDescent="0.25">
      <c r="B13" s="292" t="s">
        <v>6</v>
      </c>
      <c r="C13" s="112">
        <v>2122</v>
      </c>
      <c r="D13" s="253" t="s">
        <v>8</v>
      </c>
      <c r="E13" s="251">
        <v>8</v>
      </c>
      <c r="F13" s="252">
        <v>3.5</v>
      </c>
      <c r="G13" s="197">
        <v>2.3166666666666669</v>
      </c>
      <c r="H13" s="197">
        <v>0.37083333333333335</v>
      </c>
      <c r="I13" s="257">
        <v>14.1875</v>
      </c>
      <c r="J13" s="201">
        <v>8</v>
      </c>
      <c r="K13" s="197">
        <v>3.5</v>
      </c>
      <c r="L13" s="197">
        <v>1.5155555555555558</v>
      </c>
      <c r="M13" s="197">
        <v>0.27777777777777779</v>
      </c>
      <c r="N13" s="259">
        <v>13.293333333333335</v>
      </c>
    </row>
    <row r="14" spans="1:21" s="41" customFormat="1" ht="12.75" customHeight="1" x14ac:dyDescent="0.25">
      <c r="B14" s="293"/>
      <c r="C14" s="112">
        <v>2132</v>
      </c>
      <c r="D14" s="253" t="s">
        <v>10</v>
      </c>
      <c r="E14" s="251">
        <v>13</v>
      </c>
      <c r="F14" s="252">
        <v>5.5</v>
      </c>
      <c r="G14" s="197">
        <v>8.2694444444444422</v>
      </c>
      <c r="H14" s="197">
        <v>1.2722222222222221</v>
      </c>
      <c r="I14" s="257">
        <v>28.041666666666664</v>
      </c>
      <c r="J14" s="201">
        <v>13</v>
      </c>
      <c r="K14" s="197">
        <v>4.5</v>
      </c>
      <c r="L14" s="197">
        <v>4.746666666666667</v>
      </c>
      <c r="M14" s="197">
        <v>0.21944444444444444</v>
      </c>
      <c r="N14" s="259">
        <v>22.466111111111111</v>
      </c>
    </row>
    <row r="15" spans="1:21" s="41" customFormat="1" ht="12.75" customHeight="1" x14ac:dyDescent="0.25">
      <c r="B15" s="293"/>
      <c r="C15" s="112">
        <v>2141</v>
      </c>
      <c r="D15" s="253" t="s">
        <v>7</v>
      </c>
      <c r="E15" s="251">
        <v>7</v>
      </c>
      <c r="F15" s="252">
        <v>16</v>
      </c>
      <c r="G15" s="197">
        <v>5.7624999999999993</v>
      </c>
      <c r="H15" s="197">
        <v>1.4541666666666666</v>
      </c>
      <c r="I15" s="257">
        <v>30.216666666666665</v>
      </c>
      <c r="J15" s="201">
        <v>6</v>
      </c>
      <c r="K15" s="197">
        <v>16</v>
      </c>
      <c r="L15" s="197">
        <v>5.0361111111111105</v>
      </c>
      <c r="M15" s="197">
        <v>1.2749999999999997</v>
      </c>
      <c r="N15" s="259">
        <v>28.31111111111111</v>
      </c>
    </row>
    <row r="16" spans="1:21" s="41" customFormat="1" ht="12.75" customHeight="1" x14ac:dyDescent="0.25">
      <c r="B16" s="293"/>
      <c r="C16" s="112">
        <v>2142</v>
      </c>
      <c r="D16" s="253" t="s">
        <v>9</v>
      </c>
      <c r="E16" s="251">
        <v>6</v>
      </c>
      <c r="F16" s="252">
        <v>4</v>
      </c>
      <c r="G16" s="197">
        <v>0.9458333333333333</v>
      </c>
      <c r="H16" s="197">
        <v>0</v>
      </c>
      <c r="I16" s="257">
        <v>10.945833333333333</v>
      </c>
      <c r="J16" s="201">
        <v>6</v>
      </c>
      <c r="K16" s="197">
        <v>4</v>
      </c>
      <c r="L16" s="197">
        <v>0.72333333333333349</v>
      </c>
      <c r="M16" s="197">
        <v>7.4999999999999997E-2</v>
      </c>
      <c r="N16" s="259">
        <v>10.798333333333332</v>
      </c>
    </row>
    <row r="17" spans="2:14" s="41" customFormat="1" ht="12.75" customHeight="1" x14ac:dyDescent="0.25">
      <c r="B17" s="294"/>
      <c r="C17" s="112">
        <v>2144</v>
      </c>
      <c r="D17" s="253" t="s">
        <v>119</v>
      </c>
      <c r="E17" s="251"/>
      <c r="F17" s="252"/>
      <c r="G17" s="197">
        <v>3.3333333333333333E-2</v>
      </c>
      <c r="H17" s="197">
        <v>3.3333333333333333E-2</v>
      </c>
      <c r="I17" s="257">
        <v>6.6666666666666666E-2</v>
      </c>
      <c r="J17" s="201"/>
      <c r="K17" s="197"/>
      <c r="L17" s="197"/>
      <c r="M17" s="197"/>
      <c r="N17" s="259">
        <v>0</v>
      </c>
    </row>
    <row r="18" spans="2:14" s="41" customFormat="1" ht="12.75" customHeight="1" x14ac:dyDescent="0.25">
      <c r="B18" s="23" t="s">
        <v>11</v>
      </c>
      <c r="C18" s="112">
        <v>27</v>
      </c>
      <c r="D18" s="253" t="s">
        <v>12</v>
      </c>
      <c r="E18" s="251">
        <v>17</v>
      </c>
      <c r="F18" s="252">
        <v>11.5</v>
      </c>
      <c r="G18" s="197">
        <v>7.37777777777778</v>
      </c>
      <c r="H18" s="197">
        <v>0.98055555555555562</v>
      </c>
      <c r="I18" s="257">
        <v>36.858333333333334</v>
      </c>
      <c r="J18" s="201">
        <v>17</v>
      </c>
      <c r="K18" s="197">
        <v>11</v>
      </c>
      <c r="L18" s="197">
        <v>7.134444444444445</v>
      </c>
      <c r="M18" s="197">
        <v>0.7583333333333333</v>
      </c>
      <c r="N18" s="259">
        <v>35.892777777777781</v>
      </c>
    </row>
    <row r="19" spans="2:14" s="41" customFormat="1" ht="12.75" customHeight="1" x14ac:dyDescent="0.25">
      <c r="B19" s="289" t="s">
        <v>13</v>
      </c>
      <c r="C19" s="112">
        <v>222</v>
      </c>
      <c r="D19" s="253" t="s">
        <v>14</v>
      </c>
      <c r="E19" s="251">
        <v>3</v>
      </c>
      <c r="F19" s="252">
        <v>7</v>
      </c>
      <c r="G19" s="197">
        <v>0.19444444444444445</v>
      </c>
      <c r="H19" s="197">
        <v>1.2638888888888888</v>
      </c>
      <c r="I19" s="257">
        <v>11.458333333333334</v>
      </c>
      <c r="J19" s="201">
        <v>3</v>
      </c>
      <c r="K19" s="197">
        <v>7</v>
      </c>
      <c r="L19" s="197">
        <v>0.37</v>
      </c>
      <c r="M19" s="197">
        <v>0.91666666666666663</v>
      </c>
      <c r="N19" s="259">
        <v>11.286666666666665</v>
      </c>
    </row>
    <row r="20" spans="2:14" s="41" customFormat="1" ht="12.75" customHeight="1" x14ac:dyDescent="0.25">
      <c r="B20" s="290"/>
      <c r="C20" s="112">
        <v>223</v>
      </c>
      <c r="D20" s="253" t="s">
        <v>15</v>
      </c>
      <c r="E20" s="251">
        <v>16</v>
      </c>
      <c r="F20" s="252">
        <v>15.5</v>
      </c>
      <c r="G20" s="197">
        <v>3.2916666666666665</v>
      </c>
      <c r="H20" s="197">
        <v>0.59166666666666679</v>
      </c>
      <c r="I20" s="257">
        <v>35.383333333333333</v>
      </c>
      <c r="J20" s="201">
        <v>16</v>
      </c>
      <c r="K20" s="197">
        <v>14.5</v>
      </c>
      <c r="L20" s="197">
        <v>3.7761111111111112</v>
      </c>
      <c r="M20" s="197">
        <v>0.55833333333333335</v>
      </c>
      <c r="N20" s="259">
        <v>34.834444444444443</v>
      </c>
    </row>
    <row r="21" spans="2:14" s="41" customFormat="1" ht="12.75" customHeight="1" x14ac:dyDescent="0.25">
      <c r="B21" s="291"/>
      <c r="C21" s="112">
        <v>224</v>
      </c>
      <c r="D21" s="253" t="s">
        <v>16</v>
      </c>
      <c r="E21" s="251">
        <v>26</v>
      </c>
      <c r="F21" s="252">
        <v>18</v>
      </c>
      <c r="G21" s="197">
        <v>8.5111111111111128</v>
      </c>
      <c r="H21" s="197">
        <v>6.0472222222222234</v>
      </c>
      <c r="I21" s="257">
        <v>58.558333333333337</v>
      </c>
      <c r="J21" s="201">
        <v>26</v>
      </c>
      <c r="K21" s="197">
        <v>18</v>
      </c>
      <c r="L21" s="197">
        <v>7.286666666666668</v>
      </c>
      <c r="M21" s="197">
        <v>5.2236111111111114</v>
      </c>
      <c r="N21" s="259">
        <v>56.51027777777778</v>
      </c>
    </row>
    <row r="22" spans="2:14" s="41" customFormat="1" ht="12.75" customHeight="1" x14ac:dyDescent="0.25">
      <c r="B22" s="289" t="s">
        <v>17</v>
      </c>
      <c r="C22" s="112">
        <v>232</v>
      </c>
      <c r="D22" s="253" t="s">
        <v>19</v>
      </c>
      <c r="E22" s="251">
        <v>8</v>
      </c>
      <c r="F22" s="252">
        <v>2.5</v>
      </c>
      <c r="G22" s="197">
        <v>2.2791666666666668</v>
      </c>
      <c r="H22" s="197">
        <v>0.35833333333333334</v>
      </c>
      <c r="I22" s="257">
        <v>13.137499999999999</v>
      </c>
      <c r="J22" s="201">
        <v>8</v>
      </c>
      <c r="K22" s="197">
        <v>2.5</v>
      </c>
      <c r="L22" s="197">
        <v>1.0933333333333333</v>
      </c>
      <c r="M22" s="197">
        <v>0.27499999999999997</v>
      </c>
      <c r="N22" s="259">
        <v>11.868333333333334</v>
      </c>
    </row>
    <row r="23" spans="2:14" s="41" customFormat="1" ht="12.75" customHeight="1" x14ac:dyDescent="0.25">
      <c r="B23" s="290"/>
      <c r="C23" s="112">
        <v>233</v>
      </c>
      <c r="D23" s="253" t="s">
        <v>20</v>
      </c>
      <c r="E23" s="251">
        <v>12</v>
      </c>
      <c r="F23" s="252">
        <v>3.5</v>
      </c>
      <c r="G23" s="197">
        <v>11.031944444444449</v>
      </c>
      <c r="H23" s="197">
        <v>1.6194444444444445</v>
      </c>
      <c r="I23" s="257">
        <v>28.151388888888892</v>
      </c>
      <c r="J23" s="201">
        <v>12</v>
      </c>
      <c r="K23" s="197">
        <v>3.5</v>
      </c>
      <c r="L23" s="197">
        <v>9.2808333333333355</v>
      </c>
      <c r="M23" s="197">
        <v>1.3166666666666667</v>
      </c>
      <c r="N23" s="259">
        <v>26.0975</v>
      </c>
    </row>
    <row r="24" spans="2:14" s="41" customFormat="1" ht="12.75" customHeight="1" x14ac:dyDescent="0.25">
      <c r="B24" s="291"/>
      <c r="C24" s="112">
        <v>234</v>
      </c>
      <c r="D24" s="253" t="s">
        <v>18</v>
      </c>
      <c r="E24" s="251">
        <v>13</v>
      </c>
      <c r="F24" s="252">
        <v>4.5</v>
      </c>
      <c r="G24" s="197">
        <v>6.6708333333333343</v>
      </c>
      <c r="H24" s="197">
        <v>1.1666666666666667</v>
      </c>
      <c r="I24" s="257">
        <v>25.337500000000002</v>
      </c>
      <c r="J24" s="201">
        <v>13</v>
      </c>
      <c r="K24" s="197">
        <v>4.5</v>
      </c>
      <c r="L24" s="197">
        <v>5.753333333333333</v>
      </c>
      <c r="M24" s="197">
        <v>1.2833333333333332</v>
      </c>
      <c r="N24" s="259">
        <v>24.536666666666669</v>
      </c>
    </row>
    <row r="25" spans="2:14" s="41" customFormat="1" ht="12.75" customHeight="1" x14ac:dyDescent="0.25">
      <c r="B25" s="289" t="s">
        <v>21</v>
      </c>
      <c r="C25" s="112">
        <v>25</v>
      </c>
      <c r="D25" s="253" t="s">
        <v>22</v>
      </c>
      <c r="E25" s="251">
        <v>49.5</v>
      </c>
      <c r="F25" s="252">
        <v>16.5</v>
      </c>
      <c r="G25" s="197">
        <v>7.4194444444444416</v>
      </c>
      <c r="H25" s="197">
        <v>2.0791666666666666</v>
      </c>
      <c r="I25" s="257">
        <v>75.498611111111103</v>
      </c>
      <c r="J25" s="201">
        <v>49</v>
      </c>
      <c r="K25" s="197">
        <v>16</v>
      </c>
      <c r="L25" s="197">
        <v>9.0636111111111148</v>
      </c>
      <c r="M25" s="197">
        <v>1.2</v>
      </c>
      <c r="N25" s="259">
        <v>75.263611111111118</v>
      </c>
    </row>
    <row r="26" spans="2:14" s="41" customFormat="1" ht="12.75" customHeight="1" x14ac:dyDescent="0.25">
      <c r="B26" s="290"/>
      <c r="C26" s="112">
        <v>253</v>
      </c>
      <c r="D26" s="253" t="s">
        <v>23</v>
      </c>
      <c r="E26" s="251">
        <v>12</v>
      </c>
      <c r="F26" s="252">
        <v>3.5</v>
      </c>
      <c r="G26" s="197">
        <v>6.7527777777777773</v>
      </c>
      <c r="H26" s="197">
        <v>1.4430555555555555</v>
      </c>
      <c r="I26" s="257">
        <v>23.695833333333333</v>
      </c>
      <c r="J26" s="201">
        <v>12</v>
      </c>
      <c r="K26" s="197">
        <v>3.5</v>
      </c>
      <c r="L26" s="197">
        <v>6.8050000000000015</v>
      </c>
      <c r="M26" s="197">
        <v>1.2277777777777776</v>
      </c>
      <c r="N26" s="259">
        <v>23.532777777777778</v>
      </c>
    </row>
    <row r="27" spans="2:14" s="41" customFormat="1" ht="12.75" customHeight="1" x14ac:dyDescent="0.25">
      <c r="B27" s="290"/>
      <c r="C27" s="112">
        <v>511013104</v>
      </c>
      <c r="D27" s="253" t="s">
        <v>181</v>
      </c>
      <c r="E27" s="251"/>
      <c r="F27" s="252"/>
      <c r="G27" s="197">
        <v>0</v>
      </c>
      <c r="H27" s="197">
        <v>0.37638888888888888</v>
      </c>
      <c r="I27" s="257">
        <v>0.37638888888888888</v>
      </c>
      <c r="J27" s="201">
        <v>0</v>
      </c>
      <c r="K27" s="197">
        <v>0.5</v>
      </c>
      <c r="L27" s="197">
        <v>1.3766666666666669</v>
      </c>
      <c r="M27" s="197">
        <v>0.3305555555555556</v>
      </c>
      <c r="N27" s="259">
        <v>2.2072222222222226</v>
      </c>
    </row>
    <row r="28" spans="2:14" s="41" customFormat="1" ht="12.75" customHeight="1" x14ac:dyDescent="0.25">
      <c r="B28" s="290"/>
      <c r="C28" s="112">
        <v>511013107</v>
      </c>
      <c r="D28" s="253" t="s">
        <v>182</v>
      </c>
      <c r="E28" s="251">
        <v>0</v>
      </c>
      <c r="F28" s="252">
        <v>1.5</v>
      </c>
      <c r="G28" s="197">
        <v>0</v>
      </c>
      <c r="H28" s="197">
        <v>0.69027777777777777</v>
      </c>
      <c r="I28" s="257">
        <v>2.1902777777777778</v>
      </c>
      <c r="J28" s="201">
        <v>0</v>
      </c>
      <c r="K28" s="197">
        <v>1.5</v>
      </c>
      <c r="L28" s="197">
        <v>2.2516666666666669</v>
      </c>
      <c r="M28" s="197">
        <v>0.63194444444444442</v>
      </c>
      <c r="N28" s="259">
        <v>4.3836111111111116</v>
      </c>
    </row>
    <row r="29" spans="2:14" s="41" customFormat="1" ht="12.75" customHeight="1" x14ac:dyDescent="0.25">
      <c r="B29" s="291"/>
      <c r="C29" s="112">
        <v>511013113</v>
      </c>
      <c r="D29" s="253" t="s">
        <v>47</v>
      </c>
      <c r="E29" s="251"/>
      <c r="F29" s="252"/>
      <c r="G29" s="197">
        <v>0</v>
      </c>
      <c r="H29" s="197">
        <v>7.3611111111111113E-2</v>
      </c>
      <c r="I29" s="257">
        <v>7.3611111111111113E-2</v>
      </c>
      <c r="J29" s="201"/>
      <c r="K29" s="197"/>
      <c r="L29" s="197">
        <v>1.1666666666666665</v>
      </c>
      <c r="M29" s="197">
        <v>4.7222222222222221E-2</v>
      </c>
      <c r="N29" s="259">
        <v>1.2138888888888888</v>
      </c>
    </row>
    <row r="30" spans="2:14" s="41" customFormat="1" ht="12.75" customHeight="1" x14ac:dyDescent="0.25">
      <c r="B30" s="23" t="s">
        <v>24</v>
      </c>
      <c r="C30" s="112">
        <v>242</v>
      </c>
      <c r="D30" s="253" t="s">
        <v>24</v>
      </c>
      <c r="E30" s="251">
        <v>16</v>
      </c>
      <c r="F30" s="252">
        <v>6.5</v>
      </c>
      <c r="G30" s="197">
        <v>7.8930555555555557</v>
      </c>
      <c r="H30" s="197">
        <v>2.9875000000000007</v>
      </c>
      <c r="I30" s="257">
        <v>33.38055555555556</v>
      </c>
      <c r="J30" s="201">
        <v>15</v>
      </c>
      <c r="K30" s="197">
        <v>6.5</v>
      </c>
      <c r="L30" s="197">
        <v>12.103333333333346</v>
      </c>
      <c r="M30" s="197">
        <v>3.6083333333333329</v>
      </c>
      <c r="N30" s="259">
        <v>37.21166666666668</v>
      </c>
    </row>
    <row r="31" spans="2:14" s="41" customFormat="1" ht="12.75" customHeight="1" x14ac:dyDescent="0.25">
      <c r="B31" s="23" t="s">
        <v>25</v>
      </c>
      <c r="C31" s="112">
        <v>244</v>
      </c>
      <c r="D31" s="253" t="s">
        <v>25</v>
      </c>
      <c r="E31" s="251">
        <v>23.5</v>
      </c>
      <c r="F31" s="252">
        <v>2.5</v>
      </c>
      <c r="G31" s="197">
        <v>6.012500000000002</v>
      </c>
      <c r="H31" s="197">
        <v>1.0722222222222222</v>
      </c>
      <c r="I31" s="257">
        <v>33.084722222222226</v>
      </c>
      <c r="J31" s="201">
        <v>23.5</v>
      </c>
      <c r="K31" s="197">
        <v>2</v>
      </c>
      <c r="L31" s="197">
        <v>6.0122222222222259</v>
      </c>
      <c r="M31" s="197">
        <v>0.77916666666666656</v>
      </c>
      <c r="N31" s="259">
        <v>32.291388888888896</v>
      </c>
    </row>
    <row r="32" spans="2:14" s="41" customFormat="1" ht="12.75" customHeight="1" x14ac:dyDescent="0.25">
      <c r="B32" s="292" t="s">
        <v>26</v>
      </c>
      <c r="C32" s="112">
        <v>228</v>
      </c>
      <c r="D32" s="253" t="s">
        <v>27</v>
      </c>
      <c r="E32" s="251">
        <v>8</v>
      </c>
      <c r="F32" s="252">
        <v>15.5</v>
      </c>
      <c r="G32" s="197">
        <v>2.7625000000000002</v>
      </c>
      <c r="H32" s="197">
        <v>2.0333333333333328</v>
      </c>
      <c r="I32" s="257">
        <v>28.295833333333331</v>
      </c>
      <c r="J32" s="201">
        <v>8</v>
      </c>
      <c r="K32" s="197">
        <v>14</v>
      </c>
      <c r="L32" s="197">
        <v>5.9044444444444437</v>
      </c>
      <c r="M32" s="197">
        <v>1.9888888888888885</v>
      </c>
      <c r="N32" s="259">
        <v>29.893333333333331</v>
      </c>
    </row>
    <row r="33" spans="2:14" s="41" customFormat="1" ht="12.75" customHeight="1" x14ac:dyDescent="0.25">
      <c r="B33" s="293"/>
      <c r="C33" s="112">
        <v>243</v>
      </c>
      <c r="D33" s="253" t="s">
        <v>28</v>
      </c>
      <c r="E33" s="251">
        <v>0</v>
      </c>
      <c r="F33" s="252">
        <v>3</v>
      </c>
      <c r="G33" s="197">
        <v>4.0097222222222229</v>
      </c>
      <c r="H33" s="197">
        <v>0</v>
      </c>
      <c r="I33" s="257">
        <v>7.0097222222222229</v>
      </c>
      <c r="J33" s="201">
        <v>19</v>
      </c>
      <c r="K33" s="197">
        <v>3</v>
      </c>
      <c r="L33" s="197">
        <v>3.9702777777777776</v>
      </c>
      <c r="M33" s="197">
        <v>0.18333333333333332</v>
      </c>
      <c r="N33" s="259">
        <v>26.153611111111111</v>
      </c>
    </row>
    <row r="34" spans="2:14" s="41" customFormat="1" ht="12.75" customHeight="1" x14ac:dyDescent="0.25">
      <c r="B34" s="293"/>
      <c r="C34" s="112">
        <v>2201</v>
      </c>
      <c r="D34" s="253" t="s">
        <v>37</v>
      </c>
      <c r="E34" s="251">
        <v>1</v>
      </c>
      <c r="F34" s="252">
        <v>3</v>
      </c>
      <c r="G34" s="197">
        <v>0.58888888888888891</v>
      </c>
      <c r="H34" s="197">
        <v>0.48888888888888893</v>
      </c>
      <c r="I34" s="257">
        <v>5.0777777777777775</v>
      </c>
      <c r="J34" s="201">
        <v>1</v>
      </c>
      <c r="K34" s="197">
        <v>3.5</v>
      </c>
      <c r="L34" s="197">
        <v>0.51</v>
      </c>
      <c r="M34" s="197">
        <v>0.41388888888888886</v>
      </c>
      <c r="N34" s="259">
        <v>5.4238888888888885</v>
      </c>
    </row>
    <row r="35" spans="2:14" s="41" customFormat="1" ht="12.75" customHeight="1" x14ac:dyDescent="0.25">
      <c r="B35" s="293"/>
      <c r="C35" s="112">
        <v>2431</v>
      </c>
      <c r="D35" s="253" t="s">
        <v>185</v>
      </c>
      <c r="E35" s="251">
        <v>19</v>
      </c>
      <c r="F35" s="252">
        <v>0</v>
      </c>
      <c r="G35" s="197"/>
      <c r="H35" s="197"/>
      <c r="I35" s="257">
        <v>19</v>
      </c>
      <c r="J35" s="201"/>
      <c r="K35" s="197"/>
      <c r="L35" s="197"/>
      <c r="M35" s="197"/>
      <c r="N35" s="259">
        <v>0</v>
      </c>
    </row>
    <row r="36" spans="2:14" s="41" customFormat="1" ht="12.75" customHeight="1" x14ac:dyDescent="0.25">
      <c r="B36" s="293"/>
      <c r="C36" s="112">
        <v>24322</v>
      </c>
      <c r="D36" s="253" t="s">
        <v>50</v>
      </c>
      <c r="E36" s="251"/>
      <c r="F36" s="252"/>
      <c r="G36" s="197">
        <v>0</v>
      </c>
      <c r="H36" s="197">
        <v>2.2972222222222221</v>
      </c>
      <c r="I36" s="257">
        <v>2.2972222222222221</v>
      </c>
      <c r="J36" s="201">
        <v>0</v>
      </c>
      <c r="K36" s="197">
        <v>1</v>
      </c>
      <c r="L36" s="197">
        <v>1.1177777777777778</v>
      </c>
      <c r="M36" s="197">
        <v>2.3138888888888891</v>
      </c>
      <c r="N36" s="259">
        <v>4.4316666666666666</v>
      </c>
    </row>
    <row r="37" spans="2:14" s="41" customFormat="1" ht="12.75" customHeight="1" x14ac:dyDescent="0.25">
      <c r="B37" s="395" t="s">
        <v>29</v>
      </c>
      <c r="C37" s="112">
        <v>262</v>
      </c>
      <c r="D37" s="253" t="s">
        <v>30</v>
      </c>
      <c r="E37" s="251">
        <v>9</v>
      </c>
      <c r="F37" s="252">
        <v>3.5</v>
      </c>
      <c r="G37" s="197">
        <v>1.8736111111111111</v>
      </c>
      <c r="H37" s="197">
        <v>0.19444444444444445</v>
      </c>
      <c r="I37" s="257">
        <v>14.568055555555556</v>
      </c>
      <c r="J37" s="201">
        <v>9</v>
      </c>
      <c r="K37" s="197">
        <v>3.5</v>
      </c>
      <c r="L37" s="197">
        <v>1.5666666666666669</v>
      </c>
      <c r="M37" s="197">
        <v>0.48333333333333328</v>
      </c>
      <c r="N37" s="259">
        <v>14.549999999999999</v>
      </c>
    </row>
    <row r="38" spans="2:14" s="41" customFormat="1" ht="12.75" customHeight="1" x14ac:dyDescent="0.25">
      <c r="B38" s="395"/>
      <c r="C38" s="112">
        <v>263</v>
      </c>
      <c r="D38" s="253" t="s">
        <v>31</v>
      </c>
      <c r="E38" s="251">
        <v>10</v>
      </c>
      <c r="F38" s="252">
        <v>7</v>
      </c>
      <c r="G38" s="197">
        <v>2.4777777777777779</v>
      </c>
      <c r="H38" s="197">
        <v>1.5847222222222224</v>
      </c>
      <c r="I38" s="257">
        <v>21.0625</v>
      </c>
      <c r="J38" s="201">
        <v>10</v>
      </c>
      <c r="K38" s="197">
        <v>7</v>
      </c>
      <c r="L38" s="197">
        <v>2.2566666666666664</v>
      </c>
      <c r="M38" s="197">
        <v>1.6083333333333332</v>
      </c>
      <c r="N38" s="259">
        <v>20.864999999999998</v>
      </c>
    </row>
    <row r="39" spans="2:14" s="41" customFormat="1" ht="12.75" customHeight="1" x14ac:dyDescent="0.25">
      <c r="B39" s="395"/>
      <c r="C39" s="112">
        <v>264</v>
      </c>
      <c r="D39" s="253" t="s">
        <v>32</v>
      </c>
      <c r="E39" s="251">
        <v>9</v>
      </c>
      <c r="F39" s="252">
        <v>4</v>
      </c>
      <c r="G39" s="197">
        <v>1.2166666666666666</v>
      </c>
      <c r="H39" s="197">
        <v>0.24444444444444446</v>
      </c>
      <c r="I39" s="257">
        <v>14.461111111111112</v>
      </c>
      <c r="J39" s="201">
        <v>9</v>
      </c>
      <c r="K39" s="197">
        <v>4</v>
      </c>
      <c r="L39" s="197">
        <v>1.1177777777777778</v>
      </c>
      <c r="M39" s="197">
        <v>0.18333333333333332</v>
      </c>
      <c r="N39" s="259">
        <v>14.301111111111112</v>
      </c>
    </row>
    <row r="40" spans="2:14" s="41" customFormat="1" ht="12.75" customHeight="1" x14ac:dyDescent="0.25">
      <c r="B40" s="395"/>
      <c r="C40" s="112">
        <v>265</v>
      </c>
      <c r="D40" s="253" t="s">
        <v>33</v>
      </c>
      <c r="E40" s="251">
        <v>13</v>
      </c>
      <c r="F40" s="252">
        <v>6</v>
      </c>
      <c r="G40" s="197">
        <v>3.4541666666666666</v>
      </c>
      <c r="H40" s="197">
        <v>0.53333333333333333</v>
      </c>
      <c r="I40" s="257">
        <v>22.987500000000001</v>
      </c>
      <c r="J40" s="201">
        <v>13</v>
      </c>
      <c r="K40" s="197">
        <v>6</v>
      </c>
      <c r="L40" s="197">
        <v>3.839722222222222</v>
      </c>
      <c r="M40" s="197">
        <v>0.45833333333333326</v>
      </c>
      <c r="N40" s="259">
        <v>23.298055555555553</v>
      </c>
    </row>
    <row r="41" spans="2:14" s="41" customFormat="1" ht="12.75" customHeight="1" x14ac:dyDescent="0.25">
      <c r="B41" s="395"/>
      <c r="C41" s="112">
        <v>511013102</v>
      </c>
      <c r="D41" s="253" t="s">
        <v>180</v>
      </c>
      <c r="E41" s="251"/>
      <c r="F41" s="252"/>
      <c r="G41" s="197">
        <v>0</v>
      </c>
      <c r="H41" s="197">
        <v>2.3541666666666665</v>
      </c>
      <c r="I41" s="257">
        <v>2.3541666666666665</v>
      </c>
      <c r="J41" s="201"/>
      <c r="K41" s="197"/>
      <c r="L41" s="197">
        <v>1.7055555555555555</v>
      </c>
      <c r="M41" s="197">
        <v>1.8888888888888888</v>
      </c>
      <c r="N41" s="259">
        <v>3.5944444444444441</v>
      </c>
    </row>
    <row r="42" spans="2:14" s="41" customFormat="1" ht="12.75" customHeight="1" x14ac:dyDescent="0.25">
      <c r="E42" s="255"/>
      <c r="F42" s="255"/>
      <c r="G42" s="255"/>
      <c r="H42" s="255"/>
      <c r="I42" s="258"/>
      <c r="J42" s="255"/>
      <c r="K42" s="255"/>
      <c r="L42" s="255"/>
      <c r="M42" s="255"/>
      <c r="N42" s="260"/>
    </row>
    <row r="43" spans="2:14" s="41" customFormat="1" ht="12.75" customHeight="1" x14ac:dyDescent="0.25">
      <c r="B43" s="396" t="s">
        <v>65</v>
      </c>
      <c r="C43" s="397"/>
      <c r="D43" s="398"/>
      <c r="E43" s="203"/>
      <c r="F43" s="198"/>
      <c r="G43" s="198">
        <v>31.13</v>
      </c>
      <c r="H43" s="198"/>
      <c r="I43" s="202">
        <v>31.13</v>
      </c>
      <c r="J43" s="256"/>
      <c r="K43" s="252"/>
      <c r="L43" s="198">
        <v>30.67</v>
      </c>
      <c r="M43" s="198"/>
      <c r="N43" s="198">
        <v>30.7</v>
      </c>
    </row>
    <row r="44" spans="2:14" s="41" customFormat="1" ht="12.75" customHeight="1" x14ac:dyDescent="0.25">
      <c r="E44" s="255"/>
      <c r="F44" s="255"/>
      <c r="G44" s="255"/>
      <c r="H44" s="255"/>
      <c r="I44" s="258"/>
      <c r="J44" s="255"/>
      <c r="K44" s="255"/>
      <c r="L44" s="255"/>
      <c r="M44" s="255"/>
      <c r="N44" s="260"/>
    </row>
    <row r="45" spans="2:14" s="41" customFormat="1" ht="12.75" customHeight="1" x14ac:dyDescent="0.25">
      <c r="B45" s="335" t="s">
        <v>5</v>
      </c>
      <c r="C45" s="335"/>
      <c r="D45" s="399"/>
      <c r="E45" s="200">
        <v>299</v>
      </c>
      <c r="F45" s="199">
        <v>164</v>
      </c>
      <c r="G45" s="199">
        <v>132.89388888888891</v>
      </c>
      <c r="H45" s="199">
        <v>33.711111111111123</v>
      </c>
      <c r="I45" s="199">
        <v>629.6049999999999</v>
      </c>
      <c r="J45" s="200">
        <v>296.5</v>
      </c>
      <c r="K45" s="199">
        <v>161</v>
      </c>
      <c r="L45" s="199">
        <v>139.0911111111111</v>
      </c>
      <c r="M45" s="199">
        <v>29.690277777777773</v>
      </c>
      <c r="N45" s="31">
        <v>626.28138888888873</v>
      </c>
    </row>
    <row r="46" spans="2:14" ht="12.75" customHeight="1" x14ac:dyDescent="0.25">
      <c r="C46" s="227"/>
    </row>
    <row r="47" spans="2:14" ht="12.75" customHeight="1" x14ac:dyDescent="0.25">
      <c r="B47" s="16" t="s">
        <v>34</v>
      </c>
      <c r="C47" s="227"/>
    </row>
    <row r="48" spans="2:14" ht="12.75" customHeight="1" x14ac:dyDescent="0.25">
      <c r="C48" s="227"/>
    </row>
    <row r="49" spans="3:3" ht="12.75" customHeight="1" x14ac:dyDescent="0.25">
      <c r="C49" s="227"/>
    </row>
    <row r="50" spans="3:3" ht="12.75" hidden="1" customHeight="1" x14ac:dyDescent="0.25">
      <c r="C50" s="254"/>
    </row>
    <row r="51" spans="3:3" ht="12.75" hidden="1" customHeight="1" x14ac:dyDescent="0.25">
      <c r="C51" s="254"/>
    </row>
    <row r="52" spans="3:3" ht="12.75" hidden="1" customHeight="1" x14ac:dyDescent="0.25">
      <c r="C52" s="254"/>
    </row>
    <row r="53" spans="3:3" ht="12.75" hidden="1" customHeight="1" x14ac:dyDescent="0.25">
      <c r="C53" s="254"/>
    </row>
    <row r="54" spans="3:3" ht="12.75" hidden="1" customHeight="1" x14ac:dyDescent="0.25">
      <c r="C54" s="254"/>
    </row>
    <row r="55" spans="3:3" ht="12.75" hidden="1" customHeight="1" x14ac:dyDescent="0.25">
      <c r="C55" s="254"/>
    </row>
    <row r="56" spans="3:3" ht="12.75" hidden="1" customHeight="1" x14ac:dyDescent="0.25">
      <c r="C56" s="254"/>
    </row>
    <row r="57" spans="3:3" ht="12.75" hidden="1" customHeight="1" x14ac:dyDescent="0.25">
      <c r="C57" s="254"/>
    </row>
    <row r="58" spans="3:3" ht="12.75" hidden="1" customHeight="1" x14ac:dyDescent="0.25">
      <c r="C58" s="254"/>
    </row>
    <row r="59" spans="3:3" ht="12.75" hidden="1" customHeight="1" x14ac:dyDescent="0.25">
      <c r="C59" s="254"/>
    </row>
    <row r="60" spans="3:3" ht="12.75" hidden="1" customHeight="1" x14ac:dyDescent="0.25">
      <c r="C60" s="254"/>
    </row>
    <row r="61" spans="3:3" ht="12.75" hidden="1" customHeight="1" x14ac:dyDescent="0.25">
      <c r="C61" s="254"/>
    </row>
    <row r="62" spans="3:3" ht="12.75" hidden="1" customHeight="1" x14ac:dyDescent="0.25">
      <c r="C62" s="254"/>
    </row>
    <row r="63" spans="3:3" ht="12.75" hidden="1" customHeight="1" x14ac:dyDescent="0.25">
      <c r="C63" s="254"/>
    </row>
    <row r="64" spans="3:3" ht="12.75" hidden="1" customHeight="1" x14ac:dyDescent="0.25">
      <c r="C64" s="254"/>
    </row>
    <row r="65" spans="3:3" ht="12.75" hidden="1" customHeight="1" x14ac:dyDescent="0.25">
      <c r="C65" s="254"/>
    </row>
    <row r="66" spans="3:3" ht="12.75" hidden="1" customHeight="1" x14ac:dyDescent="0.25">
      <c r="C66" s="254"/>
    </row>
    <row r="67" spans="3:3" ht="12.75" hidden="1" customHeight="1" x14ac:dyDescent="0.25">
      <c r="C67" s="254"/>
    </row>
    <row r="68" spans="3:3" ht="12.75" hidden="1" customHeight="1" x14ac:dyDescent="0.25">
      <c r="C68" s="254"/>
    </row>
    <row r="69" spans="3:3" ht="12.75" hidden="1" customHeight="1" x14ac:dyDescent="0.25">
      <c r="C69" s="254"/>
    </row>
    <row r="70" spans="3:3" ht="12.75" hidden="1" customHeight="1" x14ac:dyDescent="0.25">
      <c r="C70" s="254"/>
    </row>
    <row r="71" spans="3:3" ht="12.75" hidden="1" customHeight="1" x14ac:dyDescent="0.25">
      <c r="C71" s="254"/>
    </row>
    <row r="72" spans="3:3" ht="12.75" hidden="1" customHeight="1" x14ac:dyDescent="0.25">
      <c r="C72" s="254"/>
    </row>
    <row r="73" spans="3:3" ht="12.75" hidden="1" customHeight="1" x14ac:dyDescent="0.25">
      <c r="C73" s="254"/>
    </row>
    <row r="74" spans="3:3" ht="12.75" hidden="1" customHeight="1" x14ac:dyDescent="0.25">
      <c r="C74" s="254"/>
    </row>
    <row r="75" spans="3:3" ht="12.75" hidden="1" customHeight="1" x14ac:dyDescent="0.25">
      <c r="C75" s="254"/>
    </row>
    <row r="76" spans="3:3" ht="12.75" hidden="1" customHeight="1" x14ac:dyDescent="0.25">
      <c r="C76" s="254"/>
    </row>
    <row r="77" spans="3:3" ht="12.75" hidden="1" customHeight="1" x14ac:dyDescent="0.25">
      <c r="C77" s="254"/>
    </row>
    <row r="78" spans="3:3" ht="12.75" hidden="1" customHeight="1" x14ac:dyDescent="0.25">
      <c r="C78" s="254"/>
    </row>
    <row r="79" spans="3:3" ht="12.75" hidden="1" customHeight="1" x14ac:dyDescent="0.25">
      <c r="C79" s="254"/>
    </row>
    <row r="80" spans="3:3" ht="12.75" hidden="1" customHeight="1" x14ac:dyDescent="0.25">
      <c r="C80" s="254"/>
    </row>
    <row r="81" spans="3:3" ht="12.75" hidden="1" customHeight="1" x14ac:dyDescent="0.25">
      <c r="C81" s="254"/>
    </row>
    <row r="82" spans="3:3" ht="12.75" hidden="1" customHeight="1" x14ac:dyDescent="0.25">
      <c r="C82" s="254"/>
    </row>
    <row r="83" spans="3:3" ht="12.75" hidden="1" customHeight="1" x14ac:dyDescent="0.25">
      <c r="C83" s="254"/>
    </row>
    <row r="84" spans="3:3" ht="12.75" hidden="1" customHeight="1" x14ac:dyDescent="0.25">
      <c r="C84" s="254"/>
    </row>
    <row r="85" spans="3:3" ht="12.75" hidden="1" customHeight="1" x14ac:dyDescent="0.25">
      <c r="C85" s="254"/>
    </row>
    <row r="86" spans="3:3" ht="12.75" hidden="1" customHeight="1" x14ac:dyDescent="0.25">
      <c r="C86" s="254"/>
    </row>
    <row r="87" spans="3:3" ht="12.75" hidden="1" customHeight="1" x14ac:dyDescent="0.25">
      <c r="C87" s="254"/>
    </row>
    <row r="88" spans="3:3" ht="12.75" hidden="1" customHeight="1" x14ac:dyDescent="0.25">
      <c r="C88" s="254"/>
    </row>
    <row r="89" spans="3:3" ht="12.75" hidden="1" customHeight="1" x14ac:dyDescent="0.25">
      <c r="C89" s="254"/>
    </row>
    <row r="90" spans="3:3" ht="12.75" hidden="1" customHeight="1" x14ac:dyDescent="0.25"/>
    <row r="91" spans="3:3" ht="12.75" hidden="1" customHeight="1" x14ac:dyDescent="0.25"/>
    <row r="92" spans="3:3" ht="12.75" hidden="1" customHeight="1" x14ac:dyDescent="0.25"/>
    <row r="93" spans="3:3" ht="12.75" hidden="1" customHeight="1" x14ac:dyDescent="0.25"/>
    <row r="94" spans="3:3" ht="12.75" hidden="1" customHeight="1" x14ac:dyDescent="0.25"/>
    <row r="95" spans="3:3" ht="12.75" hidden="1" customHeight="1" x14ac:dyDescent="0.25"/>
    <row r="96" spans="3:3" ht="12.75" hidden="1" customHeight="1" x14ac:dyDescent="0.25"/>
    <row r="97" ht="12.75" hidden="1" customHeight="1" x14ac:dyDescent="0.25"/>
    <row r="98" ht="12.75" hidden="1" customHeight="1" x14ac:dyDescent="0.25"/>
    <row r="99" ht="12.75" hidden="1" customHeight="1" x14ac:dyDescent="0.25"/>
    <row r="100" ht="12.75" hidden="1" customHeight="1" x14ac:dyDescent="0.25"/>
    <row r="101" ht="12.75" hidden="1" customHeight="1" x14ac:dyDescent="0.25"/>
    <row r="102" ht="12.75" hidden="1" customHeight="1" x14ac:dyDescent="0.25"/>
    <row r="103" ht="12.75" hidden="1" customHeight="1" x14ac:dyDescent="0.25"/>
    <row r="104" ht="12.75" hidden="1" customHeight="1" x14ac:dyDescent="0.25"/>
    <row r="105" ht="12.75" hidden="1" customHeight="1" x14ac:dyDescent="0.25"/>
    <row r="106" ht="12.75" hidden="1" customHeight="1" x14ac:dyDescent="0.25"/>
    <row r="107" ht="12.75" hidden="1" customHeight="1" x14ac:dyDescent="0.25"/>
    <row r="108" ht="12.75" hidden="1" customHeight="1" x14ac:dyDescent="0.25"/>
    <row r="109" ht="12.75" hidden="1" customHeight="1" x14ac:dyDescent="0.25"/>
    <row r="110" ht="12.75" hidden="1" customHeight="1" x14ac:dyDescent="0.25"/>
    <row r="111" ht="12.75" hidden="1" customHeight="1" x14ac:dyDescent="0.25"/>
    <row r="112" ht="12.75" hidden="1" customHeight="1" x14ac:dyDescent="0.25"/>
    <row r="113" ht="12.75" hidden="1" customHeight="1" x14ac:dyDescent="0.25"/>
    <row r="114" ht="12.75" hidden="1" customHeight="1" x14ac:dyDescent="0.25"/>
    <row r="115" ht="12.75" hidden="1" customHeight="1" x14ac:dyDescent="0.25"/>
    <row r="116" ht="12.75" hidden="1" customHeight="1" x14ac:dyDescent="0.25"/>
    <row r="117" ht="12.75" hidden="1" customHeight="1" x14ac:dyDescent="0.25"/>
    <row r="118" ht="12.75" hidden="1" customHeight="1" x14ac:dyDescent="0.25"/>
    <row r="119" ht="12.75" hidden="1" customHeight="1" x14ac:dyDescent="0.25"/>
    <row r="120" ht="12.75" hidden="1" customHeight="1" x14ac:dyDescent="0.25"/>
    <row r="121" ht="12.75" hidden="1" customHeight="1" x14ac:dyDescent="0.25"/>
    <row r="122" ht="12.75" hidden="1" customHeight="1" x14ac:dyDescent="0.25"/>
    <row r="123" ht="12.75" hidden="1" customHeight="1" x14ac:dyDescent="0.25"/>
    <row r="124" ht="12.75" hidden="1" customHeight="1" x14ac:dyDescent="0.25"/>
    <row r="125" ht="12.75" hidden="1" customHeight="1" x14ac:dyDescent="0.25"/>
    <row r="126" ht="12.75" hidden="1" customHeight="1" x14ac:dyDescent="0.25"/>
    <row r="127" ht="12.75" hidden="1" customHeight="1" x14ac:dyDescent="0.25"/>
    <row r="128" ht="12.75" hidden="1" customHeight="1" x14ac:dyDescent="0.25"/>
    <row r="129" ht="12.75" hidden="1" customHeight="1" x14ac:dyDescent="0.25"/>
    <row r="130" ht="12.75" hidden="1" customHeight="1" x14ac:dyDescent="0.25"/>
    <row r="131" ht="12.75" hidden="1" customHeight="1" x14ac:dyDescent="0.25"/>
    <row r="132" ht="12.75" hidden="1" customHeight="1" x14ac:dyDescent="0.25"/>
    <row r="133" ht="12.75" hidden="1" customHeight="1" x14ac:dyDescent="0.25"/>
    <row r="134" ht="12.75" hidden="1" customHeight="1" x14ac:dyDescent="0.25"/>
    <row r="135" ht="12.75" customHeight="1" x14ac:dyDescent="0.25"/>
    <row r="136" ht="12.75" customHeight="1" x14ac:dyDescent="0.25"/>
  </sheetData>
  <sheetProtection password="CD78" sheet="1" objects="1" scenarios="1"/>
  <sortState ref="C55:C85">
    <sortCondition ref="C55"/>
  </sortState>
  <mergeCells count="15">
    <mergeCell ref="B11:B12"/>
    <mergeCell ref="B37:B41"/>
    <mergeCell ref="B43:D43"/>
    <mergeCell ref="B45:D45"/>
    <mergeCell ref="B13:B17"/>
    <mergeCell ref="B19:B21"/>
    <mergeCell ref="B22:B24"/>
    <mergeCell ref="B25:B29"/>
    <mergeCell ref="B32:B36"/>
    <mergeCell ref="A1:U1"/>
    <mergeCell ref="B9:B10"/>
    <mergeCell ref="C9:C10"/>
    <mergeCell ref="D9:D10"/>
    <mergeCell ref="E9:I9"/>
    <mergeCell ref="J9:N9"/>
  </mergeCell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30"/>
  <sheetViews>
    <sheetView showGridLines="0" showZeros="0" workbookViewId="0">
      <pane ySplit="6" topLeftCell="A7" activePane="bottomLeft" state="frozen"/>
      <selection pane="bottomLeft" activeCell="A7" sqref="A7"/>
    </sheetView>
  </sheetViews>
  <sheetFormatPr baseColWidth="10" defaultColWidth="0" defaultRowHeight="12.75" zeroHeight="1" x14ac:dyDescent="0.25"/>
  <cols>
    <col min="1" max="1" width="4.7109375" style="30" customWidth="1"/>
    <col min="2" max="2" width="16.7109375" style="30" customWidth="1"/>
    <col min="3" max="6" width="6.7109375" style="30" customWidth="1"/>
    <col min="7" max="7" width="8.140625" style="30" bestFit="1" customWidth="1"/>
    <col min="8" max="8" width="11.42578125" style="30" bestFit="1" customWidth="1"/>
    <col min="9" max="9" width="16.140625" style="30" bestFit="1" customWidth="1"/>
    <col min="10" max="10" width="6.7109375" style="30" customWidth="1"/>
    <col min="11" max="11" width="4.7109375" style="30" customWidth="1"/>
    <col min="12" max="16384" width="11.42578125" style="30" hidden="1"/>
  </cols>
  <sheetData>
    <row r="1" spans="1:21" customFormat="1" ht="76.5" customHeight="1" x14ac:dyDescent="0.25">
      <c r="A1" s="265" t="s">
        <v>107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</row>
    <row r="2" spans="1:21" s="49" customFormat="1" ht="15" x14ac:dyDescent="0.25"/>
    <row r="3" spans="1:21" s="49" customFormat="1" ht="15" x14ac:dyDescent="0.25"/>
    <row r="4" spans="1:21" s="49" customFormat="1" ht="15" x14ac:dyDescent="0.25"/>
    <row r="5" spans="1:21" s="49" customFormat="1" ht="15" x14ac:dyDescent="0.25"/>
    <row r="6" spans="1:21" s="49" customFormat="1" ht="15" x14ac:dyDescent="0.25"/>
    <row r="7" spans="1:21" x14ac:dyDescent="0.25"/>
    <row r="8" spans="1:21" ht="15.75" x14ac:dyDescent="0.25">
      <c r="B8" s="400"/>
      <c r="C8" s="401"/>
      <c r="D8" s="401"/>
      <c r="E8" s="401"/>
      <c r="F8" s="401"/>
      <c r="G8" s="401"/>
      <c r="H8" s="401"/>
      <c r="I8" s="401"/>
      <c r="J8" s="401"/>
    </row>
    <row r="9" spans="1:21" ht="15.75" x14ac:dyDescent="0.25">
      <c r="B9" s="400"/>
      <c r="C9" s="400"/>
      <c r="D9" s="400"/>
      <c r="E9" s="400"/>
      <c r="F9" s="400"/>
      <c r="G9" s="400"/>
      <c r="H9" s="400"/>
      <c r="I9" s="400"/>
      <c r="J9" s="400"/>
    </row>
    <row r="10" spans="1:21" x14ac:dyDescent="0.25"/>
    <row r="11" spans="1:21" ht="18" customHeight="1" x14ac:dyDescent="0.25">
      <c r="B11" s="312" t="s">
        <v>69</v>
      </c>
      <c r="C11" s="312" t="s">
        <v>67</v>
      </c>
      <c r="D11" s="312"/>
      <c r="E11" s="312" t="s">
        <v>68</v>
      </c>
      <c r="F11" s="312"/>
      <c r="G11" s="312" t="s">
        <v>70</v>
      </c>
      <c r="H11" s="312"/>
      <c r="I11" s="312"/>
      <c r="J11" s="402" t="s">
        <v>71</v>
      </c>
    </row>
    <row r="12" spans="1:21" ht="18.75" customHeight="1" x14ac:dyDescent="0.25">
      <c r="B12" s="312"/>
      <c r="C12" s="184" t="s">
        <v>35</v>
      </c>
      <c r="D12" s="184" t="s">
        <v>36</v>
      </c>
      <c r="E12" s="184" t="s">
        <v>35</v>
      </c>
      <c r="F12" s="184" t="s">
        <v>36</v>
      </c>
      <c r="G12" s="184" t="s">
        <v>44</v>
      </c>
      <c r="H12" s="184" t="s">
        <v>45</v>
      </c>
      <c r="I12" s="184" t="s">
        <v>72</v>
      </c>
      <c r="J12" s="403"/>
    </row>
    <row r="13" spans="1:21" x14ac:dyDescent="0.25">
      <c r="B13" s="144" t="s">
        <v>73</v>
      </c>
      <c r="C13" s="115">
        <v>317</v>
      </c>
      <c r="D13" s="115">
        <v>21</v>
      </c>
      <c r="E13" s="115">
        <v>100</v>
      </c>
      <c r="F13" s="115">
        <v>58</v>
      </c>
      <c r="G13" s="145">
        <v>44052</v>
      </c>
      <c r="H13" s="145">
        <v>17950</v>
      </c>
      <c r="I13" s="145">
        <v>15587</v>
      </c>
      <c r="J13" s="146">
        <f t="shared" ref="J13:J18" si="0">(C13+(D13/2))+(E13+(F13/2))+((G13+H13+I13)/(18*40))</f>
        <v>564.26250000000005</v>
      </c>
      <c r="K13" s="32"/>
    </row>
    <row r="14" spans="1:21" x14ac:dyDescent="0.25">
      <c r="B14" s="144" t="s">
        <v>74</v>
      </c>
      <c r="C14" s="115">
        <v>315</v>
      </c>
      <c r="D14" s="115">
        <v>21</v>
      </c>
      <c r="E14" s="115">
        <v>104</v>
      </c>
      <c r="F14" s="115">
        <v>54</v>
      </c>
      <c r="G14" s="145">
        <v>42432</v>
      </c>
      <c r="H14" s="145">
        <v>14757</v>
      </c>
      <c r="I14" s="145">
        <v>16735</v>
      </c>
      <c r="J14" s="146">
        <f t="shared" si="0"/>
        <v>559.17222222222222</v>
      </c>
      <c r="K14" s="32"/>
    </row>
    <row r="15" spans="1:21" x14ac:dyDescent="0.25">
      <c r="B15" s="144" t="s">
        <v>75</v>
      </c>
      <c r="C15" s="115">
        <v>312</v>
      </c>
      <c r="D15" s="115">
        <v>20</v>
      </c>
      <c r="E15" s="115">
        <v>103</v>
      </c>
      <c r="F15" s="115">
        <v>62</v>
      </c>
      <c r="G15" s="145">
        <v>47203</v>
      </c>
      <c r="H15" s="145">
        <v>16837</v>
      </c>
      <c r="I15" s="145">
        <v>20391</v>
      </c>
      <c r="J15" s="146">
        <f t="shared" si="0"/>
        <v>573.26527777777778</v>
      </c>
      <c r="K15" s="32"/>
    </row>
    <row r="16" spans="1:21" x14ac:dyDescent="0.25">
      <c r="B16" s="144" t="s">
        <v>76</v>
      </c>
      <c r="C16" s="115">
        <v>305</v>
      </c>
      <c r="D16" s="115">
        <v>20</v>
      </c>
      <c r="E16" s="115">
        <v>106</v>
      </c>
      <c r="F16" s="115">
        <v>64</v>
      </c>
      <c r="G16" s="145">
        <v>41376</v>
      </c>
      <c r="H16" s="145">
        <v>30574</v>
      </c>
      <c r="I16" s="145">
        <v>5824</v>
      </c>
      <c r="J16" s="146">
        <f t="shared" si="0"/>
        <v>561.01944444444439</v>
      </c>
      <c r="K16" s="32"/>
    </row>
    <row r="17" spans="2:12" x14ac:dyDescent="0.25">
      <c r="B17" s="144" t="s">
        <v>77</v>
      </c>
      <c r="C17" s="115">
        <v>304</v>
      </c>
      <c r="D17" s="115">
        <v>20</v>
      </c>
      <c r="E17" s="115">
        <v>113</v>
      </c>
      <c r="F17" s="115">
        <v>64</v>
      </c>
      <c r="G17" s="147">
        <v>45144</v>
      </c>
      <c r="H17" s="145">
        <v>34305</v>
      </c>
      <c r="I17" s="147">
        <v>7252</v>
      </c>
      <c r="J17" s="146">
        <f t="shared" si="0"/>
        <v>579.41805555555561</v>
      </c>
      <c r="K17" s="32"/>
    </row>
    <row r="18" spans="2:12" x14ac:dyDescent="0.25">
      <c r="B18" s="144" t="s">
        <v>78</v>
      </c>
      <c r="C18" s="115">
        <v>302</v>
      </c>
      <c r="D18" s="115">
        <v>19</v>
      </c>
      <c r="E18" s="115">
        <v>115</v>
      </c>
      <c r="F18" s="115">
        <v>65</v>
      </c>
      <c r="G18" s="147">
        <v>48115</v>
      </c>
      <c r="H18" s="145">
        <v>39304</v>
      </c>
      <c r="I18" s="147">
        <v>8333</v>
      </c>
      <c r="J18" s="146">
        <f t="shared" si="0"/>
        <v>591.98888888888882</v>
      </c>
      <c r="K18" s="33"/>
    </row>
    <row r="19" spans="2:12" x14ac:dyDescent="0.25">
      <c r="B19" s="144" t="s">
        <v>79</v>
      </c>
      <c r="C19" s="115">
        <v>296</v>
      </c>
      <c r="D19" s="115">
        <v>19</v>
      </c>
      <c r="E19" s="115">
        <v>115</v>
      </c>
      <c r="F19" s="115">
        <v>75</v>
      </c>
      <c r="G19" s="147">
        <v>48658</v>
      </c>
      <c r="H19" s="145">
        <v>34981</v>
      </c>
      <c r="I19" s="147">
        <v>15039</v>
      </c>
      <c r="J19" s="146">
        <f>(C19+(D19/2))+(E19+(F19/2))+((G19+H19+I19)/(18*40))</f>
        <v>595.05277777777781</v>
      </c>
      <c r="K19" s="33"/>
    </row>
    <row r="20" spans="2:12" x14ac:dyDescent="0.25">
      <c r="B20" s="144" t="s">
        <v>80</v>
      </c>
      <c r="C20" s="115">
        <v>294</v>
      </c>
      <c r="D20" s="115">
        <v>19</v>
      </c>
      <c r="E20" s="115">
        <v>118</v>
      </c>
      <c r="F20" s="115">
        <v>76</v>
      </c>
      <c r="G20" s="147">
        <v>61368</v>
      </c>
      <c r="H20" s="145">
        <v>38065.199999999997</v>
      </c>
      <c r="I20" s="147">
        <v>16805</v>
      </c>
      <c r="J20" s="146">
        <f>(C20+(D20/2))+(E20+(F20/2))+((G20+H20+I20)/(18*40))</f>
        <v>620.9419444444444</v>
      </c>
      <c r="K20" s="33"/>
    </row>
    <row r="21" spans="2:12" x14ac:dyDescent="0.25">
      <c r="B21" s="144" t="s">
        <v>175</v>
      </c>
      <c r="C21" s="115">
        <v>290</v>
      </c>
      <c r="D21" s="115">
        <v>18</v>
      </c>
      <c r="E21" s="115">
        <v>125</v>
      </c>
      <c r="F21" s="115">
        <v>78</v>
      </c>
      <c r="G21" s="147">
        <v>73270</v>
      </c>
      <c r="H21" s="145">
        <v>24272</v>
      </c>
      <c r="I21" s="147">
        <v>22414</v>
      </c>
      <c r="J21" s="146">
        <f>(C21+(D21/2))+(E21+(F21/2))+((G21+H21+I21)/(18*40))</f>
        <v>629.60555555555561</v>
      </c>
    </row>
    <row r="22" spans="2:12" x14ac:dyDescent="0.25">
      <c r="B22" s="144" t="s">
        <v>176</v>
      </c>
      <c r="C22" s="115">
        <v>288</v>
      </c>
      <c r="D22" s="115">
        <v>17</v>
      </c>
      <c r="E22" s="115">
        <v>123</v>
      </c>
      <c r="F22" s="115">
        <v>76</v>
      </c>
      <c r="G22" s="147">
        <v>78153.599999999948</v>
      </c>
      <c r="H22" s="145">
        <v>21377</v>
      </c>
      <c r="I22" s="147">
        <v>22059</v>
      </c>
      <c r="J22" s="146">
        <f>(C22+(D22/2))+(E22+(F22/2))+((G22+H22+I22)/(18*40))</f>
        <v>626.37444444444441</v>
      </c>
    </row>
    <row r="23" spans="2:12" x14ac:dyDescent="0.25"/>
    <row r="24" spans="2:12" x14ac:dyDescent="0.25">
      <c r="B24" s="148" t="s">
        <v>38</v>
      </c>
    </row>
    <row r="25" spans="2:12" x14ac:dyDescent="0.25"/>
    <row r="26" spans="2:12" x14ac:dyDescent="0.25"/>
    <row r="27" spans="2:12" ht="13.5" x14ac:dyDescent="0.25">
      <c r="L27" s="34"/>
    </row>
    <row r="28" spans="2:12" x14ac:dyDescent="0.25"/>
    <row r="29" spans="2:12" x14ac:dyDescent="0.25"/>
    <row r="30" spans="2:12" x14ac:dyDescent="0.25"/>
  </sheetData>
  <sheetProtection password="CD78" sheet="1" objects="1" scenarios="1"/>
  <mergeCells count="8">
    <mergeCell ref="A1:U1"/>
    <mergeCell ref="B8:J8"/>
    <mergeCell ref="B9:J9"/>
    <mergeCell ref="B11:B12"/>
    <mergeCell ref="C11:D11"/>
    <mergeCell ref="E11:F11"/>
    <mergeCell ref="G11:I11"/>
    <mergeCell ref="J11:J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3"/>
  <sheetViews>
    <sheetView showGridLines="0" showZeros="0" workbookViewId="0">
      <pane ySplit="7" topLeftCell="A8" activePane="bottomLeft" state="frozen"/>
      <selection pane="bottomLeft" activeCell="A8" sqref="A8"/>
    </sheetView>
  </sheetViews>
  <sheetFormatPr baseColWidth="10" defaultColWidth="0" defaultRowHeight="12.75" zeroHeight="1" x14ac:dyDescent="0.2"/>
  <cols>
    <col min="1" max="1" width="7.140625" style="1" customWidth="1"/>
    <col min="2" max="2" width="24.140625" style="1" bestFit="1" customWidth="1"/>
    <col min="3" max="3" width="6.42578125" style="1" hidden="1" customWidth="1"/>
    <col min="4" max="4" width="39.5703125" style="1" bestFit="1" customWidth="1"/>
    <col min="5" max="5" width="11" style="5" customWidth="1"/>
    <col min="6" max="6" width="10.42578125" style="5" customWidth="1"/>
    <col min="7" max="7" width="6" style="5" bestFit="1" customWidth="1"/>
    <col min="8" max="8" width="10.85546875" style="5" customWidth="1"/>
    <col min="9" max="9" width="9.7109375" style="5" customWidth="1"/>
    <col min="10" max="10" width="6" style="5" customWidth="1"/>
    <col min="11" max="11" width="14.28515625" style="1" customWidth="1"/>
    <col min="12" max="16384" width="11.42578125" style="1" hidden="1"/>
  </cols>
  <sheetData>
    <row r="1" spans="1:11" customFormat="1" ht="68.25" customHeight="1" x14ac:dyDescent="0.25">
      <c r="A1" s="265" t="s">
        <v>91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s="49" customFormat="1" ht="15" x14ac:dyDescent="0.25"/>
    <row r="3" spans="1:11" s="49" customFormat="1" ht="15" x14ac:dyDescent="0.25"/>
    <row r="4" spans="1:11" s="49" customFormat="1" ht="15" x14ac:dyDescent="0.25"/>
    <row r="5" spans="1:11" s="49" customFormat="1" ht="15" x14ac:dyDescent="0.25"/>
    <row r="6" spans="1:11" s="49" customFormat="1" ht="15" x14ac:dyDescent="0.25"/>
    <row r="7" spans="1:11" s="49" customFormat="1" ht="15" x14ac:dyDescent="0.25"/>
    <row r="8" spans="1:11" x14ac:dyDescent="0.2"/>
    <row r="9" spans="1:11" ht="15.75" x14ac:dyDescent="0.25">
      <c r="B9" s="54"/>
      <c r="C9" s="54"/>
      <c r="D9" s="54"/>
      <c r="E9" s="54"/>
      <c r="F9" s="54"/>
      <c r="G9" s="54"/>
      <c r="H9" s="54"/>
      <c r="I9" s="54"/>
      <c r="J9" s="54"/>
    </row>
    <row r="10" spans="1:11" x14ac:dyDescent="0.2"/>
    <row r="11" spans="1:11" ht="18" customHeight="1" x14ac:dyDescent="0.2">
      <c r="B11" s="266" t="s">
        <v>0</v>
      </c>
      <c r="C11" s="266" t="s">
        <v>1</v>
      </c>
      <c r="D11" s="266" t="s">
        <v>2</v>
      </c>
      <c r="E11" s="266" t="s">
        <v>3</v>
      </c>
      <c r="F11" s="266"/>
      <c r="G11" s="267"/>
      <c r="H11" s="268" t="s">
        <v>4</v>
      </c>
      <c r="I11" s="266"/>
      <c r="J11" s="266"/>
    </row>
    <row r="12" spans="1:11" ht="28.5" customHeight="1" x14ac:dyDescent="0.2">
      <c r="B12" s="266"/>
      <c r="C12" s="266"/>
      <c r="D12" s="266"/>
      <c r="E12" s="61" t="s">
        <v>108</v>
      </c>
      <c r="F12" s="61" t="s">
        <v>109</v>
      </c>
      <c r="G12" s="62" t="s">
        <v>5</v>
      </c>
      <c r="H12" s="63" t="s">
        <v>108</v>
      </c>
      <c r="I12" s="61" t="s">
        <v>109</v>
      </c>
      <c r="J12" s="61" t="s">
        <v>5</v>
      </c>
    </row>
    <row r="13" spans="1:11" x14ac:dyDescent="0.2">
      <c r="B13" s="263" t="s">
        <v>6</v>
      </c>
      <c r="C13" s="45">
        <v>2141</v>
      </c>
      <c r="D13" s="18" t="s">
        <v>7</v>
      </c>
      <c r="E13" s="19">
        <v>4</v>
      </c>
      <c r="F13" s="19">
        <v>3</v>
      </c>
      <c r="G13" s="20">
        <f>SUM(E13:F13)</f>
        <v>7</v>
      </c>
      <c r="H13" s="56">
        <v>3</v>
      </c>
      <c r="I13" s="19">
        <v>3</v>
      </c>
      <c r="J13" s="57">
        <f>SUM(H13:I13)</f>
        <v>6</v>
      </c>
    </row>
    <row r="14" spans="1:11" x14ac:dyDescent="0.2">
      <c r="B14" s="264"/>
      <c r="C14" s="45">
        <v>2122</v>
      </c>
      <c r="D14" s="18" t="s">
        <v>8</v>
      </c>
      <c r="E14" s="19">
        <v>7</v>
      </c>
      <c r="F14" s="19">
        <v>1</v>
      </c>
      <c r="G14" s="20">
        <f t="shared" ref="G14:G34" si="0">SUM(E14:F14)</f>
        <v>8</v>
      </c>
      <c r="H14" s="56">
        <v>7</v>
      </c>
      <c r="I14" s="19">
        <v>1</v>
      </c>
      <c r="J14" s="57">
        <f t="shared" ref="J14:J34" si="1">SUM(H14:I14)</f>
        <v>8</v>
      </c>
    </row>
    <row r="15" spans="1:11" x14ac:dyDescent="0.2">
      <c r="B15" s="264"/>
      <c r="C15" s="45">
        <v>2142</v>
      </c>
      <c r="D15" s="18" t="s">
        <v>9</v>
      </c>
      <c r="E15" s="19">
        <v>5</v>
      </c>
      <c r="F15" s="19">
        <v>1</v>
      </c>
      <c r="G15" s="20">
        <f t="shared" si="0"/>
        <v>6</v>
      </c>
      <c r="H15" s="56">
        <v>5</v>
      </c>
      <c r="I15" s="19">
        <v>1</v>
      </c>
      <c r="J15" s="57">
        <f t="shared" si="1"/>
        <v>6</v>
      </c>
    </row>
    <row r="16" spans="1:11" x14ac:dyDescent="0.2">
      <c r="B16" s="264"/>
      <c r="C16" s="45">
        <v>2132</v>
      </c>
      <c r="D16" s="18" t="s">
        <v>10</v>
      </c>
      <c r="E16" s="19">
        <v>11</v>
      </c>
      <c r="F16" s="19">
        <v>2</v>
      </c>
      <c r="G16" s="20">
        <f t="shared" si="0"/>
        <v>13</v>
      </c>
      <c r="H16" s="56">
        <v>11</v>
      </c>
      <c r="I16" s="19">
        <v>2</v>
      </c>
      <c r="J16" s="57">
        <f t="shared" si="1"/>
        <v>13</v>
      </c>
    </row>
    <row r="17" spans="2:10" x14ac:dyDescent="0.2">
      <c r="B17" s="45" t="s">
        <v>11</v>
      </c>
      <c r="C17" s="45">
        <v>27</v>
      </c>
      <c r="D17" s="18" t="s">
        <v>12</v>
      </c>
      <c r="E17" s="19">
        <v>15</v>
      </c>
      <c r="F17" s="19">
        <v>2</v>
      </c>
      <c r="G17" s="20">
        <f t="shared" si="0"/>
        <v>17</v>
      </c>
      <c r="H17" s="56">
        <v>15</v>
      </c>
      <c r="I17" s="19">
        <v>2</v>
      </c>
      <c r="J17" s="57">
        <f t="shared" si="1"/>
        <v>17</v>
      </c>
    </row>
    <row r="18" spans="2:10" x14ac:dyDescent="0.2">
      <c r="B18" s="263" t="s">
        <v>13</v>
      </c>
      <c r="C18" s="45">
        <v>222</v>
      </c>
      <c r="D18" s="18" t="s">
        <v>14</v>
      </c>
      <c r="E18" s="19">
        <v>3</v>
      </c>
      <c r="F18" s="19">
        <v>0</v>
      </c>
      <c r="G18" s="20">
        <f t="shared" si="0"/>
        <v>3</v>
      </c>
      <c r="H18" s="56">
        <v>3</v>
      </c>
      <c r="I18" s="19">
        <v>0</v>
      </c>
      <c r="J18" s="57">
        <f t="shared" si="1"/>
        <v>3</v>
      </c>
    </row>
    <row r="19" spans="2:10" x14ac:dyDescent="0.2">
      <c r="B19" s="264"/>
      <c r="C19" s="45">
        <v>223</v>
      </c>
      <c r="D19" s="18" t="s">
        <v>15</v>
      </c>
      <c r="E19" s="19">
        <v>15</v>
      </c>
      <c r="F19" s="19">
        <v>1</v>
      </c>
      <c r="G19" s="20">
        <f t="shared" si="0"/>
        <v>16</v>
      </c>
      <c r="H19" s="56">
        <v>15</v>
      </c>
      <c r="I19" s="19">
        <v>1</v>
      </c>
      <c r="J19" s="57">
        <f t="shared" si="1"/>
        <v>16</v>
      </c>
    </row>
    <row r="20" spans="2:10" x14ac:dyDescent="0.2">
      <c r="B20" s="264"/>
      <c r="C20" s="45">
        <v>224</v>
      </c>
      <c r="D20" s="18" t="s">
        <v>16</v>
      </c>
      <c r="E20" s="19">
        <v>25</v>
      </c>
      <c r="F20" s="19">
        <v>1</v>
      </c>
      <c r="G20" s="20">
        <f t="shared" si="0"/>
        <v>26</v>
      </c>
      <c r="H20" s="56">
        <v>25</v>
      </c>
      <c r="I20" s="19">
        <v>1</v>
      </c>
      <c r="J20" s="57">
        <f t="shared" si="1"/>
        <v>26</v>
      </c>
    </row>
    <row r="21" spans="2:10" x14ac:dyDescent="0.2">
      <c r="B21" s="263" t="s">
        <v>17</v>
      </c>
      <c r="C21" s="45">
        <v>234</v>
      </c>
      <c r="D21" s="18" t="s">
        <v>18</v>
      </c>
      <c r="E21" s="19">
        <v>4</v>
      </c>
      <c r="F21" s="19">
        <v>9</v>
      </c>
      <c r="G21" s="20">
        <f t="shared" si="0"/>
        <v>13</v>
      </c>
      <c r="H21" s="56">
        <v>4</v>
      </c>
      <c r="I21" s="19">
        <v>9</v>
      </c>
      <c r="J21" s="57">
        <f t="shared" si="1"/>
        <v>13</v>
      </c>
    </row>
    <row r="22" spans="2:10" x14ac:dyDescent="0.2">
      <c r="B22" s="264"/>
      <c r="C22" s="45">
        <v>232</v>
      </c>
      <c r="D22" s="18" t="s">
        <v>19</v>
      </c>
      <c r="E22" s="19">
        <v>6</v>
      </c>
      <c r="F22" s="19">
        <v>2</v>
      </c>
      <c r="G22" s="20">
        <f t="shared" si="0"/>
        <v>8</v>
      </c>
      <c r="H22" s="56">
        <v>6</v>
      </c>
      <c r="I22" s="19">
        <v>2</v>
      </c>
      <c r="J22" s="57">
        <f t="shared" si="1"/>
        <v>8</v>
      </c>
    </row>
    <row r="23" spans="2:10" x14ac:dyDescent="0.2">
      <c r="B23" s="264"/>
      <c r="C23" s="45">
        <v>233</v>
      </c>
      <c r="D23" s="18" t="s">
        <v>20</v>
      </c>
      <c r="E23" s="19">
        <v>9</v>
      </c>
      <c r="F23" s="19">
        <v>3</v>
      </c>
      <c r="G23" s="20">
        <f t="shared" si="0"/>
        <v>12</v>
      </c>
      <c r="H23" s="56">
        <v>9</v>
      </c>
      <c r="I23" s="19">
        <v>3</v>
      </c>
      <c r="J23" s="57">
        <f t="shared" si="1"/>
        <v>12</v>
      </c>
    </row>
    <row r="24" spans="2:10" x14ac:dyDescent="0.2">
      <c r="B24" s="263" t="s">
        <v>21</v>
      </c>
      <c r="C24" s="45">
        <v>25</v>
      </c>
      <c r="D24" s="18" t="s">
        <v>22</v>
      </c>
      <c r="E24" s="19">
        <v>45</v>
      </c>
      <c r="F24" s="19">
        <v>13</v>
      </c>
      <c r="G24" s="20">
        <f t="shared" si="0"/>
        <v>58</v>
      </c>
      <c r="H24" s="56">
        <v>44</v>
      </c>
      <c r="I24" s="19">
        <v>13</v>
      </c>
      <c r="J24" s="57">
        <f t="shared" si="1"/>
        <v>57</v>
      </c>
    </row>
    <row r="25" spans="2:10" x14ac:dyDescent="0.2">
      <c r="B25" s="263"/>
      <c r="C25" s="45">
        <v>253</v>
      </c>
      <c r="D25" s="18" t="s">
        <v>23</v>
      </c>
      <c r="E25" s="19">
        <v>10</v>
      </c>
      <c r="F25" s="19">
        <v>2</v>
      </c>
      <c r="G25" s="20">
        <f t="shared" si="0"/>
        <v>12</v>
      </c>
      <c r="H25" s="56">
        <v>10</v>
      </c>
      <c r="I25" s="19">
        <v>2</v>
      </c>
      <c r="J25" s="57">
        <f t="shared" si="1"/>
        <v>12</v>
      </c>
    </row>
    <row r="26" spans="2:10" x14ac:dyDescent="0.2">
      <c r="B26" s="45" t="s">
        <v>24</v>
      </c>
      <c r="C26" s="45">
        <v>242</v>
      </c>
      <c r="D26" s="18" t="s">
        <v>24</v>
      </c>
      <c r="E26" s="19">
        <v>11</v>
      </c>
      <c r="F26" s="19">
        <v>5</v>
      </c>
      <c r="G26" s="20">
        <f t="shared" si="0"/>
        <v>16</v>
      </c>
      <c r="H26" s="56">
        <v>11</v>
      </c>
      <c r="I26" s="19">
        <v>4</v>
      </c>
      <c r="J26" s="57">
        <f t="shared" si="1"/>
        <v>15</v>
      </c>
    </row>
    <row r="27" spans="2:10" x14ac:dyDescent="0.2">
      <c r="B27" s="45" t="s">
        <v>25</v>
      </c>
      <c r="C27" s="45">
        <v>244</v>
      </c>
      <c r="D27" s="18" t="s">
        <v>25</v>
      </c>
      <c r="E27" s="19">
        <v>23</v>
      </c>
      <c r="F27" s="19">
        <v>1</v>
      </c>
      <c r="G27" s="20">
        <f t="shared" si="0"/>
        <v>24</v>
      </c>
      <c r="H27" s="56">
        <v>23</v>
      </c>
      <c r="I27" s="19">
        <v>1</v>
      </c>
      <c r="J27" s="57">
        <f t="shared" si="1"/>
        <v>24</v>
      </c>
    </row>
    <row r="28" spans="2:10" ht="19.5" customHeight="1" x14ac:dyDescent="0.2">
      <c r="B28" s="263" t="s">
        <v>26</v>
      </c>
      <c r="C28" s="45">
        <v>228</v>
      </c>
      <c r="D28" s="18" t="s">
        <v>27</v>
      </c>
      <c r="E28" s="19">
        <v>8</v>
      </c>
      <c r="F28" s="19">
        <v>0</v>
      </c>
      <c r="G28" s="20">
        <f t="shared" si="0"/>
        <v>8</v>
      </c>
      <c r="H28" s="56">
        <v>8</v>
      </c>
      <c r="I28" s="19">
        <v>0</v>
      </c>
      <c r="J28" s="57">
        <f t="shared" si="1"/>
        <v>8</v>
      </c>
    </row>
    <row r="29" spans="2:10" ht="19.5" customHeight="1" x14ac:dyDescent="0.2">
      <c r="B29" s="263"/>
      <c r="C29" s="45">
        <v>2201</v>
      </c>
      <c r="D29" s="18" t="s">
        <v>37</v>
      </c>
      <c r="E29" s="19">
        <v>1</v>
      </c>
      <c r="F29" s="19">
        <v>0</v>
      </c>
      <c r="G29" s="20">
        <f t="shared" si="0"/>
        <v>1</v>
      </c>
      <c r="H29" s="56">
        <v>1</v>
      </c>
      <c r="I29" s="19">
        <v>0</v>
      </c>
      <c r="J29" s="57">
        <f t="shared" si="1"/>
        <v>1</v>
      </c>
    </row>
    <row r="30" spans="2:10" x14ac:dyDescent="0.2">
      <c r="B30" s="264"/>
      <c r="C30" s="45">
        <v>243</v>
      </c>
      <c r="D30" s="18" t="s">
        <v>28</v>
      </c>
      <c r="E30" s="19">
        <v>18</v>
      </c>
      <c r="F30" s="19">
        <v>1</v>
      </c>
      <c r="G30" s="20">
        <f t="shared" si="0"/>
        <v>19</v>
      </c>
      <c r="H30" s="56">
        <v>18</v>
      </c>
      <c r="I30" s="19">
        <v>1</v>
      </c>
      <c r="J30" s="57">
        <f t="shared" si="1"/>
        <v>19</v>
      </c>
    </row>
    <row r="31" spans="2:10" x14ac:dyDescent="0.2">
      <c r="B31" s="263" t="s">
        <v>29</v>
      </c>
      <c r="C31" s="45">
        <v>262</v>
      </c>
      <c r="D31" s="18" t="s">
        <v>30</v>
      </c>
      <c r="E31" s="19">
        <v>9</v>
      </c>
      <c r="F31" s="19">
        <v>0</v>
      </c>
      <c r="G31" s="20">
        <f t="shared" si="0"/>
        <v>9</v>
      </c>
      <c r="H31" s="56">
        <v>9</v>
      </c>
      <c r="I31" s="19">
        <v>0</v>
      </c>
      <c r="J31" s="57">
        <f t="shared" si="1"/>
        <v>9</v>
      </c>
    </row>
    <row r="32" spans="2:10" x14ac:dyDescent="0.2">
      <c r="B32" s="263"/>
      <c r="C32" s="45">
        <v>263</v>
      </c>
      <c r="D32" s="18" t="s">
        <v>31</v>
      </c>
      <c r="E32" s="19">
        <v>9</v>
      </c>
      <c r="F32" s="19">
        <v>1</v>
      </c>
      <c r="G32" s="20">
        <f t="shared" si="0"/>
        <v>10</v>
      </c>
      <c r="H32" s="56">
        <v>9</v>
      </c>
      <c r="I32" s="19">
        <v>1</v>
      </c>
      <c r="J32" s="57">
        <f t="shared" si="1"/>
        <v>10</v>
      </c>
    </row>
    <row r="33" spans="2:10" x14ac:dyDescent="0.2">
      <c r="B33" s="263"/>
      <c r="C33" s="45">
        <v>264</v>
      </c>
      <c r="D33" s="18" t="s">
        <v>32</v>
      </c>
      <c r="E33" s="19">
        <v>8</v>
      </c>
      <c r="F33" s="19">
        <v>1</v>
      </c>
      <c r="G33" s="20">
        <f t="shared" si="0"/>
        <v>9</v>
      </c>
      <c r="H33" s="56">
        <v>8</v>
      </c>
      <c r="I33" s="19">
        <v>1</v>
      </c>
      <c r="J33" s="57">
        <f t="shared" si="1"/>
        <v>9</v>
      </c>
    </row>
    <row r="34" spans="2:10" x14ac:dyDescent="0.2">
      <c r="B34" s="263"/>
      <c r="C34" s="45">
        <v>265</v>
      </c>
      <c r="D34" s="18" t="s">
        <v>33</v>
      </c>
      <c r="E34" s="19">
        <v>10</v>
      </c>
      <c r="F34" s="19">
        <v>3</v>
      </c>
      <c r="G34" s="20">
        <f t="shared" si="0"/>
        <v>13</v>
      </c>
      <c r="H34" s="56">
        <v>10</v>
      </c>
      <c r="I34" s="19">
        <v>3</v>
      </c>
      <c r="J34" s="57">
        <f t="shared" si="1"/>
        <v>13</v>
      </c>
    </row>
    <row r="35" spans="2:10" x14ac:dyDescent="0.2">
      <c r="B35" s="262" t="s">
        <v>5</v>
      </c>
      <c r="C35" s="262"/>
      <c r="D35" s="262"/>
      <c r="E35" s="58">
        <f t="shared" ref="E35:J35" si="2">SUM(E13:E34)</f>
        <v>256</v>
      </c>
      <c r="F35" s="58">
        <f t="shared" si="2"/>
        <v>52</v>
      </c>
      <c r="G35" s="59">
        <f t="shared" si="2"/>
        <v>308</v>
      </c>
      <c r="H35" s="60">
        <f t="shared" si="2"/>
        <v>254</v>
      </c>
      <c r="I35" s="58">
        <f t="shared" si="2"/>
        <v>51</v>
      </c>
      <c r="J35" s="58">
        <f t="shared" si="2"/>
        <v>305</v>
      </c>
    </row>
    <row r="36" spans="2:10" x14ac:dyDescent="0.2"/>
    <row r="37" spans="2:10" x14ac:dyDescent="0.2">
      <c r="B37" s="1" t="s">
        <v>34</v>
      </c>
    </row>
    <row r="38" spans="2:10" x14ac:dyDescent="0.2"/>
    <row r="39" spans="2:10" x14ac:dyDescent="0.2"/>
    <row r="40" spans="2:10" x14ac:dyDescent="0.2">
      <c r="H40" s="1"/>
      <c r="I40" s="1"/>
      <c r="J40" s="1"/>
    </row>
    <row r="41" spans="2:10" x14ac:dyDescent="0.2">
      <c r="H41" s="1"/>
      <c r="I41" s="1"/>
      <c r="J41" s="1"/>
    </row>
    <row r="42" spans="2:10" x14ac:dyDescent="0.2">
      <c r="H42" s="1"/>
      <c r="I42" s="1"/>
      <c r="J42" s="1"/>
    </row>
    <row r="43" spans="2:10" x14ac:dyDescent="0.2"/>
  </sheetData>
  <sheetProtection password="CD78" sheet="1" objects="1" scenarios="1"/>
  <mergeCells count="13">
    <mergeCell ref="B35:D35"/>
    <mergeCell ref="B28:B30"/>
    <mergeCell ref="B31:B34"/>
    <mergeCell ref="A1:K1"/>
    <mergeCell ref="B11:B12"/>
    <mergeCell ref="C11:C12"/>
    <mergeCell ref="D11:D12"/>
    <mergeCell ref="E11:G11"/>
    <mergeCell ref="H11:J11"/>
    <mergeCell ref="B13:B16"/>
    <mergeCell ref="B18:B20"/>
    <mergeCell ref="B21:B23"/>
    <mergeCell ref="B24:B25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29"/>
  <sheetViews>
    <sheetView showGridLines="0" showZeros="0" workbookViewId="0">
      <pane ySplit="6" topLeftCell="A7" activePane="bottomLeft" state="frozen"/>
      <selection pane="bottomLeft" activeCell="A7" sqref="A7"/>
    </sheetView>
  </sheetViews>
  <sheetFormatPr baseColWidth="10" defaultColWidth="0" defaultRowHeight="12.75" zeroHeight="1" x14ac:dyDescent="0.2"/>
  <cols>
    <col min="1" max="1" width="4.7109375" style="35" customWidth="1"/>
    <col min="2" max="2" width="13.7109375" style="35" customWidth="1"/>
    <col min="3" max="18" width="5.7109375" style="35" customWidth="1"/>
    <col min="19" max="19" width="6" style="35" customWidth="1"/>
    <col min="20" max="20" width="6.140625" style="35" customWidth="1"/>
    <col min="21" max="21" width="11.42578125" style="35" customWidth="1"/>
    <col min="22" max="16384" width="11.42578125" style="35" hidden="1"/>
  </cols>
  <sheetData>
    <row r="1" spans="1:21" customFormat="1" ht="75" customHeight="1" x14ac:dyDescent="0.25">
      <c r="A1" s="265" t="s">
        <v>177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</row>
    <row r="2" spans="1:21" s="49" customFormat="1" ht="15" x14ac:dyDescent="0.25"/>
    <row r="3" spans="1:21" s="49" customFormat="1" ht="15" x14ac:dyDescent="0.25"/>
    <row r="4" spans="1:21" s="49" customFormat="1" ht="15" x14ac:dyDescent="0.25"/>
    <row r="5" spans="1:21" s="49" customFormat="1" ht="15" x14ac:dyDescent="0.25"/>
    <row r="6" spans="1:21" s="49" customFormat="1" ht="15" x14ac:dyDescent="0.25"/>
    <row r="7" spans="1:21" x14ac:dyDescent="0.2"/>
    <row r="8" spans="1:21" s="42" customFormat="1" ht="15.75" customHeight="1" x14ac:dyDescent="0.25">
      <c r="B8" s="400"/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</row>
    <row r="9" spans="1:21" x14ac:dyDescent="0.2"/>
    <row r="10" spans="1:21" ht="20.25" customHeight="1" x14ac:dyDescent="0.2">
      <c r="B10" s="383" t="s">
        <v>81</v>
      </c>
      <c r="C10" s="343">
        <v>2003</v>
      </c>
      <c r="D10" s="343"/>
      <c r="E10" s="298">
        <v>2004</v>
      </c>
      <c r="F10" s="298"/>
      <c r="G10" s="298">
        <v>2005</v>
      </c>
      <c r="H10" s="298"/>
      <c r="I10" s="298">
        <v>2006</v>
      </c>
      <c r="J10" s="298"/>
      <c r="K10" s="298">
        <v>2007</v>
      </c>
      <c r="L10" s="298"/>
      <c r="M10" s="298">
        <v>2008</v>
      </c>
      <c r="N10" s="298"/>
      <c r="O10" s="343">
        <v>2009</v>
      </c>
      <c r="P10" s="343"/>
      <c r="Q10" s="343">
        <v>2010</v>
      </c>
      <c r="R10" s="343"/>
      <c r="S10" s="343">
        <v>2011</v>
      </c>
      <c r="T10" s="343"/>
    </row>
    <row r="11" spans="1:21" ht="18.75" customHeight="1" x14ac:dyDescent="0.2">
      <c r="B11" s="384"/>
      <c r="C11" s="188" t="s">
        <v>82</v>
      </c>
      <c r="D11" s="188" t="s">
        <v>83</v>
      </c>
      <c r="E11" s="182" t="s">
        <v>82</v>
      </c>
      <c r="F11" s="182" t="s">
        <v>83</v>
      </c>
      <c r="G11" s="182" t="s">
        <v>82</v>
      </c>
      <c r="H11" s="182" t="s">
        <v>83</v>
      </c>
      <c r="I11" s="182" t="s">
        <v>82</v>
      </c>
      <c r="J11" s="182" t="s">
        <v>83</v>
      </c>
      <c r="K11" s="182" t="s">
        <v>82</v>
      </c>
      <c r="L11" s="182" t="s">
        <v>83</v>
      </c>
      <c r="M11" s="182" t="s">
        <v>82</v>
      </c>
      <c r="N11" s="182" t="s">
        <v>83</v>
      </c>
      <c r="O11" s="188" t="s">
        <v>82</v>
      </c>
      <c r="P11" s="188" t="s">
        <v>83</v>
      </c>
      <c r="Q11" s="188" t="s">
        <v>82</v>
      </c>
      <c r="R11" s="188" t="s">
        <v>83</v>
      </c>
      <c r="S11" s="188" t="s">
        <v>82</v>
      </c>
      <c r="T11" s="188" t="s">
        <v>83</v>
      </c>
    </row>
    <row r="12" spans="1:21" ht="22.5" customHeight="1" x14ac:dyDescent="0.2">
      <c r="B12" s="193" t="s">
        <v>62</v>
      </c>
      <c r="C12" s="112">
        <v>352</v>
      </c>
      <c r="D12" s="112">
        <v>343</v>
      </c>
      <c r="E12" s="112">
        <v>332</v>
      </c>
      <c r="F12" s="112">
        <v>322</v>
      </c>
      <c r="G12" s="112">
        <v>325</v>
      </c>
      <c r="H12" s="112">
        <v>301</v>
      </c>
      <c r="I12" s="112">
        <v>326</v>
      </c>
      <c r="J12" s="112">
        <v>331</v>
      </c>
      <c r="K12" s="112">
        <v>338</v>
      </c>
      <c r="L12" s="112">
        <v>336</v>
      </c>
      <c r="M12" s="112">
        <v>332</v>
      </c>
      <c r="N12" s="112">
        <v>325</v>
      </c>
      <c r="O12" s="207">
        <v>324</v>
      </c>
      <c r="P12" s="207">
        <v>321</v>
      </c>
      <c r="Q12" s="207">
        <v>315</v>
      </c>
      <c r="R12" s="207">
        <v>313</v>
      </c>
      <c r="S12" s="207">
        <v>308</v>
      </c>
      <c r="T12" s="207">
        <v>305</v>
      </c>
    </row>
    <row r="13" spans="1:21" ht="22.5" customHeight="1" x14ac:dyDescent="0.2">
      <c r="B13" s="193" t="s">
        <v>84</v>
      </c>
      <c r="C13" s="112">
        <v>119</v>
      </c>
      <c r="D13" s="112">
        <v>143</v>
      </c>
      <c r="E13" s="112">
        <v>165</v>
      </c>
      <c r="F13" s="112">
        <v>183</v>
      </c>
      <c r="G13" s="112">
        <v>176</v>
      </c>
      <c r="H13" s="112">
        <v>173</v>
      </c>
      <c r="I13" s="112">
        <v>161</v>
      </c>
      <c r="J13" s="112">
        <v>164</v>
      </c>
      <c r="K13" s="112">
        <v>158</v>
      </c>
      <c r="L13" s="112">
        <v>158</v>
      </c>
      <c r="M13" s="112">
        <v>165</v>
      </c>
      <c r="N13" s="112">
        <v>170</v>
      </c>
      <c r="O13" s="207">
        <v>177</v>
      </c>
      <c r="P13" s="207">
        <v>180</v>
      </c>
      <c r="Q13" s="207">
        <v>190</v>
      </c>
      <c r="R13" s="207">
        <v>194</v>
      </c>
      <c r="S13" s="207">
        <v>203</v>
      </c>
      <c r="T13" s="207">
        <v>199</v>
      </c>
    </row>
    <row r="14" spans="1:21" ht="22.5" customHeight="1" x14ac:dyDescent="0.2">
      <c r="B14" s="193" t="s">
        <v>85</v>
      </c>
      <c r="C14" s="112">
        <v>220</v>
      </c>
      <c r="D14" s="112">
        <v>260</v>
      </c>
      <c r="E14" s="112">
        <v>281</v>
      </c>
      <c r="F14" s="112">
        <v>298</v>
      </c>
      <c r="G14" s="112">
        <v>456</v>
      </c>
      <c r="H14" s="112">
        <v>512</v>
      </c>
      <c r="I14" s="112">
        <v>508</v>
      </c>
      <c r="J14" s="112">
        <v>581</v>
      </c>
      <c r="K14" s="112">
        <v>729</v>
      </c>
      <c r="L14" s="112">
        <v>712</v>
      </c>
      <c r="M14" s="112">
        <v>783</v>
      </c>
      <c r="N14" s="112">
        <v>714</v>
      </c>
      <c r="O14" s="207">
        <v>795</v>
      </c>
      <c r="P14" s="207">
        <v>762</v>
      </c>
      <c r="Q14" s="207">
        <v>922</v>
      </c>
      <c r="R14" s="207">
        <v>978</v>
      </c>
      <c r="S14" s="207">
        <v>900</v>
      </c>
      <c r="T14" s="207">
        <v>844</v>
      </c>
    </row>
    <row r="15" spans="1:21" ht="22.5" customHeight="1" x14ac:dyDescent="0.2">
      <c r="B15" s="208" t="s">
        <v>5</v>
      </c>
      <c r="C15" s="208">
        <v>691</v>
      </c>
      <c r="D15" s="208">
        <v>746</v>
      </c>
      <c r="E15" s="208">
        <v>778</v>
      </c>
      <c r="F15" s="208">
        <v>803</v>
      </c>
      <c r="G15" s="208">
        <v>957</v>
      </c>
      <c r="H15" s="208">
        <v>986</v>
      </c>
      <c r="I15" s="208">
        <v>995</v>
      </c>
      <c r="J15" s="209">
        <v>1076</v>
      </c>
      <c r="K15" s="209">
        <v>1225</v>
      </c>
      <c r="L15" s="209">
        <v>1206</v>
      </c>
      <c r="M15" s="209">
        <v>1280</v>
      </c>
      <c r="N15" s="209">
        <v>1209</v>
      </c>
      <c r="O15" s="210">
        <v>1296</v>
      </c>
      <c r="P15" s="210">
        <v>1263</v>
      </c>
      <c r="Q15" s="210">
        <f>SUM(Q12:Q14)</f>
        <v>1427</v>
      </c>
      <c r="R15" s="210">
        <f>SUM(R12:R14)</f>
        <v>1485</v>
      </c>
      <c r="S15" s="210">
        <f t="shared" ref="S15:T15" si="0">SUM(S12:S14)</f>
        <v>1411</v>
      </c>
      <c r="T15" s="210">
        <f t="shared" si="0"/>
        <v>1348</v>
      </c>
    </row>
    <row r="16" spans="1:21" x14ac:dyDescent="0.2"/>
    <row r="17" spans="2:18" x14ac:dyDescent="0.2">
      <c r="B17" s="30" t="s">
        <v>38</v>
      </c>
    </row>
    <row r="18" spans="2:18" x14ac:dyDescent="0.2"/>
    <row r="19" spans="2:18" x14ac:dyDescent="0.2">
      <c r="B19" s="404" t="s">
        <v>90</v>
      </c>
      <c r="C19" s="404"/>
      <c r="D19" s="404"/>
      <c r="E19" s="404"/>
      <c r="F19" s="404"/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</row>
    <row r="20" spans="2:18" x14ac:dyDescent="0.2"/>
    <row r="21" spans="2:18" x14ac:dyDescent="0.2"/>
    <row r="22" spans="2:18" x14ac:dyDescent="0.2"/>
    <row r="23" spans="2:18" x14ac:dyDescent="0.2"/>
    <row r="24" spans="2:18" x14ac:dyDescent="0.2"/>
    <row r="25" spans="2:18" x14ac:dyDescent="0.2"/>
    <row r="26" spans="2:18" x14ac:dyDescent="0.2"/>
    <row r="27" spans="2:18" x14ac:dyDescent="0.2"/>
    <row r="28" spans="2:18" x14ac:dyDescent="0.2"/>
    <row r="29" spans="2:18" x14ac:dyDescent="0.2"/>
  </sheetData>
  <sheetProtection password="CD78" sheet="1" objects="1" scenarios="1"/>
  <mergeCells count="13">
    <mergeCell ref="A1:U1"/>
    <mergeCell ref="S10:T10"/>
    <mergeCell ref="M10:N10"/>
    <mergeCell ref="O10:P10"/>
    <mergeCell ref="B19:R19"/>
    <mergeCell ref="Q10:R10"/>
    <mergeCell ref="B8:R8"/>
    <mergeCell ref="B10:B11"/>
    <mergeCell ref="C10:D10"/>
    <mergeCell ref="E10:F10"/>
    <mergeCell ref="G10:H10"/>
    <mergeCell ref="I10:J10"/>
    <mergeCell ref="K10:L10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115"/>
  <sheetViews>
    <sheetView showGridLines="0" showZeros="0" workbookViewId="0">
      <pane ySplit="6" topLeftCell="A7" activePane="bottomLeft" state="frozen"/>
      <selection pane="bottomLeft" activeCell="A7" sqref="A7"/>
    </sheetView>
  </sheetViews>
  <sheetFormatPr baseColWidth="10" defaultColWidth="0" defaultRowHeight="12.75" zeroHeight="1" x14ac:dyDescent="0.25"/>
  <cols>
    <col min="1" max="1" width="4.7109375" style="41" customWidth="1"/>
    <col min="2" max="2" width="24.5703125" style="41" customWidth="1"/>
    <col min="3" max="3" width="10.28515625" style="41" hidden="1" customWidth="1"/>
    <col min="4" max="4" width="40.5703125" style="41" customWidth="1"/>
    <col min="5" max="5" width="7.28515625" style="41" bestFit="1" customWidth="1"/>
    <col min="6" max="6" width="11.42578125" style="41" customWidth="1"/>
    <col min="7" max="7" width="8.140625" style="41" bestFit="1" customWidth="1"/>
    <col min="8" max="8" width="7.28515625" style="41" bestFit="1" customWidth="1"/>
    <col min="9" max="9" width="11.42578125" style="41" bestFit="1" customWidth="1"/>
    <col min="10" max="10" width="8.140625" style="41" bestFit="1" customWidth="1"/>
    <col min="11" max="11" width="11.42578125" style="41" customWidth="1"/>
    <col min="12" max="12" width="6" style="41" bestFit="1" customWidth="1"/>
    <col min="13" max="13" width="8.140625" style="41" bestFit="1" customWidth="1"/>
    <col min="14" max="14" width="4.7109375" style="41" customWidth="1"/>
    <col min="15" max="16384" width="11.42578125" style="41" hidden="1"/>
  </cols>
  <sheetData>
    <row r="1" spans="1:18" s="227" customFormat="1" ht="68.25" customHeight="1" x14ac:dyDescent="0.25">
      <c r="A1" s="265" t="s">
        <v>189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</row>
    <row r="2" spans="1:18" s="228" customFormat="1" ht="15" x14ac:dyDescent="0.25"/>
    <row r="3" spans="1:18" s="228" customFormat="1" ht="15" x14ac:dyDescent="0.25"/>
    <row r="4" spans="1:18" s="228" customFormat="1" ht="15" x14ac:dyDescent="0.25"/>
    <row r="5" spans="1:18" s="228" customFormat="1" ht="15" x14ac:dyDescent="0.25"/>
    <row r="6" spans="1:18" s="228" customFormat="1" ht="15" x14ac:dyDescent="0.25"/>
    <row r="7" spans="1:18" x14ac:dyDescent="0.25"/>
    <row r="8" spans="1:18" x14ac:dyDescent="0.25"/>
    <row r="9" spans="1:18" ht="18.75" x14ac:dyDescent="0.25">
      <c r="B9" s="407" t="s">
        <v>187</v>
      </c>
      <c r="C9" s="407"/>
      <c r="D9" s="407"/>
      <c r="E9" s="407"/>
      <c r="F9" s="407"/>
      <c r="G9" s="407"/>
      <c r="H9" s="407"/>
      <c r="I9" s="407"/>
      <c r="J9" s="407"/>
      <c r="K9" s="407"/>
      <c r="L9" s="407"/>
      <c r="M9" s="407"/>
    </row>
    <row r="10" spans="1:18" x14ac:dyDescent="0.25"/>
    <row r="11" spans="1:18" x14ac:dyDescent="0.25">
      <c r="B11" s="298" t="s">
        <v>0</v>
      </c>
      <c r="C11" s="281" t="s">
        <v>1</v>
      </c>
      <c r="D11" s="276" t="s">
        <v>2</v>
      </c>
      <c r="E11" s="374" t="s">
        <v>86</v>
      </c>
      <c r="F11" s="298"/>
      <c r="G11" s="375"/>
      <c r="H11" s="408" t="s">
        <v>67</v>
      </c>
      <c r="I11" s="410" t="s">
        <v>68</v>
      </c>
      <c r="J11" s="327" t="s">
        <v>87</v>
      </c>
      <c r="K11" s="277"/>
      <c r="L11" s="328"/>
      <c r="M11" s="405" t="s">
        <v>46</v>
      </c>
    </row>
    <row r="12" spans="1:18" x14ac:dyDescent="0.25">
      <c r="B12" s="298"/>
      <c r="C12" s="282"/>
      <c r="D12" s="276"/>
      <c r="E12" s="225" t="s">
        <v>67</v>
      </c>
      <c r="F12" s="217" t="s">
        <v>68</v>
      </c>
      <c r="G12" s="226" t="s">
        <v>44</v>
      </c>
      <c r="H12" s="409"/>
      <c r="I12" s="411"/>
      <c r="J12" s="222" t="s">
        <v>44</v>
      </c>
      <c r="K12" s="221" t="s">
        <v>45</v>
      </c>
      <c r="L12" s="223" t="s">
        <v>5</v>
      </c>
      <c r="M12" s="406"/>
    </row>
    <row r="13" spans="1:18" x14ac:dyDescent="0.25">
      <c r="B13" s="307" t="s">
        <v>6</v>
      </c>
      <c r="C13" s="112">
        <v>2122</v>
      </c>
      <c r="D13" s="244" t="s">
        <v>8</v>
      </c>
      <c r="E13" s="247">
        <f t="shared" ref="E13:E19" si="0">H13/M13</f>
        <v>0.25806451612903225</v>
      </c>
      <c r="F13" s="204">
        <f t="shared" ref="F13:F19" si="1">I13/M13</f>
        <v>0.16129032258064516</v>
      </c>
      <c r="G13" s="205">
        <f t="shared" ref="G13:G19" si="2">L13/M13</f>
        <v>0.58064516129032262</v>
      </c>
      <c r="H13" s="245">
        <v>8</v>
      </c>
      <c r="I13" s="231">
        <v>5</v>
      </c>
      <c r="J13" s="229">
        <v>14</v>
      </c>
      <c r="K13" s="230">
        <v>4</v>
      </c>
      <c r="L13" s="231">
        <f>SUM(J13:K13)</f>
        <v>18</v>
      </c>
      <c r="M13" s="232">
        <f t="shared" ref="M13:M41" si="3">L13+I13+H13</f>
        <v>31</v>
      </c>
    </row>
    <row r="14" spans="1:18" x14ac:dyDescent="0.25">
      <c r="B14" s="308"/>
      <c r="C14" s="112">
        <v>2132</v>
      </c>
      <c r="D14" s="244" t="s">
        <v>10</v>
      </c>
      <c r="E14" s="247">
        <f t="shared" si="0"/>
        <v>0.22033898305084745</v>
      </c>
      <c r="F14" s="204">
        <f t="shared" si="1"/>
        <v>0.10169491525423729</v>
      </c>
      <c r="G14" s="205">
        <f t="shared" si="2"/>
        <v>0.67796610169491522</v>
      </c>
      <c r="H14" s="245">
        <v>13</v>
      </c>
      <c r="I14" s="231">
        <v>6</v>
      </c>
      <c r="J14" s="229">
        <v>29</v>
      </c>
      <c r="K14" s="230">
        <v>11</v>
      </c>
      <c r="L14" s="231">
        <f t="shared" ref="L14:L41" si="4">SUM(J14:K14)</f>
        <v>40</v>
      </c>
      <c r="M14" s="232">
        <f t="shared" si="3"/>
        <v>59</v>
      </c>
    </row>
    <row r="15" spans="1:18" x14ac:dyDescent="0.25">
      <c r="B15" s="308"/>
      <c r="C15" s="112">
        <v>2141</v>
      </c>
      <c r="D15" s="244" t="s">
        <v>7</v>
      </c>
      <c r="E15" s="247">
        <f t="shared" si="0"/>
        <v>0.11475409836065574</v>
      </c>
      <c r="F15" s="204">
        <f t="shared" si="1"/>
        <v>0.27868852459016391</v>
      </c>
      <c r="G15" s="205">
        <f t="shared" si="2"/>
        <v>0.60655737704918034</v>
      </c>
      <c r="H15" s="245">
        <v>7</v>
      </c>
      <c r="I15" s="231">
        <v>17</v>
      </c>
      <c r="J15" s="229">
        <v>27</v>
      </c>
      <c r="K15" s="230">
        <v>10</v>
      </c>
      <c r="L15" s="231">
        <f t="shared" si="4"/>
        <v>37</v>
      </c>
      <c r="M15" s="232">
        <f t="shared" si="3"/>
        <v>61</v>
      </c>
    </row>
    <row r="16" spans="1:18" x14ac:dyDescent="0.25">
      <c r="B16" s="308"/>
      <c r="C16" s="112">
        <v>2142</v>
      </c>
      <c r="D16" s="244" t="s">
        <v>9</v>
      </c>
      <c r="E16" s="247">
        <f t="shared" si="0"/>
        <v>0.375</v>
      </c>
      <c r="F16" s="204">
        <f t="shared" si="1"/>
        <v>0.25</v>
      </c>
      <c r="G16" s="205">
        <f t="shared" si="2"/>
        <v>0.375</v>
      </c>
      <c r="H16" s="245">
        <v>6</v>
      </c>
      <c r="I16" s="231">
        <v>4</v>
      </c>
      <c r="J16" s="229">
        <v>6</v>
      </c>
      <c r="K16" s="230">
        <v>0</v>
      </c>
      <c r="L16" s="231">
        <f t="shared" si="4"/>
        <v>6</v>
      </c>
      <c r="M16" s="232">
        <f t="shared" si="3"/>
        <v>16</v>
      </c>
    </row>
    <row r="17" spans="2:13" x14ac:dyDescent="0.25">
      <c r="B17" s="309"/>
      <c r="C17" s="112">
        <v>2144</v>
      </c>
      <c r="D17" s="244" t="s">
        <v>119</v>
      </c>
      <c r="E17" s="247">
        <f t="shared" si="0"/>
        <v>0</v>
      </c>
      <c r="F17" s="204">
        <f t="shared" si="1"/>
        <v>0</v>
      </c>
      <c r="G17" s="205">
        <f t="shared" si="2"/>
        <v>1</v>
      </c>
      <c r="H17" s="245">
        <v>0</v>
      </c>
      <c r="I17" s="231">
        <v>0</v>
      </c>
      <c r="J17" s="229">
        <v>1</v>
      </c>
      <c r="K17" s="230">
        <v>2</v>
      </c>
      <c r="L17" s="231">
        <f t="shared" si="4"/>
        <v>3</v>
      </c>
      <c r="M17" s="232">
        <f t="shared" si="3"/>
        <v>3</v>
      </c>
    </row>
    <row r="18" spans="2:13" x14ac:dyDescent="0.25">
      <c r="B18" s="224" t="s">
        <v>11</v>
      </c>
      <c r="C18" s="112">
        <v>27</v>
      </c>
      <c r="D18" s="244" t="s">
        <v>12</v>
      </c>
      <c r="E18" s="247">
        <f t="shared" si="0"/>
        <v>0.2073170731707317</v>
      </c>
      <c r="F18" s="204">
        <f t="shared" si="1"/>
        <v>0.1951219512195122</v>
      </c>
      <c r="G18" s="205">
        <f t="shared" si="2"/>
        <v>0.59756097560975607</v>
      </c>
      <c r="H18" s="245">
        <v>17</v>
      </c>
      <c r="I18" s="231">
        <v>16</v>
      </c>
      <c r="J18" s="229">
        <v>39</v>
      </c>
      <c r="K18" s="230">
        <v>10</v>
      </c>
      <c r="L18" s="231">
        <f t="shared" si="4"/>
        <v>49</v>
      </c>
      <c r="M18" s="232">
        <f t="shared" si="3"/>
        <v>82</v>
      </c>
    </row>
    <row r="19" spans="2:13" x14ac:dyDescent="0.25">
      <c r="B19" s="307" t="s">
        <v>13</v>
      </c>
      <c r="C19" s="112">
        <v>222</v>
      </c>
      <c r="D19" s="244" t="s">
        <v>14</v>
      </c>
      <c r="E19" s="247">
        <f t="shared" si="0"/>
        <v>0.15789473684210525</v>
      </c>
      <c r="F19" s="204">
        <f t="shared" si="1"/>
        <v>0.36842105263157893</v>
      </c>
      <c r="G19" s="205">
        <f t="shared" si="2"/>
        <v>0.47368421052631576</v>
      </c>
      <c r="H19" s="245">
        <v>3</v>
      </c>
      <c r="I19" s="231">
        <v>7</v>
      </c>
      <c r="J19" s="229">
        <v>1</v>
      </c>
      <c r="K19" s="230">
        <v>8</v>
      </c>
      <c r="L19" s="231">
        <f t="shared" si="4"/>
        <v>9</v>
      </c>
      <c r="M19" s="232">
        <f t="shared" si="3"/>
        <v>19</v>
      </c>
    </row>
    <row r="20" spans="2:13" x14ac:dyDescent="0.25">
      <c r="B20" s="308"/>
      <c r="C20" s="112">
        <v>223</v>
      </c>
      <c r="D20" s="244" t="s">
        <v>15</v>
      </c>
      <c r="E20" s="247">
        <f t="shared" ref="E20:E41" si="5">H20/M20</f>
        <v>0.25396825396825395</v>
      </c>
      <c r="F20" s="204">
        <f t="shared" ref="F20:F41" si="6">I20/M20</f>
        <v>0.31746031746031744</v>
      </c>
      <c r="G20" s="205">
        <f t="shared" ref="G20:G41" si="7">L20/M20</f>
        <v>0.42857142857142855</v>
      </c>
      <c r="H20" s="245">
        <v>16</v>
      </c>
      <c r="I20" s="231">
        <v>20</v>
      </c>
      <c r="J20" s="229">
        <v>21</v>
      </c>
      <c r="K20" s="230">
        <v>6</v>
      </c>
      <c r="L20" s="231">
        <f t="shared" si="4"/>
        <v>27</v>
      </c>
      <c r="M20" s="232">
        <f t="shared" si="3"/>
        <v>63</v>
      </c>
    </row>
    <row r="21" spans="2:13" x14ac:dyDescent="0.25">
      <c r="B21" s="309"/>
      <c r="C21" s="112">
        <v>224</v>
      </c>
      <c r="D21" s="244" t="s">
        <v>16</v>
      </c>
      <c r="E21" s="247">
        <f t="shared" si="5"/>
        <v>0.20634920634920634</v>
      </c>
      <c r="F21" s="204">
        <f t="shared" si="6"/>
        <v>0.15873015873015872</v>
      </c>
      <c r="G21" s="205">
        <f t="shared" si="7"/>
        <v>0.63492063492063489</v>
      </c>
      <c r="H21" s="245">
        <v>26</v>
      </c>
      <c r="I21" s="231">
        <v>20</v>
      </c>
      <c r="J21" s="229">
        <v>44</v>
      </c>
      <c r="K21" s="230">
        <v>36</v>
      </c>
      <c r="L21" s="231">
        <f t="shared" si="4"/>
        <v>80</v>
      </c>
      <c r="M21" s="232">
        <f t="shared" si="3"/>
        <v>126</v>
      </c>
    </row>
    <row r="22" spans="2:13" x14ac:dyDescent="0.25">
      <c r="B22" s="307" t="s">
        <v>17</v>
      </c>
      <c r="C22" s="112">
        <v>232</v>
      </c>
      <c r="D22" s="244" t="s">
        <v>19</v>
      </c>
      <c r="E22" s="247">
        <f t="shared" si="5"/>
        <v>0.27586206896551724</v>
      </c>
      <c r="F22" s="204">
        <f t="shared" si="6"/>
        <v>0.10344827586206896</v>
      </c>
      <c r="G22" s="205">
        <f t="shared" si="7"/>
        <v>0.62068965517241381</v>
      </c>
      <c r="H22" s="245">
        <v>8</v>
      </c>
      <c r="I22" s="231">
        <v>3</v>
      </c>
      <c r="J22" s="229">
        <v>15</v>
      </c>
      <c r="K22" s="230">
        <v>3</v>
      </c>
      <c r="L22" s="231">
        <f t="shared" si="4"/>
        <v>18</v>
      </c>
      <c r="M22" s="232">
        <f t="shared" si="3"/>
        <v>29</v>
      </c>
    </row>
    <row r="23" spans="2:13" x14ac:dyDescent="0.25">
      <c r="B23" s="308"/>
      <c r="C23" s="112">
        <v>233</v>
      </c>
      <c r="D23" s="244" t="s">
        <v>20</v>
      </c>
      <c r="E23" s="247">
        <f t="shared" si="5"/>
        <v>0.15</v>
      </c>
      <c r="F23" s="204">
        <f t="shared" si="6"/>
        <v>6.25E-2</v>
      </c>
      <c r="G23" s="205">
        <f t="shared" si="7"/>
        <v>0.78749999999999998</v>
      </c>
      <c r="H23" s="245">
        <v>12</v>
      </c>
      <c r="I23" s="231">
        <v>5</v>
      </c>
      <c r="J23" s="229">
        <v>56</v>
      </c>
      <c r="K23" s="230">
        <v>7</v>
      </c>
      <c r="L23" s="231">
        <f t="shared" si="4"/>
        <v>63</v>
      </c>
      <c r="M23" s="232">
        <f t="shared" si="3"/>
        <v>80</v>
      </c>
    </row>
    <row r="24" spans="2:13" x14ac:dyDescent="0.25">
      <c r="B24" s="309"/>
      <c r="C24" s="112">
        <v>234</v>
      </c>
      <c r="D24" s="244" t="s">
        <v>18</v>
      </c>
      <c r="E24" s="247">
        <f t="shared" si="5"/>
        <v>0.24074074074074073</v>
      </c>
      <c r="F24" s="204">
        <f t="shared" si="6"/>
        <v>9.2592592592592587E-2</v>
      </c>
      <c r="G24" s="205">
        <f t="shared" si="7"/>
        <v>0.66666666666666663</v>
      </c>
      <c r="H24" s="245">
        <v>13</v>
      </c>
      <c r="I24" s="231">
        <v>5</v>
      </c>
      <c r="J24" s="229">
        <v>29</v>
      </c>
      <c r="K24" s="230">
        <v>7</v>
      </c>
      <c r="L24" s="231">
        <f t="shared" si="4"/>
        <v>36</v>
      </c>
      <c r="M24" s="232">
        <f t="shared" si="3"/>
        <v>54</v>
      </c>
    </row>
    <row r="25" spans="2:13" x14ac:dyDescent="0.25">
      <c r="B25" s="307" t="s">
        <v>21</v>
      </c>
      <c r="C25" s="112">
        <v>25</v>
      </c>
      <c r="D25" s="244" t="s">
        <v>22</v>
      </c>
      <c r="E25" s="247">
        <f t="shared" si="5"/>
        <v>0.45669291338582679</v>
      </c>
      <c r="F25" s="204">
        <f t="shared" si="6"/>
        <v>0.22047244094488189</v>
      </c>
      <c r="G25" s="205">
        <f t="shared" si="7"/>
        <v>0.32283464566929132</v>
      </c>
      <c r="H25" s="245">
        <v>58</v>
      </c>
      <c r="I25" s="231">
        <v>28</v>
      </c>
      <c r="J25" s="229">
        <v>32</v>
      </c>
      <c r="K25" s="230">
        <v>9</v>
      </c>
      <c r="L25" s="231">
        <f t="shared" si="4"/>
        <v>41</v>
      </c>
      <c r="M25" s="232">
        <f t="shared" si="3"/>
        <v>127</v>
      </c>
    </row>
    <row r="26" spans="2:13" x14ac:dyDescent="0.25">
      <c r="B26" s="308"/>
      <c r="C26" s="112">
        <v>253</v>
      </c>
      <c r="D26" s="244" t="s">
        <v>23</v>
      </c>
      <c r="E26" s="247">
        <f t="shared" si="5"/>
        <v>0.21428571428571427</v>
      </c>
      <c r="F26" s="204">
        <f t="shared" si="6"/>
        <v>0.10714285714285714</v>
      </c>
      <c r="G26" s="205">
        <f t="shared" si="7"/>
        <v>0.6785714285714286</v>
      </c>
      <c r="H26" s="245">
        <v>12</v>
      </c>
      <c r="I26" s="231">
        <v>6</v>
      </c>
      <c r="J26" s="229">
        <v>30</v>
      </c>
      <c r="K26" s="230">
        <v>8</v>
      </c>
      <c r="L26" s="231">
        <f t="shared" si="4"/>
        <v>38</v>
      </c>
      <c r="M26" s="232">
        <f t="shared" si="3"/>
        <v>56</v>
      </c>
    </row>
    <row r="27" spans="2:13" x14ac:dyDescent="0.25">
      <c r="B27" s="308"/>
      <c r="C27" s="112">
        <v>511013104</v>
      </c>
      <c r="D27" s="244" t="s">
        <v>181</v>
      </c>
      <c r="E27" s="247">
        <f t="shared" si="5"/>
        <v>0</v>
      </c>
      <c r="F27" s="204">
        <f t="shared" si="6"/>
        <v>0</v>
      </c>
      <c r="G27" s="205">
        <f t="shared" si="7"/>
        <v>1</v>
      </c>
      <c r="H27" s="245">
        <v>0</v>
      </c>
      <c r="I27" s="231">
        <v>0</v>
      </c>
      <c r="J27" s="229">
        <v>0</v>
      </c>
      <c r="K27" s="230">
        <v>5</v>
      </c>
      <c r="L27" s="231">
        <f t="shared" si="4"/>
        <v>5</v>
      </c>
      <c r="M27" s="232">
        <f t="shared" si="3"/>
        <v>5</v>
      </c>
    </row>
    <row r="28" spans="2:13" x14ac:dyDescent="0.25">
      <c r="B28" s="308"/>
      <c r="C28" s="112">
        <v>511013107</v>
      </c>
      <c r="D28" s="244" t="s">
        <v>182</v>
      </c>
      <c r="E28" s="247">
        <f t="shared" si="5"/>
        <v>0</v>
      </c>
      <c r="F28" s="204">
        <f t="shared" si="6"/>
        <v>0.4</v>
      </c>
      <c r="G28" s="205">
        <f t="shared" si="7"/>
        <v>0.6</v>
      </c>
      <c r="H28" s="245">
        <v>0</v>
      </c>
      <c r="I28" s="231">
        <v>2</v>
      </c>
      <c r="J28" s="229">
        <v>0</v>
      </c>
      <c r="K28" s="230">
        <v>3</v>
      </c>
      <c r="L28" s="231">
        <f t="shared" si="4"/>
        <v>3</v>
      </c>
      <c r="M28" s="232">
        <f t="shared" si="3"/>
        <v>5</v>
      </c>
    </row>
    <row r="29" spans="2:13" x14ac:dyDescent="0.25">
      <c r="B29" s="309"/>
      <c r="C29" s="112">
        <v>511013113</v>
      </c>
      <c r="D29" s="244" t="s">
        <v>47</v>
      </c>
      <c r="E29" s="247">
        <f t="shared" si="5"/>
        <v>0</v>
      </c>
      <c r="F29" s="204">
        <f t="shared" si="6"/>
        <v>0</v>
      </c>
      <c r="G29" s="205">
        <f t="shared" si="7"/>
        <v>1</v>
      </c>
      <c r="H29" s="245">
        <v>0</v>
      </c>
      <c r="I29" s="231">
        <v>0</v>
      </c>
      <c r="J29" s="229">
        <v>0</v>
      </c>
      <c r="K29" s="230">
        <v>1</v>
      </c>
      <c r="L29" s="231">
        <f t="shared" si="4"/>
        <v>1</v>
      </c>
      <c r="M29" s="232">
        <f t="shared" si="3"/>
        <v>1</v>
      </c>
    </row>
    <row r="30" spans="2:13" x14ac:dyDescent="0.25">
      <c r="B30" s="224" t="s">
        <v>24</v>
      </c>
      <c r="C30" s="112">
        <v>242</v>
      </c>
      <c r="D30" s="244" t="s">
        <v>24</v>
      </c>
      <c r="E30" s="247">
        <f t="shared" si="5"/>
        <v>0.17204301075268819</v>
      </c>
      <c r="F30" s="204">
        <f t="shared" si="6"/>
        <v>8.6021505376344093E-2</v>
      </c>
      <c r="G30" s="205">
        <f t="shared" si="7"/>
        <v>0.74193548387096775</v>
      </c>
      <c r="H30" s="245">
        <v>16</v>
      </c>
      <c r="I30" s="231">
        <v>8</v>
      </c>
      <c r="J30" s="229">
        <v>53</v>
      </c>
      <c r="K30" s="230">
        <v>16</v>
      </c>
      <c r="L30" s="231">
        <f t="shared" si="4"/>
        <v>69</v>
      </c>
      <c r="M30" s="232">
        <f t="shared" si="3"/>
        <v>93</v>
      </c>
    </row>
    <row r="31" spans="2:13" x14ac:dyDescent="0.25">
      <c r="B31" s="224" t="s">
        <v>25</v>
      </c>
      <c r="C31" s="112">
        <v>244</v>
      </c>
      <c r="D31" s="244" t="s">
        <v>25</v>
      </c>
      <c r="E31" s="247">
        <f t="shared" si="5"/>
        <v>0.31168831168831168</v>
      </c>
      <c r="F31" s="204">
        <f t="shared" si="6"/>
        <v>5.1948051948051951E-2</v>
      </c>
      <c r="G31" s="205">
        <f t="shared" si="7"/>
        <v>0.63636363636363635</v>
      </c>
      <c r="H31" s="245">
        <v>24</v>
      </c>
      <c r="I31" s="231">
        <v>4</v>
      </c>
      <c r="J31" s="229">
        <v>38</v>
      </c>
      <c r="K31" s="230">
        <v>11</v>
      </c>
      <c r="L31" s="231">
        <f t="shared" si="4"/>
        <v>49</v>
      </c>
      <c r="M31" s="232">
        <f t="shared" si="3"/>
        <v>77</v>
      </c>
    </row>
    <row r="32" spans="2:13" x14ac:dyDescent="0.25">
      <c r="B32" s="307" t="s">
        <v>26</v>
      </c>
      <c r="C32" s="112">
        <v>228</v>
      </c>
      <c r="D32" s="244" t="s">
        <v>27</v>
      </c>
      <c r="E32" s="247">
        <f t="shared" si="5"/>
        <v>0.12307692307692308</v>
      </c>
      <c r="F32" s="204">
        <f t="shared" si="6"/>
        <v>0.27692307692307694</v>
      </c>
      <c r="G32" s="205">
        <f t="shared" si="7"/>
        <v>0.6</v>
      </c>
      <c r="H32" s="245">
        <v>8</v>
      </c>
      <c r="I32" s="231">
        <v>18</v>
      </c>
      <c r="J32" s="229">
        <v>23</v>
      </c>
      <c r="K32" s="230">
        <v>16</v>
      </c>
      <c r="L32" s="231">
        <f t="shared" si="4"/>
        <v>39</v>
      </c>
      <c r="M32" s="232">
        <f t="shared" si="3"/>
        <v>65</v>
      </c>
    </row>
    <row r="33" spans="2:13" x14ac:dyDescent="0.25">
      <c r="B33" s="308"/>
      <c r="C33" s="112">
        <v>243</v>
      </c>
      <c r="D33" s="244" t="s">
        <v>28</v>
      </c>
      <c r="E33" s="247">
        <f t="shared" si="5"/>
        <v>0.41304347826086957</v>
      </c>
      <c r="F33" s="204">
        <f t="shared" si="6"/>
        <v>6.5217391304347824E-2</v>
      </c>
      <c r="G33" s="205">
        <f t="shared" si="7"/>
        <v>0.52173913043478259</v>
      </c>
      <c r="H33" s="245">
        <v>19</v>
      </c>
      <c r="I33" s="231">
        <v>3</v>
      </c>
      <c r="J33" s="229">
        <v>24</v>
      </c>
      <c r="K33" s="230">
        <v>0</v>
      </c>
      <c r="L33" s="231">
        <f t="shared" si="4"/>
        <v>24</v>
      </c>
      <c r="M33" s="232">
        <f t="shared" si="3"/>
        <v>46</v>
      </c>
    </row>
    <row r="34" spans="2:13" x14ac:dyDescent="0.25">
      <c r="B34" s="308"/>
      <c r="C34" s="112">
        <v>2201</v>
      </c>
      <c r="D34" s="244" t="s">
        <v>37</v>
      </c>
      <c r="E34" s="247">
        <f t="shared" si="5"/>
        <v>9.0909090909090912E-2</v>
      </c>
      <c r="F34" s="204">
        <f t="shared" si="6"/>
        <v>0.27272727272727271</v>
      </c>
      <c r="G34" s="205">
        <f t="shared" si="7"/>
        <v>0.63636363636363635</v>
      </c>
      <c r="H34" s="245">
        <v>1</v>
      </c>
      <c r="I34" s="231">
        <v>3</v>
      </c>
      <c r="J34" s="229">
        <v>4</v>
      </c>
      <c r="K34" s="230">
        <v>3</v>
      </c>
      <c r="L34" s="231">
        <f t="shared" si="4"/>
        <v>7</v>
      </c>
      <c r="M34" s="232">
        <f t="shared" si="3"/>
        <v>11</v>
      </c>
    </row>
    <row r="35" spans="2:13" x14ac:dyDescent="0.25">
      <c r="B35" s="308"/>
      <c r="C35" s="112">
        <v>24322</v>
      </c>
      <c r="D35" s="244" t="s">
        <v>50</v>
      </c>
      <c r="E35" s="247">
        <f t="shared" si="5"/>
        <v>0</v>
      </c>
      <c r="F35" s="204">
        <f t="shared" si="6"/>
        <v>0</v>
      </c>
      <c r="G35" s="205">
        <f t="shared" si="7"/>
        <v>1</v>
      </c>
      <c r="H35" s="245">
        <v>0</v>
      </c>
      <c r="I35" s="231">
        <v>0</v>
      </c>
      <c r="J35" s="229">
        <v>0</v>
      </c>
      <c r="K35" s="230">
        <v>12</v>
      </c>
      <c r="L35" s="231">
        <f t="shared" si="4"/>
        <v>12</v>
      </c>
      <c r="M35" s="232">
        <f t="shared" si="3"/>
        <v>12</v>
      </c>
    </row>
    <row r="36" spans="2:13" x14ac:dyDescent="0.25">
      <c r="B36" s="307" t="s">
        <v>29</v>
      </c>
      <c r="C36" s="112">
        <v>262</v>
      </c>
      <c r="D36" s="244" t="s">
        <v>30</v>
      </c>
      <c r="E36" s="247">
        <f t="shared" si="5"/>
        <v>0.39130434782608697</v>
      </c>
      <c r="F36" s="204">
        <f t="shared" si="6"/>
        <v>0.17391304347826086</v>
      </c>
      <c r="G36" s="205">
        <f t="shared" si="7"/>
        <v>0.43478260869565216</v>
      </c>
      <c r="H36" s="245">
        <v>9</v>
      </c>
      <c r="I36" s="231">
        <v>4</v>
      </c>
      <c r="J36" s="229">
        <v>8</v>
      </c>
      <c r="K36" s="230">
        <v>2</v>
      </c>
      <c r="L36" s="231">
        <f t="shared" si="4"/>
        <v>10</v>
      </c>
      <c r="M36" s="232">
        <f t="shared" si="3"/>
        <v>23</v>
      </c>
    </row>
    <row r="37" spans="2:13" x14ac:dyDescent="0.25">
      <c r="B37" s="308"/>
      <c r="C37" s="112">
        <v>263</v>
      </c>
      <c r="D37" s="244" t="s">
        <v>31</v>
      </c>
      <c r="E37" s="247">
        <f t="shared" si="5"/>
        <v>0.23255813953488372</v>
      </c>
      <c r="F37" s="204">
        <f t="shared" si="6"/>
        <v>0.18604651162790697</v>
      </c>
      <c r="G37" s="205">
        <f t="shared" si="7"/>
        <v>0.58139534883720934</v>
      </c>
      <c r="H37" s="245">
        <v>10</v>
      </c>
      <c r="I37" s="231">
        <v>8</v>
      </c>
      <c r="J37" s="229">
        <v>15</v>
      </c>
      <c r="K37" s="230">
        <v>10</v>
      </c>
      <c r="L37" s="231">
        <f t="shared" si="4"/>
        <v>25</v>
      </c>
      <c r="M37" s="232">
        <f t="shared" si="3"/>
        <v>43</v>
      </c>
    </row>
    <row r="38" spans="2:13" x14ac:dyDescent="0.25">
      <c r="B38" s="308"/>
      <c r="C38" s="112">
        <v>264</v>
      </c>
      <c r="D38" s="244" t="s">
        <v>32</v>
      </c>
      <c r="E38" s="247">
        <f t="shared" si="5"/>
        <v>0.42857142857142855</v>
      </c>
      <c r="F38" s="204">
        <f t="shared" si="6"/>
        <v>0.19047619047619047</v>
      </c>
      <c r="G38" s="205">
        <f t="shared" si="7"/>
        <v>0.38095238095238093</v>
      </c>
      <c r="H38" s="245">
        <v>9</v>
      </c>
      <c r="I38" s="231">
        <v>4</v>
      </c>
      <c r="J38" s="229">
        <v>7</v>
      </c>
      <c r="K38" s="230">
        <v>1</v>
      </c>
      <c r="L38" s="231">
        <f t="shared" si="4"/>
        <v>8</v>
      </c>
      <c r="M38" s="232">
        <f t="shared" si="3"/>
        <v>21</v>
      </c>
    </row>
    <row r="39" spans="2:13" x14ac:dyDescent="0.25">
      <c r="B39" s="308"/>
      <c r="C39" s="112">
        <v>265</v>
      </c>
      <c r="D39" s="244" t="s">
        <v>33</v>
      </c>
      <c r="E39" s="247">
        <f t="shared" si="5"/>
        <v>0.30232558139534882</v>
      </c>
      <c r="F39" s="204">
        <f t="shared" si="6"/>
        <v>0.16279069767441862</v>
      </c>
      <c r="G39" s="205">
        <f t="shared" si="7"/>
        <v>0.53488372093023251</v>
      </c>
      <c r="H39" s="245">
        <v>13</v>
      </c>
      <c r="I39" s="231">
        <v>7</v>
      </c>
      <c r="J39" s="229">
        <v>18</v>
      </c>
      <c r="K39" s="230">
        <v>5</v>
      </c>
      <c r="L39" s="231">
        <f t="shared" si="4"/>
        <v>23</v>
      </c>
      <c r="M39" s="232">
        <f t="shared" si="3"/>
        <v>43</v>
      </c>
    </row>
    <row r="40" spans="2:13" x14ac:dyDescent="0.25">
      <c r="B40" s="309"/>
      <c r="C40" s="112">
        <v>511013102</v>
      </c>
      <c r="D40" s="244" t="s">
        <v>180</v>
      </c>
      <c r="E40" s="247">
        <f t="shared" si="5"/>
        <v>0</v>
      </c>
      <c r="F40" s="204">
        <f t="shared" si="6"/>
        <v>0</v>
      </c>
      <c r="G40" s="205">
        <f t="shared" si="7"/>
        <v>1</v>
      </c>
      <c r="H40" s="245">
        <v>0</v>
      </c>
      <c r="I40" s="231">
        <v>0</v>
      </c>
      <c r="J40" s="229">
        <v>0</v>
      </c>
      <c r="K40" s="230">
        <v>12</v>
      </c>
      <c r="L40" s="231">
        <f t="shared" si="4"/>
        <v>12</v>
      </c>
      <c r="M40" s="232">
        <f t="shared" si="3"/>
        <v>12</v>
      </c>
    </row>
    <row r="41" spans="2:13" x14ac:dyDescent="0.25">
      <c r="B41" s="219" t="s">
        <v>192</v>
      </c>
      <c r="C41" s="112">
        <v>201</v>
      </c>
      <c r="D41" s="244" t="s">
        <v>53</v>
      </c>
      <c r="E41" s="247">
        <f t="shared" si="5"/>
        <v>0</v>
      </c>
      <c r="F41" s="204">
        <f t="shared" si="6"/>
        <v>0</v>
      </c>
      <c r="G41" s="205">
        <f t="shared" si="7"/>
        <v>1</v>
      </c>
      <c r="H41" s="245">
        <v>0</v>
      </c>
      <c r="I41" s="231">
        <v>0</v>
      </c>
      <c r="J41" s="229">
        <v>5</v>
      </c>
      <c r="K41" s="230">
        <v>0</v>
      </c>
      <c r="L41" s="231">
        <f t="shared" si="4"/>
        <v>5</v>
      </c>
      <c r="M41" s="232">
        <f t="shared" si="3"/>
        <v>5</v>
      </c>
    </row>
    <row r="42" spans="2:13" x14ac:dyDescent="0.25">
      <c r="B42" s="417"/>
      <c r="C42" s="417"/>
      <c r="D42" s="417"/>
      <c r="E42" s="417"/>
      <c r="F42" s="417"/>
      <c r="G42" s="417"/>
      <c r="H42" s="417"/>
      <c r="I42" s="417"/>
      <c r="J42" s="417"/>
      <c r="K42" s="417"/>
      <c r="L42" s="417"/>
      <c r="M42" s="417"/>
    </row>
    <row r="43" spans="2:13" x14ac:dyDescent="0.25">
      <c r="B43" s="414" t="s">
        <v>59</v>
      </c>
      <c r="C43" s="414"/>
      <c r="D43" s="414"/>
      <c r="E43" s="418"/>
      <c r="F43" s="397"/>
      <c r="G43" s="397"/>
      <c r="H43" s="397"/>
      <c r="I43" s="398"/>
      <c r="J43" s="229">
        <v>143</v>
      </c>
      <c r="K43" s="230"/>
      <c r="L43" s="231">
        <f>SUM(J43:K43)</f>
        <v>143</v>
      </c>
      <c r="M43" s="232">
        <f>L43</f>
        <v>143</v>
      </c>
    </row>
    <row r="44" spans="2:13" x14ac:dyDescent="0.25">
      <c r="B44" s="417"/>
      <c r="C44" s="417"/>
      <c r="D44" s="417"/>
      <c r="E44" s="417"/>
      <c r="F44" s="417"/>
      <c r="G44" s="417"/>
      <c r="H44" s="417"/>
      <c r="I44" s="417"/>
      <c r="J44" s="417"/>
      <c r="K44" s="417"/>
      <c r="L44" s="417"/>
      <c r="M44" s="417"/>
    </row>
    <row r="45" spans="2:13" x14ac:dyDescent="0.25">
      <c r="B45" s="413" t="s">
        <v>5</v>
      </c>
      <c r="C45" s="415"/>
      <c r="D45" s="415"/>
      <c r="E45" s="248">
        <f>H45/M45</f>
        <v>0.21828490432317504</v>
      </c>
      <c r="F45" s="206">
        <f>I45/M45</f>
        <v>0.14386959603118354</v>
      </c>
      <c r="G45" s="249">
        <f>L45/M45</f>
        <v>0.63784549964564141</v>
      </c>
      <c r="H45" s="246">
        <f>SUM(H13:H41)</f>
        <v>308</v>
      </c>
      <c r="I45" s="235">
        <f>SUM(I13:I41)</f>
        <v>203</v>
      </c>
      <c r="J45" s="233">
        <f>SUM(J13:J43)</f>
        <v>682</v>
      </c>
      <c r="K45" s="234">
        <f>SUM(K13:K43)</f>
        <v>218</v>
      </c>
      <c r="L45" s="235">
        <f>SUM(L13:L43)</f>
        <v>900</v>
      </c>
      <c r="M45" s="236">
        <f>SUM(M13:M43)</f>
        <v>1411</v>
      </c>
    </row>
    <row r="46" spans="2:13" x14ac:dyDescent="0.25"/>
    <row r="47" spans="2:13" x14ac:dyDescent="0.25">
      <c r="B47" s="30" t="s">
        <v>38</v>
      </c>
    </row>
    <row r="48" spans="2:13" x14ac:dyDescent="0.25"/>
    <row r="49" spans="2:13" ht="18.75" x14ac:dyDescent="0.25">
      <c r="B49" s="407" t="s">
        <v>188</v>
      </c>
      <c r="C49" s="407"/>
      <c r="D49" s="407"/>
      <c r="E49" s="407"/>
      <c r="F49" s="407"/>
      <c r="G49" s="407"/>
      <c r="H49" s="407"/>
      <c r="I49" s="407"/>
      <c r="J49" s="407"/>
      <c r="K49" s="407"/>
      <c r="L49" s="407"/>
      <c r="M49" s="407"/>
    </row>
    <row r="50" spans="2:13" s="240" customFormat="1" x14ac:dyDescent="0.25">
      <c r="B50" s="239"/>
    </row>
    <row r="51" spans="2:13" x14ac:dyDescent="0.25">
      <c r="B51" s="298" t="s">
        <v>0</v>
      </c>
      <c r="C51" s="298" t="s">
        <v>1</v>
      </c>
      <c r="D51" s="276" t="s">
        <v>2</v>
      </c>
      <c r="E51" s="374" t="s">
        <v>86</v>
      </c>
      <c r="F51" s="298"/>
      <c r="G51" s="375"/>
      <c r="H51" s="416" t="s">
        <v>67</v>
      </c>
      <c r="I51" s="416" t="s">
        <v>68</v>
      </c>
      <c r="J51" s="374" t="s">
        <v>87</v>
      </c>
      <c r="K51" s="298"/>
      <c r="L51" s="375"/>
      <c r="M51" s="326" t="s">
        <v>46</v>
      </c>
    </row>
    <row r="52" spans="2:13" x14ac:dyDescent="0.25">
      <c r="B52" s="298"/>
      <c r="C52" s="298"/>
      <c r="D52" s="276"/>
      <c r="E52" s="225" t="s">
        <v>67</v>
      </c>
      <c r="F52" s="217" t="s">
        <v>68</v>
      </c>
      <c r="G52" s="226" t="s">
        <v>44</v>
      </c>
      <c r="H52" s="416"/>
      <c r="I52" s="416"/>
      <c r="J52" s="222" t="s">
        <v>44</v>
      </c>
      <c r="K52" s="221" t="s">
        <v>45</v>
      </c>
      <c r="L52" s="223" t="s">
        <v>5</v>
      </c>
      <c r="M52" s="326"/>
    </row>
    <row r="53" spans="2:13" x14ac:dyDescent="0.25">
      <c r="B53" s="336" t="s">
        <v>6</v>
      </c>
      <c r="C53" s="112">
        <v>2122</v>
      </c>
      <c r="D53" s="244" t="s">
        <v>8</v>
      </c>
      <c r="E53" s="247">
        <f t="shared" ref="E53:E78" si="8">H53/M53</f>
        <v>0.33333333333333331</v>
      </c>
      <c r="F53" s="204">
        <f t="shared" ref="F53:F78" si="9">I53/M53</f>
        <v>0.20833333333333334</v>
      </c>
      <c r="G53" s="205">
        <f t="shared" ref="G53:G78" si="10">L53/M53</f>
        <v>0.45833333333333331</v>
      </c>
      <c r="H53" s="243">
        <v>8</v>
      </c>
      <c r="I53" s="243">
        <v>5</v>
      </c>
      <c r="J53" s="229">
        <v>7</v>
      </c>
      <c r="K53" s="230">
        <v>4</v>
      </c>
      <c r="L53" s="231">
        <f t="shared" ref="L53:L77" si="11">SUM(J53:K53)</f>
        <v>11</v>
      </c>
      <c r="M53" s="232">
        <f t="shared" ref="M53:M81" si="12">L53+I53+H53</f>
        <v>24</v>
      </c>
    </row>
    <row r="54" spans="2:13" x14ac:dyDescent="0.25">
      <c r="B54" s="336"/>
      <c r="C54" s="112">
        <v>2132</v>
      </c>
      <c r="D54" s="244" t="s">
        <v>10</v>
      </c>
      <c r="E54" s="247">
        <f t="shared" si="8"/>
        <v>0.27659574468085107</v>
      </c>
      <c r="F54" s="204">
        <f t="shared" si="9"/>
        <v>0.10638297872340426</v>
      </c>
      <c r="G54" s="205">
        <f t="shared" si="10"/>
        <v>0.61702127659574468</v>
      </c>
      <c r="H54" s="243">
        <v>13</v>
      </c>
      <c r="I54" s="243">
        <v>5</v>
      </c>
      <c r="J54" s="229">
        <v>26</v>
      </c>
      <c r="K54" s="230">
        <v>3</v>
      </c>
      <c r="L54" s="231">
        <f t="shared" si="11"/>
        <v>29</v>
      </c>
      <c r="M54" s="232">
        <f t="shared" si="12"/>
        <v>47</v>
      </c>
    </row>
    <row r="55" spans="2:13" x14ac:dyDescent="0.25">
      <c r="B55" s="336"/>
      <c r="C55" s="112">
        <v>2141</v>
      </c>
      <c r="D55" s="244" t="s">
        <v>7</v>
      </c>
      <c r="E55" s="247">
        <f t="shared" si="8"/>
        <v>9.8360655737704916E-2</v>
      </c>
      <c r="F55" s="204">
        <f t="shared" si="9"/>
        <v>0.27868852459016391</v>
      </c>
      <c r="G55" s="205">
        <f t="shared" si="10"/>
        <v>0.62295081967213117</v>
      </c>
      <c r="H55" s="243">
        <v>6</v>
      </c>
      <c r="I55" s="243">
        <v>17</v>
      </c>
      <c r="J55" s="229">
        <v>25</v>
      </c>
      <c r="K55" s="230">
        <v>13</v>
      </c>
      <c r="L55" s="231">
        <f t="shared" si="11"/>
        <v>38</v>
      </c>
      <c r="M55" s="232">
        <f t="shared" si="12"/>
        <v>61</v>
      </c>
    </row>
    <row r="56" spans="2:13" x14ac:dyDescent="0.25">
      <c r="B56" s="336"/>
      <c r="C56" s="112">
        <v>2142</v>
      </c>
      <c r="D56" s="244" t="s">
        <v>9</v>
      </c>
      <c r="E56" s="247">
        <f t="shared" si="8"/>
        <v>0.35294117647058826</v>
      </c>
      <c r="F56" s="204">
        <f t="shared" si="9"/>
        <v>0.23529411764705882</v>
      </c>
      <c r="G56" s="205">
        <f t="shared" si="10"/>
        <v>0.41176470588235292</v>
      </c>
      <c r="H56" s="243">
        <v>6</v>
      </c>
      <c r="I56" s="243">
        <v>4</v>
      </c>
      <c r="J56" s="229">
        <v>6</v>
      </c>
      <c r="K56" s="230">
        <v>1</v>
      </c>
      <c r="L56" s="231">
        <f t="shared" si="11"/>
        <v>7</v>
      </c>
      <c r="M56" s="232">
        <f t="shared" si="12"/>
        <v>17</v>
      </c>
    </row>
    <row r="57" spans="2:13" x14ac:dyDescent="0.25">
      <c r="B57" s="220" t="s">
        <v>11</v>
      </c>
      <c r="C57" s="112">
        <v>27</v>
      </c>
      <c r="D57" s="244" t="s">
        <v>12</v>
      </c>
      <c r="E57" s="247">
        <f t="shared" si="8"/>
        <v>0.20987654320987653</v>
      </c>
      <c r="F57" s="204">
        <f t="shared" si="9"/>
        <v>0.18518518518518517</v>
      </c>
      <c r="G57" s="205">
        <f t="shared" si="10"/>
        <v>0.60493827160493829</v>
      </c>
      <c r="H57" s="243">
        <v>17</v>
      </c>
      <c r="I57" s="243">
        <v>15</v>
      </c>
      <c r="J57" s="229">
        <v>42</v>
      </c>
      <c r="K57" s="230">
        <v>7</v>
      </c>
      <c r="L57" s="231">
        <f t="shared" si="11"/>
        <v>49</v>
      </c>
      <c r="M57" s="232">
        <f t="shared" si="12"/>
        <v>81</v>
      </c>
    </row>
    <row r="58" spans="2:13" x14ac:dyDescent="0.25">
      <c r="B58" s="336" t="s">
        <v>13</v>
      </c>
      <c r="C58" s="112">
        <v>222</v>
      </c>
      <c r="D58" s="244" t="s">
        <v>14</v>
      </c>
      <c r="E58" s="247">
        <f t="shared" si="8"/>
        <v>0.16666666666666666</v>
      </c>
      <c r="F58" s="204">
        <f t="shared" si="9"/>
        <v>0.3888888888888889</v>
      </c>
      <c r="G58" s="205">
        <f t="shared" si="10"/>
        <v>0.44444444444444442</v>
      </c>
      <c r="H58" s="243">
        <v>3</v>
      </c>
      <c r="I58" s="243">
        <v>7</v>
      </c>
      <c r="J58" s="229">
        <v>2</v>
      </c>
      <c r="K58" s="230">
        <v>6</v>
      </c>
      <c r="L58" s="231">
        <f t="shared" si="11"/>
        <v>8</v>
      </c>
      <c r="M58" s="232">
        <f t="shared" si="12"/>
        <v>18</v>
      </c>
    </row>
    <row r="59" spans="2:13" x14ac:dyDescent="0.25">
      <c r="B59" s="336"/>
      <c r="C59" s="112">
        <v>223</v>
      </c>
      <c r="D59" s="244" t="s">
        <v>15</v>
      </c>
      <c r="E59" s="247">
        <f t="shared" si="8"/>
        <v>0.27586206896551724</v>
      </c>
      <c r="F59" s="204">
        <f t="shared" si="9"/>
        <v>0.32758620689655171</v>
      </c>
      <c r="G59" s="205">
        <f t="shared" si="10"/>
        <v>0.39655172413793105</v>
      </c>
      <c r="H59" s="243">
        <v>16</v>
      </c>
      <c r="I59" s="243">
        <v>19</v>
      </c>
      <c r="J59" s="229">
        <v>18</v>
      </c>
      <c r="K59" s="230">
        <v>5</v>
      </c>
      <c r="L59" s="231">
        <f t="shared" si="11"/>
        <v>23</v>
      </c>
      <c r="M59" s="232">
        <f t="shared" si="12"/>
        <v>58</v>
      </c>
    </row>
    <row r="60" spans="2:13" x14ac:dyDescent="0.25">
      <c r="B60" s="336"/>
      <c r="C60" s="112">
        <v>224</v>
      </c>
      <c r="D60" s="244" t="s">
        <v>16</v>
      </c>
      <c r="E60" s="247">
        <f t="shared" si="8"/>
        <v>0.22807017543859648</v>
      </c>
      <c r="F60" s="204">
        <f t="shared" si="9"/>
        <v>0.17543859649122806</v>
      </c>
      <c r="G60" s="205">
        <f t="shared" si="10"/>
        <v>0.59649122807017541</v>
      </c>
      <c r="H60" s="243">
        <v>26</v>
      </c>
      <c r="I60" s="243">
        <v>20</v>
      </c>
      <c r="J60" s="229">
        <v>36</v>
      </c>
      <c r="K60" s="230">
        <v>32</v>
      </c>
      <c r="L60" s="231">
        <f t="shared" si="11"/>
        <v>68</v>
      </c>
      <c r="M60" s="232">
        <f t="shared" si="12"/>
        <v>114</v>
      </c>
    </row>
    <row r="61" spans="2:13" x14ac:dyDescent="0.25">
      <c r="B61" s="336" t="s">
        <v>17</v>
      </c>
      <c r="C61" s="112">
        <v>232</v>
      </c>
      <c r="D61" s="244" t="s">
        <v>19</v>
      </c>
      <c r="E61" s="247">
        <f t="shared" si="8"/>
        <v>0.36363636363636365</v>
      </c>
      <c r="F61" s="204">
        <f t="shared" si="9"/>
        <v>0.13636363636363635</v>
      </c>
      <c r="G61" s="205">
        <f t="shared" si="10"/>
        <v>0.5</v>
      </c>
      <c r="H61" s="243">
        <v>8</v>
      </c>
      <c r="I61" s="243">
        <v>3</v>
      </c>
      <c r="J61" s="229">
        <v>8</v>
      </c>
      <c r="K61" s="230">
        <v>3</v>
      </c>
      <c r="L61" s="231">
        <f t="shared" si="11"/>
        <v>11</v>
      </c>
      <c r="M61" s="232">
        <f t="shared" si="12"/>
        <v>22</v>
      </c>
    </row>
    <row r="62" spans="2:13" x14ac:dyDescent="0.25">
      <c r="B62" s="336"/>
      <c r="C62" s="112">
        <v>233</v>
      </c>
      <c r="D62" s="244" t="s">
        <v>20</v>
      </c>
      <c r="E62" s="247">
        <f t="shared" si="8"/>
        <v>0.19672131147540983</v>
      </c>
      <c r="F62" s="204">
        <f t="shared" si="9"/>
        <v>8.1967213114754092E-2</v>
      </c>
      <c r="G62" s="205">
        <f t="shared" si="10"/>
        <v>0.72131147540983609</v>
      </c>
      <c r="H62" s="243">
        <v>12</v>
      </c>
      <c r="I62" s="243">
        <v>5</v>
      </c>
      <c r="J62" s="229">
        <v>38</v>
      </c>
      <c r="K62" s="230">
        <v>6</v>
      </c>
      <c r="L62" s="231">
        <f t="shared" si="11"/>
        <v>44</v>
      </c>
      <c r="M62" s="232">
        <f t="shared" si="12"/>
        <v>61</v>
      </c>
    </row>
    <row r="63" spans="2:13" x14ac:dyDescent="0.25">
      <c r="B63" s="336"/>
      <c r="C63" s="112">
        <v>234</v>
      </c>
      <c r="D63" s="244" t="s">
        <v>18</v>
      </c>
      <c r="E63" s="247">
        <f t="shared" si="8"/>
        <v>0.28888888888888886</v>
      </c>
      <c r="F63" s="204">
        <f t="shared" si="9"/>
        <v>0.1111111111111111</v>
      </c>
      <c r="G63" s="205">
        <f t="shared" si="10"/>
        <v>0.6</v>
      </c>
      <c r="H63" s="243">
        <v>13</v>
      </c>
      <c r="I63" s="243">
        <v>5</v>
      </c>
      <c r="J63" s="229">
        <v>18</v>
      </c>
      <c r="K63" s="230">
        <v>9</v>
      </c>
      <c r="L63" s="231">
        <f t="shared" si="11"/>
        <v>27</v>
      </c>
      <c r="M63" s="232">
        <f t="shared" si="12"/>
        <v>45</v>
      </c>
    </row>
    <row r="64" spans="2:13" x14ac:dyDescent="0.25">
      <c r="B64" s="336" t="s">
        <v>21</v>
      </c>
      <c r="C64" s="112">
        <v>25</v>
      </c>
      <c r="D64" s="244" t="s">
        <v>22</v>
      </c>
      <c r="E64" s="247">
        <f t="shared" si="8"/>
        <v>0.44186046511627908</v>
      </c>
      <c r="F64" s="204">
        <f t="shared" si="9"/>
        <v>0.20930232558139536</v>
      </c>
      <c r="G64" s="205">
        <f t="shared" si="10"/>
        <v>0.34883720930232559</v>
      </c>
      <c r="H64" s="243">
        <v>57</v>
      </c>
      <c r="I64" s="243">
        <v>27</v>
      </c>
      <c r="J64" s="229">
        <v>37</v>
      </c>
      <c r="K64" s="230">
        <v>8</v>
      </c>
      <c r="L64" s="231">
        <f t="shared" si="11"/>
        <v>45</v>
      </c>
      <c r="M64" s="232">
        <f t="shared" si="12"/>
        <v>129</v>
      </c>
    </row>
    <row r="65" spans="2:13" x14ac:dyDescent="0.25">
      <c r="B65" s="336"/>
      <c r="C65" s="112">
        <v>253</v>
      </c>
      <c r="D65" s="244" t="s">
        <v>23</v>
      </c>
      <c r="E65" s="247">
        <f t="shared" si="8"/>
        <v>0.21818181818181817</v>
      </c>
      <c r="F65" s="204">
        <f t="shared" si="9"/>
        <v>0.10909090909090909</v>
      </c>
      <c r="G65" s="205">
        <f t="shared" si="10"/>
        <v>0.67272727272727273</v>
      </c>
      <c r="H65" s="243">
        <v>12</v>
      </c>
      <c r="I65" s="243">
        <v>6</v>
      </c>
      <c r="J65" s="229">
        <v>31</v>
      </c>
      <c r="K65" s="230">
        <v>6</v>
      </c>
      <c r="L65" s="231">
        <f t="shared" si="11"/>
        <v>37</v>
      </c>
      <c r="M65" s="232">
        <f t="shared" si="12"/>
        <v>55</v>
      </c>
    </row>
    <row r="66" spans="2:13" x14ac:dyDescent="0.25">
      <c r="B66" s="336"/>
      <c r="C66" s="112">
        <v>511013104</v>
      </c>
      <c r="D66" s="244" t="s">
        <v>181</v>
      </c>
      <c r="E66" s="247">
        <f t="shared" si="8"/>
        <v>0</v>
      </c>
      <c r="F66" s="204">
        <f t="shared" si="9"/>
        <v>0.05</v>
      </c>
      <c r="G66" s="205">
        <f t="shared" si="10"/>
        <v>0.95</v>
      </c>
      <c r="H66" s="243">
        <v>0</v>
      </c>
      <c r="I66" s="243">
        <v>1</v>
      </c>
      <c r="J66" s="229">
        <v>15</v>
      </c>
      <c r="K66" s="230">
        <v>4</v>
      </c>
      <c r="L66" s="231">
        <f t="shared" si="11"/>
        <v>19</v>
      </c>
      <c r="M66" s="232">
        <f t="shared" si="12"/>
        <v>20</v>
      </c>
    </row>
    <row r="67" spans="2:13" ht="12.75" customHeight="1" x14ac:dyDescent="0.25">
      <c r="B67" s="336"/>
      <c r="C67" s="112">
        <v>511013107</v>
      </c>
      <c r="D67" s="244" t="s">
        <v>182</v>
      </c>
      <c r="E67" s="247">
        <f t="shared" si="8"/>
        <v>0</v>
      </c>
      <c r="F67" s="204">
        <f t="shared" si="9"/>
        <v>9.5238095238095233E-2</v>
      </c>
      <c r="G67" s="205">
        <f t="shared" si="10"/>
        <v>0.90476190476190477</v>
      </c>
      <c r="H67" s="243">
        <v>0</v>
      </c>
      <c r="I67" s="243">
        <v>2</v>
      </c>
      <c r="J67" s="229">
        <v>16</v>
      </c>
      <c r="K67" s="230">
        <v>3</v>
      </c>
      <c r="L67" s="231">
        <f t="shared" si="11"/>
        <v>19</v>
      </c>
      <c r="M67" s="232">
        <f t="shared" si="12"/>
        <v>21</v>
      </c>
    </row>
    <row r="68" spans="2:13" x14ac:dyDescent="0.25">
      <c r="B68" s="336"/>
      <c r="C68" s="112">
        <v>511013113</v>
      </c>
      <c r="D68" s="244" t="s">
        <v>47</v>
      </c>
      <c r="E68" s="247">
        <f t="shared" si="8"/>
        <v>0</v>
      </c>
      <c r="F68" s="204">
        <f t="shared" si="9"/>
        <v>0</v>
      </c>
      <c r="G68" s="205">
        <f t="shared" si="10"/>
        <v>1</v>
      </c>
      <c r="H68" s="243">
        <v>0</v>
      </c>
      <c r="I68" s="243">
        <v>0</v>
      </c>
      <c r="J68" s="229">
        <v>4</v>
      </c>
      <c r="K68" s="230">
        <v>0</v>
      </c>
      <c r="L68" s="231">
        <f t="shared" si="11"/>
        <v>4</v>
      </c>
      <c r="M68" s="232">
        <f t="shared" si="12"/>
        <v>4</v>
      </c>
    </row>
    <row r="69" spans="2:13" x14ac:dyDescent="0.25">
      <c r="B69" s="220" t="s">
        <v>24</v>
      </c>
      <c r="C69" s="112">
        <v>242</v>
      </c>
      <c r="D69" s="244" t="s">
        <v>24</v>
      </c>
      <c r="E69" s="247">
        <f t="shared" si="8"/>
        <v>0.13761467889908258</v>
      </c>
      <c r="F69" s="204">
        <f t="shared" si="9"/>
        <v>7.3394495412844041E-2</v>
      </c>
      <c r="G69" s="205">
        <f t="shared" si="10"/>
        <v>0.78899082568807344</v>
      </c>
      <c r="H69" s="243">
        <v>15</v>
      </c>
      <c r="I69" s="243">
        <v>8</v>
      </c>
      <c r="J69" s="229">
        <v>66</v>
      </c>
      <c r="K69" s="230">
        <v>20</v>
      </c>
      <c r="L69" s="231">
        <f t="shared" si="11"/>
        <v>86</v>
      </c>
      <c r="M69" s="232">
        <f t="shared" si="12"/>
        <v>109</v>
      </c>
    </row>
    <row r="70" spans="2:13" x14ac:dyDescent="0.25">
      <c r="B70" s="220" t="s">
        <v>25</v>
      </c>
      <c r="C70" s="112">
        <v>244</v>
      </c>
      <c r="D70" s="244" t="s">
        <v>25</v>
      </c>
      <c r="E70" s="247">
        <f t="shared" si="8"/>
        <v>0.30769230769230771</v>
      </c>
      <c r="F70" s="204">
        <f t="shared" si="9"/>
        <v>3.8461538461538464E-2</v>
      </c>
      <c r="G70" s="205">
        <f t="shared" si="10"/>
        <v>0.65384615384615385</v>
      </c>
      <c r="H70" s="243">
        <v>24</v>
      </c>
      <c r="I70" s="243">
        <v>3</v>
      </c>
      <c r="J70" s="229">
        <v>44</v>
      </c>
      <c r="K70" s="230">
        <v>7</v>
      </c>
      <c r="L70" s="231">
        <f t="shared" si="11"/>
        <v>51</v>
      </c>
      <c r="M70" s="232">
        <f t="shared" si="12"/>
        <v>78</v>
      </c>
    </row>
    <row r="71" spans="2:13" x14ac:dyDescent="0.25">
      <c r="B71" s="321" t="s">
        <v>26</v>
      </c>
      <c r="C71" s="112">
        <v>228</v>
      </c>
      <c r="D71" s="244" t="s">
        <v>27</v>
      </c>
      <c r="E71" s="247">
        <f t="shared" si="8"/>
        <v>0.10256410256410256</v>
      </c>
      <c r="F71" s="204">
        <f t="shared" si="9"/>
        <v>0.20512820512820512</v>
      </c>
      <c r="G71" s="205">
        <f t="shared" si="10"/>
        <v>0.69230769230769229</v>
      </c>
      <c r="H71" s="243">
        <v>8</v>
      </c>
      <c r="I71" s="243">
        <v>16</v>
      </c>
      <c r="J71" s="229">
        <v>41</v>
      </c>
      <c r="K71" s="230">
        <v>13</v>
      </c>
      <c r="L71" s="231">
        <f t="shared" si="11"/>
        <v>54</v>
      </c>
      <c r="M71" s="232">
        <f t="shared" si="12"/>
        <v>78</v>
      </c>
    </row>
    <row r="72" spans="2:13" x14ac:dyDescent="0.25">
      <c r="B72" s="321"/>
      <c r="C72" s="112">
        <v>243</v>
      </c>
      <c r="D72" s="244" t="s">
        <v>28</v>
      </c>
      <c r="E72" s="247">
        <f t="shared" si="8"/>
        <v>0.41304347826086957</v>
      </c>
      <c r="F72" s="204">
        <f t="shared" si="9"/>
        <v>6.5217391304347824E-2</v>
      </c>
      <c r="G72" s="205">
        <f t="shared" si="10"/>
        <v>0.52173913043478259</v>
      </c>
      <c r="H72" s="243">
        <v>19</v>
      </c>
      <c r="I72" s="243">
        <v>3</v>
      </c>
      <c r="J72" s="229">
        <v>24</v>
      </c>
      <c r="K72" s="230">
        <v>0</v>
      </c>
      <c r="L72" s="231">
        <f t="shared" si="11"/>
        <v>24</v>
      </c>
      <c r="M72" s="232">
        <f t="shared" si="12"/>
        <v>46</v>
      </c>
    </row>
    <row r="73" spans="2:13" x14ac:dyDescent="0.25">
      <c r="B73" s="321"/>
      <c r="C73" s="112">
        <v>2201</v>
      </c>
      <c r="D73" s="244" t="s">
        <v>37</v>
      </c>
      <c r="E73" s="247">
        <f t="shared" si="8"/>
        <v>9.0909090909090912E-2</v>
      </c>
      <c r="F73" s="204">
        <f t="shared" si="9"/>
        <v>0.36363636363636365</v>
      </c>
      <c r="G73" s="205">
        <f t="shared" si="10"/>
        <v>0.54545454545454541</v>
      </c>
      <c r="H73" s="243">
        <v>1</v>
      </c>
      <c r="I73" s="243">
        <v>4</v>
      </c>
      <c r="J73" s="229">
        <v>4</v>
      </c>
      <c r="K73" s="230">
        <v>2</v>
      </c>
      <c r="L73" s="231">
        <f t="shared" si="11"/>
        <v>6</v>
      </c>
      <c r="M73" s="232">
        <f t="shared" si="12"/>
        <v>11</v>
      </c>
    </row>
    <row r="74" spans="2:13" x14ac:dyDescent="0.25">
      <c r="B74" s="321"/>
      <c r="C74" s="112">
        <v>24322</v>
      </c>
      <c r="D74" s="244" t="s">
        <v>50</v>
      </c>
      <c r="E74" s="247">
        <f t="shared" si="8"/>
        <v>0</v>
      </c>
      <c r="F74" s="204">
        <f t="shared" si="9"/>
        <v>3.5714285714285712E-2</v>
      </c>
      <c r="G74" s="205">
        <f t="shared" si="10"/>
        <v>0.9642857142857143</v>
      </c>
      <c r="H74" s="243">
        <v>0</v>
      </c>
      <c r="I74" s="243">
        <v>1</v>
      </c>
      <c r="J74" s="229">
        <v>9</v>
      </c>
      <c r="K74" s="230">
        <v>18</v>
      </c>
      <c r="L74" s="231">
        <f t="shared" si="11"/>
        <v>27</v>
      </c>
      <c r="M74" s="232">
        <f t="shared" si="12"/>
        <v>28</v>
      </c>
    </row>
    <row r="75" spans="2:13" x14ac:dyDescent="0.25">
      <c r="B75" s="304" t="s">
        <v>29</v>
      </c>
      <c r="C75" s="112">
        <v>262</v>
      </c>
      <c r="D75" s="244" t="s">
        <v>30</v>
      </c>
      <c r="E75" s="247">
        <f t="shared" si="8"/>
        <v>0.34615384615384615</v>
      </c>
      <c r="F75" s="204">
        <f t="shared" si="9"/>
        <v>0.15384615384615385</v>
      </c>
      <c r="G75" s="205">
        <f t="shared" si="10"/>
        <v>0.5</v>
      </c>
      <c r="H75" s="243">
        <v>9</v>
      </c>
      <c r="I75" s="243">
        <v>4</v>
      </c>
      <c r="J75" s="229">
        <v>10</v>
      </c>
      <c r="K75" s="230">
        <v>3</v>
      </c>
      <c r="L75" s="231">
        <f t="shared" si="11"/>
        <v>13</v>
      </c>
      <c r="M75" s="232">
        <f t="shared" si="12"/>
        <v>26</v>
      </c>
    </row>
    <row r="76" spans="2:13" x14ac:dyDescent="0.25">
      <c r="B76" s="305"/>
      <c r="C76" s="112">
        <v>263</v>
      </c>
      <c r="D76" s="244" t="s">
        <v>31</v>
      </c>
      <c r="E76" s="247">
        <f t="shared" si="8"/>
        <v>0.23809523809523808</v>
      </c>
      <c r="F76" s="204">
        <f>I76/M76</f>
        <v>0.19047619047619047</v>
      </c>
      <c r="G76" s="205">
        <f t="shared" si="10"/>
        <v>0.5714285714285714</v>
      </c>
      <c r="H76" s="243">
        <v>10</v>
      </c>
      <c r="I76" s="243">
        <v>8</v>
      </c>
      <c r="J76" s="229">
        <v>14</v>
      </c>
      <c r="K76" s="230">
        <v>10</v>
      </c>
      <c r="L76" s="231">
        <f t="shared" si="11"/>
        <v>24</v>
      </c>
      <c r="M76" s="232">
        <f t="shared" si="12"/>
        <v>42</v>
      </c>
    </row>
    <row r="77" spans="2:13" x14ac:dyDescent="0.25">
      <c r="B77" s="305"/>
      <c r="C77" s="112">
        <v>264</v>
      </c>
      <c r="D77" s="244" t="s">
        <v>32</v>
      </c>
      <c r="E77" s="247">
        <f t="shared" si="8"/>
        <v>0.45</v>
      </c>
      <c r="F77" s="204">
        <f t="shared" si="9"/>
        <v>0.2</v>
      </c>
      <c r="G77" s="205">
        <f t="shared" si="10"/>
        <v>0.35</v>
      </c>
      <c r="H77" s="243">
        <v>9</v>
      </c>
      <c r="I77" s="243">
        <v>4</v>
      </c>
      <c r="J77" s="229">
        <v>5</v>
      </c>
      <c r="K77" s="230">
        <v>2</v>
      </c>
      <c r="L77" s="231">
        <f t="shared" si="11"/>
        <v>7</v>
      </c>
      <c r="M77" s="232">
        <f t="shared" si="12"/>
        <v>20</v>
      </c>
    </row>
    <row r="78" spans="2:13" x14ac:dyDescent="0.25">
      <c r="B78" s="305"/>
      <c r="C78" s="112">
        <v>265</v>
      </c>
      <c r="D78" s="244" t="s">
        <v>33</v>
      </c>
      <c r="E78" s="247">
        <f t="shared" si="8"/>
        <v>0.30232558139534882</v>
      </c>
      <c r="F78" s="204">
        <f t="shared" si="9"/>
        <v>0.16279069767441862</v>
      </c>
      <c r="G78" s="205">
        <f t="shared" si="10"/>
        <v>0.53488372093023251</v>
      </c>
      <c r="H78" s="243">
        <v>13</v>
      </c>
      <c r="I78" s="243">
        <v>7</v>
      </c>
      <c r="J78" s="229">
        <v>19</v>
      </c>
      <c r="K78" s="230">
        <v>4</v>
      </c>
      <c r="L78" s="231">
        <f>SUM(J78:K78)</f>
        <v>23</v>
      </c>
      <c r="M78" s="232">
        <f t="shared" si="12"/>
        <v>43</v>
      </c>
    </row>
    <row r="79" spans="2:13" x14ac:dyDescent="0.25">
      <c r="B79" s="306"/>
      <c r="C79" s="112">
        <v>511013102</v>
      </c>
      <c r="D79" s="244" t="s">
        <v>180</v>
      </c>
      <c r="E79" s="247">
        <f t="shared" ref="E79" si="13">H79/M79</f>
        <v>0</v>
      </c>
      <c r="F79" s="204">
        <f t="shared" ref="F79" si="14">I79/M79</f>
        <v>0</v>
      </c>
      <c r="G79" s="205">
        <f t="shared" ref="G79" si="15">L79/M79</f>
        <v>1</v>
      </c>
      <c r="H79" s="243">
        <v>0</v>
      </c>
      <c r="I79" s="243">
        <v>0</v>
      </c>
      <c r="J79" s="229">
        <v>14</v>
      </c>
      <c r="K79" s="230">
        <v>12</v>
      </c>
      <c r="L79" s="231">
        <f t="shared" ref="L79" si="16">SUM(J79:K79)</f>
        <v>26</v>
      </c>
      <c r="M79" s="232">
        <f t="shared" si="12"/>
        <v>26</v>
      </c>
    </row>
    <row r="80" spans="2:13" x14ac:dyDescent="0.25">
      <c r="B80" s="336" t="s">
        <v>52</v>
      </c>
      <c r="C80" s="218">
        <v>1364</v>
      </c>
      <c r="D80" s="244" t="s">
        <v>179</v>
      </c>
      <c r="E80" s="247">
        <f>H80/M80</f>
        <v>0</v>
      </c>
      <c r="F80" s="204">
        <f>I80/M80</f>
        <v>0</v>
      </c>
      <c r="G80" s="205">
        <f>L80/M80</f>
        <v>1</v>
      </c>
      <c r="H80" s="243">
        <v>0</v>
      </c>
      <c r="I80" s="243">
        <v>0</v>
      </c>
      <c r="J80" s="229">
        <v>12</v>
      </c>
      <c r="K80" s="230">
        <v>1</v>
      </c>
      <c r="L80" s="231">
        <f>SUM(J80:K80)</f>
        <v>13</v>
      </c>
      <c r="M80" s="232">
        <f t="shared" si="12"/>
        <v>13</v>
      </c>
    </row>
    <row r="81" spans="2:13" x14ac:dyDescent="0.25">
      <c r="B81" s="336"/>
      <c r="C81" s="112">
        <v>201</v>
      </c>
      <c r="D81" s="244" t="s">
        <v>53</v>
      </c>
      <c r="E81" s="247">
        <f>H81/M81</f>
        <v>0</v>
      </c>
      <c r="F81" s="204">
        <f>I81/M81</f>
        <v>0</v>
      </c>
      <c r="G81" s="205">
        <f>L81/M81</f>
        <v>1</v>
      </c>
      <c r="H81" s="243">
        <v>0</v>
      </c>
      <c r="I81" s="243">
        <v>0</v>
      </c>
      <c r="J81" s="229">
        <v>7</v>
      </c>
      <c r="K81" s="230">
        <v>1</v>
      </c>
      <c r="L81" s="231">
        <f>SUM(J81:K81)</f>
        <v>8</v>
      </c>
      <c r="M81" s="232">
        <f t="shared" si="12"/>
        <v>8</v>
      </c>
    </row>
    <row r="82" spans="2:13" x14ac:dyDescent="0.25">
      <c r="B82" s="321"/>
      <c r="C82" s="321"/>
      <c r="D82" s="321"/>
      <c r="E82" s="321"/>
      <c r="F82" s="321"/>
      <c r="G82" s="321"/>
      <c r="H82" s="321"/>
      <c r="I82" s="321"/>
      <c r="J82" s="321"/>
      <c r="K82" s="321"/>
      <c r="L82" s="321"/>
      <c r="M82" s="321"/>
    </row>
    <row r="83" spans="2:13" x14ac:dyDescent="0.25">
      <c r="B83" s="414" t="s">
        <v>59</v>
      </c>
      <c r="C83" s="414"/>
      <c r="D83" s="422"/>
      <c r="E83" s="419"/>
      <c r="F83" s="420"/>
      <c r="G83" s="420"/>
      <c r="H83" s="420"/>
      <c r="I83" s="421"/>
      <c r="J83" s="229">
        <v>43</v>
      </c>
      <c r="K83" s="230"/>
      <c r="L83" s="231">
        <f>SUM(J83:K83)</f>
        <v>43</v>
      </c>
      <c r="M83" s="237">
        <f>L83</f>
        <v>43</v>
      </c>
    </row>
    <row r="84" spans="2:13" x14ac:dyDescent="0.25">
      <c r="B84" s="414"/>
      <c r="C84" s="414"/>
      <c r="D84" s="414"/>
      <c r="E84" s="414"/>
      <c r="F84" s="414"/>
      <c r="G84" s="414"/>
      <c r="H84" s="414"/>
      <c r="I84" s="414"/>
      <c r="J84" s="414"/>
      <c r="K84" s="414"/>
      <c r="L84" s="414"/>
      <c r="M84" s="414"/>
    </row>
    <row r="85" spans="2:13" x14ac:dyDescent="0.25">
      <c r="B85" s="412" t="s">
        <v>5</v>
      </c>
      <c r="C85" s="412"/>
      <c r="D85" s="413"/>
      <c r="E85" s="241">
        <f>H85/M85</f>
        <v>0.22626112759643918</v>
      </c>
      <c r="F85" s="40">
        <f>I85/M85</f>
        <v>0.14762611275964391</v>
      </c>
      <c r="G85" s="242">
        <f>L85/M85</f>
        <v>0.62611275964391688</v>
      </c>
      <c r="H85" s="238">
        <f>SUM(H53:H81)</f>
        <v>305</v>
      </c>
      <c r="I85" s="238">
        <f>SUM(I53:I81)</f>
        <v>199</v>
      </c>
      <c r="J85" s="233">
        <f>SUM(J53:J83)</f>
        <v>641</v>
      </c>
      <c r="K85" s="234">
        <f>SUM(K53:K83)</f>
        <v>203</v>
      </c>
      <c r="L85" s="235">
        <f>SUM(L53:L83)</f>
        <v>844</v>
      </c>
      <c r="M85" s="236">
        <f>SUM(M53:M83)</f>
        <v>1348</v>
      </c>
    </row>
    <row r="86" spans="2:13" x14ac:dyDescent="0.25">
      <c r="J86" s="240"/>
      <c r="K86" s="240"/>
      <c r="L86" s="240"/>
    </row>
    <row r="87" spans="2:13" x14ac:dyDescent="0.25">
      <c r="B87" s="30" t="s">
        <v>38</v>
      </c>
    </row>
    <row r="88" spans="2:13" x14ac:dyDescent="0.25"/>
    <row r="89" spans="2:13" hidden="1" x14ac:dyDescent="0.25"/>
    <row r="90" spans="2:13" hidden="1" x14ac:dyDescent="0.25"/>
    <row r="91" spans="2:13" hidden="1" x14ac:dyDescent="0.25"/>
    <row r="92" spans="2:13" hidden="1" x14ac:dyDescent="0.25"/>
    <row r="93" spans="2:13" hidden="1" x14ac:dyDescent="0.25"/>
    <row r="94" spans="2:13" hidden="1" x14ac:dyDescent="0.25"/>
    <row r="95" spans="2:13" hidden="1" x14ac:dyDescent="0.25"/>
    <row r="96" spans="2:13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</sheetData>
  <sheetProtection password="CD78" sheet="1" objects="1" scenarios="1"/>
  <sortState ref="C13:C43">
    <sortCondition ref="C13"/>
  </sortState>
  <mergeCells count="42">
    <mergeCell ref="E83:I83"/>
    <mergeCell ref="B75:B79"/>
    <mergeCell ref="B83:D83"/>
    <mergeCell ref="B85:D85"/>
    <mergeCell ref="B51:B52"/>
    <mergeCell ref="C51:C52"/>
    <mergeCell ref="B49:M49"/>
    <mergeCell ref="B43:D43"/>
    <mergeCell ref="B45:D45"/>
    <mergeCell ref="M51:M52"/>
    <mergeCell ref="D51:D52"/>
    <mergeCell ref="E51:G51"/>
    <mergeCell ref="H51:H52"/>
    <mergeCell ref="I51:I52"/>
    <mergeCell ref="J51:L51"/>
    <mergeCell ref="B44:M44"/>
    <mergeCell ref="E43:I43"/>
    <mergeCell ref="B82:M82"/>
    <mergeCell ref="B84:M84"/>
    <mergeCell ref="A1:R1"/>
    <mergeCell ref="M11:M12"/>
    <mergeCell ref="B13:B17"/>
    <mergeCell ref="B19:B21"/>
    <mergeCell ref="B22:B24"/>
    <mergeCell ref="B9:M9"/>
    <mergeCell ref="B11:B12"/>
    <mergeCell ref="C11:C12"/>
    <mergeCell ref="D11:D12"/>
    <mergeCell ref="E11:G11"/>
    <mergeCell ref="H11:H12"/>
    <mergeCell ref="I11:I12"/>
    <mergeCell ref="J11:L11"/>
    <mergeCell ref="B25:B29"/>
    <mergeCell ref="B32:B35"/>
    <mergeCell ref="B36:B40"/>
    <mergeCell ref="B80:B81"/>
    <mergeCell ref="B53:B56"/>
    <mergeCell ref="B58:B60"/>
    <mergeCell ref="B61:B63"/>
    <mergeCell ref="B64:B68"/>
    <mergeCell ref="B71:B74"/>
    <mergeCell ref="B42:M4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4"/>
  <sheetViews>
    <sheetView showGridLines="0" showZeros="0" workbookViewId="0">
      <pane ySplit="7" topLeftCell="A8" activePane="bottomLeft" state="frozen"/>
      <selection pane="bottomLeft" activeCell="A8" sqref="A8"/>
    </sheetView>
  </sheetViews>
  <sheetFormatPr baseColWidth="10" defaultColWidth="0" defaultRowHeight="12.75" zeroHeight="1" x14ac:dyDescent="0.2"/>
  <cols>
    <col min="1" max="1" width="13.5703125" style="9" customWidth="1"/>
    <col min="2" max="2" width="24.140625" style="9" bestFit="1" customWidth="1"/>
    <col min="3" max="3" width="5" style="9" hidden="1" customWidth="1"/>
    <col min="4" max="4" width="39.5703125" style="9" bestFit="1" customWidth="1"/>
    <col min="5" max="5" width="9.7109375" style="9" bestFit="1" customWidth="1"/>
    <col min="6" max="6" width="7" style="9" bestFit="1" customWidth="1"/>
    <col min="7" max="7" width="6" style="9" bestFit="1" customWidth="1"/>
    <col min="8" max="8" width="9.7109375" style="9" bestFit="1" customWidth="1"/>
    <col min="9" max="9" width="7" style="9" bestFit="1" customWidth="1"/>
    <col min="10" max="10" width="5.7109375" style="9" customWidth="1"/>
    <col min="11" max="11" width="17.140625" style="9" customWidth="1"/>
    <col min="12" max="16384" width="11.42578125" style="9" hidden="1"/>
  </cols>
  <sheetData>
    <row r="1" spans="1:11" customFormat="1" ht="68.25" customHeight="1" x14ac:dyDescent="0.25">
      <c r="A1" s="265" t="s">
        <v>92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s="49" customFormat="1" ht="15" x14ac:dyDescent="0.25"/>
    <row r="3" spans="1:11" s="49" customFormat="1" ht="15" x14ac:dyDescent="0.25"/>
    <row r="4" spans="1:11" s="49" customFormat="1" ht="15" x14ac:dyDescent="0.25"/>
    <row r="5" spans="1:11" s="49" customFormat="1" ht="15" x14ac:dyDescent="0.25"/>
    <row r="6" spans="1:11" s="49" customFormat="1" ht="15" x14ac:dyDescent="0.25"/>
    <row r="7" spans="1:11" s="49" customFormat="1" ht="15" x14ac:dyDescent="0.25"/>
    <row r="8" spans="1:11" x14ac:dyDescent="0.2"/>
    <row r="9" spans="1:11" ht="15.75" x14ac:dyDescent="0.25">
      <c r="B9" s="52"/>
      <c r="C9" s="52"/>
      <c r="D9" s="52"/>
      <c r="E9" s="52"/>
      <c r="F9" s="52"/>
      <c r="G9" s="52"/>
      <c r="H9" s="52"/>
      <c r="I9" s="52"/>
      <c r="J9" s="52"/>
    </row>
    <row r="10" spans="1:11" x14ac:dyDescent="0.2"/>
    <row r="11" spans="1:11" ht="12.75" customHeight="1" x14ac:dyDescent="0.2">
      <c r="B11" s="266" t="s">
        <v>0</v>
      </c>
      <c r="C11" s="266" t="s">
        <v>1</v>
      </c>
      <c r="D11" s="266" t="s">
        <v>2</v>
      </c>
      <c r="E11" s="266" t="s">
        <v>3</v>
      </c>
      <c r="F11" s="266"/>
      <c r="G11" s="267"/>
      <c r="H11" s="268" t="s">
        <v>4</v>
      </c>
      <c r="I11" s="266"/>
      <c r="J11" s="266"/>
    </row>
    <row r="12" spans="1:11" ht="28.5" customHeight="1" x14ac:dyDescent="0.2">
      <c r="B12" s="266"/>
      <c r="C12" s="266"/>
      <c r="D12" s="266"/>
      <c r="E12" s="61" t="s">
        <v>110</v>
      </c>
      <c r="F12" s="61" t="s">
        <v>111</v>
      </c>
      <c r="G12" s="62" t="s">
        <v>5</v>
      </c>
      <c r="H12" s="63" t="s">
        <v>110</v>
      </c>
      <c r="I12" s="61" t="s">
        <v>111</v>
      </c>
      <c r="J12" s="61" t="s">
        <v>5</v>
      </c>
    </row>
    <row r="13" spans="1:11" x14ac:dyDescent="0.2">
      <c r="B13" s="263" t="s">
        <v>6</v>
      </c>
      <c r="C13" s="45">
        <v>2141</v>
      </c>
      <c r="D13" s="18" t="s">
        <v>7</v>
      </c>
      <c r="E13" s="19">
        <v>7</v>
      </c>
      <c r="F13" s="19">
        <v>0</v>
      </c>
      <c r="G13" s="20">
        <f>SUM(E13:F13)</f>
        <v>7</v>
      </c>
      <c r="H13" s="56">
        <v>6</v>
      </c>
      <c r="I13" s="19">
        <v>0</v>
      </c>
      <c r="J13" s="57">
        <f>SUM(H13:I13)</f>
        <v>6</v>
      </c>
    </row>
    <row r="14" spans="1:11" x14ac:dyDescent="0.2">
      <c r="B14" s="264"/>
      <c r="C14" s="45">
        <v>2122</v>
      </c>
      <c r="D14" s="18" t="s">
        <v>8</v>
      </c>
      <c r="E14" s="19">
        <v>8</v>
      </c>
      <c r="F14" s="19">
        <v>0</v>
      </c>
      <c r="G14" s="20">
        <f t="shared" ref="G14:G34" si="0">SUM(E14:F14)</f>
        <v>8</v>
      </c>
      <c r="H14" s="56">
        <v>8</v>
      </c>
      <c r="I14" s="19">
        <v>0</v>
      </c>
      <c r="J14" s="57">
        <f t="shared" ref="J14:J34" si="1">SUM(H14:I14)</f>
        <v>8</v>
      </c>
    </row>
    <row r="15" spans="1:11" x14ac:dyDescent="0.2">
      <c r="B15" s="264"/>
      <c r="C15" s="45">
        <v>2142</v>
      </c>
      <c r="D15" s="18" t="s">
        <v>9</v>
      </c>
      <c r="E15" s="19">
        <v>6</v>
      </c>
      <c r="F15" s="19">
        <v>0</v>
      </c>
      <c r="G15" s="20">
        <f t="shared" si="0"/>
        <v>6</v>
      </c>
      <c r="H15" s="56">
        <v>6</v>
      </c>
      <c r="I15" s="19">
        <v>0</v>
      </c>
      <c r="J15" s="57">
        <f t="shared" si="1"/>
        <v>6</v>
      </c>
    </row>
    <row r="16" spans="1:11" x14ac:dyDescent="0.2">
      <c r="B16" s="264"/>
      <c r="C16" s="45">
        <v>2132</v>
      </c>
      <c r="D16" s="18" t="s">
        <v>10</v>
      </c>
      <c r="E16" s="19">
        <v>13</v>
      </c>
      <c r="F16" s="19">
        <v>0</v>
      </c>
      <c r="G16" s="20">
        <f t="shared" si="0"/>
        <v>13</v>
      </c>
      <c r="H16" s="56">
        <v>13</v>
      </c>
      <c r="I16" s="19">
        <v>0</v>
      </c>
      <c r="J16" s="57">
        <f t="shared" si="1"/>
        <v>13</v>
      </c>
    </row>
    <row r="17" spans="2:10" x14ac:dyDescent="0.2">
      <c r="B17" s="45" t="s">
        <v>11</v>
      </c>
      <c r="C17" s="45">
        <v>27</v>
      </c>
      <c r="D17" s="18" t="s">
        <v>12</v>
      </c>
      <c r="E17" s="19">
        <v>17</v>
      </c>
      <c r="F17" s="19">
        <v>0</v>
      </c>
      <c r="G17" s="20">
        <f t="shared" si="0"/>
        <v>17</v>
      </c>
      <c r="H17" s="56">
        <v>17</v>
      </c>
      <c r="I17" s="19">
        <v>0</v>
      </c>
      <c r="J17" s="57">
        <f t="shared" si="1"/>
        <v>17</v>
      </c>
    </row>
    <row r="18" spans="2:10" x14ac:dyDescent="0.2">
      <c r="B18" s="263" t="s">
        <v>13</v>
      </c>
      <c r="C18" s="45">
        <v>222</v>
      </c>
      <c r="D18" s="18" t="s">
        <v>14</v>
      </c>
      <c r="E18" s="19">
        <v>3</v>
      </c>
      <c r="F18" s="19">
        <v>0</v>
      </c>
      <c r="G18" s="20">
        <f t="shared" si="0"/>
        <v>3</v>
      </c>
      <c r="H18" s="56">
        <v>3</v>
      </c>
      <c r="I18" s="19">
        <v>0</v>
      </c>
      <c r="J18" s="57">
        <f t="shared" si="1"/>
        <v>3</v>
      </c>
    </row>
    <row r="19" spans="2:10" x14ac:dyDescent="0.2">
      <c r="B19" s="264"/>
      <c r="C19" s="45">
        <v>223</v>
      </c>
      <c r="D19" s="18" t="s">
        <v>15</v>
      </c>
      <c r="E19" s="19">
        <v>16</v>
      </c>
      <c r="F19" s="19">
        <v>0</v>
      </c>
      <c r="G19" s="20">
        <f t="shared" si="0"/>
        <v>16</v>
      </c>
      <c r="H19" s="56">
        <v>16</v>
      </c>
      <c r="I19" s="19">
        <v>0</v>
      </c>
      <c r="J19" s="57">
        <f t="shared" si="1"/>
        <v>16</v>
      </c>
    </row>
    <row r="20" spans="2:10" x14ac:dyDescent="0.2">
      <c r="B20" s="264"/>
      <c r="C20" s="45">
        <v>224</v>
      </c>
      <c r="D20" s="18" t="s">
        <v>16</v>
      </c>
      <c r="E20" s="19">
        <v>26</v>
      </c>
      <c r="F20" s="19">
        <v>0</v>
      </c>
      <c r="G20" s="20">
        <f t="shared" si="0"/>
        <v>26</v>
      </c>
      <c r="H20" s="56">
        <v>26</v>
      </c>
      <c r="I20" s="19">
        <v>0</v>
      </c>
      <c r="J20" s="57">
        <f t="shared" si="1"/>
        <v>26</v>
      </c>
    </row>
    <row r="21" spans="2:10" x14ac:dyDescent="0.2">
      <c r="B21" s="263" t="s">
        <v>17</v>
      </c>
      <c r="C21" s="45">
        <v>234</v>
      </c>
      <c r="D21" s="18" t="s">
        <v>18</v>
      </c>
      <c r="E21" s="19">
        <v>13</v>
      </c>
      <c r="F21" s="19">
        <v>0</v>
      </c>
      <c r="G21" s="20">
        <f t="shared" si="0"/>
        <v>13</v>
      </c>
      <c r="H21" s="56">
        <v>13</v>
      </c>
      <c r="I21" s="19">
        <v>0</v>
      </c>
      <c r="J21" s="57">
        <f t="shared" si="1"/>
        <v>13</v>
      </c>
    </row>
    <row r="22" spans="2:10" x14ac:dyDescent="0.2">
      <c r="B22" s="264"/>
      <c r="C22" s="45">
        <v>232</v>
      </c>
      <c r="D22" s="18" t="s">
        <v>19</v>
      </c>
      <c r="E22" s="19">
        <v>8</v>
      </c>
      <c r="F22" s="19">
        <v>0</v>
      </c>
      <c r="G22" s="20">
        <f t="shared" si="0"/>
        <v>8</v>
      </c>
      <c r="H22" s="56">
        <v>8</v>
      </c>
      <c r="I22" s="19">
        <v>0</v>
      </c>
      <c r="J22" s="57">
        <f t="shared" si="1"/>
        <v>8</v>
      </c>
    </row>
    <row r="23" spans="2:10" x14ac:dyDescent="0.2">
      <c r="B23" s="264"/>
      <c r="C23" s="45">
        <v>233</v>
      </c>
      <c r="D23" s="18" t="s">
        <v>20</v>
      </c>
      <c r="E23" s="19">
        <v>12</v>
      </c>
      <c r="F23" s="19">
        <v>0</v>
      </c>
      <c r="G23" s="20">
        <f t="shared" si="0"/>
        <v>12</v>
      </c>
      <c r="H23" s="56">
        <v>12</v>
      </c>
      <c r="I23" s="19">
        <v>0</v>
      </c>
      <c r="J23" s="57">
        <f t="shared" si="1"/>
        <v>12</v>
      </c>
    </row>
    <row r="24" spans="2:10" x14ac:dyDescent="0.2">
      <c r="B24" s="263" t="s">
        <v>21</v>
      </c>
      <c r="C24" s="45">
        <v>25</v>
      </c>
      <c r="D24" s="18" t="s">
        <v>22</v>
      </c>
      <c r="E24" s="19">
        <v>41</v>
      </c>
      <c r="F24" s="19">
        <v>17</v>
      </c>
      <c r="G24" s="20">
        <f t="shared" si="0"/>
        <v>58</v>
      </c>
      <c r="H24" s="56">
        <v>41</v>
      </c>
      <c r="I24" s="19">
        <v>16</v>
      </c>
      <c r="J24" s="57">
        <f t="shared" si="1"/>
        <v>57</v>
      </c>
    </row>
    <row r="25" spans="2:10" x14ac:dyDescent="0.2">
      <c r="B25" s="263"/>
      <c r="C25" s="45">
        <v>253</v>
      </c>
      <c r="D25" s="18" t="s">
        <v>23</v>
      </c>
      <c r="E25" s="19">
        <v>12</v>
      </c>
      <c r="F25" s="19">
        <v>0</v>
      </c>
      <c r="G25" s="20">
        <f t="shared" si="0"/>
        <v>12</v>
      </c>
      <c r="H25" s="56">
        <v>12</v>
      </c>
      <c r="I25" s="19">
        <v>0</v>
      </c>
      <c r="J25" s="57">
        <f t="shared" si="1"/>
        <v>12</v>
      </c>
    </row>
    <row r="26" spans="2:10" x14ac:dyDescent="0.2">
      <c r="B26" s="45" t="s">
        <v>24</v>
      </c>
      <c r="C26" s="45">
        <v>242</v>
      </c>
      <c r="D26" s="18" t="s">
        <v>24</v>
      </c>
      <c r="E26" s="19">
        <v>16</v>
      </c>
      <c r="F26" s="19">
        <v>0</v>
      </c>
      <c r="G26" s="20">
        <f t="shared" si="0"/>
        <v>16</v>
      </c>
      <c r="H26" s="56">
        <v>15</v>
      </c>
      <c r="I26" s="19">
        <v>0</v>
      </c>
      <c r="J26" s="57">
        <f t="shared" si="1"/>
        <v>15</v>
      </c>
    </row>
    <row r="27" spans="2:10" x14ac:dyDescent="0.2">
      <c r="B27" s="45" t="s">
        <v>25</v>
      </c>
      <c r="C27" s="45">
        <v>244</v>
      </c>
      <c r="D27" s="18" t="s">
        <v>25</v>
      </c>
      <c r="E27" s="19">
        <v>23</v>
      </c>
      <c r="F27" s="19">
        <v>1</v>
      </c>
      <c r="G27" s="20">
        <f t="shared" si="0"/>
        <v>24</v>
      </c>
      <c r="H27" s="56">
        <v>23</v>
      </c>
      <c r="I27" s="19">
        <v>1</v>
      </c>
      <c r="J27" s="57">
        <f t="shared" si="1"/>
        <v>24</v>
      </c>
    </row>
    <row r="28" spans="2:10" ht="19.5" customHeight="1" x14ac:dyDescent="0.2">
      <c r="B28" s="263" t="s">
        <v>26</v>
      </c>
      <c r="C28" s="45">
        <v>228</v>
      </c>
      <c r="D28" s="18" t="s">
        <v>27</v>
      </c>
      <c r="E28" s="19">
        <v>8</v>
      </c>
      <c r="F28" s="19">
        <v>0</v>
      </c>
      <c r="G28" s="20">
        <f t="shared" si="0"/>
        <v>8</v>
      </c>
      <c r="H28" s="56">
        <v>8</v>
      </c>
      <c r="I28" s="19">
        <v>0</v>
      </c>
      <c r="J28" s="57">
        <f t="shared" si="1"/>
        <v>8</v>
      </c>
    </row>
    <row r="29" spans="2:10" ht="19.5" customHeight="1" x14ac:dyDescent="0.2">
      <c r="B29" s="263"/>
      <c r="C29" s="45">
        <v>2201</v>
      </c>
      <c r="D29" s="18" t="s">
        <v>37</v>
      </c>
      <c r="E29" s="19">
        <v>1</v>
      </c>
      <c r="F29" s="19">
        <v>0</v>
      </c>
      <c r="G29" s="20">
        <f t="shared" si="0"/>
        <v>1</v>
      </c>
      <c r="H29" s="56">
        <v>1</v>
      </c>
      <c r="I29" s="19">
        <v>0</v>
      </c>
      <c r="J29" s="57">
        <f t="shared" si="1"/>
        <v>1</v>
      </c>
    </row>
    <row r="30" spans="2:10" x14ac:dyDescent="0.2">
      <c r="B30" s="264"/>
      <c r="C30" s="45">
        <v>243</v>
      </c>
      <c r="D30" s="18" t="s">
        <v>28</v>
      </c>
      <c r="E30" s="19">
        <v>19</v>
      </c>
      <c r="F30" s="19">
        <v>0</v>
      </c>
      <c r="G30" s="20">
        <f t="shared" si="0"/>
        <v>19</v>
      </c>
      <c r="H30" s="56">
        <v>19</v>
      </c>
      <c r="I30" s="19">
        <v>0</v>
      </c>
      <c r="J30" s="57">
        <f t="shared" si="1"/>
        <v>19</v>
      </c>
    </row>
    <row r="31" spans="2:10" x14ac:dyDescent="0.2">
      <c r="B31" s="263" t="s">
        <v>29</v>
      </c>
      <c r="C31" s="45">
        <v>262</v>
      </c>
      <c r="D31" s="18" t="s">
        <v>30</v>
      </c>
      <c r="E31" s="19">
        <v>9</v>
      </c>
      <c r="F31" s="19">
        <v>0</v>
      </c>
      <c r="G31" s="20">
        <f t="shared" si="0"/>
        <v>9</v>
      </c>
      <c r="H31" s="56">
        <v>9</v>
      </c>
      <c r="I31" s="19">
        <v>0</v>
      </c>
      <c r="J31" s="57">
        <f t="shared" si="1"/>
        <v>9</v>
      </c>
    </row>
    <row r="32" spans="2:10" x14ac:dyDescent="0.2">
      <c r="B32" s="263"/>
      <c r="C32" s="45">
        <v>263</v>
      </c>
      <c r="D32" s="18" t="s">
        <v>31</v>
      </c>
      <c r="E32" s="19">
        <v>10</v>
      </c>
      <c r="F32" s="19">
        <v>0</v>
      </c>
      <c r="G32" s="20">
        <f t="shared" si="0"/>
        <v>10</v>
      </c>
      <c r="H32" s="56">
        <v>10</v>
      </c>
      <c r="I32" s="19">
        <v>0</v>
      </c>
      <c r="J32" s="57">
        <f t="shared" si="1"/>
        <v>10</v>
      </c>
    </row>
    <row r="33" spans="2:10" x14ac:dyDescent="0.2">
      <c r="B33" s="263"/>
      <c r="C33" s="45">
        <v>264</v>
      </c>
      <c r="D33" s="18" t="s">
        <v>32</v>
      </c>
      <c r="E33" s="19">
        <v>9</v>
      </c>
      <c r="F33" s="19">
        <v>0</v>
      </c>
      <c r="G33" s="20">
        <f t="shared" si="0"/>
        <v>9</v>
      </c>
      <c r="H33" s="56">
        <v>9</v>
      </c>
      <c r="I33" s="19">
        <v>0</v>
      </c>
      <c r="J33" s="57">
        <f t="shared" si="1"/>
        <v>9</v>
      </c>
    </row>
    <row r="34" spans="2:10" x14ac:dyDescent="0.2">
      <c r="B34" s="263"/>
      <c r="C34" s="45">
        <v>265</v>
      </c>
      <c r="D34" s="18" t="s">
        <v>33</v>
      </c>
      <c r="E34" s="19">
        <v>13</v>
      </c>
      <c r="F34" s="19">
        <v>0</v>
      </c>
      <c r="G34" s="20">
        <f t="shared" si="0"/>
        <v>13</v>
      </c>
      <c r="H34" s="56">
        <v>13</v>
      </c>
      <c r="I34" s="19">
        <v>0</v>
      </c>
      <c r="J34" s="57">
        <f t="shared" si="1"/>
        <v>13</v>
      </c>
    </row>
    <row r="35" spans="2:10" x14ac:dyDescent="0.2">
      <c r="B35" s="262" t="s">
        <v>5</v>
      </c>
      <c r="C35" s="262"/>
      <c r="D35" s="262"/>
      <c r="E35" s="58">
        <f t="shared" ref="E35:J35" si="2">SUM(E13:E34)</f>
        <v>290</v>
      </c>
      <c r="F35" s="58">
        <f t="shared" si="2"/>
        <v>18</v>
      </c>
      <c r="G35" s="59">
        <f t="shared" si="2"/>
        <v>308</v>
      </c>
      <c r="H35" s="60">
        <f t="shared" si="2"/>
        <v>288</v>
      </c>
      <c r="I35" s="58">
        <f t="shared" si="2"/>
        <v>17</v>
      </c>
      <c r="J35" s="58">
        <f t="shared" si="2"/>
        <v>305</v>
      </c>
    </row>
    <row r="36" spans="2:10" x14ac:dyDescent="0.2"/>
    <row r="37" spans="2:10" x14ac:dyDescent="0.2">
      <c r="B37" s="9" t="s">
        <v>34</v>
      </c>
    </row>
    <row r="38" spans="2:10" x14ac:dyDescent="0.2">
      <c r="B38" s="10"/>
    </row>
    <row r="39" spans="2:10" x14ac:dyDescent="0.2">
      <c r="B39" s="11"/>
    </row>
    <row r="40" spans="2:10" x14ac:dyDescent="0.2"/>
    <row r="41" spans="2:10" x14ac:dyDescent="0.2"/>
    <row r="42" spans="2:10" x14ac:dyDescent="0.2"/>
    <row r="43" spans="2:10" x14ac:dyDescent="0.2"/>
    <row r="44" spans="2:10" hidden="1" x14ac:dyDescent="0.2"/>
  </sheetData>
  <sheetProtection password="CD78" sheet="1" objects="1" scenarios="1"/>
  <mergeCells count="13">
    <mergeCell ref="A1:K1"/>
    <mergeCell ref="B28:B30"/>
    <mergeCell ref="B31:B34"/>
    <mergeCell ref="B35:D35"/>
    <mergeCell ref="B11:B12"/>
    <mergeCell ref="C11:C12"/>
    <mergeCell ref="D11:D12"/>
    <mergeCell ref="E11:G11"/>
    <mergeCell ref="H11:J11"/>
    <mergeCell ref="B13:B16"/>
    <mergeCell ref="B18:B20"/>
    <mergeCell ref="B21:B23"/>
    <mergeCell ref="B24:B25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73"/>
  <sheetViews>
    <sheetView showGridLines="0" showZeros="0" workbookViewId="0">
      <pane ySplit="7" topLeftCell="A8" activePane="bottomLeft" state="frozen"/>
      <selection pane="bottomLeft" activeCell="A8" sqref="A8"/>
    </sheetView>
  </sheetViews>
  <sheetFormatPr baseColWidth="10" defaultColWidth="0" defaultRowHeight="12.75" zeroHeight="1" x14ac:dyDescent="0.25"/>
  <cols>
    <col min="1" max="1" width="13.5703125" style="12" customWidth="1"/>
    <col min="2" max="2" width="23.85546875" style="12" customWidth="1"/>
    <col min="3" max="3" width="6.140625" style="12" hidden="1" customWidth="1"/>
    <col min="4" max="4" width="47.42578125" style="12" customWidth="1"/>
    <col min="5" max="8" width="8" style="12" bestFit="1" customWidth="1"/>
    <col min="9" max="9" width="12.5703125" style="12" bestFit="1" customWidth="1"/>
    <col min="10" max="10" width="12.42578125" style="12" customWidth="1"/>
    <col min="11" max="14" width="6.7109375" style="12" hidden="1" customWidth="1"/>
    <col min="15" max="15" width="4.7109375" style="12" hidden="1" customWidth="1"/>
    <col min="16" max="16384" width="11.42578125" style="12" hidden="1"/>
  </cols>
  <sheetData>
    <row r="1" spans="1:15" customFormat="1" ht="68.25" customHeight="1" x14ac:dyDescent="0.25">
      <c r="A1" s="265" t="s">
        <v>93</v>
      </c>
      <c r="B1" s="265"/>
      <c r="C1" s="265"/>
      <c r="D1" s="265"/>
      <c r="E1" s="265"/>
      <c r="F1" s="265"/>
      <c r="G1" s="265"/>
      <c r="H1" s="265"/>
      <c r="I1" s="265"/>
      <c r="J1" s="265"/>
      <c r="K1" s="50"/>
      <c r="L1" s="50"/>
      <c r="M1" s="50"/>
      <c r="N1" s="50"/>
      <c r="O1" s="50"/>
    </row>
    <row r="2" spans="1:15" s="49" customFormat="1" ht="15" x14ac:dyDescent="0.25"/>
    <row r="3" spans="1:15" s="49" customFormat="1" ht="15" x14ac:dyDescent="0.25"/>
    <row r="4" spans="1:15" s="49" customFormat="1" ht="15" x14ac:dyDescent="0.25"/>
    <row r="5" spans="1:15" s="49" customFormat="1" ht="15" x14ac:dyDescent="0.25"/>
    <row r="6" spans="1:15" s="49" customFormat="1" ht="15" x14ac:dyDescent="0.25"/>
    <row r="7" spans="1:15" s="49" customFormat="1" ht="15" x14ac:dyDescent="0.25"/>
    <row r="8" spans="1:15" x14ac:dyDescent="0.25"/>
    <row r="9" spans="1:15" x14ac:dyDescent="0.25"/>
    <row r="10" spans="1:15" ht="15.75" x14ac:dyDescent="0.25"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15" ht="21" x14ac:dyDescent="0.25">
      <c r="B11" s="269" t="s">
        <v>148</v>
      </c>
      <c r="C11" s="269"/>
      <c r="D11" s="269"/>
      <c r="E11" s="269"/>
      <c r="F11" s="269"/>
      <c r="G11" s="269"/>
      <c r="H11" s="269"/>
      <c r="I11" s="269"/>
    </row>
    <row r="12" spans="1:15" x14ac:dyDescent="0.25">
      <c r="B12" s="281" t="s">
        <v>0</v>
      </c>
      <c r="C12" s="281" t="s">
        <v>1</v>
      </c>
      <c r="D12" s="279" t="s">
        <v>150</v>
      </c>
      <c r="E12" s="276" t="s">
        <v>149</v>
      </c>
      <c r="F12" s="277"/>
      <c r="G12" s="277"/>
      <c r="H12" s="278"/>
      <c r="I12" s="279" t="s">
        <v>5</v>
      </c>
    </row>
    <row r="13" spans="1:15" x14ac:dyDescent="0.25">
      <c r="B13" s="282"/>
      <c r="C13" s="282"/>
      <c r="D13" s="280"/>
      <c r="E13" s="113" t="s">
        <v>120</v>
      </c>
      <c r="F13" s="113" t="s">
        <v>121</v>
      </c>
      <c r="G13" s="113" t="s">
        <v>122</v>
      </c>
      <c r="H13" s="113" t="s">
        <v>123</v>
      </c>
      <c r="I13" s="280"/>
      <c r="J13" s="101"/>
      <c r="K13" s="101"/>
      <c r="L13" s="101"/>
      <c r="M13" s="101"/>
      <c r="N13" s="101"/>
    </row>
    <row r="14" spans="1:15" x14ac:dyDescent="0.2">
      <c r="B14" s="283" t="s">
        <v>6</v>
      </c>
      <c r="C14" s="37">
        <v>2141</v>
      </c>
      <c r="D14" s="111" t="s">
        <v>128</v>
      </c>
      <c r="E14" s="28"/>
      <c r="F14" s="28">
        <v>2</v>
      </c>
      <c r="G14" s="28">
        <v>2</v>
      </c>
      <c r="H14" s="28">
        <v>3</v>
      </c>
      <c r="I14" s="28">
        <v>7</v>
      </c>
      <c r="J14" s="108"/>
      <c r="K14" s="108"/>
      <c r="L14" s="108"/>
      <c r="M14" s="108"/>
      <c r="N14" s="102"/>
    </row>
    <row r="15" spans="1:15" x14ac:dyDescent="0.2">
      <c r="B15" s="284"/>
      <c r="C15" s="37">
        <v>2122</v>
      </c>
      <c r="D15" s="111" t="s">
        <v>132</v>
      </c>
      <c r="E15" s="28"/>
      <c r="F15" s="28">
        <v>1</v>
      </c>
      <c r="G15" s="28">
        <v>6</v>
      </c>
      <c r="H15" s="28">
        <v>1</v>
      </c>
      <c r="I15" s="28">
        <v>8</v>
      </c>
      <c r="J15" s="109"/>
      <c r="K15" s="109"/>
      <c r="L15" s="109"/>
      <c r="M15" s="109"/>
      <c r="N15" s="103"/>
    </row>
    <row r="16" spans="1:15" x14ac:dyDescent="0.2">
      <c r="B16" s="284"/>
      <c r="C16" s="37">
        <v>2142</v>
      </c>
      <c r="D16" s="111" t="s">
        <v>135</v>
      </c>
      <c r="E16" s="28"/>
      <c r="F16" s="28"/>
      <c r="G16" s="28">
        <v>4</v>
      </c>
      <c r="H16" s="28">
        <v>2</v>
      </c>
      <c r="I16" s="28">
        <v>6</v>
      </c>
      <c r="J16" s="109"/>
      <c r="K16" s="109"/>
      <c r="L16" s="109"/>
      <c r="M16" s="109"/>
      <c r="N16" s="103"/>
    </row>
    <row r="17" spans="2:14" x14ac:dyDescent="0.2">
      <c r="B17" s="285"/>
      <c r="C17" s="37">
        <v>2132</v>
      </c>
      <c r="D17" s="111" t="s">
        <v>136</v>
      </c>
      <c r="E17" s="28"/>
      <c r="F17" s="28">
        <v>3</v>
      </c>
      <c r="G17" s="28">
        <v>6</v>
      </c>
      <c r="H17" s="28">
        <v>4</v>
      </c>
      <c r="I17" s="28">
        <v>13</v>
      </c>
      <c r="J17" s="109"/>
      <c r="K17" s="109"/>
      <c r="L17" s="109"/>
      <c r="M17" s="109"/>
      <c r="N17" s="103"/>
    </row>
    <row r="18" spans="2:14" x14ac:dyDescent="0.2">
      <c r="B18" s="161" t="s">
        <v>11</v>
      </c>
      <c r="C18" s="37">
        <v>27</v>
      </c>
      <c r="D18" s="111" t="s">
        <v>141</v>
      </c>
      <c r="E18" s="28"/>
      <c r="F18" s="28">
        <v>6</v>
      </c>
      <c r="G18" s="28">
        <v>8</v>
      </c>
      <c r="H18" s="28">
        <v>3</v>
      </c>
      <c r="I18" s="28">
        <v>17</v>
      </c>
      <c r="J18" s="109"/>
      <c r="K18" s="109"/>
      <c r="L18" s="109"/>
      <c r="M18" s="109"/>
      <c r="N18" s="103"/>
    </row>
    <row r="19" spans="2:14" x14ac:dyDescent="0.2">
      <c r="B19" s="283" t="s">
        <v>13</v>
      </c>
      <c r="C19" s="37">
        <v>222</v>
      </c>
      <c r="D19" s="111" t="s">
        <v>126</v>
      </c>
      <c r="E19" s="28"/>
      <c r="F19" s="28"/>
      <c r="G19" s="28">
        <v>2</v>
      </c>
      <c r="H19" s="28">
        <v>1</v>
      </c>
      <c r="I19" s="28">
        <v>3</v>
      </c>
      <c r="J19" s="109"/>
      <c r="K19" s="109"/>
      <c r="L19" s="109"/>
      <c r="M19" s="109"/>
      <c r="N19" s="103"/>
    </row>
    <row r="20" spans="2:14" x14ac:dyDescent="0.2">
      <c r="B20" s="284"/>
      <c r="C20" s="37">
        <v>223</v>
      </c>
      <c r="D20" s="111" t="s">
        <v>127</v>
      </c>
      <c r="E20" s="28"/>
      <c r="F20" s="28">
        <v>4</v>
      </c>
      <c r="G20" s="28">
        <v>6</v>
      </c>
      <c r="H20" s="28">
        <v>6</v>
      </c>
      <c r="I20" s="28">
        <v>16</v>
      </c>
      <c r="J20" s="109"/>
      <c r="K20" s="109"/>
      <c r="L20" s="109"/>
      <c r="M20" s="109"/>
      <c r="N20" s="103"/>
    </row>
    <row r="21" spans="2:14" x14ac:dyDescent="0.2">
      <c r="B21" s="285"/>
      <c r="C21" s="37">
        <v>224</v>
      </c>
      <c r="D21" s="111" t="s">
        <v>129</v>
      </c>
      <c r="E21" s="28">
        <v>2</v>
      </c>
      <c r="F21" s="28">
        <v>9</v>
      </c>
      <c r="G21" s="28">
        <v>10</v>
      </c>
      <c r="H21" s="28">
        <v>5</v>
      </c>
      <c r="I21" s="28">
        <v>26</v>
      </c>
      <c r="J21" s="109"/>
      <c r="K21" s="109"/>
      <c r="L21" s="109"/>
      <c r="M21" s="109"/>
      <c r="N21" s="103"/>
    </row>
    <row r="22" spans="2:14" x14ac:dyDescent="0.2">
      <c r="B22" s="283" t="s">
        <v>17</v>
      </c>
      <c r="C22" s="37">
        <v>234</v>
      </c>
      <c r="D22" s="111" t="s">
        <v>130</v>
      </c>
      <c r="E22" s="28"/>
      <c r="F22" s="28">
        <v>2</v>
      </c>
      <c r="G22" s="28">
        <v>8</v>
      </c>
      <c r="H22" s="28">
        <v>3</v>
      </c>
      <c r="I22" s="28">
        <v>13</v>
      </c>
      <c r="J22" s="109"/>
      <c r="K22" s="109"/>
      <c r="L22" s="109"/>
      <c r="M22" s="109"/>
      <c r="N22" s="103"/>
    </row>
    <row r="23" spans="2:14" x14ac:dyDescent="0.2">
      <c r="B23" s="284"/>
      <c r="C23" s="37">
        <v>232</v>
      </c>
      <c r="D23" s="111" t="s">
        <v>133</v>
      </c>
      <c r="E23" s="28"/>
      <c r="F23" s="28">
        <v>4</v>
      </c>
      <c r="G23" s="28">
        <v>2</v>
      </c>
      <c r="H23" s="28">
        <v>2</v>
      </c>
      <c r="I23" s="28">
        <v>8</v>
      </c>
      <c r="J23" s="109"/>
      <c r="K23" s="109"/>
      <c r="L23" s="109"/>
      <c r="M23" s="109"/>
      <c r="N23" s="103"/>
    </row>
    <row r="24" spans="2:14" x14ac:dyDescent="0.2">
      <c r="B24" s="285"/>
      <c r="C24" s="37">
        <v>233</v>
      </c>
      <c r="D24" s="111" t="s">
        <v>134</v>
      </c>
      <c r="E24" s="28"/>
      <c r="F24" s="28">
        <v>3</v>
      </c>
      <c r="G24" s="28">
        <v>8</v>
      </c>
      <c r="H24" s="28">
        <v>1</v>
      </c>
      <c r="I24" s="28">
        <v>12</v>
      </c>
      <c r="J24" s="109"/>
      <c r="K24" s="109"/>
      <c r="L24" s="109"/>
      <c r="M24" s="109"/>
      <c r="N24" s="103"/>
    </row>
    <row r="25" spans="2:14" x14ac:dyDescent="0.2">
      <c r="B25" s="283" t="s">
        <v>21</v>
      </c>
      <c r="C25" s="37">
        <v>253</v>
      </c>
      <c r="D25" s="111" t="s">
        <v>125</v>
      </c>
      <c r="E25" s="28"/>
      <c r="F25" s="28">
        <v>4</v>
      </c>
      <c r="G25" s="28">
        <v>5</v>
      </c>
      <c r="H25" s="28">
        <v>3</v>
      </c>
      <c r="I25" s="28">
        <v>12</v>
      </c>
      <c r="J25" s="109"/>
      <c r="K25" s="109"/>
      <c r="L25" s="109"/>
      <c r="M25" s="109"/>
      <c r="N25" s="103"/>
    </row>
    <row r="26" spans="2:14" x14ac:dyDescent="0.2">
      <c r="B26" s="285"/>
      <c r="C26" s="37">
        <v>25</v>
      </c>
      <c r="D26" s="111" t="s">
        <v>146</v>
      </c>
      <c r="E26" s="28"/>
      <c r="F26" s="28">
        <v>8</v>
      </c>
      <c r="G26" s="28">
        <v>31</v>
      </c>
      <c r="H26" s="28">
        <v>19</v>
      </c>
      <c r="I26" s="28">
        <v>58</v>
      </c>
      <c r="J26" s="109"/>
      <c r="K26" s="109"/>
      <c r="L26" s="109"/>
      <c r="M26" s="109"/>
      <c r="N26" s="103"/>
    </row>
    <row r="27" spans="2:14" x14ac:dyDescent="0.2">
      <c r="B27" s="161" t="s">
        <v>24</v>
      </c>
      <c r="C27" s="37">
        <v>242</v>
      </c>
      <c r="D27" s="111" t="s">
        <v>142</v>
      </c>
      <c r="E27" s="28"/>
      <c r="F27" s="28">
        <v>6</v>
      </c>
      <c r="G27" s="28">
        <v>6</v>
      </c>
      <c r="H27" s="28">
        <v>4</v>
      </c>
      <c r="I27" s="28">
        <v>16</v>
      </c>
      <c r="J27" s="109"/>
      <c r="K27" s="109"/>
      <c r="L27" s="109"/>
      <c r="M27" s="109"/>
      <c r="N27" s="103"/>
    </row>
    <row r="28" spans="2:14" x14ac:dyDescent="0.2">
      <c r="B28" s="161" t="s">
        <v>25</v>
      </c>
      <c r="C28" s="37">
        <v>244</v>
      </c>
      <c r="D28" s="111" t="s">
        <v>143</v>
      </c>
      <c r="E28" s="28">
        <v>4</v>
      </c>
      <c r="F28" s="28">
        <v>12</v>
      </c>
      <c r="G28" s="28">
        <v>3</v>
      </c>
      <c r="H28" s="28">
        <v>5</v>
      </c>
      <c r="I28" s="28">
        <v>24</v>
      </c>
      <c r="J28" s="109"/>
      <c r="K28" s="109"/>
      <c r="L28" s="109"/>
      <c r="M28" s="109"/>
      <c r="N28" s="103"/>
    </row>
    <row r="29" spans="2:14" x14ac:dyDescent="0.2">
      <c r="B29" s="286" t="s">
        <v>26</v>
      </c>
      <c r="C29" s="37">
        <v>2431</v>
      </c>
      <c r="D29" s="111" t="s">
        <v>131</v>
      </c>
      <c r="E29" s="28">
        <v>8</v>
      </c>
      <c r="F29" s="28">
        <v>3</v>
      </c>
      <c r="G29" s="28">
        <v>3</v>
      </c>
      <c r="H29" s="28">
        <v>5</v>
      </c>
      <c r="I29" s="28">
        <v>19</v>
      </c>
      <c r="J29" s="109"/>
      <c r="K29" s="109"/>
      <c r="L29" s="109"/>
      <c r="M29" s="109"/>
      <c r="N29" s="103"/>
    </row>
    <row r="30" spans="2:14" x14ac:dyDescent="0.2">
      <c r="B30" s="287"/>
      <c r="C30" s="37">
        <v>228</v>
      </c>
      <c r="D30" s="111" t="s">
        <v>144</v>
      </c>
      <c r="E30" s="28">
        <v>1</v>
      </c>
      <c r="F30" s="28">
        <v>1</v>
      </c>
      <c r="G30" s="28">
        <v>6</v>
      </c>
      <c r="H30" s="28"/>
      <c r="I30" s="28">
        <v>8</v>
      </c>
      <c r="J30" s="109"/>
      <c r="K30" s="109"/>
      <c r="L30" s="109"/>
      <c r="M30" s="109"/>
      <c r="N30" s="103"/>
    </row>
    <row r="31" spans="2:14" x14ac:dyDescent="0.2">
      <c r="B31" s="288"/>
      <c r="C31" s="37">
        <v>2201</v>
      </c>
      <c r="D31" s="111" t="s">
        <v>145</v>
      </c>
      <c r="E31" s="28">
        <v>1</v>
      </c>
      <c r="F31" s="28"/>
      <c r="G31" s="28"/>
      <c r="H31" s="28"/>
      <c r="I31" s="28">
        <v>1</v>
      </c>
      <c r="J31" s="109"/>
      <c r="K31" s="109"/>
      <c r="L31" s="109"/>
      <c r="M31" s="109"/>
      <c r="N31" s="103"/>
    </row>
    <row r="32" spans="2:14" x14ac:dyDescent="0.2">
      <c r="B32" s="283" t="s">
        <v>29</v>
      </c>
      <c r="C32" s="37">
        <v>262</v>
      </c>
      <c r="D32" s="111" t="s">
        <v>137</v>
      </c>
      <c r="E32" s="28">
        <v>2</v>
      </c>
      <c r="F32" s="28">
        <v>2</v>
      </c>
      <c r="G32" s="28">
        <v>3</v>
      </c>
      <c r="H32" s="28">
        <v>2</v>
      </c>
      <c r="I32" s="28">
        <v>9</v>
      </c>
      <c r="J32" s="109"/>
      <c r="K32" s="109"/>
      <c r="L32" s="109"/>
      <c r="M32" s="109"/>
      <c r="N32" s="103"/>
    </row>
    <row r="33" spans="2:14" x14ac:dyDescent="0.2">
      <c r="B33" s="284"/>
      <c r="C33" s="37">
        <v>263</v>
      </c>
      <c r="D33" s="111" t="s">
        <v>138</v>
      </c>
      <c r="E33" s="28"/>
      <c r="F33" s="28">
        <v>2</v>
      </c>
      <c r="G33" s="28">
        <v>4</v>
      </c>
      <c r="H33" s="28">
        <v>4</v>
      </c>
      <c r="I33" s="28">
        <v>10</v>
      </c>
      <c r="J33" s="109"/>
      <c r="K33" s="109"/>
      <c r="L33" s="109"/>
      <c r="M33" s="109"/>
      <c r="N33" s="103"/>
    </row>
    <row r="34" spans="2:14" x14ac:dyDescent="0.2">
      <c r="B34" s="284"/>
      <c r="C34" s="37">
        <v>264</v>
      </c>
      <c r="D34" s="111" t="s">
        <v>139</v>
      </c>
      <c r="E34" s="28">
        <v>2</v>
      </c>
      <c r="F34" s="28">
        <v>5</v>
      </c>
      <c r="G34" s="28">
        <v>1</v>
      </c>
      <c r="H34" s="28">
        <v>1</v>
      </c>
      <c r="I34" s="28">
        <v>9</v>
      </c>
      <c r="J34" s="109"/>
      <c r="K34" s="109"/>
      <c r="L34" s="109"/>
      <c r="M34" s="109"/>
      <c r="N34" s="103"/>
    </row>
    <row r="35" spans="2:14" x14ac:dyDescent="0.2">
      <c r="B35" s="285"/>
      <c r="C35" s="37">
        <v>265</v>
      </c>
      <c r="D35" s="111" t="s">
        <v>140</v>
      </c>
      <c r="E35" s="28">
        <v>1</v>
      </c>
      <c r="F35" s="28">
        <v>5</v>
      </c>
      <c r="G35" s="28">
        <v>4</v>
      </c>
      <c r="H35" s="28">
        <v>3</v>
      </c>
      <c r="I35" s="28">
        <v>13</v>
      </c>
      <c r="J35" s="109"/>
      <c r="K35" s="109"/>
      <c r="L35" s="109"/>
      <c r="M35" s="109"/>
      <c r="N35" s="103"/>
    </row>
    <row r="36" spans="2:14" ht="19.5" customHeight="1" x14ac:dyDescent="0.25">
      <c r="B36" s="273" t="s">
        <v>5</v>
      </c>
      <c r="C36" s="274"/>
      <c r="D36" s="275"/>
      <c r="E36" s="123">
        <v>21</v>
      </c>
      <c r="F36" s="123">
        <v>82</v>
      </c>
      <c r="G36" s="123">
        <v>128</v>
      </c>
      <c r="H36" s="123">
        <v>77</v>
      </c>
      <c r="I36" s="123">
        <v>308</v>
      </c>
      <c r="J36" s="103"/>
      <c r="K36" s="103"/>
      <c r="L36" s="103"/>
      <c r="M36" s="103"/>
      <c r="N36" s="103"/>
    </row>
    <row r="37" spans="2:14" x14ac:dyDescent="0.25"/>
    <row r="38" spans="2:14" x14ac:dyDescent="0.25">
      <c r="B38" s="12" t="s">
        <v>34</v>
      </c>
    </row>
    <row r="39" spans="2:14" x14ac:dyDescent="0.25"/>
    <row r="40" spans="2:14" x14ac:dyDescent="0.25"/>
    <row r="41" spans="2:14" x14ac:dyDescent="0.25"/>
    <row r="42" spans="2:14" ht="21" x14ac:dyDescent="0.25">
      <c r="B42" s="269" t="s">
        <v>159</v>
      </c>
      <c r="C42" s="269"/>
      <c r="D42" s="269"/>
      <c r="E42" s="269"/>
      <c r="F42" s="269"/>
      <c r="G42" s="269"/>
      <c r="H42" s="269"/>
      <c r="I42" s="269"/>
    </row>
    <row r="43" spans="2:14" x14ac:dyDescent="0.25">
      <c r="B43" s="281" t="s">
        <v>0</v>
      </c>
      <c r="C43" s="281" t="s">
        <v>1</v>
      </c>
      <c r="D43" s="279" t="s">
        <v>150</v>
      </c>
      <c r="E43" s="276" t="s">
        <v>149</v>
      </c>
      <c r="F43" s="277"/>
      <c r="G43" s="277"/>
      <c r="H43" s="278"/>
      <c r="I43" s="279" t="s">
        <v>5</v>
      </c>
    </row>
    <row r="44" spans="2:14" x14ac:dyDescent="0.25">
      <c r="B44" s="282"/>
      <c r="C44" s="282"/>
      <c r="D44" s="280"/>
      <c r="E44" s="113" t="s">
        <v>120</v>
      </c>
      <c r="F44" s="113" t="s">
        <v>121</v>
      </c>
      <c r="G44" s="113" t="s">
        <v>122</v>
      </c>
      <c r="H44" s="113" t="s">
        <v>123</v>
      </c>
      <c r="I44" s="280"/>
    </row>
    <row r="45" spans="2:14" ht="12.75" customHeight="1" x14ac:dyDescent="0.2">
      <c r="B45" s="289" t="s">
        <v>6</v>
      </c>
      <c r="C45" s="112">
        <v>2141</v>
      </c>
      <c r="D45" s="111" t="s">
        <v>128</v>
      </c>
      <c r="E45" s="28"/>
      <c r="F45" s="28">
        <v>2</v>
      </c>
      <c r="G45" s="28">
        <v>2</v>
      </c>
      <c r="H45" s="28">
        <v>2</v>
      </c>
      <c r="I45" s="28">
        <v>6</v>
      </c>
    </row>
    <row r="46" spans="2:14" x14ac:dyDescent="0.2">
      <c r="B46" s="290"/>
      <c r="C46" s="112">
        <v>2122</v>
      </c>
      <c r="D46" s="111" t="s">
        <v>132</v>
      </c>
      <c r="E46" s="28"/>
      <c r="F46" s="28">
        <v>1</v>
      </c>
      <c r="G46" s="28">
        <v>6</v>
      </c>
      <c r="H46" s="28">
        <v>1</v>
      </c>
      <c r="I46" s="28">
        <v>8</v>
      </c>
    </row>
    <row r="47" spans="2:14" x14ac:dyDescent="0.2">
      <c r="B47" s="290"/>
      <c r="C47" s="112">
        <v>2142</v>
      </c>
      <c r="D47" s="111" t="s">
        <v>135</v>
      </c>
      <c r="E47" s="28"/>
      <c r="F47" s="28"/>
      <c r="G47" s="28">
        <v>4</v>
      </c>
      <c r="H47" s="28">
        <v>2</v>
      </c>
      <c r="I47" s="28">
        <v>6</v>
      </c>
    </row>
    <row r="48" spans="2:14" x14ac:dyDescent="0.2">
      <c r="B48" s="291"/>
      <c r="C48" s="112">
        <v>2132</v>
      </c>
      <c r="D48" s="111" t="s">
        <v>136</v>
      </c>
      <c r="E48" s="28"/>
      <c r="F48" s="28">
        <v>3</v>
      </c>
      <c r="G48" s="28">
        <v>6</v>
      </c>
      <c r="H48" s="28">
        <v>4</v>
      </c>
      <c r="I48" s="28">
        <v>13</v>
      </c>
    </row>
    <row r="49" spans="2:9" x14ac:dyDescent="0.2">
      <c r="B49" s="23" t="s">
        <v>11</v>
      </c>
      <c r="C49" s="112">
        <v>27</v>
      </c>
      <c r="D49" s="111" t="s">
        <v>141</v>
      </c>
      <c r="E49" s="28"/>
      <c r="F49" s="28">
        <v>6</v>
      </c>
      <c r="G49" s="28">
        <v>8</v>
      </c>
      <c r="H49" s="28">
        <v>3</v>
      </c>
      <c r="I49" s="28">
        <v>17</v>
      </c>
    </row>
    <row r="50" spans="2:9" x14ac:dyDescent="0.2">
      <c r="B50" s="289" t="s">
        <v>13</v>
      </c>
      <c r="C50" s="112">
        <v>222</v>
      </c>
      <c r="D50" s="111" t="s">
        <v>126</v>
      </c>
      <c r="E50" s="28"/>
      <c r="F50" s="28"/>
      <c r="G50" s="28">
        <v>2</v>
      </c>
      <c r="H50" s="28">
        <v>1</v>
      </c>
      <c r="I50" s="28">
        <v>3</v>
      </c>
    </row>
    <row r="51" spans="2:9" x14ac:dyDescent="0.2">
      <c r="B51" s="290"/>
      <c r="C51" s="112">
        <v>223</v>
      </c>
      <c r="D51" s="111" t="s">
        <v>127</v>
      </c>
      <c r="E51" s="28"/>
      <c r="F51" s="28">
        <v>4</v>
      </c>
      <c r="G51" s="28">
        <v>6</v>
      </c>
      <c r="H51" s="28">
        <v>6</v>
      </c>
      <c r="I51" s="28">
        <v>16</v>
      </c>
    </row>
    <row r="52" spans="2:9" x14ac:dyDescent="0.2">
      <c r="B52" s="291"/>
      <c r="C52" s="112">
        <v>224</v>
      </c>
      <c r="D52" s="111" t="s">
        <v>129</v>
      </c>
      <c r="E52" s="28">
        <v>2</v>
      </c>
      <c r="F52" s="28">
        <v>9</v>
      </c>
      <c r="G52" s="28">
        <v>10</v>
      </c>
      <c r="H52" s="28">
        <v>5</v>
      </c>
      <c r="I52" s="28">
        <v>26</v>
      </c>
    </row>
    <row r="53" spans="2:9" x14ac:dyDescent="0.2">
      <c r="B53" s="289" t="s">
        <v>17</v>
      </c>
      <c r="C53" s="112">
        <v>234</v>
      </c>
      <c r="D53" s="111" t="s">
        <v>130</v>
      </c>
      <c r="E53" s="28"/>
      <c r="F53" s="28">
        <v>2</v>
      </c>
      <c r="G53" s="28">
        <v>8</v>
      </c>
      <c r="H53" s="28">
        <v>3</v>
      </c>
      <c r="I53" s="28">
        <v>13</v>
      </c>
    </row>
    <row r="54" spans="2:9" x14ac:dyDescent="0.2">
      <c r="B54" s="290"/>
      <c r="C54" s="112">
        <v>232</v>
      </c>
      <c r="D54" s="111" t="s">
        <v>133</v>
      </c>
      <c r="E54" s="28"/>
      <c r="F54" s="28">
        <v>4</v>
      </c>
      <c r="G54" s="28">
        <v>2</v>
      </c>
      <c r="H54" s="28">
        <v>2</v>
      </c>
      <c r="I54" s="28">
        <v>8</v>
      </c>
    </row>
    <row r="55" spans="2:9" x14ac:dyDescent="0.2">
      <c r="B55" s="291"/>
      <c r="C55" s="112">
        <v>233</v>
      </c>
      <c r="D55" s="111" t="s">
        <v>134</v>
      </c>
      <c r="E55" s="28"/>
      <c r="F55" s="28">
        <v>3</v>
      </c>
      <c r="G55" s="28">
        <v>8</v>
      </c>
      <c r="H55" s="28">
        <v>1</v>
      </c>
      <c r="I55" s="28">
        <v>12</v>
      </c>
    </row>
    <row r="56" spans="2:9" x14ac:dyDescent="0.2">
      <c r="B56" s="289" t="s">
        <v>21</v>
      </c>
      <c r="C56" s="112">
        <v>253</v>
      </c>
      <c r="D56" s="111" t="s">
        <v>125</v>
      </c>
      <c r="E56" s="28"/>
      <c r="F56" s="28">
        <v>4</v>
      </c>
      <c r="G56" s="28">
        <v>5</v>
      </c>
      <c r="H56" s="28">
        <v>3</v>
      </c>
      <c r="I56" s="28">
        <v>12</v>
      </c>
    </row>
    <row r="57" spans="2:9" x14ac:dyDescent="0.2">
      <c r="B57" s="291"/>
      <c r="C57" s="112">
        <v>25</v>
      </c>
      <c r="D57" s="111" t="s">
        <v>146</v>
      </c>
      <c r="E57" s="28"/>
      <c r="F57" s="28">
        <v>7</v>
      </c>
      <c r="G57" s="28">
        <v>31</v>
      </c>
      <c r="H57" s="28">
        <v>19</v>
      </c>
      <c r="I57" s="28">
        <v>57</v>
      </c>
    </row>
    <row r="58" spans="2:9" x14ac:dyDescent="0.2">
      <c r="B58" s="23" t="s">
        <v>24</v>
      </c>
      <c r="C58" s="112">
        <v>242</v>
      </c>
      <c r="D58" s="111" t="s">
        <v>142</v>
      </c>
      <c r="E58" s="28"/>
      <c r="F58" s="28">
        <v>6</v>
      </c>
      <c r="G58" s="28">
        <v>6</v>
      </c>
      <c r="H58" s="28">
        <v>3</v>
      </c>
      <c r="I58" s="28">
        <v>15</v>
      </c>
    </row>
    <row r="59" spans="2:9" x14ac:dyDescent="0.2">
      <c r="B59" s="23" t="s">
        <v>25</v>
      </c>
      <c r="C59" s="112">
        <v>244</v>
      </c>
      <c r="D59" s="111" t="s">
        <v>143</v>
      </c>
      <c r="E59" s="28">
        <v>4</v>
      </c>
      <c r="F59" s="28">
        <v>12</v>
      </c>
      <c r="G59" s="28">
        <v>3</v>
      </c>
      <c r="H59" s="28">
        <v>5</v>
      </c>
      <c r="I59" s="28">
        <v>24</v>
      </c>
    </row>
    <row r="60" spans="2:9" x14ac:dyDescent="0.2">
      <c r="B60" s="292" t="s">
        <v>26</v>
      </c>
      <c r="C60" s="112">
        <v>228</v>
      </c>
      <c r="D60" s="111" t="s">
        <v>144</v>
      </c>
      <c r="E60" s="28">
        <v>1</v>
      </c>
      <c r="F60" s="28">
        <v>1</v>
      </c>
      <c r="G60" s="28">
        <v>6</v>
      </c>
      <c r="H60" s="28"/>
      <c r="I60" s="28">
        <v>8</v>
      </c>
    </row>
    <row r="61" spans="2:9" x14ac:dyDescent="0.2">
      <c r="B61" s="293"/>
      <c r="C61" s="112">
        <v>243</v>
      </c>
      <c r="D61" s="111" t="s">
        <v>147</v>
      </c>
      <c r="E61" s="28">
        <v>8</v>
      </c>
      <c r="F61" s="28">
        <v>3</v>
      </c>
      <c r="G61" s="28">
        <v>3</v>
      </c>
      <c r="H61" s="28">
        <v>5</v>
      </c>
      <c r="I61" s="28">
        <v>19</v>
      </c>
    </row>
    <row r="62" spans="2:9" x14ac:dyDescent="0.2">
      <c r="B62" s="294"/>
      <c r="C62" s="112">
        <v>2201</v>
      </c>
      <c r="D62" s="111" t="s">
        <v>145</v>
      </c>
      <c r="E62" s="28">
        <v>1</v>
      </c>
      <c r="F62" s="28"/>
      <c r="G62" s="28"/>
      <c r="H62" s="28"/>
      <c r="I62" s="28">
        <v>1</v>
      </c>
    </row>
    <row r="63" spans="2:9" x14ac:dyDescent="0.2">
      <c r="B63" s="289" t="s">
        <v>29</v>
      </c>
      <c r="C63" s="112">
        <v>262</v>
      </c>
      <c r="D63" s="111" t="s">
        <v>137</v>
      </c>
      <c r="E63" s="28">
        <v>2</v>
      </c>
      <c r="F63" s="28">
        <v>2</v>
      </c>
      <c r="G63" s="28">
        <v>3</v>
      </c>
      <c r="H63" s="28">
        <v>2</v>
      </c>
      <c r="I63" s="28">
        <v>9</v>
      </c>
    </row>
    <row r="64" spans="2:9" x14ac:dyDescent="0.2">
      <c r="B64" s="290"/>
      <c r="C64" s="112">
        <v>263</v>
      </c>
      <c r="D64" s="111" t="s">
        <v>138</v>
      </c>
      <c r="E64" s="28"/>
      <c r="F64" s="28">
        <v>2</v>
      </c>
      <c r="G64" s="28">
        <v>4</v>
      </c>
      <c r="H64" s="28">
        <v>4</v>
      </c>
      <c r="I64" s="28">
        <v>10</v>
      </c>
    </row>
    <row r="65" spans="2:9" x14ac:dyDescent="0.2">
      <c r="B65" s="290"/>
      <c r="C65" s="112">
        <v>264</v>
      </c>
      <c r="D65" s="111" t="s">
        <v>139</v>
      </c>
      <c r="E65" s="28">
        <v>2</v>
      </c>
      <c r="F65" s="28">
        <v>5</v>
      </c>
      <c r="G65" s="28">
        <v>1</v>
      </c>
      <c r="H65" s="28">
        <v>1</v>
      </c>
      <c r="I65" s="28">
        <v>9</v>
      </c>
    </row>
    <row r="66" spans="2:9" x14ac:dyDescent="0.2">
      <c r="B66" s="291"/>
      <c r="C66" s="112">
        <v>265</v>
      </c>
      <c r="D66" s="111" t="s">
        <v>140</v>
      </c>
      <c r="E66" s="28">
        <v>1</v>
      </c>
      <c r="F66" s="28">
        <v>5</v>
      </c>
      <c r="G66" s="28">
        <v>4</v>
      </c>
      <c r="H66" s="28">
        <v>3</v>
      </c>
      <c r="I66" s="28">
        <v>13</v>
      </c>
    </row>
    <row r="67" spans="2:9" ht="21" customHeight="1" x14ac:dyDescent="0.25">
      <c r="B67" s="270" t="s">
        <v>5</v>
      </c>
      <c r="C67" s="271"/>
      <c r="D67" s="272"/>
      <c r="E67" s="123">
        <v>21</v>
      </c>
      <c r="F67" s="123">
        <v>81</v>
      </c>
      <c r="G67" s="123">
        <v>128</v>
      </c>
      <c r="H67" s="123">
        <v>75</v>
      </c>
      <c r="I67" s="123">
        <v>305</v>
      </c>
    </row>
    <row r="68" spans="2:9" x14ac:dyDescent="0.25"/>
    <row r="69" spans="2:9" x14ac:dyDescent="0.25">
      <c r="B69" s="12" t="s">
        <v>34</v>
      </c>
    </row>
    <row r="70" spans="2:9" x14ac:dyDescent="0.25"/>
    <row r="71" spans="2:9" x14ac:dyDescent="0.25"/>
    <row r="72" spans="2:9" x14ac:dyDescent="0.25"/>
    <row r="73" spans="2:9" x14ac:dyDescent="0.25"/>
  </sheetData>
  <sheetProtection password="CD78" sheet="1" objects="1" scenarios="1"/>
  <mergeCells count="27">
    <mergeCell ref="B63:B66"/>
    <mergeCell ref="B45:B48"/>
    <mergeCell ref="B50:B52"/>
    <mergeCell ref="B53:B55"/>
    <mergeCell ref="B56:B57"/>
    <mergeCell ref="B60:B62"/>
    <mergeCell ref="B19:B21"/>
    <mergeCell ref="B22:B24"/>
    <mergeCell ref="B25:B26"/>
    <mergeCell ref="B29:B31"/>
    <mergeCell ref="B32:B35"/>
    <mergeCell ref="B42:I42"/>
    <mergeCell ref="B67:D67"/>
    <mergeCell ref="B36:D36"/>
    <mergeCell ref="B11:I11"/>
    <mergeCell ref="A1:J1"/>
    <mergeCell ref="E12:H12"/>
    <mergeCell ref="D12:D13"/>
    <mergeCell ref="C12:C13"/>
    <mergeCell ref="B12:B13"/>
    <mergeCell ref="I12:I13"/>
    <mergeCell ref="B43:B44"/>
    <mergeCell ref="C43:C44"/>
    <mergeCell ref="D43:D44"/>
    <mergeCell ref="E43:H43"/>
    <mergeCell ref="I43:I44"/>
    <mergeCell ref="B14:B17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83"/>
  <sheetViews>
    <sheetView showGridLines="0" showZeros="0" workbookViewId="0">
      <pane ySplit="7" topLeftCell="A8" activePane="bottomLeft" state="frozen"/>
      <selection pane="bottomLeft" activeCell="A8" sqref="A8"/>
    </sheetView>
  </sheetViews>
  <sheetFormatPr baseColWidth="10" defaultColWidth="0" defaultRowHeight="15" zeroHeight="1" x14ac:dyDescent="0.25"/>
  <cols>
    <col min="1" max="1" width="8.85546875" customWidth="1"/>
    <col min="2" max="2" width="23.7109375" customWidth="1"/>
    <col min="3" max="3" width="46" bestFit="1" customWidth="1"/>
    <col min="4" max="4" width="8" hidden="1" customWidth="1"/>
    <col min="5" max="5" width="5.85546875" bestFit="1" customWidth="1"/>
    <col min="6" max="6" width="6" bestFit="1" customWidth="1"/>
    <col min="7" max="12" width="8" bestFit="1" customWidth="1"/>
    <col min="13" max="13" width="12.5703125" bestFit="1" customWidth="1"/>
    <col min="14" max="14" width="7.5703125" customWidth="1"/>
    <col min="15" max="15" width="6" hidden="1" customWidth="1"/>
    <col min="16" max="16" width="4.7109375" hidden="1" customWidth="1"/>
    <col min="17" max="16384" width="11.42578125" hidden="1"/>
  </cols>
  <sheetData>
    <row r="1" spans="1:16" ht="68.25" customHeight="1" x14ac:dyDescent="0.25">
      <c r="A1" s="265" t="s">
        <v>94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50"/>
      <c r="P1" s="50"/>
    </row>
    <row r="2" spans="1:16" s="49" customFormat="1" x14ac:dyDescent="0.25"/>
    <row r="3" spans="1:16" s="49" customFormat="1" x14ac:dyDescent="0.25"/>
    <row r="4" spans="1:16" s="49" customFormat="1" x14ac:dyDescent="0.25"/>
    <row r="5" spans="1:16" s="49" customFormat="1" x14ac:dyDescent="0.25"/>
    <row r="6" spans="1:16" s="49" customFormat="1" x14ac:dyDescent="0.25"/>
    <row r="7" spans="1:16" s="49" customFormat="1" x14ac:dyDescent="0.25"/>
    <row r="8" spans="1:16" s="9" customFormat="1" ht="12.75" x14ac:dyDescent="0.2"/>
    <row r="9" spans="1:16" s="9" customFormat="1" ht="12.75" x14ac:dyDescent="0.2"/>
    <row r="10" spans="1:16" s="9" customFormat="1" ht="23.25" x14ac:dyDescent="0.25">
      <c r="B10" s="302" t="s">
        <v>148</v>
      </c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52"/>
      <c r="O10" s="52"/>
    </row>
    <row r="11" spans="1:16" s="9" customFormat="1" ht="15" customHeight="1" x14ac:dyDescent="0.2">
      <c r="B11" s="266" t="s">
        <v>0</v>
      </c>
      <c r="C11" s="301" t="s">
        <v>150</v>
      </c>
      <c r="D11" s="301" t="s">
        <v>1</v>
      </c>
      <c r="E11" s="298" t="s">
        <v>160</v>
      </c>
      <c r="F11" s="298"/>
      <c r="G11" s="298"/>
      <c r="H11" s="298"/>
      <c r="I11" s="298"/>
      <c r="J11" s="298"/>
      <c r="K11" s="298"/>
      <c r="L11" s="298"/>
      <c r="M11" s="299" t="s">
        <v>124</v>
      </c>
    </row>
    <row r="12" spans="1:16" s="9" customFormat="1" ht="12.75" x14ac:dyDescent="0.2">
      <c r="B12" s="266"/>
      <c r="C12" s="301"/>
      <c r="D12" s="301"/>
      <c r="E12" s="113" t="s">
        <v>152</v>
      </c>
      <c r="F12" s="113" t="s">
        <v>151</v>
      </c>
      <c r="G12" s="113" t="s">
        <v>155</v>
      </c>
      <c r="H12" s="113" t="s">
        <v>153</v>
      </c>
      <c r="I12" s="113" t="s">
        <v>154</v>
      </c>
      <c r="J12" s="113" t="s">
        <v>158</v>
      </c>
      <c r="K12" s="113" t="s">
        <v>157</v>
      </c>
      <c r="L12" s="113" t="s">
        <v>156</v>
      </c>
      <c r="M12" s="300"/>
    </row>
    <row r="13" spans="1:16" s="9" customFormat="1" ht="12.75" customHeight="1" x14ac:dyDescent="0.2">
      <c r="B13" s="292" t="s">
        <v>6</v>
      </c>
      <c r="C13" s="36" t="s">
        <v>128</v>
      </c>
      <c r="D13" s="37">
        <v>2141</v>
      </c>
      <c r="E13" s="28"/>
      <c r="F13" s="28">
        <v>3</v>
      </c>
      <c r="G13" s="28"/>
      <c r="H13" s="28">
        <v>4</v>
      </c>
      <c r="I13" s="28"/>
      <c r="J13" s="28"/>
      <c r="K13" s="28"/>
      <c r="L13" s="28"/>
      <c r="M13" s="28">
        <v>7</v>
      </c>
    </row>
    <row r="14" spans="1:16" s="9" customFormat="1" ht="12.75" x14ac:dyDescent="0.2">
      <c r="B14" s="293"/>
      <c r="C14" s="36" t="s">
        <v>132</v>
      </c>
      <c r="D14" s="37">
        <v>2122</v>
      </c>
      <c r="E14" s="28"/>
      <c r="F14" s="28">
        <v>2</v>
      </c>
      <c r="G14" s="28">
        <v>3</v>
      </c>
      <c r="H14" s="28">
        <v>1</v>
      </c>
      <c r="I14" s="28">
        <v>1</v>
      </c>
      <c r="J14" s="28">
        <v>1</v>
      </c>
      <c r="K14" s="28"/>
      <c r="L14" s="28"/>
      <c r="M14" s="28">
        <v>8</v>
      </c>
    </row>
    <row r="15" spans="1:16" s="9" customFormat="1" ht="12.75" x14ac:dyDescent="0.2">
      <c r="B15" s="293"/>
      <c r="C15" s="36" t="s">
        <v>135</v>
      </c>
      <c r="D15" s="37">
        <v>2142</v>
      </c>
      <c r="E15" s="28"/>
      <c r="F15" s="28">
        <v>1</v>
      </c>
      <c r="G15" s="28">
        <v>2</v>
      </c>
      <c r="H15" s="28">
        <v>2</v>
      </c>
      <c r="I15" s="28">
        <v>1</v>
      </c>
      <c r="J15" s="28"/>
      <c r="K15" s="28"/>
      <c r="L15" s="28"/>
      <c r="M15" s="28">
        <v>6</v>
      </c>
    </row>
    <row r="16" spans="1:16" s="9" customFormat="1" ht="12.75" x14ac:dyDescent="0.2">
      <c r="B16" s="294"/>
      <c r="C16" s="36" t="s">
        <v>136</v>
      </c>
      <c r="D16" s="37">
        <v>2132</v>
      </c>
      <c r="E16" s="28"/>
      <c r="F16" s="28"/>
      <c r="G16" s="28">
        <v>1</v>
      </c>
      <c r="H16" s="28">
        <v>8</v>
      </c>
      <c r="I16" s="28">
        <v>1</v>
      </c>
      <c r="J16" s="28">
        <v>2</v>
      </c>
      <c r="K16" s="28">
        <v>1</v>
      </c>
      <c r="L16" s="28"/>
      <c r="M16" s="28">
        <v>13</v>
      </c>
    </row>
    <row r="17" spans="2:13" s="9" customFormat="1" ht="12.75" x14ac:dyDescent="0.2">
      <c r="B17" s="23" t="s">
        <v>11</v>
      </c>
      <c r="C17" s="36" t="s">
        <v>141</v>
      </c>
      <c r="D17" s="37">
        <v>27</v>
      </c>
      <c r="E17" s="28"/>
      <c r="F17" s="28">
        <v>1</v>
      </c>
      <c r="G17" s="28">
        <v>8</v>
      </c>
      <c r="H17" s="28">
        <v>7</v>
      </c>
      <c r="I17" s="28"/>
      <c r="J17" s="28"/>
      <c r="K17" s="28"/>
      <c r="L17" s="28">
        <v>1</v>
      </c>
      <c r="M17" s="28">
        <v>17</v>
      </c>
    </row>
    <row r="18" spans="2:13" s="9" customFormat="1" ht="12.75" x14ac:dyDescent="0.2">
      <c r="B18" s="289" t="s">
        <v>13</v>
      </c>
      <c r="C18" s="36" t="s">
        <v>126</v>
      </c>
      <c r="D18" s="37">
        <v>222</v>
      </c>
      <c r="E18" s="28"/>
      <c r="F18" s="28"/>
      <c r="G18" s="28"/>
      <c r="H18" s="28">
        <v>2</v>
      </c>
      <c r="I18" s="28">
        <v>1</v>
      </c>
      <c r="J18" s="28"/>
      <c r="K18" s="28"/>
      <c r="L18" s="28"/>
      <c r="M18" s="28">
        <v>3</v>
      </c>
    </row>
    <row r="19" spans="2:13" s="9" customFormat="1" ht="12.75" x14ac:dyDescent="0.2">
      <c r="B19" s="290"/>
      <c r="C19" s="36" t="s">
        <v>127</v>
      </c>
      <c r="D19" s="37">
        <v>223</v>
      </c>
      <c r="E19" s="28"/>
      <c r="F19" s="28">
        <v>5</v>
      </c>
      <c r="G19" s="28">
        <v>2</v>
      </c>
      <c r="H19" s="28">
        <v>3</v>
      </c>
      <c r="I19" s="28">
        <v>2</v>
      </c>
      <c r="J19" s="28"/>
      <c r="K19" s="28">
        <v>4</v>
      </c>
      <c r="L19" s="28"/>
      <c r="M19" s="28">
        <v>16</v>
      </c>
    </row>
    <row r="20" spans="2:13" s="9" customFormat="1" ht="12.75" x14ac:dyDescent="0.2">
      <c r="B20" s="291"/>
      <c r="C20" s="36" t="s">
        <v>129</v>
      </c>
      <c r="D20" s="37">
        <v>224</v>
      </c>
      <c r="E20" s="28">
        <v>1</v>
      </c>
      <c r="F20" s="28">
        <v>9</v>
      </c>
      <c r="G20" s="28">
        <v>6</v>
      </c>
      <c r="H20" s="28">
        <v>5</v>
      </c>
      <c r="I20" s="28">
        <v>1</v>
      </c>
      <c r="J20" s="28"/>
      <c r="K20" s="28">
        <v>4</v>
      </c>
      <c r="L20" s="28"/>
      <c r="M20" s="28">
        <v>26</v>
      </c>
    </row>
    <row r="21" spans="2:13" s="9" customFormat="1" ht="12.75" x14ac:dyDescent="0.2">
      <c r="B21" s="289" t="s">
        <v>17</v>
      </c>
      <c r="C21" s="36" t="s">
        <v>130</v>
      </c>
      <c r="D21" s="37">
        <v>234</v>
      </c>
      <c r="E21" s="28"/>
      <c r="F21" s="28">
        <v>5</v>
      </c>
      <c r="G21" s="28">
        <v>1</v>
      </c>
      <c r="H21" s="28">
        <v>5</v>
      </c>
      <c r="I21" s="28"/>
      <c r="J21" s="28">
        <v>1</v>
      </c>
      <c r="K21" s="28"/>
      <c r="L21" s="28">
        <v>1</v>
      </c>
      <c r="M21" s="28">
        <v>13</v>
      </c>
    </row>
    <row r="22" spans="2:13" s="9" customFormat="1" ht="12.75" x14ac:dyDescent="0.2">
      <c r="B22" s="290"/>
      <c r="C22" s="36" t="s">
        <v>133</v>
      </c>
      <c r="D22" s="37">
        <v>232</v>
      </c>
      <c r="E22" s="28"/>
      <c r="F22" s="28">
        <v>4</v>
      </c>
      <c r="G22" s="28">
        <v>1</v>
      </c>
      <c r="H22" s="28">
        <v>2</v>
      </c>
      <c r="I22" s="28"/>
      <c r="J22" s="28"/>
      <c r="K22" s="28">
        <v>1</v>
      </c>
      <c r="L22" s="28"/>
      <c r="M22" s="28">
        <v>8</v>
      </c>
    </row>
    <row r="23" spans="2:13" s="9" customFormat="1" ht="12.75" x14ac:dyDescent="0.2">
      <c r="B23" s="291"/>
      <c r="C23" s="36" t="s">
        <v>134</v>
      </c>
      <c r="D23" s="37">
        <v>233</v>
      </c>
      <c r="E23" s="28"/>
      <c r="F23" s="28">
        <v>6</v>
      </c>
      <c r="G23" s="28">
        <v>3</v>
      </c>
      <c r="H23" s="28">
        <v>2</v>
      </c>
      <c r="I23" s="28"/>
      <c r="J23" s="28"/>
      <c r="K23" s="28"/>
      <c r="L23" s="28">
        <v>1</v>
      </c>
      <c r="M23" s="28">
        <v>12</v>
      </c>
    </row>
    <row r="24" spans="2:13" s="9" customFormat="1" ht="12.75" x14ac:dyDescent="0.2">
      <c r="B24" s="289" t="s">
        <v>21</v>
      </c>
      <c r="C24" s="36" t="s">
        <v>125</v>
      </c>
      <c r="D24" s="37">
        <v>253</v>
      </c>
      <c r="E24" s="28">
        <v>2</v>
      </c>
      <c r="F24" s="28">
        <v>1</v>
      </c>
      <c r="G24" s="28">
        <v>1</v>
      </c>
      <c r="H24" s="28">
        <v>8</v>
      </c>
      <c r="I24" s="28"/>
      <c r="J24" s="28"/>
      <c r="K24" s="28"/>
      <c r="L24" s="28"/>
      <c r="M24" s="28">
        <v>12</v>
      </c>
    </row>
    <row r="25" spans="2:13" s="9" customFormat="1" ht="12.75" x14ac:dyDescent="0.2">
      <c r="B25" s="291"/>
      <c r="C25" s="36" t="s">
        <v>146</v>
      </c>
      <c r="D25" s="37">
        <v>25</v>
      </c>
      <c r="E25" s="28"/>
      <c r="F25" s="28">
        <v>10</v>
      </c>
      <c r="G25" s="28">
        <v>6</v>
      </c>
      <c r="H25" s="28">
        <v>24</v>
      </c>
      <c r="I25" s="28">
        <v>7</v>
      </c>
      <c r="J25" s="28">
        <v>7</v>
      </c>
      <c r="K25" s="28">
        <v>3</v>
      </c>
      <c r="L25" s="28">
        <v>1</v>
      </c>
      <c r="M25" s="28">
        <v>58</v>
      </c>
    </row>
    <row r="26" spans="2:13" s="9" customFormat="1" ht="12.75" x14ac:dyDescent="0.2">
      <c r="B26" s="23" t="s">
        <v>24</v>
      </c>
      <c r="C26" s="36" t="s">
        <v>142</v>
      </c>
      <c r="D26" s="37">
        <v>242</v>
      </c>
      <c r="E26" s="28"/>
      <c r="F26" s="28">
        <v>7</v>
      </c>
      <c r="G26" s="28">
        <v>3</v>
      </c>
      <c r="H26" s="28">
        <v>5</v>
      </c>
      <c r="I26" s="28"/>
      <c r="J26" s="28">
        <v>1</v>
      </c>
      <c r="K26" s="28"/>
      <c r="L26" s="28"/>
      <c r="M26" s="28">
        <v>16</v>
      </c>
    </row>
    <row r="27" spans="2:13" s="9" customFormat="1" ht="12.75" x14ac:dyDescent="0.2">
      <c r="B27" s="23" t="s">
        <v>25</v>
      </c>
      <c r="C27" s="36" t="s">
        <v>143</v>
      </c>
      <c r="D27" s="37">
        <v>244</v>
      </c>
      <c r="E27" s="28"/>
      <c r="F27" s="28">
        <v>11</v>
      </c>
      <c r="G27" s="28">
        <v>7</v>
      </c>
      <c r="H27" s="28">
        <v>1</v>
      </c>
      <c r="I27" s="28"/>
      <c r="J27" s="28"/>
      <c r="K27" s="28">
        <v>2</v>
      </c>
      <c r="L27" s="28">
        <v>3</v>
      </c>
      <c r="M27" s="28">
        <v>24</v>
      </c>
    </row>
    <row r="28" spans="2:13" s="9" customFormat="1" ht="12.75" x14ac:dyDescent="0.2">
      <c r="B28" s="292" t="s">
        <v>26</v>
      </c>
      <c r="C28" s="36" t="s">
        <v>131</v>
      </c>
      <c r="D28" s="37">
        <v>2431</v>
      </c>
      <c r="E28" s="28"/>
      <c r="F28" s="28">
        <v>8</v>
      </c>
      <c r="G28" s="28">
        <v>3</v>
      </c>
      <c r="H28" s="28">
        <v>1</v>
      </c>
      <c r="I28" s="28">
        <v>2</v>
      </c>
      <c r="J28" s="28">
        <v>1</v>
      </c>
      <c r="K28" s="28">
        <v>3</v>
      </c>
      <c r="L28" s="28">
        <v>1</v>
      </c>
      <c r="M28" s="28">
        <v>19</v>
      </c>
    </row>
    <row r="29" spans="2:13" s="9" customFormat="1" ht="12.75" x14ac:dyDescent="0.2">
      <c r="B29" s="293"/>
      <c r="C29" s="36" t="s">
        <v>144</v>
      </c>
      <c r="D29" s="37">
        <v>228</v>
      </c>
      <c r="E29" s="28"/>
      <c r="F29" s="28">
        <v>2</v>
      </c>
      <c r="G29" s="28">
        <v>3</v>
      </c>
      <c r="H29" s="28">
        <v>3</v>
      </c>
      <c r="I29" s="28"/>
      <c r="J29" s="28"/>
      <c r="K29" s="28"/>
      <c r="L29" s="28"/>
      <c r="M29" s="28">
        <v>8</v>
      </c>
    </row>
    <row r="30" spans="2:13" s="9" customFormat="1" ht="12.75" x14ac:dyDescent="0.2">
      <c r="B30" s="294"/>
      <c r="C30" s="36" t="s">
        <v>145</v>
      </c>
      <c r="D30" s="37">
        <v>2201</v>
      </c>
      <c r="E30" s="28"/>
      <c r="F30" s="28">
        <v>1</v>
      </c>
      <c r="G30" s="28"/>
      <c r="H30" s="28"/>
      <c r="I30" s="28"/>
      <c r="J30" s="28"/>
      <c r="K30" s="28"/>
      <c r="L30" s="28"/>
      <c r="M30" s="28">
        <v>1</v>
      </c>
    </row>
    <row r="31" spans="2:13" s="9" customFormat="1" ht="12.75" x14ac:dyDescent="0.2">
      <c r="B31" s="289" t="s">
        <v>29</v>
      </c>
      <c r="C31" s="36" t="s">
        <v>137</v>
      </c>
      <c r="D31" s="37">
        <v>262</v>
      </c>
      <c r="E31" s="28"/>
      <c r="F31" s="28">
        <v>3</v>
      </c>
      <c r="G31" s="28">
        <v>1</v>
      </c>
      <c r="H31" s="28">
        <v>1</v>
      </c>
      <c r="I31" s="28"/>
      <c r="J31" s="28"/>
      <c r="K31" s="28">
        <v>3</v>
      </c>
      <c r="L31" s="28">
        <v>1</v>
      </c>
      <c r="M31" s="28">
        <v>9</v>
      </c>
    </row>
    <row r="32" spans="2:13" s="9" customFormat="1" ht="12.75" x14ac:dyDescent="0.2">
      <c r="B32" s="290"/>
      <c r="C32" s="36" t="s">
        <v>138</v>
      </c>
      <c r="D32" s="37">
        <v>263</v>
      </c>
      <c r="E32" s="28"/>
      <c r="F32" s="28">
        <v>1</v>
      </c>
      <c r="G32" s="28">
        <v>4</v>
      </c>
      <c r="H32" s="28">
        <v>4</v>
      </c>
      <c r="I32" s="28">
        <v>1</v>
      </c>
      <c r="J32" s="28"/>
      <c r="K32" s="28"/>
      <c r="L32" s="28"/>
      <c r="M32" s="28">
        <v>10</v>
      </c>
    </row>
    <row r="33" spans="2:13" s="9" customFormat="1" ht="12.75" x14ac:dyDescent="0.2">
      <c r="B33" s="290"/>
      <c r="C33" s="36" t="s">
        <v>139</v>
      </c>
      <c r="D33" s="37">
        <v>264</v>
      </c>
      <c r="E33" s="28">
        <v>1</v>
      </c>
      <c r="F33" s="28">
        <v>5</v>
      </c>
      <c r="G33" s="28">
        <v>1</v>
      </c>
      <c r="H33" s="28"/>
      <c r="I33" s="28">
        <v>1</v>
      </c>
      <c r="J33" s="28"/>
      <c r="K33" s="28">
        <v>1</v>
      </c>
      <c r="L33" s="28"/>
      <c r="M33" s="28">
        <v>9</v>
      </c>
    </row>
    <row r="34" spans="2:13" s="9" customFormat="1" ht="12.75" x14ac:dyDescent="0.2">
      <c r="B34" s="291"/>
      <c r="C34" s="36" t="s">
        <v>140</v>
      </c>
      <c r="D34" s="37">
        <v>265</v>
      </c>
      <c r="E34" s="28"/>
      <c r="F34" s="28">
        <v>5</v>
      </c>
      <c r="G34" s="28">
        <v>2</v>
      </c>
      <c r="H34" s="28">
        <v>3</v>
      </c>
      <c r="I34" s="28"/>
      <c r="J34" s="28">
        <v>1</v>
      </c>
      <c r="K34" s="28">
        <v>1</v>
      </c>
      <c r="L34" s="28">
        <v>1</v>
      </c>
      <c r="M34" s="28">
        <v>13</v>
      </c>
    </row>
    <row r="35" spans="2:13" s="9" customFormat="1" ht="15" customHeight="1" x14ac:dyDescent="0.2">
      <c r="B35" s="295" t="s">
        <v>5</v>
      </c>
      <c r="C35" s="296"/>
      <c r="D35" s="297"/>
      <c r="E35" s="124">
        <v>4</v>
      </c>
      <c r="F35" s="124">
        <v>90</v>
      </c>
      <c r="G35" s="124">
        <v>58</v>
      </c>
      <c r="H35" s="124">
        <v>91</v>
      </c>
      <c r="I35" s="124">
        <v>18</v>
      </c>
      <c r="J35" s="124">
        <v>14</v>
      </c>
      <c r="K35" s="124">
        <v>23</v>
      </c>
      <c r="L35" s="124">
        <v>10</v>
      </c>
      <c r="M35" s="124">
        <v>308</v>
      </c>
    </row>
    <row r="36" spans="2:13" s="9" customFormat="1" ht="12.75" x14ac:dyDescent="0.2">
      <c r="F36" s="13"/>
      <c r="G36" s="13"/>
      <c r="H36" s="13"/>
      <c r="I36" s="13"/>
      <c r="J36" s="13"/>
    </row>
    <row r="37" spans="2:13" s="9" customFormat="1" ht="12.75" x14ac:dyDescent="0.2">
      <c r="B37" s="9" t="s">
        <v>34</v>
      </c>
      <c r="F37" s="13"/>
      <c r="G37" s="13"/>
      <c r="H37" s="13"/>
      <c r="I37" s="13"/>
      <c r="J37" s="13"/>
    </row>
    <row r="38" spans="2:13" s="9" customFormat="1" ht="12.75" x14ac:dyDescent="0.2">
      <c r="F38" s="13"/>
      <c r="G38" s="13"/>
      <c r="H38" s="13"/>
      <c r="I38" s="13"/>
      <c r="J38" s="13"/>
    </row>
    <row r="39" spans="2:13" s="9" customFormat="1" ht="12.75" x14ac:dyDescent="0.2">
      <c r="F39" s="13"/>
      <c r="G39" s="13"/>
      <c r="H39" s="13"/>
      <c r="I39" s="13"/>
      <c r="J39" s="13"/>
    </row>
    <row r="40" spans="2:13" s="9" customFormat="1" ht="12.75" x14ac:dyDescent="0.2">
      <c r="F40" s="13"/>
      <c r="G40" s="13"/>
      <c r="H40" s="13"/>
      <c r="I40" s="13"/>
      <c r="J40" s="13"/>
    </row>
    <row r="41" spans="2:13" s="9" customFormat="1" ht="12.75" x14ac:dyDescent="0.2">
      <c r="F41" s="13"/>
      <c r="G41" s="13"/>
      <c r="H41" s="13"/>
      <c r="I41" s="13"/>
      <c r="J41" s="13"/>
    </row>
    <row r="42" spans="2:13" s="9" customFormat="1" ht="23.25" x14ac:dyDescent="0.2">
      <c r="B42" s="302" t="s">
        <v>159</v>
      </c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</row>
    <row r="43" spans="2:13" s="9" customFormat="1" ht="12.75" x14ac:dyDescent="0.2">
      <c r="B43" s="266" t="s">
        <v>0</v>
      </c>
      <c r="C43" s="301" t="s">
        <v>150</v>
      </c>
      <c r="D43" s="301" t="s">
        <v>1</v>
      </c>
      <c r="E43" s="298" t="s">
        <v>160</v>
      </c>
      <c r="F43" s="298"/>
      <c r="G43" s="298"/>
      <c r="H43" s="298"/>
      <c r="I43" s="298"/>
      <c r="J43" s="298"/>
      <c r="K43" s="298"/>
      <c r="L43" s="298"/>
      <c r="M43" s="301" t="s">
        <v>124</v>
      </c>
    </row>
    <row r="44" spans="2:13" s="9" customFormat="1" ht="12.75" x14ac:dyDescent="0.2">
      <c r="B44" s="266"/>
      <c r="C44" s="301"/>
      <c r="D44" s="301"/>
      <c r="E44" s="113" t="s">
        <v>152</v>
      </c>
      <c r="F44" s="113" t="s">
        <v>151</v>
      </c>
      <c r="G44" s="113" t="s">
        <v>155</v>
      </c>
      <c r="H44" s="113" t="s">
        <v>153</v>
      </c>
      <c r="I44" s="113" t="s">
        <v>154</v>
      </c>
      <c r="J44" s="113" t="s">
        <v>158</v>
      </c>
      <c r="K44" s="113" t="s">
        <v>157</v>
      </c>
      <c r="L44" s="113" t="s">
        <v>156</v>
      </c>
      <c r="M44" s="301"/>
    </row>
    <row r="45" spans="2:13" s="9" customFormat="1" ht="12.75" x14ac:dyDescent="0.2">
      <c r="B45" s="289" t="s">
        <v>6</v>
      </c>
      <c r="C45" s="111" t="s">
        <v>128</v>
      </c>
      <c r="D45" s="37">
        <v>2141</v>
      </c>
      <c r="E45" s="26"/>
      <c r="F45" s="28">
        <v>1</v>
      </c>
      <c r="G45" s="28">
        <v>2</v>
      </c>
      <c r="H45" s="28">
        <v>3</v>
      </c>
      <c r="I45" s="28"/>
      <c r="J45" s="28"/>
      <c r="K45" s="28"/>
      <c r="L45" s="28"/>
      <c r="M45" s="28">
        <v>6</v>
      </c>
    </row>
    <row r="46" spans="2:13" s="9" customFormat="1" ht="12.75" x14ac:dyDescent="0.2">
      <c r="B46" s="290"/>
      <c r="C46" s="111" t="s">
        <v>132</v>
      </c>
      <c r="D46" s="37">
        <v>2122</v>
      </c>
      <c r="E46" s="26"/>
      <c r="F46" s="28">
        <v>2</v>
      </c>
      <c r="G46" s="28">
        <v>3</v>
      </c>
      <c r="H46" s="28">
        <v>1</v>
      </c>
      <c r="I46" s="28">
        <v>1</v>
      </c>
      <c r="J46" s="28">
        <v>1</v>
      </c>
      <c r="K46" s="28"/>
      <c r="L46" s="28"/>
      <c r="M46" s="28">
        <v>8</v>
      </c>
    </row>
    <row r="47" spans="2:13" s="9" customFormat="1" ht="12.75" x14ac:dyDescent="0.2">
      <c r="B47" s="290"/>
      <c r="C47" s="111" t="s">
        <v>135</v>
      </c>
      <c r="D47" s="37">
        <v>2142</v>
      </c>
      <c r="E47" s="26"/>
      <c r="F47" s="28"/>
      <c r="G47" s="28">
        <v>3</v>
      </c>
      <c r="H47" s="28">
        <v>2</v>
      </c>
      <c r="I47" s="28">
        <v>1</v>
      </c>
      <c r="J47" s="28"/>
      <c r="K47" s="28"/>
      <c r="L47" s="28"/>
      <c r="M47" s="28">
        <v>6</v>
      </c>
    </row>
    <row r="48" spans="2:13" s="9" customFormat="1" ht="12.75" x14ac:dyDescent="0.2">
      <c r="B48" s="291"/>
      <c r="C48" s="111" t="s">
        <v>136</v>
      </c>
      <c r="D48" s="37">
        <v>2132</v>
      </c>
      <c r="E48" s="26"/>
      <c r="F48" s="28"/>
      <c r="G48" s="28">
        <v>1</v>
      </c>
      <c r="H48" s="28">
        <v>8</v>
      </c>
      <c r="I48" s="28">
        <v>1</v>
      </c>
      <c r="J48" s="28">
        <v>2</v>
      </c>
      <c r="K48" s="28">
        <v>1</v>
      </c>
      <c r="L48" s="28"/>
      <c r="M48" s="28">
        <v>13</v>
      </c>
    </row>
    <row r="49" spans="2:13" s="9" customFormat="1" ht="12.75" x14ac:dyDescent="0.2">
      <c r="B49" s="23" t="s">
        <v>11</v>
      </c>
      <c r="C49" s="111" t="s">
        <v>141</v>
      </c>
      <c r="D49" s="37">
        <v>27</v>
      </c>
      <c r="E49" s="26"/>
      <c r="F49" s="28">
        <v>1</v>
      </c>
      <c r="G49" s="28">
        <v>7</v>
      </c>
      <c r="H49" s="28">
        <v>8</v>
      </c>
      <c r="I49" s="28"/>
      <c r="J49" s="28"/>
      <c r="K49" s="28"/>
      <c r="L49" s="28">
        <v>1</v>
      </c>
      <c r="M49" s="28">
        <v>17</v>
      </c>
    </row>
    <row r="50" spans="2:13" s="9" customFormat="1" ht="12.75" x14ac:dyDescent="0.2">
      <c r="B50" s="289" t="s">
        <v>13</v>
      </c>
      <c r="C50" s="111" t="s">
        <v>126</v>
      </c>
      <c r="D50" s="37">
        <v>222</v>
      </c>
      <c r="E50" s="26"/>
      <c r="F50" s="28"/>
      <c r="G50" s="28"/>
      <c r="H50" s="28">
        <v>2</v>
      </c>
      <c r="I50" s="28">
        <v>1</v>
      </c>
      <c r="J50" s="28"/>
      <c r="K50" s="28"/>
      <c r="L50" s="28"/>
      <c r="M50" s="28">
        <v>3</v>
      </c>
    </row>
    <row r="51" spans="2:13" s="9" customFormat="1" ht="12.75" x14ac:dyDescent="0.2">
      <c r="B51" s="290"/>
      <c r="C51" s="111" t="s">
        <v>127</v>
      </c>
      <c r="D51" s="37">
        <v>223</v>
      </c>
      <c r="E51" s="26"/>
      <c r="F51" s="28">
        <v>4</v>
      </c>
      <c r="G51" s="28">
        <v>3</v>
      </c>
      <c r="H51" s="28">
        <v>3</v>
      </c>
      <c r="I51" s="28">
        <v>2</v>
      </c>
      <c r="J51" s="28"/>
      <c r="K51" s="28">
        <v>4</v>
      </c>
      <c r="L51" s="28"/>
      <c r="M51" s="28">
        <v>16</v>
      </c>
    </row>
    <row r="52" spans="2:13" s="9" customFormat="1" ht="12.75" x14ac:dyDescent="0.2">
      <c r="B52" s="291"/>
      <c r="C52" s="111" t="s">
        <v>129</v>
      </c>
      <c r="D52" s="37">
        <v>224</v>
      </c>
      <c r="E52" s="26"/>
      <c r="F52" s="28">
        <v>7</v>
      </c>
      <c r="G52" s="28">
        <v>9</v>
      </c>
      <c r="H52" s="28">
        <v>5</v>
      </c>
      <c r="I52" s="28">
        <v>1</v>
      </c>
      <c r="J52" s="28"/>
      <c r="K52" s="28">
        <v>4</v>
      </c>
      <c r="L52" s="28"/>
      <c r="M52" s="28">
        <v>26</v>
      </c>
    </row>
    <row r="53" spans="2:13" s="9" customFormat="1" ht="12.75" x14ac:dyDescent="0.2">
      <c r="B53" s="289" t="s">
        <v>17</v>
      </c>
      <c r="C53" s="111" t="s">
        <v>130</v>
      </c>
      <c r="D53" s="37">
        <v>234</v>
      </c>
      <c r="E53" s="26"/>
      <c r="F53" s="28">
        <v>3</v>
      </c>
      <c r="G53" s="28">
        <v>2</v>
      </c>
      <c r="H53" s="28">
        <v>6</v>
      </c>
      <c r="I53" s="28"/>
      <c r="J53" s="28">
        <v>1</v>
      </c>
      <c r="K53" s="28"/>
      <c r="L53" s="28">
        <v>1</v>
      </c>
      <c r="M53" s="28">
        <v>13</v>
      </c>
    </row>
    <row r="54" spans="2:13" s="9" customFormat="1" ht="12.75" x14ac:dyDescent="0.2">
      <c r="B54" s="290"/>
      <c r="C54" s="111" t="s">
        <v>133</v>
      </c>
      <c r="D54" s="37">
        <v>232</v>
      </c>
      <c r="E54" s="26"/>
      <c r="F54" s="28">
        <v>4</v>
      </c>
      <c r="G54" s="28">
        <v>1</v>
      </c>
      <c r="H54" s="28">
        <v>2</v>
      </c>
      <c r="I54" s="28"/>
      <c r="J54" s="28"/>
      <c r="K54" s="28">
        <v>1</v>
      </c>
      <c r="L54" s="28"/>
      <c r="M54" s="28">
        <v>8</v>
      </c>
    </row>
    <row r="55" spans="2:13" s="9" customFormat="1" ht="12.75" x14ac:dyDescent="0.2">
      <c r="B55" s="291"/>
      <c r="C55" s="111" t="s">
        <v>134</v>
      </c>
      <c r="D55" s="37">
        <v>233</v>
      </c>
      <c r="E55" s="26"/>
      <c r="F55" s="28">
        <v>4</v>
      </c>
      <c r="G55" s="28">
        <v>5</v>
      </c>
      <c r="H55" s="28">
        <v>2</v>
      </c>
      <c r="I55" s="28"/>
      <c r="J55" s="28"/>
      <c r="K55" s="28"/>
      <c r="L55" s="28">
        <v>1</v>
      </c>
      <c r="M55" s="28">
        <v>12</v>
      </c>
    </row>
    <row r="56" spans="2:13" s="9" customFormat="1" ht="12.75" x14ac:dyDescent="0.2">
      <c r="B56" s="289" t="s">
        <v>21</v>
      </c>
      <c r="C56" s="111" t="s">
        <v>125</v>
      </c>
      <c r="D56" s="37">
        <v>253</v>
      </c>
      <c r="E56" s="26"/>
      <c r="F56" s="28">
        <v>2</v>
      </c>
      <c r="G56" s="28">
        <v>2</v>
      </c>
      <c r="H56" s="28">
        <v>8</v>
      </c>
      <c r="I56" s="28"/>
      <c r="J56" s="28"/>
      <c r="K56" s="28"/>
      <c r="L56" s="28"/>
      <c r="M56" s="28">
        <v>12</v>
      </c>
    </row>
    <row r="57" spans="2:13" s="9" customFormat="1" ht="12.75" x14ac:dyDescent="0.2">
      <c r="B57" s="291"/>
      <c r="C57" s="111" t="s">
        <v>146</v>
      </c>
      <c r="D57" s="37">
        <v>25</v>
      </c>
      <c r="E57" s="26"/>
      <c r="F57" s="28">
        <v>3</v>
      </c>
      <c r="G57" s="28">
        <v>9</v>
      </c>
      <c r="H57" s="28">
        <v>27</v>
      </c>
      <c r="I57" s="28">
        <v>7</v>
      </c>
      <c r="J57" s="28">
        <v>2</v>
      </c>
      <c r="K57" s="28">
        <v>8</v>
      </c>
      <c r="L57" s="28">
        <v>1</v>
      </c>
      <c r="M57" s="28">
        <v>57</v>
      </c>
    </row>
    <row r="58" spans="2:13" s="9" customFormat="1" ht="12.75" x14ac:dyDescent="0.2">
      <c r="B58" s="23" t="s">
        <v>24</v>
      </c>
      <c r="C58" s="111" t="s">
        <v>142</v>
      </c>
      <c r="D58" s="37">
        <v>242</v>
      </c>
      <c r="E58" s="26"/>
      <c r="F58" s="28">
        <v>4</v>
      </c>
      <c r="G58" s="28">
        <v>6</v>
      </c>
      <c r="H58" s="28">
        <v>4</v>
      </c>
      <c r="I58" s="28"/>
      <c r="J58" s="28">
        <v>1</v>
      </c>
      <c r="K58" s="28"/>
      <c r="L58" s="28"/>
      <c r="M58" s="28">
        <v>15</v>
      </c>
    </row>
    <row r="59" spans="2:13" s="9" customFormat="1" ht="12.75" x14ac:dyDescent="0.2">
      <c r="B59" s="23" t="s">
        <v>25</v>
      </c>
      <c r="C59" s="111" t="s">
        <v>143</v>
      </c>
      <c r="D59" s="37">
        <v>244</v>
      </c>
      <c r="E59" s="26"/>
      <c r="F59" s="28">
        <v>10</v>
      </c>
      <c r="G59" s="28">
        <v>7</v>
      </c>
      <c r="H59" s="28">
        <v>2</v>
      </c>
      <c r="I59" s="28"/>
      <c r="J59" s="28"/>
      <c r="K59" s="28">
        <v>2</v>
      </c>
      <c r="L59" s="28">
        <v>3</v>
      </c>
      <c r="M59" s="28">
        <v>24</v>
      </c>
    </row>
    <row r="60" spans="2:13" s="9" customFormat="1" ht="12.75" x14ac:dyDescent="0.2">
      <c r="B60" s="292" t="s">
        <v>26</v>
      </c>
      <c r="C60" s="111" t="s">
        <v>144</v>
      </c>
      <c r="D60" s="37">
        <v>228</v>
      </c>
      <c r="E60" s="26"/>
      <c r="F60" s="28">
        <v>2</v>
      </c>
      <c r="G60" s="28">
        <v>2</v>
      </c>
      <c r="H60" s="28">
        <v>4</v>
      </c>
      <c r="I60" s="28"/>
      <c r="J60" s="28"/>
      <c r="K60" s="28"/>
      <c r="L60" s="28"/>
      <c r="M60" s="28">
        <v>8</v>
      </c>
    </row>
    <row r="61" spans="2:13" s="9" customFormat="1" ht="12.75" x14ac:dyDescent="0.2">
      <c r="B61" s="293"/>
      <c r="C61" s="111" t="s">
        <v>147</v>
      </c>
      <c r="D61" s="37">
        <v>243</v>
      </c>
      <c r="E61" s="26"/>
      <c r="F61" s="28">
        <v>7</v>
      </c>
      <c r="G61" s="28">
        <v>4</v>
      </c>
      <c r="H61" s="28">
        <v>1</v>
      </c>
      <c r="I61" s="28">
        <v>1</v>
      </c>
      <c r="J61" s="28">
        <v>2</v>
      </c>
      <c r="K61" s="28">
        <v>3</v>
      </c>
      <c r="L61" s="28">
        <v>1</v>
      </c>
      <c r="M61" s="28">
        <v>19</v>
      </c>
    </row>
    <row r="62" spans="2:13" s="9" customFormat="1" ht="12.75" x14ac:dyDescent="0.2">
      <c r="B62" s="294"/>
      <c r="C62" s="111" t="s">
        <v>145</v>
      </c>
      <c r="D62" s="37">
        <v>2201</v>
      </c>
      <c r="E62" s="26"/>
      <c r="F62" s="28">
        <v>1</v>
      </c>
      <c r="G62" s="28"/>
      <c r="H62" s="28"/>
      <c r="I62" s="28"/>
      <c r="J62" s="28"/>
      <c r="K62" s="28"/>
      <c r="L62" s="28"/>
      <c r="M62" s="28">
        <v>1</v>
      </c>
    </row>
    <row r="63" spans="2:13" s="9" customFormat="1" ht="12.75" x14ac:dyDescent="0.2">
      <c r="B63" s="289" t="s">
        <v>29</v>
      </c>
      <c r="C63" s="111" t="s">
        <v>137</v>
      </c>
      <c r="D63" s="37">
        <v>262</v>
      </c>
      <c r="E63" s="26"/>
      <c r="F63" s="28">
        <v>1</v>
      </c>
      <c r="G63" s="28">
        <v>3</v>
      </c>
      <c r="H63" s="28">
        <v>1</v>
      </c>
      <c r="I63" s="28"/>
      <c r="J63" s="28"/>
      <c r="K63" s="28">
        <v>3</v>
      </c>
      <c r="L63" s="28">
        <v>1</v>
      </c>
      <c r="M63" s="28">
        <v>9</v>
      </c>
    </row>
    <row r="64" spans="2:13" s="9" customFormat="1" ht="12.75" x14ac:dyDescent="0.2">
      <c r="B64" s="290"/>
      <c r="C64" s="111" t="s">
        <v>138</v>
      </c>
      <c r="D64" s="37">
        <v>263</v>
      </c>
      <c r="E64" s="26"/>
      <c r="F64" s="28">
        <v>1</v>
      </c>
      <c r="G64" s="28">
        <v>3</v>
      </c>
      <c r="H64" s="28">
        <v>4</v>
      </c>
      <c r="I64" s="28">
        <v>2</v>
      </c>
      <c r="J64" s="28"/>
      <c r="K64" s="28"/>
      <c r="L64" s="28"/>
      <c r="M64" s="28">
        <v>10</v>
      </c>
    </row>
    <row r="65" spans="2:13" s="9" customFormat="1" ht="12.75" x14ac:dyDescent="0.2">
      <c r="B65" s="290"/>
      <c r="C65" s="111" t="s">
        <v>139</v>
      </c>
      <c r="D65" s="37">
        <v>264</v>
      </c>
      <c r="E65" s="26"/>
      <c r="F65" s="28">
        <v>6</v>
      </c>
      <c r="G65" s="28">
        <v>1</v>
      </c>
      <c r="H65" s="28"/>
      <c r="I65" s="28">
        <v>1</v>
      </c>
      <c r="J65" s="28"/>
      <c r="K65" s="28">
        <v>1</v>
      </c>
      <c r="L65" s="28"/>
      <c r="M65" s="28">
        <v>9</v>
      </c>
    </row>
    <row r="66" spans="2:13" s="9" customFormat="1" ht="12.75" x14ac:dyDescent="0.2">
      <c r="B66" s="291"/>
      <c r="C66" s="125" t="s">
        <v>140</v>
      </c>
      <c r="D66" s="126">
        <v>265</v>
      </c>
      <c r="E66" s="127"/>
      <c r="F66" s="128">
        <v>5</v>
      </c>
      <c r="G66" s="128">
        <v>2</v>
      </c>
      <c r="H66" s="128">
        <v>3</v>
      </c>
      <c r="I66" s="128"/>
      <c r="J66" s="128">
        <v>1</v>
      </c>
      <c r="K66" s="128">
        <v>1</v>
      </c>
      <c r="L66" s="128">
        <v>1</v>
      </c>
      <c r="M66" s="128">
        <v>13</v>
      </c>
    </row>
    <row r="67" spans="2:13" s="9" customFormat="1" ht="15" customHeight="1" x14ac:dyDescent="0.2">
      <c r="B67" s="295" t="s">
        <v>5</v>
      </c>
      <c r="C67" s="296"/>
      <c r="D67" s="297"/>
      <c r="E67" s="129">
        <v>0</v>
      </c>
      <c r="F67" s="124">
        <v>68</v>
      </c>
      <c r="G67" s="124">
        <v>75</v>
      </c>
      <c r="H67" s="124">
        <v>96</v>
      </c>
      <c r="I67" s="124">
        <v>18</v>
      </c>
      <c r="J67" s="124">
        <v>10</v>
      </c>
      <c r="K67" s="124">
        <v>28</v>
      </c>
      <c r="L67" s="124">
        <v>10</v>
      </c>
      <c r="M67" s="124">
        <v>305</v>
      </c>
    </row>
    <row r="68" spans="2:13" s="9" customFormat="1" ht="12.75" x14ac:dyDescent="0.2">
      <c r="F68" s="13"/>
      <c r="G68" s="13"/>
      <c r="H68" s="13"/>
      <c r="I68" s="13"/>
      <c r="J68" s="13"/>
    </row>
    <row r="69" spans="2:13" s="9" customFormat="1" ht="12.75" x14ac:dyDescent="0.2">
      <c r="B69" s="9" t="s">
        <v>34</v>
      </c>
      <c r="F69" s="13"/>
      <c r="G69" s="13"/>
      <c r="H69" s="13"/>
      <c r="I69" s="13"/>
      <c r="J69" s="13"/>
    </row>
    <row r="70" spans="2:13" s="9" customFormat="1" ht="12.75" x14ac:dyDescent="0.2">
      <c r="F70" s="13"/>
      <c r="G70" s="13"/>
      <c r="H70" s="13"/>
      <c r="I70" s="13"/>
      <c r="J70" s="13"/>
    </row>
    <row r="71" spans="2:13" s="9" customFormat="1" ht="12.75" hidden="1" x14ac:dyDescent="0.2">
      <c r="F71" s="13"/>
      <c r="G71" s="13"/>
      <c r="H71" s="13"/>
      <c r="I71" s="13"/>
      <c r="J71" s="13"/>
    </row>
    <row r="72" spans="2:13" s="9" customFormat="1" ht="12.75" hidden="1" x14ac:dyDescent="0.2">
      <c r="F72" s="13"/>
      <c r="G72" s="13"/>
      <c r="H72" s="13"/>
      <c r="I72" s="13"/>
      <c r="J72" s="13"/>
    </row>
    <row r="73" spans="2:13" s="9" customFormat="1" ht="12.75" hidden="1" x14ac:dyDescent="0.2">
      <c r="F73" s="13"/>
      <c r="G73" s="13"/>
      <c r="H73" s="13"/>
      <c r="I73" s="13"/>
      <c r="J73" s="13"/>
    </row>
    <row r="74" spans="2:13" s="9" customFormat="1" ht="12.75" hidden="1" x14ac:dyDescent="0.2">
      <c r="F74" s="13"/>
      <c r="G74" s="13"/>
      <c r="H74" s="13"/>
      <c r="I74" s="13"/>
      <c r="J74" s="13"/>
    </row>
    <row r="75" spans="2:13" s="9" customFormat="1" ht="12.75" hidden="1" x14ac:dyDescent="0.2">
      <c r="F75" s="13"/>
      <c r="G75" s="13"/>
      <c r="H75" s="13"/>
      <c r="I75" s="13"/>
      <c r="J75" s="13"/>
    </row>
    <row r="76" spans="2:13" s="9" customFormat="1" ht="12.75" hidden="1" x14ac:dyDescent="0.2">
      <c r="F76" s="13"/>
      <c r="G76" s="13"/>
      <c r="H76" s="13"/>
      <c r="I76" s="13"/>
      <c r="J76" s="13"/>
    </row>
    <row r="77" spans="2:13" s="9" customFormat="1" ht="12.75" hidden="1" x14ac:dyDescent="0.2">
      <c r="F77" s="13"/>
      <c r="G77" s="13"/>
      <c r="H77" s="13"/>
      <c r="I77" s="13"/>
      <c r="J77" s="13"/>
    </row>
    <row r="78" spans="2:13" s="9" customFormat="1" ht="12.75" hidden="1" x14ac:dyDescent="0.2">
      <c r="F78" s="13"/>
      <c r="G78" s="13"/>
      <c r="H78" s="13"/>
      <c r="I78" s="13"/>
      <c r="J78" s="13"/>
    </row>
    <row r="79" spans="2:13" s="9" customFormat="1" ht="12.75" hidden="1" x14ac:dyDescent="0.2">
      <c r="F79" s="13"/>
      <c r="G79" s="13"/>
      <c r="H79" s="13"/>
      <c r="I79" s="13"/>
      <c r="J79" s="13"/>
    </row>
    <row r="80" spans="2:13" s="9" customFormat="1" ht="12.75" hidden="1" x14ac:dyDescent="0.2"/>
    <row r="81" s="9" customFormat="1" ht="12.75" hidden="1" x14ac:dyDescent="0.2"/>
    <row r="82" x14ac:dyDescent="0.25"/>
    <row r="83" x14ac:dyDescent="0.25"/>
  </sheetData>
  <sheetProtection password="CD78" sheet="1" objects="1" scenarios="1"/>
  <mergeCells count="27">
    <mergeCell ref="A1:N1"/>
    <mergeCell ref="B11:B12"/>
    <mergeCell ref="B43:B44"/>
    <mergeCell ref="B42:M42"/>
    <mergeCell ref="B10:M10"/>
    <mergeCell ref="B35:D35"/>
    <mergeCell ref="B13:B16"/>
    <mergeCell ref="B18:B20"/>
    <mergeCell ref="B21:B23"/>
    <mergeCell ref="B24:B25"/>
    <mergeCell ref="B28:B30"/>
    <mergeCell ref="B31:B34"/>
    <mergeCell ref="B67:D67"/>
    <mergeCell ref="E43:L43"/>
    <mergeCell ref="M11:M12"/>
    <mergeCell ref="M43:M44"/>
    <mergeCell ref="C43:C44"/>
    <mergeCell ref="D43:D44"/>
    <mergeCell ref="E11:L11"/>
    <mergeCell ref="D11:D12"/>
    <mergeCell ref="C11:C12"/>
    <mergeCell ref="B45:B48"/>
    <mergeCell ref="B60:B62"/>
    <mergeCell ref="B56:B57"/>
    <mergeCell ref="B53:B55"/>
    <mergeCell ref="B63:B66"/>
    <mergeCell ref="B50:B5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71"/>
  <sheetViews>
    <sheetView showGridLines="0" showZeros="0" zoomScaleNormal="100" workbookViewId="0">
      <pane ySplit="7" topLeftCell="A8" activePane="bottomLeft" state="frozen"/>
      <selection pane="bottomLeft" activeCell="A8" sqref="A8"/>
    </sheetView>
  </sheetViews>
  <sheetFormatPr baseColWidth="10" defaultColWidth="0" defaultRowHeight="12.75" zeroHeight="1" x14ac:dyDescent="0.2"/>
  <cols>
    <col min="1" max="1" width="7.85546875" style="14" customWidth="1"/>
    <col min="2" max="2" width="22.7109375" style="14" customWidth="1"/>
    <col min="3" max="3" width="45.85546875" style="14" customWidth="1"/>
    <col min="4" max="4" width="7.7109375" style="14" hidden="1" customWidth="1"/>
    <col min="5" max="5" width="9" style="14" bestFit="1" customWidth="1"/>
    <col min="6" max="6" width="9.28515625" style="14" bestFit="1" customWidth="1"/>
    <col min="7" max="7" width="8.140625" style="14" bestFit="1" customWidth="1"/>
    <col min="8" max="8" width="7.28515625" style="14" bestFit="1" customWidth="1"/>
    <col min="9" max="9" width="9.28515625" style="14" bestFit="1" customWidth="1"/>
    <col min="10" max="10" width="12.5703125" style="14" bestFit="1" customWidth="1"/>
    <col min="11" max="11" width="10" style="14" customWidth="1"/>
    <col min="12" max="15" width="6" style="14" hidden="1" customWidth="1"/>
    <col min="16" max="16" width="5.140625" style="14" hidden="1" customWidth="1"/>
    <col min="17" max="17" width="6" style="14" hidden="1" customWidth="1"/>
    <col min="18" max="18" width="4.7109375" style="14" hidden="1" customWidth="1"/>
    <col min="19" max="19" width="11.42578125" style="14" hidden="1" customWidth="1"/>
    <col min="20" max="21" width="72.28515625" style="14" hidden="1" customWidth="1"/>
    <col min="22" max="16384" width="11.42578125" style="14" hidden="1"/>
  </cols>
  <sheetData>
    <row r="1" spans="1:18" customFormat="1" ht="68.25" customHeight="1" x14ac:dyDescent="0.25">
      <c r="A1" s="265" t="s">
        <v>95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50"/>
      <c r="M1" s="50"/>
      <c r="N1" s="50"/>
      <c r="O1" s="50"/>
      <c r="P1" s="50"/>
      <c r="Q1" s="50"/>
      <c r="R1" s="50"/>
    </row>
    <row r="2" spans="1:18" s="49" customFormat="1" ht="15" x14ac:dyDescent="0.25"/>
    <row r="3" spans="1:18" s="49" customFormat="1" ht="15" x14ac:dyDescent="0.25"/>
    <row r="4" spans="1:18" s="49" customFormat="1" ht="15" x14ac:dyDescent="0.25"/>
    <row r="5" spans="1:18" s="49" customFormat="1" ht="15" x14ac:dyDescent="0.25"/>
    <row r="6" spans="1:18" s="49" customFormat="1" ht="15" x14ac:dyDescent="0.25"/>
    <row r="7" spans="1:18" s="49" customFormat="1" ht="15" x14ac:dyDescent="0.25"/>
    <row r="8" spans="1:18" x14ac:dyDescent="0.2"/>
    <row r="9" spans="1:18" x14ac:dyDescent="0.2"/>
    <row r="10" spans="1:18" ht="21" x14ac:dyDescent="0.25">
      <c r="B10" s="303" t="s">
        <v>148</v>
      </c>
      <c r="C10" s="303"/>
      <c r="D10" s="303"/>
      <c r="E10" s="303"/>
      <c r="F10" s="303"/>
      <c r="G10" s="303"/>
      <c r="H10" s="303"/>
      <c r="I10" s="303"/>
      <c r="J10" s="303"/>
      <c r="K10" s="51"/>
      <c r="L10" s="51"/>
      <c r="M10" s="51"/>
      <c r="N10" s="51"/>
      <c r="O10" s="51"/>
      <c r="P10" s="51"/>
      <c r="Q10" s="51"/>
    </row>
    <row r="11" spans="1:18" ht="15" customHeight="1" x14ac:dyDescent="0.2">
      <c r="B11" s="301" t="s">
        <v>0</v>
      </c>
      <c r="C11" s="301" t="s">
        <v>150</v>
      </c>
      <c r="D11" s="301" t="s">
        <v>1</v>
      </c>
      <c r="E11" s="301" t="s">
        <v>166</v>
      </c>
      <c r="F11" s="301"/>
      <c r="G11" s="301"/>
      <c r="H11" s="301"/>
      <c r="I11" s="301"/>
      <c r="J11" s="301" t="s">
        <v>5</v>
      </c>
    </row>
    <row r="12" spans="1:18" x14ac:dyDescent="0.2">
      <c r="B12" s="301"/>
      <c r="C12" s="301"/>
      <c r="D12" s="301"/>
      <c r="E12" s="113" t="s">
        <v>167</v>
      </c>
      <c r="F12" s="113" t="s">
        <v>168</v>
      </c>
      <c r="G12" s="113" t="s">
        <v>169</v>
      </c>
      <c r="H12" s="113" t="s">
        <v>171</v>
      </c>
      <c r="I12" s="113" t="s">
        <v>170</v>
      </c>
      <c r="J12" s="301"/>
      <c r="K12" s="116"/>
      <c r="L12" s="116"/>
      <c r="M12" s="116"/>
      <c r="N12" s="116"/>
      <c r="O12" s="116"/>
      <c r="P12" s="116"/>
      <c r="Q12" s="116"/>
    </row>
    <row r="13" spans="1:18" x14ac:dyDescent="0.2">
      <c r="B13" s="304" t="s">
        <v>6</v>
      </c>
      <c r="C13" s="36" t="s">
        <v>7</v>
      </c>
      <c r="D13" s="36">
        <v>2141</v>
      </c>
      <c r="E13" s="121">
        <v>1</v>
      </c>
      <c r="F13" s="121">
        <v>3</v>
      </c>
      <c r="G13" s="121">
        <v>1</v>
      </c>
      <c r="H13" s="121">
        <v>2</v>
      </c>
      <c r="I13" s="121"/>
      <c r="J13" s="214">
        <f>SUM(E13:I13)</f>
        <v>7</v>
      </c>
      <c r="K13" s="117"/>
      <c r="L13" s="118"/>
      <c r="M13" s="118"/>
      <c r="N13" s="118"/>
      <c r="O13" s="118"/>
      <c r="P13" s="118"/>
      <c r="Q13" s="117"/>
    </row>
    <row r="14" spans="1:18" x14ac:dyDescent="0.2">
      <c r="B14" s="305"/>
      <c r="C14" s="36" t="s">
        <v>8</v>
      </c>
      <c r="D14" s="36">
        <v>2122</v>
      </c>
      <c r="E14" s="121">
        <v>4</v>
      </c>
      <c r="F14" s="121">
        <v>3</v>
      </c>
      <c r="G14" s="121"/>
      <c r="H14" s="121"/>
      <c r="I14" s="121">
        <v>1</v>
      </c>
      <c r="J14" s="214">
        <f t="shared" ref="J14:J34" si="0">SUM(E14:I14)</f>
        <v>8</v>
      </c>
      <c r="K14" s="119"/>
      <c r="L14" s="120"/>
      <c r="M14" s="120"/>
      <c r="N14" s="120"/>
      <c r="O14" s="120"/>
      <c r="P14" s="120"/>
      <c r="Q14" s="119"/>
    </row>
    <row r="15" spans="1:18" x14ac:dyDescent="0.2">
      <c r="B15" s="305"/>
      <c r="C15" s="36" t="s">
        <v>9</v>
      </c>
      <c r="D15" s="36">
        <v>2142</v>
      </c>
      <c r="E15" s="121">
        <v>1</v>
      </c>
      <c r="F15" s="121">
        <v>3</v>
      </c>
      <c r="G15" s="121"/>
      <c r="H15" s="121">
        <v>2</v>
      </c>
      <c r="I15" s="121"/>
      <c r="J15" s="214">
        <f t="shared" si="0"/>
        <v>6</v>
      </c>
      <c r="K15" s="119"/>
      <c r="L15" s="120"/>
      <c r="M15" s="120"/>
      <c r="N15" s="120"/>
      <c r="O15" s="120"/>
      <c r="P15" s="120"/>
      <c r="Q15" s="119"/>
    </row>
    <row r="16" spans="1:18" x14ac:dyDescent="0.2">
      <c r="B16" s="306"/>
      <c r="C16" s="36" t="s">
        <v>10</v>
      </c>
      <c r="D16" s="36">
        <v>2132</v>
      </c>
      <c r="E16" s="121">
        <v>2</v>
      </c>
      <c r="F16" s="121">
        <v>5</v>
      </c>
      <c r="G16" s="121"/>
      <c r="H16" s="121">
        <v>4</v>
      </c>
      <c r="I16" s="121">
        <v>2</v>
      </c>
      <c r="J16" s="214">
        <f t="shared" si="0"/>
        <v>13</v>
      </c>
      <c r="K16" s="119"/>
      <c r="L16" s="120"/>
      <c r="M16" s="120"/>
      <c r="N16" s="120"/>
      <c r="O16" s="120"/>
      <c r="P16" s="120"/>
      <c r="Q16" s="119"/>
    </row>
    <row r="17" spans="2:17" x14ac:dyDescent="0.2">
      <c r="B17" s="187" t="s">
        <v>11</v>
      </c>
      <c r="C17" s="36" t="s">
        <v>12</v>
      </c>
      <c r="D17" s="36">
        <v>27</v>
      </c>
      <c r="E17" s="121">
        <v>2</v>
      </c>
      <c r="F17" s="121">
        <v>7</v>
      </c>
      <c r="G17" s="121"/>
      <c r="H17" s="121">
        <v>4</v>
      </c>
      <c r="I17" s="121">
        <v>4</v>
      </c>
      <c r="J17" s="214">
        <f t="shared" si="0"/>
        <v>17</v>
      </c>
      <c r="K17" s="119"/>
      <c r="L17" s="120"/>
      <c r="M17" s="120"/>
      <c r="N17" s="120"/>
      <c r="O17" s="120"/>
      <c r="P17" s="120"/>
      <c r="Q17" s="119"/>
    </row>
    <row r="18" spans="2:17" x14ac:dyDescent="0.2">
      <c r="B18" s="304" t="s">
        <v>13</v>
      </c>
      <c r="C18" s="36" t="s">
        <v>14</v>
      </c>
      <c r="D18" s="36">
        <v>222</v>
      </c>
      <c r="E18" s="121">
        <v>1</v>
      </c>
      <c r="F18" s="121">
        <v>1</v>
      </c>
      <c r="G18" s="121"/>
      <c r="H18" s="121"/>
      <c r="I18" s="121">
        <v>1</v>
      </c>
      <c r="J18" s="214">
        <f t="shared" si="0"/>
        <v>3</v>
      </c>
      <c r="K18" s="119"/>
      <c r="L18" s="120"/>
      <c r="M18" s="120"/>
      <c r="N18" s="120"/>
      <c r="O18" s="120"/>
      <c r="P18" s="120"/>
      <c r="Q18" s="119"/>
    </row>
    <row r="19" spans="2:17" x14ac:dyDescent="0.2">
      <c r="B19" s="305"/>
      <c r="C19" s="36" t="s">
        <v>15</v>
      </c>
      <c r="D19" s="36">
        <v>223</v>
      </c>
      <c r="E19" s="121">
        <v>2</v>
      </c>
      <c r="F19" s="121">
        <v>4</v>
      </c>
      <c r="G19" s="121">
        <v>1</v>
      </c>
      <c r="H19" s="121">
        <v>7</v>
      </c>
      <c r="I19" s="121">
        <v>2</v>
      </c>
      <c r="J19" s="214">
        <f t="shared" si="0"/>
        <v>16</v>
      </c>
      <c r="K19" s="119"/>
      <c r="L19" s="120"/>
      <c r="M19" s="120"/>
      <c r="N19" s="120"/>
      <c r="O19" s="120"/>
      <c r="P19" s="120"/>
      <c r="Q19" s="119"/>
    </row>
    <row r="20" spans="2:17" x14ac:dyDescent="0.2">
      <c r="B20" s="306"/>
      <c r="C20" s="36" t="s">
        <v>16</v>
      </c>
      <c r="D20" s="36">
        <v>224</v>
      </c>
      <c r="E20" s="121">
        <v>8</v>
      </c>
      <c r="F20" s="121">
        <v>11</v>
      </c>
      <c r="G20" s="121"/>
      <c r="H20" s="121">
        <v>6</v>
      </c>
      <c r="I20" s="121">
        <v>1</v>
      </c>
      <c r="J20" s="214">
        <f t="shared" si="0"/>
        <v>26</v>
      </c>
      <c r="K20" s="119"/>
      <c r="L20" s="120"/>
      <c r="M20" s="120"/>
      <c r="N20" s="120"/>
      <c r="O20" s="120"/>
      <c r="P20" s="120"/>
      <c r="Q20" s="119"/>
    </row>
    <row r="21" spans="2:17" x14ac:dyDescent="0.2">
      <c r="B21" s="304" t="s">
        <v>17</v>
      </c>
      <c r="C21" s="36" t="s">
        <v>18</v>
      </c>
      <c r="D21" s="36">
        <v>234</v>
      </c>
      <c r="E21" s="121">
        <v>4</v>
      </c>
      <c r="F21" s="121">
        <v>3</v>
      </c>
      <c r="G21" s="121"/>
      <c r="H21" s="121">
        <v>5</v>
      </c>
      <c r="I21" s="121">
        <v>1</v>
      </c>
      <c r="J21" s="214">
        <f t="shared" si="0"/>
        <v>13</v>
      </c>
      <c r="K21" s="119"/>
      <c r="L21" s="120"/>
      <c r="M21" s="120"/>
      <c r="N21" s="120"/>
      <c r="O21" s="120"/>
      <c r="P21" s="120"/>
      <c r="Q21" s="119"/>
    </row>
    <row r="22" spans="2:17" x14ac:dyDescent="0.2">
      <c r="B22" s="305"/>
      <c r="C22" s="36" t="s">
        <v>19</v>
      </c>
      <c r="D22" s="36">
        <v>232</v>
      </c>
      <c r="E22" s="121">
        <v>3</v>
      </c>
      <c r="F22" s="121">
        <v>3</v>
      </c>
      <c r="G22" s="121"/>
      <c r="H22" s="121">
        <v>2</v>
      </c>
      <c r="I22" s="121"/>
      <c r="J22" s="214">
        <f t="shared" si="0"/>
        <v>8</v>
      </c>
      <c r="K22" s="119"/>
      <c r="L22" s="120"/>
      <c r="M22" s="120"/>
      <c r="N22" s="120"/>
      <c r="O22" s="120"/>
      <c r="P22" s="120"/>
      <c r="Q22" s="119"/>
    </row>
    <row r="23" spans="2:17" x14ac:dyDescent="0.2">
      <c r="B23" s="306"/>
      <c r="C23" s="36" t="s">
        <v>20</v>
      </c>
      <c r="D23" s="36">
        <v>233</v>
      </c>
      <c r="E23" s="121">
        <v>3</v>
      </c>
      <c r="F23" s="121">
        <v>5</v>
      </c>
      <c r="G23" s="121"/>
      <c r="H23" s="121">
        <v>3</v>
      </c>
      <c r="I23" s="121">
        <v>1</v>
      </c>
      <c r="J23" s="214">
        <f t="shared" si="0"/>
        <v>12</v>
      </c>
      <c r="K23" s="119"/>
      <c r="L23" s="120"/>
      <c r="M23" s="120"/>
      <c r="N23" s="120"/>
      <c r="O23" s="120"/>
      <c r="P23" s="120"/>
      <c r="Q23" s="119"/>
    </row>
    <row r="24" spans="2:17" x14ac:dyDescent="0.2">
      <c r="B24" s="304" t="s">
        <v>21</v>
      </c>
      <c r="C24" s="36" t="s">
        <v>23</v>
      </c>
      <c r="D24" s="36">
        <v>253</v>
      </c>
      <c r="E24" s="121">
        <v>1</v>
      </c>
      <c r="F24" s="121">
        <v>4</v>
      </c>
      <c r="G24" s="121">
        <v>1</v>
      </c>
      <c r="H24" s="121">
        <v>5</v>
      </c>
      <c r="I24" s="121">
        <v>1</v>
      </c>
      <c r="J24" s="214">
        <f t="shared" si="0"/>
        <v>12</v>
      </c>
      <c r="K24" s="119"/>
      <c r="L24" s="120"/>
      <c r="M24" s="120"/>
      <c r="N24" s="120"/>
      <c r="O24" s="120"/>
      <c r="P24" s="120"/>
      <c r="Q24" s="119"/>
    </row>
    <row r="25" spans="2:17" x14ac:dyDescent="0.2">
      <c r="B25" s="306"/>
      <c r="C25" s="36" t="s">
        <v>22</v>
      </c>
      <c r="D25" s="36">
        <v>25</v>
      </c>
      <c r="E25" s="121">
        <v>15</v>
      </c>
      <c r="F25" s="121">
        <v>13</v>
      </c>
      <c r="G25" s="121">
        <v>12</v>
      </c>
      <c r="H25" s="121">
        <v>15</v>
      </c>
      <c r="I25" s="121">
        <v>3</v>
      </c>
      <c r="J25" s="214">
        <f t="shared" si="0"/>
        <v>58</v>
      </c>
      <c r="K25" s="119"/>
      <c r="L25" s="120"/>
      <c r="M25" s="120"/>
      <c r="N25" s="120"/>
      <c r="O25" s="120"/>
      <c r="P25" s="120"/>
      <c r="Q25" s="119"/>
    </row>
    <row r="26" spans="2:17" x14ac:dyDescent="0.2">
      <c r="B26" s="187" t="s">
        <v>24</v>
      </c>
      <c r="C26" s="36" t="s">
        <v>24</v>
      </c>
      <c r="D26" s="36">
        <v>242</v>
      </c>
      <c r="E26" s="121">
        <v>4</v>
      </c>
      <c r="F26" s="121">
        <v>8</v>
      </c>
      <c r="G26" s="121"/>
      <c r="H26" s="121">
        <v>3</v>
      </c>
      <c r="I26" s="121">
        <v>1</v>
      </c>
      <c r="J26" s="214">
        <f t="shared" si="0"/>
        <v>16</v>
      </c>
      <c r="K26" s="119"/>
      <c r="L26" s="120"/>
      <c r="M26" s="120"/>
      <c r="N26" s="120"/>
      <c r="O26" s="120"/>
      <c r="P26" s="120"/>
      <c r="Q26" s="119"/>
    </row>
    <row r="27" spans="2:17" x14ac:dyDescent="0.2">
      <c r="B27" s="187" t="s">
        <v>25</v>
      </c>
      <c r="C27" s="36" t="s">
        <v>25</v>
      </c>
      <c r="D27" s="36">
        <v>244</v>
      </c>
      <c r="E27" s="121">
        <v>10</v>
      </c>
      <c r="F27" s="121">
        <v>5</v>
      </c>
      <c r="G27" s="121"/>
      <c r="H27" s="121">
        <v>8</v>
      </c>
      <c r="I27" s="121">
        <v>1</v>
      </c>
      <c r="J27" s="214">
        <f t="shared" si="0"/>
        <v>24</v>
      </c>
      <c r="K27" s="119"/>
      <c r="L27" s="120"/>
      <c r="M27" s="120"/>
      <c r="N27" s="120"/>
      <c r="O27" s="120"/>
      <c r="P27" s="120"/>
      <c r="Q27" s="119"/>
    </row>
    <row r="28" spans="2:17" x14ac:dyDescent="0.2">
      <c r="B28" s="307" t="s">
        <v>26</v>
      </c>
      <c r="C28" s="36" t="s">
        <v>185</v>
      </c>
      <c r="D28" s="36">
        <v>2431</v>
      </c>
      <c r="E28" s="121">
        <v>5</v>
      </c>
      <c r="F28" s="121">
        <v>5</v>
      </c>
      <c r="G28" s="121">
        <v>1</v>
      </c>
      <c r="H28" s="121">
        <v>7</v>
      </c>
      <c r="I28" s="121">
        <v>1</v>
      </c>
      <c r="J28" s="214">
        <f t="shared" si="0"/>
        <v>19</v>
      </c>
      <c r="K28" s="119"/>
      <c r="L28" s="120"/>
      <c r="M28" s="120"/>
      <c r="N28" s="120"/>
      <c r="O28" s="120"/>
      <c r="P28" s="120"/>
      <c r="Q28" s="119"/>
    </row>
    <row r="29" spans="2:17" x14ac:dyDescent="0.2">
      <c r="B29" s="308"/>
      <c r="C29" s="36" t="s">
        <v>27</v>
      </c>
      <c r="D29" s="36">
        <v>228</v>
      </c>
      <c r="E29" s="121">
        <v>3</v>
      </c>
      <c r="F29" s="121">
        <v>1</v>
      </c>
      <c r="G29" s="121">
        <v>2</v>
      </c>
      <c r="H29" s="121">
        <v>1</v>
      </c>
      <c r="I29" s="121">
        <v>1</v>
      </c>
      <c r="J29" s="214">
        <f t="shared" si="0"/>
        <v>8</v>
      </c>
      <c r="K29" s="119"/>
      <c r="L29" s="120"/>
      <c r="M29" s="120"/>
      <c r="N29" s="120"/>
      <c r="O29" s="120"/>
      <c r="P29" s="120"/>
      <c r="Q29" s="119"/>
    </row>
    <row r="30" spans="2:17" x14ac:dyDescent="0.2">
      <c r="B30" s="309"/>
      <c r="C30" s="36" t="s">
        <v>37</v>
      </c>
      <c r="D30" s="36">
        <v>2201</v>
      </c>
      <c r="E30" s="121"/>
      <c r="F30" s="121">
        <v>1</v>
      </c>
      <c r="G30" s="121"/>
      <c r="H30" s="121"/>
      <c r="I30" s="121"/>
      <c r="J30" s="214">
        <f t="shared" si="0"/>
        <v>1</v>
      </c>
      <c r="K30" s="119"/>
      <c r="L30" s="120"/>
      <c r="M30" s="120"/>
      <c r="N30" s="120"/>
      <c r="O30" s="120"/>
      <c r="P30" s="120"/>
      <c r="Q30" s="119"/>
    </row>
    <row r="31" spans="2:17" x14ac:dyDescent="0.2">
      <c r="B31" s="304" t="s">
        <v>29</v>
      </c>
      <c r="C31" s="36" t="s">
        <v>30</v>
      </c>
      <c r="D31" s="36">
        <v>262</v>
      </c>
      <c r="E31" s="121">
        <v>1</v>
      </c>
      <c r="F31" s="121">
        <v>3</v>
      </c>
      <c r="G31" s="121"/>
      <c r="H31" s="121">
        <v>4</v>
      </c>
      <c r="I31" s="121">
        <v>1</v>
      </c>
      <c r="J31" s="214">
        <f t="shared" si="0"/>
        <v>9</v>
      </c>
      <c r="K31" s="119"/>
      <c r="L31" s="120"/>
      <c r="M31" s="120"/>
      <c r="N31" s="120"/>
      <c r="O31" s="120"/>
      <c r="P31" s="120"/>
      <c r="Q31" s="119"/>
    </row>
    <row r="32" spans="2:17" x14ac:dyDescent="0.2">
      <c r="B32" s="305"/>
      <c r="C32" s="36" t="s">
        <v>31</v>
      </c>
      <c r="D32" s="36">
        <v>263</v>
      </c>
      <c r="E32" s="121">
        <v>1</v>
      </c>
      <c r="F32" s="121">
        <v>5</v>
      </c>
      <c r="G32" s="121"/>
      <c r="H32" s="121">
        <v>3</v>
      </c>
      <c r="I32" s="121">
        <v>1</v>
      </c>
      <c r="J32" s="214">
        <f t="shared" si="0"/>
        <v>10</v>
      </c>
      <c r="K32" s="119"/>
      <c r="L32" s="120"/>
      <c r="M32" s="120"/>
      <c r="N32" s="120"/>
      <c r="O32" s="120"/>
      <c r="P32" s="120"/>
      <c r="Q32" s="119"/>
    </row>
    <row r="33" spans="2:17" x14ac:dyDescent="0.2">
      <c r="B33" s="305"/>
      <c r="C33" s="36" t="s">
        <v>32</v>
      </c>
      <c r="D33" s="36">
        <v>264</v>
      </c>
      <c r="E33" s="121">
        <v>4</v>
      </c>
      <c r="F33" s="121">
        <v>3</v>
      </c>
      <c r="G33" s="121"/>
      <c r="H33" s="121">
        <v>1</v>
      </c>
      <c r="I33" s="121">
        <v>1</v>
      </c>
      <c r="J33" s="214">
        <f t="shared" si="0"/>
        <v>9</v>
      </c>
      <c r="K33" s="119"/>
      <c r="L33" s="120"/>
      <c r="M33" s="120"/>
      <c r="N33" s="120"/>
      <c r="O33" s="120"/>
      <c r="P33" s="120"/>
      <c r="Q33" s="119"/>
    </row>
    <row r="34" spans="2:17" x14ac:dyDescent="0.2">
      <c r="B34" s="306"/>
      <c r="C34" s="36" t="s">
        <v>33</v>
      </c>
      <c r="D34" s="36">
        <v>265</v>
      </c>
      <c r="E34" s="121">
        <v>2</v>
      </c>
      <c r="F34" s="121">
        <v>6</v>
      </c>
      <c r="G34" s="121"/>
      <c r="H34" s="121">
        <v>3</v>
      </c>
      <c r="I34" s="121">
        <v>2</v>
      </c>
      <c r="J34" s="214">
        <f t="shared" si="0"/>
        <v>13</v>
      </c>
      <c r="K34" s="119"/>
      <c r="L34" s="120"/>
      <c r="M34" s="120"/>
      <c r="N34" s="120"/>
      <c r="O34" s="120"/>
      <c r="P34" s="120"/>
      <c r="Q34" s="119"/>
    </row>
    <row r="35" spans="2:17" ht="15" customHeight="1" x14ac:dyDescent="0.2">
      <c r="B35" s="295" t="s">
        <v>5</v>
      </c>
      <c r="C35" s="296"/>
      <c r="D35" s="211"/>
      <c r="E35" s="122">
        <f>SUM(E13:E34)</f>
        <v>77</v>
      </c>
      <c r="F35" s="122">
        <f t="shared" ref="F35:J35" si="1">SUM(F13:F34)</f>
        <v>102</v>
      </c>
      <c r="G35" s="122">
        <f t="shared" si="1"/>
        <v>18</v>
      </c>
      <c r="H35" s="122">
        <f t="shared" si="1"/>
        <v>85</v>
      </c>
      <c r="I35" s="122">
        <f t="shared" si="1"/>
        <v>26</v>
      </c>
      <c r="J35" s="122">
        <f t="shared" si="1"/>
        <v>308</v>
      </c>
      <c r="K35" s="119"/>
      <c r="L35" s="120"/>
      <c r="M35" s="120"/>
      <c r="N35" s="120"/>
      <c r="O35" s="120"/>
      <c r="P35" s="120"/>
      <c r="Q35" s="119"/>
    </row>
    <row r="36" spans="2:17" x14ac:dyDescent="0.2">
      <c r="C36" s="116"/>
      <c r="D36" s="116"/>
      <c r="E36" s="116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</row>
    <row r="37" spans="2:17" x14ac:dyDescent="0.2">
      <c r="B37" s="14" t="s">
        <v>38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2:17" x14ac:dyDescent="0.2"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2:17" x14ac:dyDescent="0.2"/>
    <row r="40" spans="2:17" x14ac:dyDescent="0.2"/>
    <row r="41" spans="2:17" ht="21" x14ac:dyDescent="0.2">
      <c r="B41" s="303" t="s">
        <v>159</v>
      </c>
      <c r="C41" s="303"/>
      <c r="D41" s="303"/>
      <c r="E41" s="303"/>
      <c r="F41" s="303"/>
      <c r="G41" s="303"/>
      <c r="H41" s="303"/>
      <c r="I41" s="303"/>
      <c r="J41" s="303"/>
    </row>
    <row r="42" spans="2:17" x14ac:dyDescent="0.2">
      <c r="B42" s="301" t="s">
        <v>0</v>
      </c>
      <c r="C42" s="301" t="s">
        <v>150</v>
      </c>
      <c r="D42" s="301" t="s">
        <v>1</v>
      </c>
      <c r="E42" s="301" t="s">
        <v>166</v>
      </c>
      <c r="F42" s="301"/>
      <c r="G42" s="301"/>
      <c r="H42" s="301"/>
      <c r="I42" s="301"/>
      <c r="J42" s="301" t="s">
        <v>5</v>
      </c>
    </row>
    <row r="43" spans="2:17" x14ac:dyDescent="0.2">
      <c r="B43" s="301"/>
      <c r="C43" s="301"/>
      <c r="D43" s="301"/>
      <c r="E43" s="113" t="s">
        <v>167</v>
      </c>
      <c r="F43" s="113" t="s">
        <v>168</v>
      </c>
      <c r="G43" s="113" t="s">
        <v>169</v>
      </c>
      <c r="H43" s="113" t="s">
        <v>171</v>
      </c>
      <c r="I43" s="113" t="s">
        <v>170</v>
      </c>
      <c r="J43" s="301"/>
    </row>
    <row r="44" spans="2:17" x14ac:dyDescent="0.2">
      <c r="B44" s="307" t="s">
        <v>6</v>
      </c>
      <c r="C44" s="111" t="s">
        <v>7</v>
      </c>
      <c r="D44" s="37">
        <v>2141</v>
      </c>
      <c r="E44" s="28">
        <v>1</v>
      </c>
      <c r="F44" s="28">
        <v>2</v>
      </c>
      <c r="G44" s="28">
        <v>1</v>
      </c>
      <c r="H44" s="28">
        <v>2</v>
      </c>
      <c r="I44" s="28"/>
      <c r="J44" s="214">
        <f t="shared" ref="J44:J65" si="2">SUM(E44:I44)</f>
        <v>6</v>
      </c>
    </row>
    <row r="45" spans="2:17" x14ac:dyDescent="0.2">
      <c r="B45" s="308"/>
      <c r="C45" s="111" t="s">
        <v>8</v>
      </c>
      <c r="D45" s="37">
        <v>2122</v>
      </c>
      <c r="E45" s="28">
        <v>4</v>
      </c>
      <c r="F45" s="28">
        <v>3</v>
      </c>
      <c r="G45" s="28"/>
      <c r="H45" s="28"/>
      <c r="I45" s="28">
        <v>1</v>
      </c>
      <c r="J45" s="214">
        <f t="shared" si="2"/>
        <v>8</v>
      </c>
    </row>
    <row r="46" spans="2:17" x14ac:dyDescent="0.2">
      <c r="B46" s="308"/>
      <c r="C46" s="111" t="s">
        <v>9</v>
      </c>
      <c r="D46" s="37">
        <v>2142</v>
      </c>
      <c r="E46" s="28">
        <v>1</v>
      </c>
      <c r="F46" s="28">
        <v>3</v>
      </c>
      <c r="G46" s="28"/>
      <c r="H46" s="28">
        <v>2</v>
      </c>
      <c r="I46" s="28"/>
      <c r="J46" s="214">
        <f t="shared" si="2"/>
        <v>6</v>
      </c>
    </row>
    <row r="47" spans="2:17" x14ac:dyDescent="0.2">
      <c r="B47" s="309"/>
      <c r="C47" s="111" t="s">
        <v>10</v>
      </c>
      <c r="D47" s="37">
        <v>2132</v>
      </c>
      <c r="E47" s="28">
        <v>2</v>
      </c>
      <c r="F47" s="28">
        <v>4</v>
      </c>
      <c r="G47" s="28"/>
      <c r="H47" s="28">
        <v>5</v>
      </c>
      <c r="I47" s="28">
        <v>2</v>
      </c>
      <c r="J47" s="214">
        <f t="shared" si="2"/>
        <v>13</v>
      </c>
    </row>
    <row r="48" spans="2:17" x14ac:dyDescent="0.2">
      <c r="B48" s="187" t="s">
        <v>11</v>
      </c>
      <c r="C48" s="111" t="s">
        <v>12</v>
      </c>
      <c r="D48" s="37">
        <v>27</v>
      </c>
      <c r="E48" s="28">
        <v>2</v>
      </c>
      <c r="F48" s="28">
        <v>7</v>
      </c>
      <c r="G48" s="28"/>
      <c r="H48" s="28">
        <v>4</v>
      </c>
      <c r="I48" s="28">
        <v>4</v>
      </c>
      <c r="J48" s="214">
        <f t="shared" si="2"/>
        <v>17</v>
      </c>
    </row>
    <row r="49" spans="2:10" x14ac:dyDescent="0.2">
      <c r="B49" s="304" t="s">
        <v>13</v>
      </c>
      <c r="C49" s="111" t="s">
        <v>14</v>
      </c>
      <c r="D49" s="37">
        <v>222</v>
      </c>
      <c r="E49" s="28">
        <v>1</v>
      </c>
      <c r="F49" s="28">
        <v>1</v>
      </c>
      <c r="G49" s="28"/>
      <c r="H49" s="28"/>
      <c r="I49" s="28">
        <v>1</v>
      </c>
      <c r="J49" s="214">
        <f t="shared" si="2"/>
        <v>3</v>
      </c>
    </row>
    <row r="50" spans="2:10" x14ac:dyDescent="0.2">
      <c r="B50" s="305"/>
      <c r="C50" s="111" t="s">
        <v>15</v>
      </c>
      <c r="D50" s="37">
        <v>223</v>
      </c>
      <c r="E50" s="28">
        <v>2</v>
      </c>
      <c r="F50" s="28">
        <v>4</v>
      </c>
      <c r="G50" s="28">
        <v>1</v>
      </c>
      <c r="H50" s="28">
        <v>7</v>
      </c>
      <c r="I50" s="28">
        <v>2</v>
      </c>
      <c r="J50" s="214">
        <f t="shared" si="2"/>
        <v>16</v>
      </c>
    </row>
    <row r="51" spans="2:10" x14ac:dyDescent="0.2">
      <c r="B51" s="306"/>
      <c r="C51" s="111" t="s">
        <v>16</v>
      </c>
      <c r="D51" s="37">
        <v>224</v>
      </c>
      <c r="E51" s="28">
        <v>7</v>
      </c>
      <c r="F51" s="28">
        <v>11</v>
      </c>
      <c r="G51" s="28"/>
      <c r="H51" s="28">
        <v>7</v>
      </c>
      <c r="I51" s="28">
        <v>1</v>
      </c>
      <c r="J51" s="214">
        <f t="shared" si="2"/>
        <v>26</v>
      </c>
    </row>
    <row r="52" spans="2:10" x14ac:dyDescent="0.2">
      <c r="B52" s="304" t="s">
        <v>17</v>
      </c>
      <c r="C52" s="111" t="s">
        <v>18</v>
      </c>
      <c r="D52" s="37">
        <v>234</v>
      </c>
      <c r="E52" s="28">
        <v>4</v>
      </c>
      <c r="F52" s="28">
        <v>3</v>
      </c>
      <c r="G52" s="28"/>
      <c r="H52" s="28">
        <v>5</v>
      </c>
      <c r="I52" s="28">
        <v>1</v>
      </c>
      <c r="J52" s="214">
        <f t="shared" si="2"/>
        <v>13</v>
      </c>
    </row>
    <row r="53" spans="2:10" x14ac:dyDescent="0.2">
      <c r="B53" s="305"/>
      <c r="C53" s="111" t="s">
        <v>19</v>
      </c>
      <c r="D53" s="37">
        <v>232</v>
      </c>
      <c r="E53" s="28">
        <v>3</v>
      </c>
      <c r="F53" s="28">
        <v>2</v>
      </c>
      <c r="G53" s="28"/>
      <c r="H53" s="28">
        <v>3</v>
      </c>
      <c r="I53" s="28"/>
      <c r="J53" s="214">
        <f t="shared" si="2"/>
        <v>8</v>
      </c>
    </row>
    <row r="54" spans="2:10" x14ac:dyDescent="0.2">
      <c r="B54" s="306"/>
      <c r="C54" s="111" t="s">
        <v>20</v>
      </c>
      <c r="D54" s="37">
        <v>233</v>
      </c>
      <c r="E54" s="28">
        <v>3</v>
      </c>
      <c r="F54" s="28">
        <v>5</v>
      </c>
      <c r="G54" s="28"/>
      <c r="H54" s="28">
        <v>3</v>
      </c>
      <c r="I54" s="28">
        <v>1</v>
      </c>
      <c r="J54" s="214">
        <f t="shared" si="2"/>
        <v>12</v>
      </c>
    </row>
    <row r="55" spans="2:10" x14ac:dyDescent="0.2">
      <c r="B55" s="304" t="s">
        <v>21</v>
      </c>
      <c r="C55" s="111" t="s">
        <v>23</v>
      </c>
      <c r="D55" s="37">
        <v>253</v>
      </c>
      <c r="E55" s="28">
        <v>1</v>
      </c>
      <c r="F55" s="28">
        <v>4</v>
      </c>
      <c r="G55" s="28">
        <v>1</v>
      </c>
      <c r="H55" s="28">
        <v>5</v>
      </c>
      <c r="I55" s="28">
        <v>1</v>
      </c>
      <c r="J55" s="214">
        <f t="shared" si="2"/>
        <v>12</v>
      </c>
    </row>
    <row r="56" spans="2:10" x14ac:dyDescent="0.2">
      <c r="B56" s="306"/>
      <c r="C56" s="111" t="s">
        <v>22</v>
      </c>
      <c r="D56" s="37">
        <v>25</v>
      </c>
      <c r="E56" s="28">
        <v>15</v>
      </c>
      <c r="F56" s="28">
        <v>13</v>
      </c>
      <c r="G56" s="28">
        <v>11</v>
      </c>
      <c r="H56" s="28">
        <v>16</v>
      </c>
      <c r="I56" s="28">
        <v>2</v>
      </c>
      <c r="J56" s="214">
        <f t="shared" si="2"/>
        <v>57</v>
      </c>
    </row>
    <row r="57" spans="2:10" x14ac:dyDescent="0.2">
      <c r="B57" s="187" t="s">
        <v>24</v>
      </c>
      <c r="C57" s="111" t="s">
        <v>24</v>
      </c>
      <c r="D57" s="37">
        <v>242</v>
      </c>
      <c r="E57" s="28">
        <v>4</v>
      </c>
      <c r="F57" s="28">
        <v>8</v>
      </c>
      <c r="G57" s="28"/>
      <c r="H57" s="28">
        <v>2</v>
      </c>
      <c r="I57" s="28">
        <v>1</v>
      </c>
      <c r="J57" s="214">
        <f t="shared" si="2"/>
        <v>15</v>
      </c>
    </row>
    <row r="58" spans="2:10" x14ac:dyDescent="0.2">
      <c r="B58" s="187" t="s">
        <v>25</v>
      </c>
      <c r="C58" s="111" t="s">
        <v>25</v>
      </c>
      <c r="D58" s="37">
        <v>244</v>
      </c>
      <c r="E58" s="28">
        <v>10</v>
      </c>
      <c r="F58" s="28">
        <v>5</v>
      </c>
      <c r="G58" s="28"/>
      <c r="H58" s="28">
        <v>8</v>
      </c>
      <c r="I58" s="28">
        <v>1</v>
      </c>
      <c r="J58" s="214">
        <f t="shared" si="2"/>
        <v>24</v>
      </c>
    </row>
    <row r="59" spans="2:10" x14ac:dyDescent="0.2">
      <c r="B59" s="307" t="s">
        <v>26</v>
      </c>
      <c r="C59" s="111" t="s">
        <v>27</v>
      </c>
      <c r="D59" s="37">
        <v>228</v>
      </c>
      <c r="E59" s="28">
        <v>3</v>
      </c>
      <c r="F59" s="28">
        <v>1</v>
      </c>
      <c r="G59" s="28">
        <v>2</v>
      </c>
      <c r="H59" s="28">
        <v>1</v>
      </c>
      <c r="I59" s="28">
        <v>1</v>
      </c>
      <c r="J59" s="214">
        <f t="shared" si="2"/>
        <v>8</v>
      </c>
    </row>
    <row r="60" spans="2:10" x14ac:dyDescent="0.2">
      <c r="B60" s="308"/>
      <c r="C60" s="111" t="s">
        <v>28</v>
      </c>
      <c r="D60" s="37">
        <v>243</v>
      </c>
      <c r="E60" s="28">
        <v>5</v>
      </c>
      <c r="F60" s="28">
        <v>5</v>
      </c>
      <c r="G60" s="28">
        <v>1</v>
      </c>
      <c r="H60" s="28">
        <v>7</v>
      </c>
      <c r="I60" s="28">
        <v>1</v>
      </c>
      <c r="J60" s="214">
        <f t="shared" si="2"/>
        <v>19</v>
      </c>
    </row>
    <row r="61" spans="2:10" x14ac:dyDescent="0.2">
      <c r="B61" s="309"/>
      <c r="C61" s="111" t="s">
        <v>37</v>
      </c>
      <c r="D61" s="37">
        <v>2201</v>
      </c>
      <c r="E61" s="28"/>
      <c r="F61" s="28">
        <v>1</v>
      </c>
      <c r="G61" s="28"/>
      <c r="H61" s="28"/>
      <c r="I61" s="28"/>
      <c r="J61" s="214">
        <f t="shared" si="2"/>
        <v>1</v>
      </c>
    </row>
    <row r="62" spans="2:10" x14ac:dyDescent="0.2">
      <c r="B62" s="304" t="s">
        <v>29</v>
      </c>
      <c r="C62" s="111" t="s">
        <v>30</v>
      </c>
      <c r="D62" s="37">
        <v>262</v>
      </c>
      <c r="E62" s="28">
        <v>1</v>
      </c>
      <c r="F62" s="28">
        <v>3</v>
      </c>
      <c r="G62" s="28"/>
      <c r="H62" s="28">
        <v>4</v>
      </c>
      <c r="I62" s="28">
        <v>1</v>
      </c>
      <c r="J62" s="214">
        <f t="shared" si="2"/>
        <v>9</v>
      </c>
    </row>
    <row r="63" spans="2:10" x14ac:dyDescent="0.2">
      <c r="B63" s="305"/>
      <c r="C63" s="111" t="s">
        <v>31</v>
      </c>
      <c r="D63" s="37">
        <v>263</v>
      </c>
      <c r="E63" s="28">
        <v>1</v>
      </c>
      <c r="F63" s="28">
        <v>4</v>
      </c>
      <c r="G63" s="28"/>
      <c r="H63" s="28">
        <v>4</v>
      </c>
      <c r="I63" s="28">
        <v>1</v>
      </c>
      <c r="J63" s="214">
        <f t="shared" si="2"/>
        <v>10</v>
      </c>
    </row>
    <row r="64" spans="2:10" x14ac:dyDescent="0.2">
      <c r="B64" s="305"/>
      <c r="C64" s="111" t="s">
        <v>32</v>
      </c>
      <c r="D64" s="37">
        <v>264</v>
      </c>
      <c r="E64" s="28">
        <v>4</v>
      </c>
      <c r="F64" s="28">
        <v>3</v>
      </c>
      <c r="G64" s="28"/>
      <c r="H64" s="28">
        <v>1</v>
      </c>
      <c r="I64" s="28">
        <v>1</v>
      </c>
      <c r="J64" s="214">
        <f t="shared" si="2"/>
        <v>9</v>
      </c>
    </row>
    <row r="65" spans="2:10" x14ac:dyDescent="0.2">
      <c r="B65" s="306"/>
      <c r="C65" s="111" t="s">
        <v>33</v>
      </c>
      <c r="D65" s="37">
        <v>265</v>
      </c>
      <c r="E65" s="28">
        <v>2</v>
      </c>
      <c r="F65" s="28">
        <v>6</v>
      </c>
      <c r="G65" s="28"/>
      <c r="H65" s="28">
        <v>3</v>
      </c>
      <c r="I65" s="28">
        <v>2</v>
      </c>
      <c r="J65" s="214">
        <f t="shared" si="2"/>
        <v>13</v>
      </c>
    </row>
    <row r="66" spans="2:10" x14ac:dyDescent="0.2">
      <c r="B66" s="295" t="s">
        <v>5</v>
      </c>
      <c r="C66" s="296"/>
      <c r="D66" s="212"/>
      <c r="E66" s="124">
        <f>SUM(E44:E65)</f>
        <v>76</v>
      </c>
      <c r="F66" s="124">
        <f t="shared" ref="F66:J66" si="3">SUM(F44:F65)</f>
        <v>98</v>
      </c>
      <c r="G66" s="124">
        <f t="shared" si="3"/>
        <v>17</v>
      </c>
      <c r="H66" s="124">
        <f t="shared" si="3"/>
        <v>89</v>
      </c>
      <c r="I66" s="124">
        <f t="shared" si="3"/>
        <v>25</v>
      </c>
      <c r="J66" s="124">
        <f t="shared" si="3"/>
        <v>305</v>
      </c>
    </row>
    <row r="67" spans="2:10" x14ac:dyDescent="0.2"/>
    <row r="68" spans="2:10" x14ac:dyDescent="0.2">
      <c r="B68" s="14" t="s">
        <v>38</v>
      </c>
    </row>
    <row r="69" spans="2:10" x14ac:dyDescent="0.2"/>
    <row r="70" spans="2:10" hidden="1" x14ac:dyDescent="0.2"/>
    <row r="71" spans="2:10" hidden="1" x14ac:dyDescent="0.2"/>
  </sheetData>
  <sheetProtection password="CD78" sheet="1" objects="1" scenarios="1"/>
  <mergeCells count="27">
    <mergeCell ref="B62:B65"/>
    <mergeCell ref="B66:C66"/>
    <mergeCell ref="B44:B47"/>
    <mergeCell ref="B49:B51"/>
    <mergeCell ref="B52:B54"/>
    <mergeCell ref="B55:B56"/>
    <mergeCell ref="B59:B61"/>
    <mergeCell ref="B31:B34"/>
    <mergeCell ref="B35:C35"/>
    <mergeCell ref="B41:J41"/>
    <mergeCell ref="B42:B43"/>
    <mergeCell ref="C42:C43"/>
    <mergeCell ref="D42:D43"/>
    <mergeCell ref="E42:I42"/>
    <mergeCell ref="J42:J43"/>
    <mergeCell ref="B13:B16"/>
    <mergeCell ref="B18:B20"/>
    <mergeCell ref="B21:B23"/>
    <mergeCell ref="B24:B25"/>
    <mergeCell ref="B28:B30"/>
    <mergeCell ref="A1:K1"/>
    <mergeCell ref="B10:J10"/>
    <mergeCell ref="C11:C12"/>
    <mergeCell ref="J11:J12"/>
    <mergeCell ref="E11:I11"/>
    <mergeCell ref="D11:D12"/>
    <mergeCell ref="B11:B12"/>
  </mergeCells>
  <pageMargins left="0.7" right="0.7" top="0.75" bottom="0.75" header="0.3" footer="0.3"/>
  <ignoredErrors>
    <ignoredError sqref="J13:J34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62"/>
  <sheetViews>
    <sheetView showGridLines="0" showZeros="0" workbookViewId="0">
      <pane ySplit="7" topLeftCell="A8" activePane="bottomLeft" state="frozen"/>
      <selection pane="bottomLeft" activeCell="A8" sqref="A8"/>
    </sheetView>
  </sheetViews>
  <sheetFormatPr baseColWidth="10" defaultColWidth="0" defaultRowHeight="12.75" zeroHeight="1" x14ac:dyDescent="0.25"/>
  <cols>
    <col min="1" max="1" width="4.7109375" style="16" customWidth="1"/>
    <col min="2" max="2" width="18.140625" style="16" customWidth="1"/>
    <col min="3" max="3" width="5" style="16" hidden="1" customWidth="1"/>
    <col min="4" max="4" width="35" style="16" customWidth="1"/>
    <col min="5" max="7" width="11" style="16" customWidth="1"/>
    <col min="8" max="8" width="12.140625" style="16" customWidth="1"/>
    <col min="9" max="12" width="11" style="16" customWidth="1"/>
    <col min="13" max="13" width="11.5703125" style="16" customWidth="1"/>
    <col min="14" max="14" width="6" style="16" customWidth="1"/>
    <col min="15" max="15" width="5.7109375" style="16" customWidth="1"/>
    <col min="16" max="17" width="14.7109375" style="16" hidden="1" customWidth="1"/>
    <col min="18" max="18" width="4.7109375" style="16" hidden="1" customWidth="1"/>
    <col min="19" max="16384" width="11.42578125" style="16" hidden="1"/>
  </cols>
  <sheetData>
    <row r="1" spans="1:18" customFormat="1" ht="68.25" customHeight="1" x14ac:dyDescent="0.25">
      <c r="A1" s="265" t="s">
        <v>96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</row>
    <row r="2" spans="1:18" s="49" customFormat="1" ht="15" x14ac:dyDescent="0.25"/>
    <row r="3" spans="1:18" s="49" customFormat="1" ht="15" x14ac:dyDescent="0.25"/>
    <row r="4" spans="1:18" s="49" customFormat="1" ht="15" x14ac:dyDescent="0.25"/>
    <row r="5" spans="1:18" s="49" customFormat="1" ht="15" x14ac:dyDescent="0.25"/>
    <row r="6" spans="1:18" s="49" customFormat="1" ht="15" x14ac:dyDescent="0.25"/>
    <row r="7" spans="1:18" s="49" customFormat="1" ht="15" x14ac:dyDescent="0.25"/>
    <row r="8" spans="1:18" x14ac:dyDescent="0.25"/>
    <row r="9" spans="1:18" ht="15.75" x14ac:dyDescent="0.25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</row>
    <row r="10" spans="1:18" x14ac:dyDescent="0.25"/>
    <row r="11" spans="1:18" ht="20.25" customHeight="1" x14ac:dyDescent="0.25">
      <c r="B11" s="266" t="s">
        <v>0</v>
      </c>
      <c r="C11" s="266" t="s">
        <v>1</v>
      </c>
      <c r="D11" s="266" t="s">
        <v>2</v>
      </c>
      <c r="E11" s="266" t="s">
        <v>3</v>
      </c>
      <c r="F11" s="266"/>
      <c r="G11" s="266"/>
      <c r="H11" s="266"/>
      <c r="I11" s="267"/>
      <c r="J11" s="268" t="s">
        <v>4</v>
      </c>
      <c r="K11" s="266"/>
      <c r="L11" s="266"/>
      <c r="M11" s="266"/>
      <c r="N11" s="266"/>
      <c r="P11" s="310"/>
      <c r="Q11" s="310"/>
    </row>
    <row r="12" spans="1:18" ht="25.5" x14ac:dyDescent="0.25">
      <c r="B12" s="266"/>
      <c r="C12" s="266"/>
      <c r="D12" s="266"/>
      <c r="E12" s="61" t="s">
        <v>113</v>
      </c>
      <c r="F12" s="61" t="s">
        <v>114</v>
      </c>
      <c r="G12" s="61" t="s">
        <v>115</v>
      </c>
      <c r="H12" s="61" t="s">
        <v>116</v>
      </c>
      <c r="I12" s="62" t="s">
        <v>5</v>
      </c>
      <c r="J12" s="162" t="s">
        <v>113</v>
      </c>
      <c r="K12" s="61" t="s">
        <v>114</v>
      </c>
      <c r="L12" s="61" t="s">
        <v>115</v>
      </c>
      <c r="M12" s="61" t="s">
        <v>116</v>
      </c>
      <c r="N12" s="61" t="s">
        <v>5</v>
      </c>
      <c r="P12" s="159"/>
      <c r="Q12" s="159"/>
    </row>
    <row r="13" spans="1:18" x14ac:dyDescent="0.25">
      <c r="B13" s="263" t="s">
        <v>6</v>
      </c>
      <c r="C13" s="45">
        <v>2141</v>
      </c>
      <c r="D13" s="18" t="s">
        <v>7</v>
      </c>
      <c r="E13" s="19">
        <v>0</v>
      </c>
      <c r="F13" s="19">
        <v>5</v>
      </c>
      <c r="G13" s="19">
        <v>0</v>
      </c>
      <c r="H13" s="19">
        <v>2</v>
      </c>
      <c r="I13" s="20">
        <f>SUM(E13:H13)</f>
        <v>7</v>
      </c>
      <c r="J13" s="56">
        <v>0</v>
      </c>
      <c r="K13" s="19">
        <v>5</v>
      </c>
      <c r="L13" s="19">
        <v>0</v>
      </c>
      <c r="M13" s="19">
        <v>1</v>
      </c>
      <c r="N13" s="57">
        <f>SUM(J13:M13)</f>
        <v>6</v>
      </c>
      <c r="P13" s="159"/>
      <c r="Q13" s="160"/>
    </row>
    <row r="14" spans="1:18" x14ac:dyDescent="0.25">
      <c r="B14" s="264"/>
      <c r="C14" s="45">
        <v>2122</v>
      </c>
      <c r="D14" s="18" t="s">
        <v>8</v>
      </c>
      <c r="E14" s="19">
        <v>1</v>
      </c>
      <c r="F14" s="19">
        <v>2</v>
      </c>
      <c r="G14" s="19">
        <v>2</v>
      </c>
      <c r="H14" s="19">
        <v>3</v>
      </c>
      <c r="I14" s="20">
        <f t="shared" ref="I14:I34" si="0">SUM(E14:H14)</f>
        <v>8</v>
      </c>
      <c r="J14" s="56">
        <v>1</v>
      </c>
      <c r="K14" s="19">
        <v>2</v>
      </c>
      <c r="L14" s="19">
        <v>2</v>
      </c>
      <c r="M14" s="19">
        <v>3</v>
      </c>
      <c r="N14" s="57">
        <f t="shared" ref="N14:N34" si="1">SUM(J14:M14)</f>
        <v>8</v>
      </c>
      <c r="P14" s="159"/>
      <c r="Q14" s="160"/>
    </row>
    <row r="15" spans="1:18" x14ac:dyDescent="0.25">
      <c r="B15" s="264"/>
      <c r="C15" s="45">
        <v>2142</v>
      </c>
      <c r="D15" s="18" t="s">
        <v>9</v>
      </c>
      <c r="E15" s="19">
        <v>5</v>
      </c>
      <c r="F15" s="19">
        <v>1</v>
      </c>
      <c r="G15" s="19">
        <v>0</v>
      </c>
      <c r="H15" s="19">
        <v>0</v>
      </c>
      <c r="I15" s="20">
        <f t="shared" si="0"/>
        <v>6</v>
      </c>
      <c r="J15" s="56">
        <v>5</v>
      </c>
      <c r="K15" s="19">
        <v>1</v>
      </c>
      <c r="L15" s="19">
        <v>0</v>
      </c>
      <c r="M15" s="19">
        <v>0</v>
      </c>
      <c r="N15" s="57">
        <f t="shared" si="1"/>
        <v>6</v>
      </c>
    </row>
    <row r="16" spans="1:18" x14ac:dyDescent="0.25">
      <c r="B16" s="264"/>
      <c r="C16" s="45">
        <v>2132</v>
      </c>
      <c r="D16" s="18" t="s">
        <v>10</v>
      </c>
      <c r="E16" s="19">
        <v>1</v>
      </c>
      <c r="F16" s="19">
        <v>5</v>
      </c>
      <c r="G16" s="19">
        <v>3</v>
      </c>
      <c r="H16" s="19">
        <v>4</v>
      </c>
      <c r="I16" s="20">
        <f t="shared" si="0"/>
        <v>13</v>
      </c>
      <c r="J16" s="56">
        <v>1</v>
      </c>
      <c r="K16" s="19">
        <v>5</v>
      </c>
      <c r="L16" s="19">
        <v>3</v>
      </c>
      <c r="M16" s="19">
        <v>4</v>
      </c>
      <c r="N16" s="57">
        <f t="shared" si="1"/>
        <v>13</v>
      </c>
    </row>
    <row r="17" spans="2:14" x14ac:dyDescent="0.25">
      <c r="B17" s="45" t="s">
        <v>11</v>
      </c>
      <c r="C17" s="45">
        <v>27</v>
      </c>
      <c r="D17" s="18" t="s">
        <v>12</v>
      </c>
      <c r="E17" s="19">
        <v>11</v>
      </c>
      <c r="F17" s="19">
        <v>6</v>
      </c>
      <c r="G17" s="19">
        <v>0</v>
      </c>
      <c r="H17" s="19">
        <v>0</v>
      </c>
      <c r="I17" s="20">
        <f t="shared" si="0"/>
        <v>17</v>
      </c>
      <c r="J17" s="56">
        <v>11</v>
      </c>
      <c r="K17" s="19">
        <v>6</v>
      </c>
      <c r="L17" s="19">
        <v>0</v>
      </c>
      <c r="M17" s="19">
        <v>0</v>
      </c>
      <c r="N17" s="57">
        <f t="shared" si="1"/>
        <v>17</v>
      </c>
    </row>
    <row r="18" spans="2:14" x14ac:dyDescent="0.25">
      <c r="B18" s="263" t="s">
        <v>13</v>
      </c>
      <c r="C18" s="45">
        <v>222</v>
      </c>
      <c r="D18" s="18" t="s">
        <v>14</v>
      </c>
      <c r="E18" s="19">
        <v>0</v>
      </c>
      <c r="F18" s="19">
        <v>1</v>
      </c>
      <c r="G18" s="19">
        <v>1</v>
      </c>
      <c r="H18" s="19">
        <v>1</v>
      </c>
      <c r="I18" s="20">
        <f t="shared" si="0"/>
        <v>3</v>
      </c>
      <c r="J18" s="56">
        <v>0</v>
      </c>
      <c r="K18" s="19">
        <v>1</v>
      </c>
      <c r="L18" s="19">
        <v>1</v>
      </c>
      <c r="M18" s="19">
        <v>1</v>
      </c>
      <c r="N18" s="57">
        <f t="shared" si="1"/>
        <v>3</v>
      </c>
    </row>
    <row r="19" spans="2:14" x14ac:dyDescent="0.25">
      <c r="B19" s="264"/>
      <c r="C19" s="45">
        <v>223</v>
      </c>
      <c r="D19" s="18" t="s">
        <v>15</v>
      </c>
      <c r="E19" s="19">
        <v>6</v>
      </c>
      <c r="F19" s="19">
        <v>10</v>
      </c>
      <c r="G19" s="19">
        <v>0</v>
      </c>
      <c r="H19" s="19">
        <v>0</v>
      </c>
      <c r="I19" s="20">
        <f t="shared" si="0"/>
        <v>16</v>
      </c>
      <c r="J19" s="56">
        <v>6</v>
      </c>
      <c r="K19" s="19">
        <v>10</v>
      </c>
      <c r="L19" s="19">
        <v>0</v>
      </c>
      <c r="M19" s="19">
        <v>0</v>
      </c>
      <c r="N19" s="57">
        <f t="shared" si="1"/>
        <v>16</v>
      </c>
    </row>
    <row r="20" spans="2:14" x14ac:dyDescent="0.25">
      <c r="B20" s="264"/>
      <c r="C20" s="45">
        <v>224</v>
      </c>
      <c r="D20" s="18" t="s">
        <v>16</v>
      </c>
      <c r="E20" s="19">
        <v>8</v>
      </c>
      <c r="F20" s="19">
        <v>16</v>
      </c>
      <c r="G20" s="19">
        <v>1</v>
      </c>
      <c r="H20" s="19">
        <v>1</v>
      </c>
      <c r="I20" s="20">
        <f t="shared" si="0"/>
        <v>26</v>
      </c>
      <c r="J20" s="56">
        <v>8</v>
      </c>
      <c r="K20" s="19">
        <v>16</v>
      </c>
      <c r="L20" s="19">
        <v>1</v>
      </c>
      <c r="M20" s="19">
        <v>1</v>
      </c>
      <c r="N20" s="57">
        <f t="shared" si="1"/>
        <v>26</v>
      </c>
    </row>
    <row r="21" spans="2:14" x14ac:dyDescent="0.25">
      <c r="B21" s="263" t="s">
        <v>17</v>
      </c>
      <c r="C21" s="45">
        <v>234</v>
      </c>
      <c r="D21" s="18" t="s">
        <v>18</v>
      </c>
      <c r="E21" s="19">
        <v>4</v>
      </c>
      <c r="F21" s="19">
        <v>9</v>
      </c>
      <c r="G21" s="19">
        <v>0</v>
      </c>
      <c r="H21" s="19">
        <v>0</v>
      </c>
      <c r="I21" s="20">
        <f t="shared" si="0"/>
        <v>13</v>
      </c>
      <c r="J21" s="56">
        <v>4</v>
      </c>
      <c r="K21" s="19">
        <v>9</v>
      </c>
      <c r="L21" s="19">
        <v>0</v>
      </c>
      <c r="M21" s="19">
        <v>0</v>
      </c>
      <c r="N21" s="57">
        <f t="shared" si="1"/>
        <v>13</v>
      </c>
    </row>
    <row r="22" spans="2:14" x14ac:dyDescent="0.25">
      <c r="B22" s="264"/>
      <c r="C22" s="45">
        <v>232</v>
      </c>
      <c r="D22" s="18" t="s">
        <v>19</v>
      </c>
      <c r="E22" s="19">
        <v>1</v>
      </c>
      <c r="F22" s="19">
        <v>6</v>
      </c>
      <c r="G22" s="19">
        <v>1</v>
      </c>
      <c r="H22" s="19">
        <v>0</v>
      </c>
      <c r="I22" s="20">
        <f t="shared" si="0"/>
        <v>8</v>
      </c>
      <c r="J22" s="56">
        <v>1</v>
      </c>
      <c r="K22" s="19">
        <v>6</v>
      </c>
      <c r="L22" s="19">
        <v>1</v>
      </c>
      <c r="M22" s="19">
        <v>0</v>
      </c>
      <c r="N22" s="57">
        <f t="shared" si="1"/>
        <v>8</v>
      </c>
    </row>
    <row r="23" spans="2:14" ht="25.5" x14ac:dyDescent="0.25">
      <c r="B23" s="264"/>
      <c r="C23" s="45">
        <v>233</v>
      </c>
      <c r="D23" s="18" t="s">
        <v>20</v>
      </c>
      <c r="E23" s="19">
        <v>4</v>
      </c>
      <c r="F23" s="19">
        <v>8</v>
      </c>
      <c r="G23" s="19">
        <v>0</v>
      </c>
      <c r="H23" s="19">
        <v>0</v>
      </c>
      <c r="I23" s="20">
        <f t="shared" si="0"/>
        <v>12</v>
      </c>
      <c r="J23" s="56">
        <v>4</v>
      </c>
      <c r="K23" s="19">
        <v>8</v>
      </c>
      <c r="L23" s="19">
        <v>0</v>
      </c>
      <c r="M23" s="19">
        <v>0</v>
      </c>
      <c r="N23" s="57">
        <f t="shared" si="1"/>
        <v>12</v>
      </c>
    </row>
    <row r="24" spans="2:14" x14ac:dyDescent="0.25">
      <c r="B24" s="263" t="s">
        <v>21</v>
      </c>
      <c r="C24" s="45">
        <v>25</v>
      </c>
      <c r="D24" s="18" t="s">
        <v>22</v>
      </c>
      <c r="E24" s="19">
        <v>4</v>
      </c>
      <c r="F24" s="19">
        <v>49</v>
      </c>
      <c r="G24" s="19">
        <v>2</v>
      </c>
      <c r="H24" s="19">
        <v>3</v>
      </c>
      <c r="I24" s="20">
        <f t="shared" si="0"/>
        <v>58</v>
      </c>
      <c r="J24" s="56">
        <v>4</v>
      </c>
      <c r="K24" s="19">
        <v>48</v>
      </c>
      <c r="L24" s="19">
        <v>2</v>
      </c>
      <c r="M24" s="19">
        <v>3</v>
      </c>
      <c r="N24" s="57">
        <f t="shared" si="1"/>
        <v>57</v>
      </c>
    </row>
    <row r="25" spans="2:14" x14ac:dyDescent="0.25">
      <c r="B25" s="263"/>
      <c r="C25" s="45">
        <v>253</v>
      </c>
      <c r="D25" s="18" t="s">
        <v>23</v>
      </c>
      <c r="E25" s="19">
        <v>0</v>
      </c>
      <c r="F25" s="19">
        <v>10</v>
      </c>
      <c r="G25" s="19">
        <v>2</v>
      </c>
      <c r="H25" s="19">
        <v>0</v>
      </c>
      <c r="I25" s="20">
        <f t="shared" si="0"/>
        <v>12</v>
      </c>
      <c r="J25" s="56">
        <v>0</v>
      </c>
      <c r="K25" s="19">
        <v>10</v>
      </c>
      <c r="L25" s="19">
        <v>2</v>
      </c>
      <c r="M25" s="19">
        <v>0</v>
      </c>
      <c r="N25" s="57">
        <f t="shared" si="1"/>
        <v>12</v>
      </c>
    </row>
    <row r="26" spans="2:14" x14ac:dyDescent="0.25">
      <c r="B26" s="45" t="s">
        <v>24</v>
      </c>
      <c r="C26" s="45">
        <v>242</v>
      </c>
      <c r="D26" s="18" t="s">
        <v>24</v>
      </c>
      <c r="E26" s="19">
        <v>2</v>
      </c>
      <c r="F26" s="19">
        <v>13</v>
      </c>
      <c r="G26" s="19">
        <v>1</v>
      </c>
      <c r="H26" s="19">
        <v>0</v>
      </c>
      <c r="I26" s="20">
        <f t="shared" si="0"/>
        <v>16</v>
      </c>
      <c r="J26" s="56">
        <v>2</v>
      </c>
      <c r="K26" s="19">
        <v>12</v>
      </c>
      <c r="L26" s="19">
        <v>1</v>
      </c>
      <c r="M26" s="19">
        <v>0</v>
      </c>
      <c r="N26" s="57">
        <f t="shared" si="1"/>
        <v>15</v>
      </c>
    </row>
    <row r="27" spans="2:14" x14ac:dyDescent="0.25">
      <c r="B27" s="45" t="s">
        <v>25</v>
      </c>
      <c r="C27" s="45">
        <v>244</v>
      </c>
      <c r="D27" s="18" t="s">
        <v>25</v>
      </c>
      <c r="E27" s="19">
        <v>6</v>
      </c>
      <c r="F27" s="19">
        <v>16</v>
      </c>
      <c r="G27" s="19">
        <v>2</v>
      </c>
      <c r="H27" s="19">
        <v>0</v>
      </c>
      <c r="I27" s="20">
        <f t="shared" si="0"/>
        <v>24</v>
      </c>
      <c r="J27" s="56">
        <v>6</v>
      </c>
      <c r="K27" s="19">
        <v>16</v>
      </c>
      <c r="L27" s="19">
        <v>2</v>
      </c>
      <c r="M27" s="19">
        <v>0</v>
      </c>
      <c r="N27" s="57">
        <f t="shared" si="1"/>
        <v>24</v>
      </c>
    </row>
    <row r="28" spans="2:14" ht="19.5" customHeight="1" x14ac:dyDescent="0.25">
      <c r="B28" s="263" t="s">
        <v>26</v>
      </c>
      <c r="C28" s="45">
        <v>228</v>
      </c>
      <c r="D28" s="18" t="s">
        <v>27</v>
      </c>
      <c r="E28" s="19">
        <v>0</v>
      </c>
      <c r="F28" s="19">
        <v>4</v>
      </c>
      <c r="G28" s="19">
        <v>3</v>
      </c>
      <c r="H28" s="19">
        <v>1</v>
      </c>
      <c r="I28" s="20">
        <f t="shared" si="0"/>
        <v>8</v>
      </c>
      <c r="J28" s="56">
        <v>0</v>
      </c>
      <c r="K28" s="19">
        <v>4</v>
      </c>
      <c r="L28" s="19">
        <v>3</v>
      </c>
      <c r="M28" s="19">
        <v>1</v>
      </c>
      <c r="N28" s="57">
        <f t="shared" si="1"/>
        <v>8</v>
      </c>
    </row>
    <row r="29" spans="2:14" ht="19.5" customHeight="1" x14ac:dyDescent="0.25">
      <c r="B29" s="263"/>
      <c r="C29" s="45">
        <v>2201</v>
      </c>
      <c r="D29" s="18" t="s">
        <v>37</v>
      </c>
      <c r="E29" s="19">
        <v>0</v>
      </c>
      <c r="F29" s="19">
        <v>1</v>
      </c>
      <c r="G29" s="19">
        <v>0</v>
      </c>
      <c r="H29" s="19">
        <v>0</v>
      </c>
      <c r="I29" s="20">
        <f t="shared" si="0"/>
        <v>1</v>
      </c>
      <c r="J29" s="56">
        <v>0</v>
      </c>
      <c r="K29" s="19">
        <v>1</v>
      </c>
      <c r="L29" s="19">
        <v>0</v>
      </c>
      <c r="M29" s="19">
        <v>0</v>
      </c>
      <c r="N29" s="57">
        <f t="shared" si="1"/>
        <v>1</v>
      </c>
    </row>
    <row r="30" spans="2:14" x14ac:dyDescent="0.25">
      <c r="B30" s="264"/>
      <c r="C30" s="45">
        <v>243</v>
      </c>
      <c r="D30" s="18" t="s">
        <v>28</v>
      </c>
      <c r="E30" s="19">
        <v>4</v>
      </c>
      <c r="F30" s="19">
        <v>13</v>
      </c>
      <c r="G30" s="19">
        <v>0</v>
      </c>
      <c r="H30" s="19">
        <v>2</v>
      </c>
      <c r="I30" s="20">
        <f t="shared" si="0"/>
        <v>19</v>
      </c>
      <c r="J30" s="56">
        <v>4</v>
      </c>
      <c r="K30" s="19">
        <v>13</v>
      </c>
      <c r="L30" s="19">
        <v>0</v>
      </c>
      <c r="M30" s="19">
        <v>2</v>
      </c>
      <c r="N30" s="57">
        <f t="shared" si="1"/>
        <v>19</v>
      </c>
    </row>
    <row r="31" spans="2:14" x14ac:dyDescent="0.25">
      <c r="B31" s="263" t="s">
        <v>29</v>
      </c>
      <c r="C31" s="45">
        <v>262</v>
      </c>
      <c r="D31" s="18" t="s">
        <v>30</v>
      </c>
      <c r="E31" s="19">
        <v>2</v>
      </c>
      <c r="F31" s="19">
        <v>4</v>
      </c>
      <c r="G31" s="19">
        <v>3</v>
      </c>
      <c r="H31" s="19">
        <v>0</v>
      </c>
      <c r="I31" s="20">
        <f t="shared" si="0"/>
        <v>9</v>
      </c>
      <c r="J31" s="56">
        <v>2</v>
      </c>
      <c r="K31" s="19">
        <v>4</v>
      </c>
      <c r="L31" s="19">
        <v>3</v>
      </c>
      <c r="M31" s="19">
        <v>0</v>
      </c>
      <c r="N31" s="57">
        <f t="shared" si="1"/>
        <v>9</v>
      </c>
    </row>
    <row r="32" spans="2:14" x14ac:dyDescent="0.25">
      <c r="B32" s="263"/>
      <c r="C32" s="45">
        <v>263</v>
      </c>
      <c r="D32" s="18" t="s">
        <v>31</v>
      </c>
      <c r="E32" s="19">
        <v>0</v>
      </c>
      <c r="F32" s="19">
        <v>7</v>
      </c>
      <c r="G32" s="19">
        <v>2</v>
      </c>
      <c r="H32" s="19">
        <v>1</v>
      </c>
      <c r="I32" s="20">
        <f t="shared" si="0"/>
        <v>10</v>
      </c>
      <c r="J32" s="56">
        <v>0</v>
      </c>
      <c r="K32" s="19">
        <v>7</v>
      </c>
      <c r="L32" s="19">
        <v>2</v>
      </c>
      <c r="M32" s="19">
        <v>1</v>
      </c>
      <c r="N32" s="57">
        <f t="shared" si="1"/>
        <v>10</v>
      </c>
    </row>
    <row r="33" spans="2:17" x14ac:dyDescent="0.25">
      <c r="B33" s="263"/>
      <c r="C33" s="45">
        <v>264</v>
      </c>
      <c r="D33" s="18" t="s">
        <v>32</v>
      </c>
      <c r="E33" s="19">
        <v>2</v>
      </c>
      <c r="F33" s="19">
        <v>7</v>
      </c>
      <c r="G33" s="19">
        <v>0</v>
      </c>
      <c r="H33" s="19">
        <v>0</v>
      </c>
      <c r="I33" s="20">
        <f t="shared" si="0"/>
        <v>9</v>
      </c>
      <c r="J33" s="56">
        <v>3</v>
      </c>
      <c r="K33" s="19">
        <v>6</v>
      </c>
      <c r="L33" s="19">
        <v>0</v>
      </c>
      <c r="M33" s="19">
        <v>0</v>
      </c>
      <c r="N33" s="57">
        <f t="shared" si="1"/>
        <v>9</v>
      </c>
    </row>
    <row r="34" spans="2:17" x14ac:dyDescent="0.25">
      <c r="B34" s="263"/>
      <c r="C34" s="45">
        <v>265</v>
      </c>
      <c r="D34" s="18" t="s">
        <v>33</v>
      </c>
      <c r="E34" s="19">
        <v>4</v>
      </c>
      <c r="F34" s="19">
        <v>7</v>
      </c>
      <c r="G34" s="19">
        <v>1</v>
      </c>
      <c r="H34" s="19">
        <v>1</v>
      </c>
      <c r="I34" s="20">
        <f t="shared" si="0"/>
        <v>13</v>
      </c>
      <c r="J34" s="56">
        <v>4</v>
      </c>
      <c r="K34" s="19">
        <v>7</v>
      </c>
      <c r="L34" s="19">
        <v>1</v>
      </c>
      <c r="M34" s="19">
        <v>1</v>
      </c>
      <c r="N34" s="57">
        <f t="shared" si="1"/>
        <v>13</v>
      </c>
    </row>
    <row r="35" spans="2:17" x14ac:dyDescent="0.25">
      <c r="B35" s="262" t="s">
        <v>5</v>
      </c>
      <c r="C35" s="262"/>
      <c r="D35" s="262"/>
      <c r="E35" s="58">
        <f t="shared" ref="E35:N35" si="2">SUM(E13:E34)</f>
        <v>65</v>
      </c>
      <c r="F35" s="58">
        <f t="shared" si="2"/>
        <v>200</v>
      </c>
      <c r="G35" s="58">
        <f t="shared" si="2"/>
        <v>24</v>
      </c>
      <c r="H35" s="58">
        <f t="shared" si="2"/>
        <v>19</v>
      </c>
      <c r="I35" s="59">
        <f t="shared" si="2"/>
        <v>308</v>
      </c>
      <c r="J35" s="60">
        <f t="shared" si="2"/>
        <v>66</v>
      </c>
      <c r="K35" s="58">
        <f t="shared" si="2"/>
        <v>197</v>
      </c>
      <c r="L35" s="58">
        <f t="shared" si="2"/>
        <v>24</v>
      </c>
      <c r="M35" s="58">
        <f t="shared" si="2"/>
        <v>18</v>
      </c>
      <c r="N35" s="58">
        <f t="shared" si="2"/>
        <v>305</v>
      </c>
    </row>
    <row r="36" spans="2:17" x14ac:dyDescent="0.25"/>
    <row r="37" spans="2:17" x14ac:dyDescent="0.25">
      <c r="B37" s="16" t="s">
        <v>43</v>
      </c>
    </row>
    <row r="38" spans="2:17" x14ac:dyDescent="0.25"/>
    <row r="39" spans="2:17" x14ac:dyDescent="0.2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2:17" x14ac:dyDescent="0.2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2:17" x14ac:dyDescent="0.2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2:17" x14ac:dyDescent="0.2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2:17" x14ac:dyDescent="0.2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2:17" hidden="1" x14ac:dyDescent="0.2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2:17" hidden="1" x14ac:dyDescent="0.2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2:17" hidden="1" x14ac:dyDescent="0.2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2:17" hidden="1" x14ac:dyDescent="0.2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2:17" hidden="1" x14ac:dyDescent="0.2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3:17" hidden="1" x14ac:dyDescent="0.2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3:17" hidden="1" x14ac:dyDescent="0.2"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3:17" hidden="1" x14ac:dyDescent="0.2"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3:17" hidden="1" x14ac:dyDescent="0.2"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3:17" hidden="1" x14ac:dyDescent="0.2"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3:17" hidden="1" x14ac:dyDescent="0.2"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3:17" hidden="1" x14ac:dyDescent="0.2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3:17" hidden="1" x14ac:dyDescent="0.2"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3:17" hidden="1" x14ac:dyDescent="0.2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pans="3:17" hidden="1" x14ac:dyDescent="0.2"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</row>
    <row r="59" spans="3:17" hidden="1" x14ac:dyDescent="0.2"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</row>
    <row r="60" spans="3:17" hidden="1" x14ac:dyDescent="0.2"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3:17" hidden="1" x14ac:dyDescent="0.2"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3:17" hidden="1" x14ac:dyDescent="0.2"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</row>
  </sheetData>
  <sheetProtection password="CD78" sheet="1" objects="1" scenarios="1"/>
  <mergeCells count="14">
    <mergeCell ref="A1:R1"/>
    <mergeCell ref="B28:B30"/>
    <mergeCell ref="B31:B34"/>
    <mergeCell ref="B35:D35"/>
    <mergeCell ref="B11:B12"/>
    <mergeCell ref="C11:C12"/>
    <mergeCell ref="D11:D12"/>
    <mergeCell ref="E11:I11"/>
    <mergeCell ref="J11:N11"/>
    <mergeCell ref="P11:Q11"/>
    <mergeCell ref="B13:B16"/>
    <mergeCell ref="B18:B20"/>
    <mergeCell ref="B21:B23"/>
    <mergeCell ref="B24:B25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48"/>
  <sheetViews>
    <sheetView showGridLines="0" showZeros="0" workbookViewId="0">
      <pane ySplit="7" topLeftCell="A8" activePane="bottomLeft" state="frozen"/>
      <selection pane="bottomLeft" activeCell="A8" sqref="A8"/>
    </sheetView>
  </sheetViews>
  <sheetFormatPr baseColWidth="10" defaultColWidth="0" defaultRowHeight="12.75" zeroHeight="1" x14ac:dyDescent="0.2"/>
  <cols>
    <col min="1" max="1" width="11" style="9" customWidth="1"/>
    <col min="2" max="2" width="24.140625" style="9" bestFit="1" customWidth="1"/>
    <col min="3" max="3" width="5" style="9" hidden="1" customWidth="1"/>
    <col min="4" max="4" width="39.5703125" style="9" bestFit="1" customWidth="1"/>
    <col min="5" max="5" width="10.5703125" style="12" bestFit="1" customWidth="1"/>
    <col min="6" max="6" width="9.42578125" style="12" bestFit="1" customWidth="1"/>
    <col min="7" max="7" width="6.7109375" style="12" customWidth="1"/>
    <col min="8" max="8" width="10.5703125" style="12" bestFit="1" customWidth="1"/>
    <col min="9" max="9" width="9.42578125" style="12" bestFit="1" customWidth="1"/>
    <col min="10" max="10" width="6.7109375" style="12" customWidth="1"/>
    <col min="11" max="11" width="19.28515625" style="9" customWidth="1"/>
    <col min="12" max="16384" width="11.42578125" style="9" hidden="1"/>
  </cols>
  <sheetData>
    <row r="1" spans="1:18" customFormat="1" ht="68.25" customHeight="1" x14ac:dyDescent="0.25">
      <c r="A1" s="265" t="s">
        <v>97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</row>
    <row r="2" spans="1:18" s="49" customFormat="1" ht="15" x14ac:dyDescent="0.25"/>
    <row r="3" spans="1:18" s="49" customFormat="1" ht="15" x14ac:dyDescent="0.25"/>
    <row r="4" spans="1:18" s="49" customFormat="1" ht="15" x14ac:dyDescent="0.25"/>
    <row r="5" spans="1:18" s="49" customFormat="1" ht="15" x14ac:dyDescent="0.25"/>
    <row r="6" spans="1:18" s="49" customFormat="1" ht="15" x14ac:dyDescent="0.25"/>
    <row r="7" spans="1:18" s="49" customFormat="1" ht="15" x14ac:dyDescent="0.25"/>
    <row r="8" spans="1:18" x14ac:dyDescent="0.2"/>
    <row r="9" spans="1:18" ht="15.75" x14ac:dyDescent="0.25">
      <c r="B9" s="52"/>
      <c r="C9" s="52"/>
      <c r="D9" s="52"/>
      <c r="E9" s="52"/>
      <c r="F9" s="52"/>
      <c r="G9" s="52"/>
      <c r="H9" s="52"/>
      <c r="I9" s="52"/>
      <c r="J9" s="52"/>
    </row>
    <row r="10" spans="1:18" x14ac:dyDescent="0.2"/>
    <row r="11" spans="1:18" ht="16.5" customHeight="1" x14ac:dyDescent="0.2">
      <c r="B11" s="266" t="s">
        <v>0</v>
      </c>
      <c r="C11" s="266" t="s">
        <v>1</v>
      </c>
      <c r="D11" s="266" t="s">
        <v>2</v>
      </c>
      <c r="E11" s="266" t="s">
        <v>3</v>
      </c>
      <c r="F11" s="266"/>
      <c r="G11" s="267"/>
      <c r="H11" s="268" t="s">
        <v>4</v>
      </c>
      <c r="I11" s="266"/>
      <c r="J11" s="266"/>
    </row>
    <row r="12" spans="1:18" ht="17.25" customHeight="1" x14ac:dyDescent="0.2">
      <c r="B12" s="266"/>
      <c r="C12" s="266"/>
      <c r="D12" s="266"/>
      <c r="E12" s="61" t="s">
        <v>108</v>
      </c>
      <c r="F12" s="61" t="s">
        <v>109</v>
      </c>
      <c r="G12" s="62" t="s">
        <v>5</v>
      </c>
      <c r="H12" s="63" t="s">
        <v>108</v>
      </c>
      <c r="I12" s="61" t="s">
        <v>109</v>
      </c>
      <c r="J12" s="61" t="s">
        <v>5</v>
      </c>
    </row>
    <row r="13" spans="1:18" x14ac:dyDescent="0.2">
      <c r="B13" s="263" t="s">
        <v>6</v>
      </c>
      <c r="C13" s="45">
        <v>2141</v>
      </c>
      <c r="D13" s="18" t="s">
        <v>7</v>
      </c>
      <c r="E13" s="19">
        <v>7</v>
      </c>
      <c r="F13" s="19">
        <v>10</v>
      </c>
      <c r="G13" s="20">
        <f t="shared" ref="G13:G36" si="0">SUM(E13:F13)</f>
        <v>17</v>
      </c>
      <c r="H13" s="56">
        <v>7</v>
      </c>
      <c r="I13" s="19">
        <v>10</v>
      </c>
      <c r="J13" s="57">
        <f t="shared" ref="J13:J36" si="1">SUM(H13:I13)</f>
        <v>17</v>
      </c>
    </row>
    <row r="14" spans="1:18" x14ac:dyDescent="0.2">
      <c r="B14" s="264"/>
      <c r="C14" s="45">
        <v>2122</v>
      </c>
      <c r="D14" s="18" t="s">
        <v>8</v>
      </c>
      <c r="E14" s="19">
        <v>4</v>
      </c>
      <c r="F14" s="19">
        <v>1</v>
      </c>
      <c r="G14" s="20">
        <f t="shared" si="0"/>
        <v>5</v>
      </c>
      <c r="H14" s="56">
        <v>4</v>
      </c>
      <c r="I14" s="19">
        <v>1</v>
      </c>
      <c r="J14" s="57">
        <f t="shared" si="1"/>
        <v>5</v>
      </c>
    </row>
    <row r="15" spans="1:18" x14ac:dyDescent="0.2">
      <c r="B15" s="264"/>
      <c r="C15" s="45">
        <v>2142</v>
      </c>
      <c r="D15" s="18" t="s">
        <v>9</v>
      </c>
      <c r="E15" s="19">
        <v>4</v>
      </c>
      <c r="F15" s="19">
        <v>0</v>
      </c>
      <c r="G15" s="20">
        <f t="shared" si="0"/>
        <v>4</v>
      </c>
      <c r="H15" s="56">
        <v>4</v>
      </c>
      <c r="I15" s="19">
        <v>0</v>
      </c>
      <c r="J15" s="57">
        <f t="shared" si="1"/>
        <v>4</v>
      </c>
    </row>
    <row r="16" spans="1:18" x14ac:dyDescent="0.2">
      <c r="B16" s="264"/>
      <c r="C16" s="45">
        <v>2132</v>
      </c>
      <c r="D16" s="18" t="s">
        <v>10</v>
      </c>
      <c r="E16" s="19">
        <v>4</v>
      </c>
      <c r="F16" s="19">
        <v>2</v>
      </c>
      <c r="G16" s="20">
        <f t="shared" si="0"/>
        <v>6</v>
      </c>
      <c r="H16" s="56">
        <v>3</v>
      </c>
      <c r="I16" s="19">
        <v>2</v>
      </c>
      <c r="J16" s="57">
        <f t="shared" si="1"/>
        <v>5</v>
      </c>
    </row>
    <row r="17" spans="2:10" x14ac:dyDescent="0.2">
      <c r="B17" s="45" t="s">
        <v>11</v>
      </c>
      <c r="C17" s="45">
        <v>27</v>
      </c>
      <c r="D17" s="18" t="s">
        <v>12</v>
      </c>
      <c r="E17" s="19">
        <v>12</v>
      </c>
      <c r="F17" s="19">
        <v>4</v>
      </c>
      <c r="G17" s="20">
        <f t="shared" si="0"/>
        <v>16</v>
      </c>
      <c r="H17" s="56">
        <v>11</v>
      </c>
      <c r="I17" s="19">
        <v>4</v>
      </c>
      <c r="J17" s="57">
        <f t="shared" si="1"/>
        <v>15</v>
      </c>
    </row>
    <row r="18" spans="2:10" x14ac:dyDescent="0.2">
      <c r="B18" s="263" t="s">
        <v>13</v>
      </c>
      <c r="C18" s="45">
        <v>222</v>
      </c>
      <c r="D18" s="18" t="s">
        <v>14</v>
      </c>
      <c r="E18" s="19">
        <v>7</v>
      </c>
      <c r="F18" s="19">
        <v>0</v>
      </c>
      <c r="G18" s="20">
        <f t="shared" si="0"/>
        <v>7</v>
      </c>
      <c r="H18" s="56">
        <v>7</v>
      </c>
      <c r="I18" s="19">
        <v>0</v>
      </c>
      <c r="J18" s="57">
        <f t="shared" si="1"/>
        <v>7</v>
      </c>
    </row>
    <row r="19" spans="2:10" x14ac:dyDescent="0.2">
      <c r="B19" s="264"/>
      <c r="C19" s="45">
        <v>223</v>
      </c>
      <c r="D19" s="18" t="s">
        <v>15</v>
      </c>
      <c r="E19" s="19">
        <v>18</v>
      </c>
      <c r="F19" s="19">
        <v>2</v>
      </c>
      <c r="G19" s="20">
        <f t="shared" si="0"/>
        <v>20</v>
      </c>
      <c r="H19" s="56">
        <v>17</v>
      </c>
      <c r="I19" s="19">
        <v>2</v>
      </c>
      <c r="J19" s="57">
        <f t="shared" si="1"/>
        <v>19</v>
      </c>
    </row>
    <row r="20" spans="2:10" x14ac:dyDescent="0.2">
      <c r="B20" s="264"/>
      <c r="C20" s="45">
        <v>224</v>
      </c>
      <c r="D20" s="18" t="s">
        <v>16</v>
      </c>
      <c r="E20" s="19">
        <v>16</v>
      </c>
      <c r="F20" s="19">
        <v>4</v>
      </c>
      <c r="G20" s="20">
        <f t="shared" si="0"/>
        <v>20</v>
      </c>
      <c r="H20" s="56">
        <v>16</v>
      </c>
      <c r="I20" s="19">
        <v>4</v>
      </c>
      <c r="J20" s="57">
        <f t="shared" si="1"/>
        <v>20</v>
      </c>
    </row>
    <row r="21" spans="2:10" x14ac:dyDescent="0.2">
      <c r="B21" s="263" t="s">
        <v>17</v>
      </c>
      <c r="C21" s="45">
        <v>234</v>
      </c>
      <c r="D21" s="18" t="s">
        <v>18</v>
      </c>
      <c r="E21" s="19">
        <v>1</v>
      </c>
      <c r="F21" s="19">
        <v>4</v>
      </c>
      <c r="G21" s="20">
        <f t="shared" si="0"/>
        <v>5</v>
      </c>
      <c r="H21" s="56">
        <v>1</v>
      </c>
      <c r="I21" s="19">
        <v>4</v>
      </c>
      <c r="J21" s="57">
        <f t="shared" si="1"/>
        <v>5</v>
      </c>
    </row>
    <row r="22" spans="2:10" x14ac:dyDescent="0.2">
      <c r="B22" s="264"/>
      <c r="C22" s="45">
        <v>232</v>
      </c>
      <c r="D22" s="18" t="s">
        <v>19</v>
      </c>
      <c r="E22" s="19">
        <v>1</v>
      </c>
      <c r="F22" s="19">
        <v>2</v>
      </c>
      <c r="G22" s="20">
        <f t="shared" si="0"/>
        <v>3</v>
      </c>
      <c r="H22" s="56">
        <v>1</v>
      </c>
      <c r="I22" s="19">
        <v>2</v>
      </c>
      <c r="J22" s="57">
        <f t="shared" si="1"/>
        <v>3</v>
      </c>
    </row>
    <row r="23" spans="2:10" x14ac:dyDescent="0.2">
      <c r="B23" s="264"/>
      <c r="C23" s="45">
        <v>233</v>
      </c>
      <c r="D23" s="18" t="s">
        <v>20</v>
      </c>
      <c r="E23" s="19">
        <v>3</v>
      </c>
      <c r="F23" s="19">
        <v>2</v>
      </c>
      <c r="G23" s="20">
        <f t="shared" si="0"/>
        <v>5</v>
      </c>
      <c r="H23" s="56">
        <v>3</v>
      </c>
      <c r="I23" s="19">
        <v>2</v>
      </c>
      <c r="J23" s="57">
        <f t="shared" si="1"/>
        <v>5</v>
      </c>
    </row>
    <row r="24" spans="2:10" x14ac:dyDescent="0.2">
      <c r="B24" s="263" t="s">
        <v>21</v>
      </c>
      <c r="C24" s="45">
        <v>253</v>
      </c>
      <c r="D24" s="18" t="s">
        <v>23</v>
      </c>
      <c r="E24" s="19">
        <v>3</v>
      </c>
      <c r="F24" s="19">
        <v>3</v>
      </c>
      <c r="G24" s="20">
        <f>SUM(E24:F24)</f>
        <v>6</v>
      </c>
      <c r="H24" s="56">
        <v>3</v>
      </c>
      <c r="I24" s="19">
        <v>3</v>
      </c>
      <c r="J24" s="57">
        <f>SUM(H24:I24)</f>
        <v>6</v>
      </c>
    </row>
    <row r="25" spans="2:10" x14ac:dyDescent="0.2">
      <c r="B25" s="263"/>
      <c r="C25" s="45">
        <v>25</v>
      </c>
      <c r="D25" s="18" t="s">
        <v>22</v>
      </c>
      <c r="E25" s="19">
        <v>19</v>
      </c>
      <c r="F25" s="19">
        <v>9</v>
      </c>
      <c r="G25" s="20">
        <f>SUM(E25:F25)</f>
        <v>28</v>
      </c>
      <c r="H25" s="56">
        <v>17</v>
      </c>
      <c r="I25" s="19">
        <v>10</v>
      </c>
      <c r="J25" s="57">
        <f>SUM(H25:I25)</f>
        <v>27</v>
      </c>
    </row>
    <row r="26" spans="2:10" x14ac:dyDescent="0.2">
      <c r="B26" s="263"/>
      <c r="C26" s="64">
        <v>511013107</v>
      </c>
      <c r="D26" s="18" t="s">
        <v>112</v>
      </c>
      <c r="E26" s="19">
        <v>1</v>
      </c>
      <c r="F26" s="19">
        <v>1</v>
      </c>
      <c r="G26" s="20">
        <f>SUM(E26:F26)</f>
        <v>2</v>
      </c>
      <c r="H26" s="56">
        <v>1</v>
      </c>
      <c r="I26" s="19">
        <v>1</v>
      </c>
      <c r="J26" s="57">
        <f>SUM(H26:I26)</f>
        <v>2</v>
      </c>
    </row>
    <row r="27" spans="2:10" x14ac:dyDescent="0.2">
      <c r="B27" s="263"/>
      <c r="C27" s="64">
        <v>511013104</v>
      </c>
      <c r="D27" s="18" t="s">
        <v>48</v>
      </c>
      <c r="E27" s="19"/>
      <c r="F27" s="19"/>
      <c r="G27" s="20"/>
      <c r="H27" s="56">
        <v>1</v>
      </c>
      <c r="I27" s="19"/>
      <c r="J27" s="57">
        <f>SUM(H27:I27)</f>
        <v>1</v>
      </c>
    </row>
    <row r="28" spans="2:10" ht="19.5" customHeight="1" x14ac:dyDescent="0.2">
      <c r="B28" s="45" t="s">
        <v>24</v>
      </c>
      <c r="C28" s="45">
        <v>242</v>
      </c>
      <c r="D28" s="18" t="s">
        <v>24</v>
      </c>
      <c r="E28" s="19">
        <v>3</v>
      </c>
      <c r="F28" s="19">
        <v>5</v>
      </c>
      <c r="G28" s="20">
        <f t="shared" si="0"/>
        <v>8</v>
      </c>
      <c r="H28" s="56">
        <v>3</v>
      </c>
      <c r="I28" s="19">
        <v>5</v>
      </c>
      <c r="J28" s="57">
        <f t="shared" si="1"/>
        <v>8</v>
      </c>
    </row>
    <row r="29" spans="2:10" ht="19.5" customHeight="1" x14ac:dyDescent="0.2">
      <c r="B29" s="45" t="s">
        <v>25</v>
      </c>
      <c r="C29" s="45">
        <v>244</v>
      </c>
      <c r="D29" s="18" t="s">
        <v>25</v>
      </c>
      <c r="E29" s="19">
        <v>3</v>
      </c>
      <c r="F29" s="19">
        <v>1</v>
      </c>
      <c r="G29" s="20">
        <f t="shared" si="0"/>
        <v>4</v>
      </c>
      <c r="H29" s="56">
        <v>2</v>
      </c>
      <c r="I29" s="19">
        <v>1</v>
      </c>
      <c r="J29" s="57">
        <f t="shared" si="1"/>
        <v>3</v>
      </c>
    </row>
    <row r="30" spans="2:10" x14ac:dyDescent="0.2">
      <c r="B30" s="263" t="s">
        <v>26</v>
      </c>
      <c r="C30" s="45">
        <v>228</v>
      </c>
      <c r="D30" s="18" t="s">
        <v>27</v>
      </c>
      <c r="E30" s="19">
        <v>14</v>
      </c>
      <c r="F30" s="19">
        <v>4</v>
      </c>
      <c r="G30" s="20">
        <f>SUM(E30:F30)</f>
        <v>18</v>
      </c>
      <c r="H30" s="56">
        <v>12</v>
      </c>
      <c r="I30" s="19">
        <v>4</v>
      </c>
      <c r="J30" s="57">
        <f>SUM(H30:I30)</f>
        <v>16</v>
      </c>
    </row>
    <row r="31" spans="2:10" x14ac:dyDescent="0.2">
      <c r="B31" s="263"/>
      <c r="C31" s="45">
        <v>243</v>
      </c>
      <c r="D31" s="18" t="s">
        <v>28</v>
      </c>
      <c r="E31" s="19">
        <v>3</v>
      </c>
      <c r="F31" s="19">
        <v>0</v>
      </c>
      <c r="G31" s="20">
        <f>SUM(E31:F31)</f>
        <v>3</v>
      </c>
      <c r="H31" s="56">
        <v>3</v>
      </c>
      <c r="I31" s="19">
        <v>0</v>
      </c>
      <c r="J31" s="57">
        <f>SUM(H31:I31)</f>
        <v>3</v>
      </c>
    </row>
    <row r="32" spans="2:10" x14ac:dyDescent="0.2">
      <c r="B32" s="263"/>
      <c r="C32" s="45">
        <v>24322</v>
      </c>
      <c r="D32" s="18" t="s">
        <v>50</v>
      </c>
      <c r="E32" s="19"/>
      <c r="F32" s="19"/>
      <c r="G32" s="20"/>
      <c r="H32" s="56">
        <v>1</v>
      </c>
      <c r="I32" s="19"/>
      <c r="J32" s="57">
        <f>SUM(H32:I32)</f>
        <v>1</v>
      </c>
    </row>
    <row r="33" spans="2:10" x14ac:dyDescent="0.2">
      <c r="B33" s="264"/>
      <c r="C33" s="45">
        <v>2201</v>
      </c>
      <c r="D33" s="18" t="s">
        <v>37</v>
      </c>
      <c r="E33" s="19">
        <v>3</v>
      </c>
      <c r="F33" s="19">
        <v>0</v>
      </c>
      <c r="G33" s="20">
        <f>SUM(E33:F33)</f>
        <v>3</v>
      </c>
      <c r="H33" s="56">
        <v>4</v>
      </c>
      <c r="I33" s="19">
        <v>0</v>
      </c>
      <c r="J33" s="57">
        <f>SUM(H33:I33)</f>
        <v>4</v>
      </c>
    </row>
    <row r="34" spans="2:10" x14ac:dyDescent="0.2">
      <c r="B34" s="263" t="s">
        <v>29</v>
      </c>
      <c r="C34" s="45">
        <v>262</v>
      </c>
      <c r="D34" s="18" t="s">
        <v>30</v>
      </c>
      <c r="E34" s="19">
        <v>4</v>
      </c>
      <c r="F34" s="19">
        <v>0</v>
      </c>
      <c r="G34" s="20">
        <f t="shared" si="0"/>
        <v>4</v>
      </c>
      <c r="H34" s="56">
        <v>4</v>
      </c>
      <c r="I34" s="19">
        <v>0</v>
      </c>
      <c r="J34" s="57">
        <f t="shared" si="1"/>
        <v>4</v>
      </c>
    </row>
    <row r="35" spans="2:10" x14ac:dyDescent="0.2">
      <c r="B35" s="263"/>
      <c r="C35" s="45">
        <v>263</v>
      </c>
      <c r="D35" s="18" t="s">
        <v>31</v>
      </c>
      <c r="E35" s="19">
        <v>4</v>
      </c>
      <c r="F35" s="19">
        <v>4</v>
      </c>
      <c r="G35" s="20">
        <f t="shared" si="0"/>
        <v>8</v>
      </c>
      <c r="H35" s="56">
        <v>3</v>
      </c>
      <c r="I35" s="19">
        <v>5</v>
      </c>
      <c r="J35" s="57">
        <f t="shared" si="1"/>
        <v>8</v>
      </c>
    </row>
    <row r="36" spans="2:10" x14ac:dyDescent="0.2">
      <c r="B36" s="263"/>
      <c r="C36" s="45">
        <v>264</v>
      </c>
      <c r="D36" s="18" t="s">
        <v>32</v>
      </c>
      <c r="E36" s="19">
        <v>4</v>
      </c>
      <c r="F36" s="19">
        <v>0</v>
      </c>
      <c r="G36" s="20">
        <f t="shared" si="0"/>
        <v>4</v>
      </c>
      <c r="H36" s="56">
        <v>4</v>
      </c>
      <c r="I36" s="19">
        <v>0</v>
      </c>
      <c r="J36" s="57">
        <f t="shared" si="1"/>
        <v>4</v>
      </c>
    </row>
    <row r="37" spans="2:10" x14ac:dyDescent="0.2">
      <c r="B37" s="263"/>
      <c r="C37" s="45">
        <v>265</v>
      </c>
      <c r="D37" s="18" t="s">
        <v>33</v>
      </c>
      <c r="E37" s="19">
        <v>6</v>
      </c>
      <c r="F37" s="19">
        <v>1</v>
      </c>
      <c r="G37" s="20">
        <f>SUM(E37:F37)</f>
        <v>7</v>
      </c>
      <c r="H37" s="56">
        <v>6</v>
      </c>
      <c r="I37" s="19">
        <v>1</v>
      </c>
      <c r="J37" s="57">
        <f>SUM(H37:I37)</f>
        <v>7</v>
      </c>
    </row>
    <row r="38" spans="2:10" x14ac:dyDescent="0.2">
      <c r="B38" s="262" t="s">
        <v>5</v>
      </c>
      <c r="C38" s="262"/>
      <c r="D38" s="262"/>
      <c r="E38" s="58">
        <f t="shared" ref="E38:J38" si="2">SUM(E13:E37)</f>
        <v>144</v>
      </c>
      <c r="F38" s="58">
        <f t="shared" si="2"/>
        <v>59</v>
      </c>
      <c r="G38" s="59">
        <f t="shared" si="2"/>
        <v>203</v>
      </c>
      <c r="H38" s="60">
        <f t="shared" si="2"/>
        <v>138</v>
      </c>
      <c r="I38" s="58">
        <f t="shared" si="2"/>
        <v>61</v>
      </c>
      <c r="J38" s="58">
        <f t="shared" si="2"/>
        <v>199</v>
      </c>
    </row>
    <row r="39" spans="2:10" x14ac:dyDescent="0.2"/>
    <row r="40" spans="2:10" x14ac:dyDescent="0.2"/>
    <row r="41" spans="2:10" x14ac:dyDescent="0.2">
      <c r="B41" s="9" t="s">
        <v>34</v>
      </c>
    </row>
    <row r="42" spans="2:10" x14ac:dyDescent="0.2"/>
    <row r="43" spans="2:10" x14ac:dyDescent="0.2">
      <c r="B43" s="10"/>
    </row>
    <row r="44" spans="2:10" x14ac:dyDescent="0.2">
      <c r="B44" s="11"/>
    </row>
    <row r="45" spans="2:10" x14ac:dyDescent="0.2"/>
    <row r="46" spans="2:10" x14ac:dyDescent="0.2"/>
    <row r="47" spans="2:10" x14ac:dyDescent="0.2"/>
    <row r="48" spans="2:10" x14ac:dyDescent="0.2"/>
  </sheetData>
  <sheetProtection password="CD78" sheet="1" objects="1" scenarios="1"/>
  <mergeCells count="13">
    <mergeCell ref="A1:R1"/>
    <mergeCell ref="B24:B27"/>
    <mergeCell ref="B34:B37"/>
    <mergeCell ref="B38:D38"/>
    <mergeCell ref="B11:B12"/>
    <mergeCell ref="C11:C12"/>
    <mergeCell ref="D11:D12"/>
    <mergeCell ref="E11:G11"/>
    <mergeCell ref="H11:J11"/>
    <mergeCell ref="B13:B16"/>
    <mergeCell ref="B18:B20"/>
    <mergeCell ref="B21:B23"/>
    <mergeCell ref="B30:B3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79"/>
  <sheetViews>
    <sheetView showGridLines="0" showZeros="0" workbookViewId="0">
      <pane ySplit="7" topLeftCell="A8" activePane="bottomLeft" state="frozen"/>
      <selection pane="bottomLeft" activeCell="A8" sqref="A8"/>
    </sheetView>
  </sheetViews>
  <sheetFormatPr baseColWidth="10" defaultColWidth="0" defaultRowHeight="12.75" zeroHeight="1" x14ac:dyDescent="0.25"/>
  <cols>
    <col min="1" max="1" width="9" style="12" customWidth="1"/>
    <col min="2" max="2" width="29" style="12" customWidth="1"/>
    <col min="3" max="3" width="45.7109375" style="12" customWidth="1"/>
    <col min="4" max="4" width="7.28515625" style="12" hidden="1" customWidth="1"/>
    <col min="5" max="9" width="7.5703125" style="12" bestFit="1" customWidth="1"/>
    <col min="10" max="10" width="6.7109375" style="12" customWidth="1"/>
    <col min="11" max="11" width="10.5703125" style="12" customWidth="1"/>
    <col min="12" max="14" width="6.7109375" style="12" hidden="1" customWidth="1"/>
    <col min="15" max="15" width="4.7109375" style="12" hidden="1" customWidth="1"/>
    <col min="16" max="18" width="11.42578125" style="12" hidden="1" customWidth="1"/>
    <col min="19" max="16384" width="0" style="12" hidden="1"/>
  </cols>
  <sheetData>
    <row r="1" spans="1:18" customFormat="1" ht="68.25" customHeight="1" x14ac:dyDescent="0.25">
      <c r="A1" s="265" t="s">
        <v>98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50"/>
      <c r="M1" s="50"/>
      <c r="N1" s="50"/>
      <c r="O1" s="50"/>
      <c r="P1" s="50"/>
      <c r="Q1" s="50"/>
      <c r="R1" s="50"/>
    </row>
    <row r="2" spans="1:18" s="49" customFormat="1" ht="15" x14ac:dyDescent="0.25"/>
    <row r="3" spans="1:18" s="49" customFormat="1" ht="15" x14ac:dyDescent="0.25"/>
    <row r="4" spans="1:18" s="49" customFormat="1" ht="15" x14ac:dyDescent="0.25"/>
    <row r="5" spans="1:18" s="49" customFormat="1" ht="15" x14ac:dyDescent="0.25"/>
    <row r="6" spans="1:18" s="49" customFormat="1" ht="15" x14ac:dyDescent="0.25"/>
    <row r="7" spans="1:18" s="49" customFormat="1" ht="15" x14ac:dyDescent="0.25"/>
    <row r="8" spans="1:18" x14ac:dyDescent="0.25"/>
    <row r="9" spans="1:18" x14ac:dyDescent="0.25"/>
    <row r="10" spans="1:18" x14ac:dyDescent="0.25"/>
    <row r="11" spans="1:18" ht="21" x14ac:dyDescent="0.25">
      <c r="B11" s="269" t="s">
        <v>148</v>
      </c>
      <c r="C11" s="269"/>
      <c r="D11" s="269"/>
      <c r="E11" s="269"/>
      <c r="F11" s="269"/>
      <c r="G11" s="269"/>
      <c r="H11" s="269"/>
      <c r="I11" s="269"/>
      <c r="J11" s="269"/>
      <c r="K11" s="53"/>
      <c r="L11" s="53"/>
      <c r="M11" s="53"/>
      <c r="N11" s="53"/>
    </row>
    <row r="12" spans="1:18" ht="15" customHeight="1" x14ac:dyDescent="0.25">
      <c r="B12" s="301" t="s">
        <v>0</v>
      </c>
      <c r="C12" s="301" t="s">
        <v>150</v>
      </c>
      <c r="D12" s="301" t="s">
        <v>1</v>
      </c>
      <c r="E12" s="298" t="s">
        <v>149</v>
      </c>
      <c r="F12" s="298"/>
      <c r="G12" s="298"/>
      <c r="H12" s="298"/>
      <c r="I12" s="298"/>
      <c r="J12" s="301" t="s">
        <v>5</v>
      </c>
    </row>
    <row r="13" spans="1:18" ht="23.25" customHeight="1" x14ac:dyDescent="0.25">
      <c r="B13" s="301"/>
      <c r="C13" s="301"/>
      <c r="D13" s="301"/>
      <c r="E13" s="183" t="s">
        <v>172</v>
      </c>
      <c r="F13" s="183" t="s">
        <v>120</v>
      </c>
      <c r="G13" s="183" t="s">
        <v>121</v>
      </c>
      <c r="H13" s="183" t="s">
        <v>122</v>
      </c>
      <c r="I13" s="183" t="s">
        <v>123</v>
      </c>
      <c r="J13" s="301"/>
      <c r="K13" s="131"/>
      <c r="L13" s="131"/>
      <c r="M13" s="131"/>
      <c r="N13" s="131"/>
    </row>
    <row r="14" spans="1:18" x14ac:dyDescent="0.2">
      <c r="B14" s="289" t="s">
        <v>6</v>
      </c>
      <c r="C14" s="36" t="s">
        <v>7</v>
      </c>
      <c r="D14" s="112">
        <v>2141</v>
      </c>
      <c r="E14" s="28"/>
      <c r="F14" s="28">
        <v>5</v>
      </c>
      <c r="G14" s="28">
        <v>5</v>
      </c>
      <c r="H14" s="28">
        <v>4</v>
      </c>
      <c r="I14" s="28">
        <v>3</v>
      </c>
      <c r="J14" s="28">
        <v>17</v>
      </c>
      <c r="K14" s="108"/>
      <c r="L14" s="108"/>
      <c r="M14" s="108"/>
      <c r="N14" s="102"/>
    </row>
    <row r="15" spans="1:18" x14ac:dyDescent="0.2">
      <c r="B15" s="290"/>
      <c r="C15" s="36" t="s">
        <v>8</v>
      </c>
      <c r="D15" s="112">
        <v>2122</v>
      </c>
      <c r="E15" s="28"/>
      <c r="F15" s="28"/>
      <c r="G15" s="28">
        <v>2</v>
      </c>
      <c r="H15" s="28">
        <v>1</v>
      </c>
      <c r="I15" s="28">
        <v>2</v>
      </c>
      <c r="J15" s="28">
        <v>5</v>
      </c>
      <c r="K15" s="109"/>
      <c r="L15" s="109"/>
      <c r="M15" s="109"/>
      <c r="N15" s="103"/>
    </row>
    <row r="16" spans="1:18" x14ac:dyDescent="0.2">
      <c r="B16" s="290"/>
      <c r="C16" s="36" t="s">
        <v>9</v>
      </c>
      <c r="D16" s="112">
        <v>2142</v>
      </c>
      <c r="E16" s="28"/>
      <c r="F16" s="28">
        <v>2</v>
      </c>
      <c r="G16" s="28">
        <v>1</v>
      </c>
      <c r="H16" s="28">
        <v>1</v>
      </c>
      <c r="I16" s="28"/>
      <c r="J16" s="28">
        <v>4</v>
      </c>
      <c r="K16" s="109"/>
      <c r="L16" s="109"/>
      <c r="M16" s="109"/>
      <c r="N16" s="103"/>
    </row>
    <row r="17" spans="2:14" x14ac:dyDescent="0.2">
      <c r="B17" s="291"/>
      <c r="C17" s="36" t="s">
        <v>10</v>
      </c>
      <c r="D17" s="112">
        <v>2132</v>
      </c>
      <c r="E17" s="28"/>
      <c r="F17" s="28"/>
      <c r="G17" s="28">
        <v>5</v>
      </c>
      <c r="H17" s="28">
        <v>1</v>
      </c>
      <c r="I17" s="28"/>
      <c r="J17" s="28">
        <v>6</v>
      </c>
      <c r="K17" s="109"/>
      <c r="L17" s="109"/>
      <c r="M17" s="109"/>
      <c r="N17" s="103"/>
    </row>
    <row r="18" spans="2:14" x14ac:dyDescent="0.2">
      <c r="B18" s="23" t="s">
        <v>11</v>
      </c>
      <c r="C18" s="36" t="s">
        <v>12</v>
      </c>
      <c r="D18" s="112">
        <v>27</v>
      </c>
      <c r="E18" s="28"/>
      <c r="F18" s="28">
        <v>4</v>
      </c>
      <c r="G18" s="28">
        <v>9</v>
      </c>
      <c r="H18" s="28">
        <v>3</v>
      </c>
      <c r="I18" s="28"/>
      <c r="J18" s="28">
        <v>16</v>
      </c>
      <c r="K18" s="109"/>
      <c r="L18" s="109"/>
      <c r="M18" s="109"/>
      <c r="N18" s="103"/>
    </row>
    <row r="19" spans="2:14" x14ac:dyDescent="0.2">
      <c r="B19" s="289" t="s">
        <v>13</v>
      </c>
      <c r="C19" s="36" t="s">
        <v>14</v>
      </c>
      <c r="D19" s="112">
        <v>222</v>
      </c>
      <c r="E19" s="28"/>
      <c r="F19" s="28">
        <v>1</v>
      </c>
      <c r="G19" s="28">
        <v>4</v>
      </c>
      <c r="H19" s="28">
        <v>1</v>
      </c>
      <c r="I19" s="28">
        <v>1</v>
      </c>
      <c r="J19" s="28">
        <v>7</v>
      </c>
      <c r="K19" s="109"/>
      <c r="L19" s="109"/>
      <c r="M19" s="109"/>
      <c r="N19" s="103"/>
    </row>
    <row r="20" spans="2:14" x14ac:dyDescent="0.2">
      <c r="B20" s="290"/>
      <c r="C20" s="36" t="s">
        <v>15</v>
      </c>
      <c r="D20" s="112">
        <v>223</v>
      </c>
      <c r="E20" s="28">
        <v>2</v>
      </c>
      <c r="F20" s="28">
        <v>5</v>
      </c>
      <c r="G20" s="28">
        <v>10</v>
      </c>
      <c r="H20" s="28">
        <v>2</v>
      </c>
      <c r="I20" s="28">
        <v>1</v>
      </c>
      <c r="J20" s="28">
        <v>20</v>
      </c>
      <c r="K20" s="109"/>
      <c r="L20" s="109"/>
      <c r="M20" s="109"/>
      <c r="N20" s="103"/>
    </row>
    <row r="21" spans="2:14" x14ac:dyDescent="0.2">
      <c r="B21" s="291"/>
      <c r="C21" s="36" t="s">
        <v>16</v>
      </c>
      <c r="D21" s="112">
        <v>224</v>
      </c>
      <c r="E21" s="28"/>
      <c r="F21" s="28">
        <v>13</v>
      </c>
      <c r="G21" s="28">
        <v>4</v>
      </c>
      <c r="H21" s="28">
        <v>2</v>
      </c>
      <c r="I21" s="28">
        <v>1</v>
      </c>
      <c r="J21" s="28">
        <v>20</v>
      </c>
      <c r="K21" s="109"/>
      <c r="L21" s="109"/>
      <c r="M21" s="109"/>
      <c r="N21" s="103"/>
    </row>
    <row r="22" spans="2:14" x14ac:dyDescent="0.2">
      <c r="B22" s="289" t="s">
        <v>17</v>
      </c>
      <c r="C22" s="36" t="s">
        <v>18</v>
      </c>
      <c r="D22" s="112">
        <v>234</v>
      </c>
      <c r="E22" s="28"/>
      <c r="F22" s="28">
        <v>1</v>
      </c>
      <c r="G22" s="28"/>
      <c r="H22" s="28">
        <v>3</v>
      </c>
      <c r="I22" s="28">
        <v>1</v>
      </c>
      <c r="J22" s="28">
        <v>5</v>
      </c>
      <c r="K22" s="109"/>
      <c r="L22" s="109"/>
      <c r="M22" s="109"/>
      <c r="N22" s="103"/>
    </row>
    <row r="23" spans="2:14" x14ac:dyDescent="0.2">
      <c r="B23" s="290"/>
      <c r="C23" s="36" t="s">
        <v>19</v>
      </c>
      <c r="D23" s="112">
        <v>232</v>
      </c>
      <c r="E23" s="28"/>
      <c r="F23" s="28">
        <v>1</v>
      </c>
      <c r="G23" s="28">
        <v>1</v>
      </c>
      <c r="H23" s="28">
        <v>1</v>
      </c>
      <c r="I23" s="28"/>
      <c r="J23" s="28">
        <v>3</v>
      </c>
      <c r="K23" s="109"/>
      <c r="L23" s="109"/>
      <c r="M23" s="109"/>
      <c r="N23" s="103"/>
    </row>
    <row r="24" spans="2:14" x14ac:dyDescent="0.2">
      <c r="B24" s="291"/>
      <c r="C24" s="36" t="s">
        <v>20</v>
      </c>
      <c r="D24" s="112">
        <v>233</v>
      </c>
      <c r="E24" s="28"/>
      <c r="F24" s="28">
        <v>3</v>
      </c>
      <c r="G24" s="28">
        <v>2</v>
      </c>
      <c r="H24" s="28"/>
      <c r="I24" s="28"/>
      <c r="J24" s="28">
        <v>5</v>
      </c>
      <c r="K24" s="109"/>
      <c r="L24" s="109"/>
      <c r="M24" s="109"/>
      <c r="N24" s="103"/>
    </row>
    <row r="25" spans="2:14" x14ac:dyDescent="0.2">
      <c r="B25" s="289" t="s">
        <v>21</v>
      </c>
      <c r="C25" s="36" t="s">
        <v>23</v>
      </c>
      <c r="D25" s="112">
        <v>253</v>
      </c>
      <c r="E25" s="28"/>
      <c r="F25" s="28">
        <v>4</v>
      </c>
      <c r="G25" s="28">
        <v>1</v>
      </c>
      <c r="H25" s="28">
        <v>1</v>
      </c>
      <c r="I25" s="28"/>
      <c r="J25" s="28">
        <v>6</v>
      </c>
      <c r="K25" s="109"/>
      <c r="L25" s="109"/>
      <c r="M25" s="109"/>
      <c r="N25" s="103"/>
    </row>
    <row r="26" spans="2:14" x14ac:dyDescent="0.2">
      <c r="B26" s="290"/>
      <c r="C26" s="36" t="s">
        <v>22</v>
      </c>
      <c r="D26" s="112">
        <v>25</v>
      </c>
      <c r="E26" s="28"/>
      <c r="F26" s="28">
        <v>5</v>
      </c>
      <c r="G26" s="28">
        <v>11</v>
      </c>
      <c r="H26" s="28">
        <v>9</v>
      </c>
      <c r="I26" s="28">
        <v>3</v>
      </c>
      <c r="J26" s="28">
        <v>28</v>
      </c>
      <c r="K26" s="109"/>
      <c r="L26" s="109"/>
      <c r="M26" s="109"/>
      <c r="N26" s="103"/>
    </row>
    <row r="27" spans="2:14" x14ac:dyDescent="0.2">
      <c r="B27" s="291"/>
      <c r="C27" s="36" t="s">
        <v>182</v>
      </c>
      <c r="D27" s="112">
        <v>511013107</v>
      </c>
      <c r="E27" s="28"/>
      <c r="F27" s="28">
        <v>1</v>
      </c>
      <c r="G27" s="28"/>
      <c r="H27" s="28">
        <v>1</v>
      </c>
      <c r="I27" s="28"/>
      <c r="J27" s="28">
        <v>2</v>
      </c>
      <c r="K27" s="109"/>
      <c r="L27" s="109"/>
      <c r="M27" s="109"/>
      <c r="N27" s="103"/>
    </row>
    <row r="28" spans="2:14" x14ac:dyDescent="0.2">
      <c r="B28" s="23" t="s">
        <v>24</v>
      </c>
      <c r="C28" s="36" t="s">
        <v>24</v>
      </c>
      <c r="D28" s="112">
        <v>242</v>
      </c>
      <c r="E28" s="28"/>
      <c r="F28" s="28">
        <v>2</v>
      </c>
      <c r="G28" s="28">
        <v>2</v>
      </c>
      <c r="H28" s="28">
        <v>2</v>
      </c>
      <c r="I28" s="28">
        <v>2</v>
      </c>
      <c r="J28" s="28">
        <v>8</v>
      </c>
      <c r="K28" s="109"/>
      <c r="L28" s="109"/>
      <c r="M28" s="109"/>
      <c r="N28" s="103"/>
    </row>
    <row r="29" spans="2:14" x14ac:dyDescent="0.2">
      <c r="B29" s="23" t="s">
        <v>25</v>
      </c>
      <c r="C29" s="36" t="s">
        <v>25</v>
      </c>
      <c r="D29" s="112">
        <v>244</v>
      </c>
      <c r="E29" s="28"/>
      <c r="F29" s="28">
        <v>1</v>
      </c>
      <c r="G29" s="28">
        <v>2</v>
      </c>
      <c r="H29" s="28">
        <v>1</v>
      </c>
      <c r="I29" s="28"/>
      <c r="J29" s="28">
        <v>4</v>
      </c>
      <c r="K29" s="109"/>
      <c r="L29" s="109"/>
      <c r="M29" s="109"/>
      <c r="N29" s="103"/>
    </row>
    <row r="30" spans="2:14" x14ac:dyDescent="0.2">
      <c r="B30" s="292" t="s">
        <v>26</v>
      </c>
      <c r="C30" s="36" t="s">
        <v>27</v>
      </c>
      <c r="D30" s="112">
        <v>228</v>
      </c>
      <c r="E30" s="28"/>
      <c r="F30" s="28">
        <v>7</v>
      </c>
      <c r="G30" s="28">
        <v>6</v>
      </c>
      <c r="H30" s="28">
        <v>4</v>
      </c>
      <c r="I30" s="28">
        <v>1</v>
      </c>
      <c r="J30" s="28">
        <v>18</v>
      </c>
      <c r="K30" s="109"/>
      <c r="L30" s="109"/>
      <c r="M30" s="109"/>
      <c r="N30" s="103"/>
    </row>
    <row r="31" spans="2:14" x14ac:dyDescent="0.2">
      <c r="B31" s="293"/>
      <c r="C31" s="36" t="s">
        <v>28</v>
      </c>
      <c r="D31" s="112">
        <v>243</v>
      </c>
      <c r="E31" s="28"/>
      <c r="F31" s="28">
        <v>2</v>
      </c>
      <c r="G31" s="28">
        <v>1</v>
      </c>
      <c r="H31" s="28"/>
      <c r="I31" s="28"/>
      <c r="J31" s="28">
        <v>3</v>
      </c>
      <c r="K31" s="109"/>
      <c r="L31" s="109"/>
      <c r="M31" s="109"/>
      <c r="N31" s="103"/>
    </row>
    <row r="32" spans="2:14" x14ac:dyDescent="0.2">
      <c r="B32" s="294"/>
      <c r="C32" s="36" t="s">
        <v>37</v>
      </c>
      <c r="D32" s="112">
        <v>2201</v>
      </c>
      <c r="E32" s="28"/>
      <c r="F32" s="28"/>
      <c r="G32" s="28">
        <v>2</v>
      </c>
      <c r="H32" s="28">
        <v>1</v>
      </c>
      <c r="I32" s="28"/>
      <c r="J32" s="28">
        <v>3</v>
      </c>
      <c r="K32" s="109"/>
      <c r="L32" s="109"/>
      <c r="M32" s="109"/>
      <c r="N32" s="103"/>
    </row>
    <row r="33" spans="2:14" x14ac:dyDescent="0.2">
      <c r="B33" s="289" t="s">
        <v>29</v>
      </c>
      <c r="C33" s="36" t="s">
        <v>30</v>
      </c>
      <c r="D33" s="112">
        <v>262</v>
      </c>
      <c r="E33" s="28"/>
      <c r="F33" s="28">
        <v>1</v>
      </c>
      <c r="G33" s="28"/>
      <c r="H33" s="28">
        <v>2</v>
      </c>
      <c r="I33" s="28">
        <v>1</v>
      </c>
      <c r="J33" s="28">
        <v>4</v>
      </c>
      <c r="K33" s="109"/>
      <c r="L33" s="109"/>
      <c r="M33" s="109"/>
      <c r="N33" s="103"/>
    </row>
    <row r="34" spans="2:14" x14ac:dyDescent="0.2">
      <c r="B34" s="290"/>
      <c r="C34" s="36" t="s">
        <v>31</v>
      </c>
      <c r="D34" s="112">
        <v>263</v>
      </c>
      <c r="E34" s="28"/>
      <c r="F34" s="28">
        <v>2</v>
      </c>
      <c r="G34" s="28">
        <v>1</v>
      </c>
      <c r="H34" s="28">
        <v>4</v>
      </c>
      <c r="I34" s="28">
        <v>1</v>
      </c>
      <c r="J34" s="28">
        <v>8</v>
      </c>
      <c r="K34" s="109"/>
      <c r="L34" s="109"/>
      <c r="M34" s="109"/>
      <c r="N34" s="103"/>
    </row>
    <row r="35" spans="2:14" x14ac:dyDescent="0.2">
      <c r="B35" s="290"/>
      <c r="C35" s="36" t="s">
        <v>32</v>
      </c>
      <c r="D35" s="112">
        <v>264</v>
      </c>
      <c r="E35" s="28"/>
      <c r="F35" s="28">
        <v>2</v>
      </c>
      <c r="G35" s="28">
        <v>1</v>
      </c>
      <c r="H35" s="28"/>
      <c r="I35" s="28">
        <v>1</v>
      </c>
      <c r="J35" s="28">
        <v>4</v>
      </c>
      <c r="K35" s="109"/>
      <c r="L35" s="109"/>
      <c r="M35" s="109"/>
      <c r="N35" s="103"/>
    </row>
    <row r="36" spans="2:14" x14ac:dyDescent="0.2">
      <c r="B36" s="291"/>
      <c r="C36" s="36" t="s">
        <v>33</v>
      </c>
      <c r="D36" s="112">
        <v>265</v>
      </c>
      <c r="E36" s="28"/>
      <c r="F36" s="28">
        <v>5</v>
      </c>
      <c r="G36" s="28">
        <v>2</v>
      </c>
      <c r="H36" s="28"/>
      <c r="I36" s="28"/>
      <c r="J36" s="28">
        <v>7</v>
      </c>
      <c r="K36" s="103"/>
      <c r="L36" s="103"/>
      <c r="M36" s="103"/>
      <c r="N36" s="103"/>
    </row>
    <row r="37" spans="2:14" ht="15" customHeight="1" x14ac:dyDescent="0.2">
      <c r="B37" s="295" t="s">
        <v>5</v>
      </c>
      <c r="C37" s="296"/>
      <c r="D37" s="297"/>
      <c r="E37" s="124">
        <v>2</v>
      </c>
      <c r="F37" s="124">
        <v>67</v>
      </c>
      <c r="G37" s="124">
        <v>72</v>
      </c>
      <c r="H37" s="124">
        <v>44</v>
      </c>
      <c r="I37" s="124">
        <v>18</v>
      </c>
      <c r="J37" s="124">
        <v>203</v>
      </c>
      <c r="K37" s="130"/>
      <c r="L37" s="130"/>
      <c r="M37" s="130"/>
      <c r="N37" s="130"/>
    </row>
    <row r="38" spans="2:14" x14ac:dyDescent="0.25"/>
    <row r="39" spans="2:14" x14ac:dyDescent="0.25">
      <c r="B39" s="132" t="s">
        <v>34</v>
      </c>
    </row>
    <row r="40" spans="2:14" x14ac:dyDescent="0.25">
      <c r="B40" s="132"/>
    </row>
    <row r="41" spans="2:14" x14ac:dyDescent="0.25">
      <c r="B41" s="132"/>
    </row>
    <row r="42" spans="2:14" x14ac:dyDescent="0.25">
      <c r="B42" s="132"/>
    </row>
    <row r="43" spans="2:14" x14ac:dyDescent="0.25">
      <c r="B43" s="132"/>
    </row>
    <row r="44" spans="2:14" x14ac:dyDescent="0.25">
      <c r="B44" s="132"/>
    </row>
    <row r="45" spans="2:14" ht="21" x14ac:dyDescent="0.25">
      <c r="B45" s="269" t="s">
        <v>159</v>
      </c>
      <c r="C45" s="269"/>
      <c r="D45" s="269"/>
      <c r="E45" s="269"/>
      <c r="F45" s="269"/>
      <c r="G45" s="269"/>
      <c r="H45" s="269"/>
      <c r="I45" s="269"/>
      <c r="J45" s="269"/>
    </row>
    <row r="46" spans="2:14" x14ac:dyDescent="0.25">
      <c r="B46" s="301" t="s">
        <v>0</v>
      </c>
      <c r="C46" s="301" t="s">
        <v>150</v>
      </c>
      <c r="D46" s="301" t="s">
        <v>1</v>
      </c>
      <c r="E46" s="298" t="s">
        <v>149</v>
      </c>
      <c r="F46" s="298"/>
      <c r="G46" s="298"/>
      <c r="H46" s="298"/>
      <c r="I46" s="298"/>
      <c r="J46" s="301" t="s">
        <v>5</v>
      </c>
    </row>
    <row r="47" spans="2:14" x14ac:dyDescent="0.25">
      <c r="B47" s="301"/>
      <c r="C47" s="301"/>
      <c r="D47" s="301"/>
      <c r="E47" s="113" t="s">
        <v>172</v>
      </c>
      <c r="F47" s="113" t="s">
        <v>120</v>
      </c>
      <c r="G47" s="113" t="s">
        <v>121</v>
      </c>
      <c r="H47" s="113" t="s">
        <v>122</v>
      </c>
      <c r="I47" s="113" t="s">
        <v>123</v>
      </c>
      <c r="J47" s="301"/>
    </row>
    <row r="48" spans="2:14" x14ac:dyDescent="0.2">
      <c r="B48" s="289" t="s">
        <v>6</v>
      </c>
      <c r="C48" s="36" t="s">
        <v>7</v>
      </c>
      <c r="D48" s="112">
        <v>2141</v>
      </c>
      <c r="E48" s="28"/>
      <c r="F48" s="28">
        <v>5</v>
      </c>
      <c r="G48" s="28">
        <v>5</v>
      </c>
      <c r="H48" s="28">
        <v>4</v>
      </c>
      <c r="I48" s="28">
        <v>3</v>
      </c>
      <c r="J48" s="28">
        <v>17</v>
      </c>
    </row>
    <row r="49" spans="2:10" x14ac:dyDescent="0.2">
      <c r="B49" s="290"/>
      <c r="C49" s="36" t="s">
        <v>8</v>
      </c>
      <c r="D49" s="112">
        <v>2122</v>
      </c>
      <c r="E49" s="28"/>
      <c r="F49" s="28"/>
      <c r="G49" s="28">
        <v>2</v>
      </c>
      <c r="H49" s="28">
        <v>1</v>
      </c>
      <c r="I49" s="28">
        <v>2</v>
      </c>
      <c r="J49" s="28">
        <v>5</v>
      </c>
    </row>
    <row r="50" spans="2:10" x14ac:dyDescent="0.2">
      <c r="B50" s="290"/>
      <c r="C50" s="36" t="s">
        <v>9</v>
      </c>
      <c r="D50" s="112">
        <v>2142</v>
      </c>
      <c r="E50" s="28"/>
      <c r="F50" s="28">
        <v>2</v>
      </c>
      <c r="G50" s="28">
        <v>1</v>
      </c>
      <c r="H50" s="28">
        <v>1</v>
      </c>
      <c r="I50" s="28"/>
      <c r="J50" s="28">
        <v>4</v>
      </c>
    </row>
    <row r="51" spans="2:10" x14ac:dyDescent="0.2">
      <c r="B51" s="291"/>
      <c r="C51" s="36" t="s">
        <v>10</v>
      </c>
      <c r="D51" s="112">
        <v>2132</v>
      </c>
      <c r="E51" s="28"/>
      <c r="F51" s="28"/>
      <c r="G51" s="28">
        <v>4</v>
      </c>
      <c r="H51" s="28">
        <v>1</v>
      </c>
      <c r="I51" s="28"/>
      <c r="J51" s="28">
        <v>5</v>
      </c>
    </row>
    <row r="52" spans="2:10" x14ac:dyDescent="0.2">
      <c r="B52" s="23" t="s">
        <v>11</v>
      </c>
      <c r="C52" s="36" t="s">
        <v>12</v>
      </c>
      <c r="D52" s="112">
        <v>27</v>
      </c>
      <c r="E52" s="28"/>
      <c r="F52" s="28">
        <v>4</v>
      </c>
      <c r="G52" s="28">
        <v>8</v>
      </c>
      <c r="H52" s="28">
        <v>3</v>
      </c>
      <c r="I52" s="28"/>
      <c r="J52" s="28">
        <v>15</v>
      </c>
    </row>
    <row r="53" spans="2:10" x14ac:dyDescent="0.2">
      <c r="B53" s="289" t="s">
        <v>13</v>
      </c>
      <c r="C53" s="36" t="s">
        <v>14</v>
      </c>
      <c r="D53" s="112">
        <v>222</v>
      </c>
      <c r="E53" s="28"/>
      <c r="F53" s="28">
        <v>1</v>
      </c>
      <c r="G53" s="28">
        <v>4</v>
      </c>
      <c r="H53" s="28">
        <v>1</v>
      </c>
      <c r="I53" s="28">
        <v>1</v>
      </c>
      <c r="J53" s="28">
        <v>7</v>
      </c>
    </row>
    <row r="54" spans="2:10" x14ac:dyDescent="0.2">
      <c r="B54" s="290"/>
      <c r="C54" s="36" t="s">
        <v>15</v>
      </c>
      <c r="D54" s="112">
        <v>223</v>
      </c>
      <c r="E54" s="28">
        <v>2</v>
      </c>
      <c r="F54" s="28">
        <v>5</v>
      </c>
      <c r="G54" s="28">
        <v>9</v>
      </c>
      <c r="H54" s="28">
        <v>2</v>
      </c>
      <c r="I54" s="28">
        <v>1</v>
      </c>
      <c r="J54" s="28">
        <v>19</v>
      </c>
    </row>
    <row r="55" spans="2:10" x14ac:dyDescent="0.2">
      <c r="B55" s="291"/>
      <c r="C55" s="36" t="s">
        <v>16</v>
      </c>
      <c r="D55" s="112">
        <v>224</v>
      </c>
      <c r="E55" s="28"/>
      <c r="F55" s="28">
        <v>13</v>
      </c>
      <c r="G55" s="28">
        <v>4</v>
      </c>
      <c r="H55" s="28">
        <v>2</v>
      </c>
      <c r="I55" s="28">
        <v>1</v>
      </c>
      <c r="J55" s="28">
        <v>20</v>
      </c>
    </row>
    <row r="56" spans="2:10" x14ac:dyDescent="0.2">
      <c r="B56" s="289" t="s">
        <v>17</v>
      </c>
      <c r="C56" s="36" t="s">
        <v>18</v>
      </c>
      <c r="D56" s="112">
        <v>234</v>
      </c>
      <c r="E56" s="28"/>
      <c r="F56" s="28">
        <v>1</v>
      </c>
      <c r="G56" s="28"/>
      <c r="H56" s="28">
        <v>3</v>
      </c>
      <c r="I56" s="28">
        <v>1</v>
      </c>
      <c r="J56" s="28">
        <v>5</v>
      </c>
    </row>
    <row r="57" spans="2:10" x14ac:dyDescent="0.2">
      <c r="B57" s="290"/>
      <c r="C57" s="36" t="s">
        <v>19</v>
      </c>
      <c r="D57" s="112">
        <v>232</v>
      </c>
      <c r="E57" s="28"/>
      <c r="F57" s="28">
        <v>1</v>
      </c>
      <c r="G57" s="28">
        <v>1</v>
      </c>
      <c r="H57" s="28">
        <v>1</v>
      </c>
      <c r="I57" s="28"/>
      <c r="J57" s="28">
        <v>3</v>
      </c>
    </row>
    <row r="58" spans="2:10" x14ac:dyDescent="0.2">
      <c r="B58" s="291"/>
      <c r="C58" s="36" t="s">
        <v>20</v>
      </c>
      <c r="D58" s="112">
        <v>233</v>
      </c>
      <c r="E58" s="28"/>
      <c r="F58" s="28">
        <v>3</v>
      </c>
      <c r="G58" s="28">
        <v>2</v>
      </c>
      <c r="H58" s="28"/>
      <c r="I58" s="28"/>
      <c r="J58" s="28">
        <v>5</v>
      </c>
    </row>
    <row r="59" spans="2:10" x14ac:dyDescent="0.2">
      <c r="B59" s="289" t="s">
        <v>21</v>
      </c>
      <c r="C59" s="36" t="s">
        <v>23</v>
      </c>
      <c r="D59" s="133">
        <v>253</v>
      </c>
      <c r="E59" s="133"/>
      <c r="F59" s="133">
        <v>4</v>
      </c>
      <c r="G59" s="133">
        <v>1</v>
      </c>
      <c r="H59" s="133">
        <v>1</v>
      </c>
      <c r="I59" s="133"/>
      <c r="J59" s="133">
        <v>6</v>
      </c>
    </row>
    <row r="60" spans="2:10" x14ac:dyDescent="0.2">
      <c r="B60" s="290"/>
      <c r="C60" s="36" t="s">
        <v>22</v>
      </c>
      <c r="D60" s="112">
        <v>25</v>
      </c>
      <c r="E60" s="28"/>
      <c r="F60" s="28">
        <v>4</v>
      </c>
      <c r="G60" s="28">
        <v>12</v>
      </c>
      <c r="H60" s="28">
        <v>8</v>
      </c>
      <c r="I60" s="28">
        <v>3</v>
      </c>
      <c r="J60" s="28">
        <v>27</v>
      </c>
    </row>
    <row r="61" spans="2:10" x14ac:dyDescent="0.2">
      <c r="B61" s="290"/>
      <c r="C61" s="36" t="s">
        <v>182</v>
      </c>
      <c r="D61" s="112">
        <v>511013107</v>
      </c>
      <c r="E61" s="28"/>
      <c r="F61" s="28">
        <v>1</v>
      </c>
      <c r="G61" s="28"/>
      <c r="H61" s="28">
        <v>1</v>
      </c>
      <c r="I61" s="28"/>
      <c r="J61" s="28">
        <v>2</v>
      </c>
    </row>
    <row r="62" spans="2:10" x14ac:dyDescent="0.2">
      <c r="B62" s="291"/>
      <c r="C62" s="36" t="s">
        <v>181</v>
      </c>
      <c r="D62" s="134">
        <v>511013104</v>
      </c>
      <c r="E62" s="135"/>
      <c r="F62" s="135"/>
      <c r="G62" s="135">
        <v>1</v>
      </c>
      <c r="H62" s="135"/>
      <c r="I62" s="135"/>
      <c r="J62" s="135">
        <v>1</v>
      </c>
    </row>
    <row r="63" spans="2:10" x14ac:dyDescent="0.2">
      <c r="B63" s="23" t="s">
        <v>24</v>
      </c>
      <c r="C63" s="36" t="s">
        <v>24</v>
      </c>
      <c r="D63" s="112">
        <v>242</v>
      </c>
      <c r="E63" s="28"/>
      <c r="F63" s="28">
        <v>2</v>
      </c>
      <c r="G63" s="28">
        <v>2</v>
      </c>
      <c r="H63" s="28">
        <v>2</v>
      </c>
      <c r="I63" s="28">
        <v>2</v>
      </c>
      <c r="J63" s="28">
        <v>8</v>
      </c>
    </row>
    <row r="64" spans="2:10" x14ac:dyDescent="0.2">
      <c r="B64" s="23" t="s">
        <v>25</v>
      </c>
      <c r="C64" s="36" t="s">
        <v>25</v>
      </c>
      <c r="D64" s="112">
        <v>244</v>
      </c>
      <c r="E64" s="28"/>
      <c r="F64" s="28">
        <v>1</v>
      </c>
      <c r="G64" s="28">
        <v>2</v>
      </c>
      <c r="H64" s="28"/>
      <c r="I64" s="28"/>
      <c r="J64" s="28">
        <v>3</v>
      </c>
    </row>
    <row r="65" spans="2:10" x14ac:dyDescent="0.2">
      <c r="B65" s="292" t="s">
        <v>26</v>
      </c>
      <c r="C65" s="36" t="s">
        <v>27</v>
      </c>
      <c r="D65" s="112">
        <v>228</v>
      </c>
      <c r="E65" s="28"/>
      <c r="F65" s="28">
        <v>6</v>
      </c>
      <c r="G65" s="28">
        <v>5</v>
      </c>
      <c r="H65" s="28">
        <v>4</v>
      </c>
      <c r="I65" s="28">
        <v>1</v>
      </c>
      <c r="J65" s="28">
        <v>16</v>
      </c>
    </row>
    <row r="66" spans="2:10" x14ac:dyDescent="0.2">
      <c r="B66" s="293"/>
      <c r="C66" s="36" t="s">
        <v>28</v>
      </c>
      <c r="D66" s="112">
        <v>243</v>
      </c>
      <c r="E66" s="28"/>
      <c r="F66" s="28">
        <v>2</v>
      </c>
      <c r="G66" s="28">
        <v>1</v>
      </c>
      <c r="H66" s="28"/>
      <c r="I66" s="28"/>
      <c r="J66" s="28">
        <v>3</v>
      </c>
    </row>
    <row r="67" spans="2:10" x14ac:dyDescent="0.2">
      <c r="B67" s="293"/>
      <c r="C67" s="36" t="s">
        <v>37</v>
      </c>
      <c r="D67" s="112">
        <v>2201</v>
      </c>
      <c r="E67" s="28"/>
      <c r="F67" s="28"/>
      <c r="G67" s="28">
        <v>3</v>
      </c>
      <c r="H67" s="28">
        <v>1</v>
      </c>
      <c r="I67" s="28"/>
      <c r="J67" s="28">
        <v>4</v>
      </c>
    </row>
    <row r="68" spans="2:10" x14ac:dyDescent="0.2">
      <c r="B68" s="294"/>
      <c r="C68" s="36" t="s">
        <v>50</v>
      </c>
      <c r="D68" s="112">
        <v>24322</v>
      </c>
      <c r="E68" s="28"/>
      <c r="F68" s="28">
        <v>1</v>
      </c>
      <c r="G68" s="28"/>
      <c r="H68" s="28"/>
      <c r="I68" s="28"/>
      <c r="J68" s="28">
        <v>1</v>
      </c>
    </row>
    <row r="69" spans="2:10" x14ac:dyDescent="0.2">
      <c r="B69" s="289" t="s">
        <v>29</v>
      </c>
      <c r="C69" s="36" t="s">
        <v>30</v>
      </c>
      <c r="D69" s="112">
        <v>262</v>
      </c>
      <c r="E69" s="28"/>
      <c r="F69" s="28">
        <v>1</v>
      </c>
      <c r="G69" s="28"/>
      <c r="H69" s="28">
        <v>2</v>
      </c>
      <c r="I69" s="28">
        <v>1</v>
      </c>
      <c r="J69" s="28">
        <v>4</v>
      </c>
    </row>
    <row r="70" spans="2:10" x14ac:dyDescent="0.2">
      <c r="B70" s="290"/>
      <c r="C70" s="36" t="s">
        <v>31</v>
      </c>
      <c r="D70" s="112">
        <v>263</v>
      </c>
      <c r="E70" s="28"/>
      <c r="F70" s="28">
        <v>2</v>
      </c>
      <c r="G70" s="28">
        <v>2</v>
      </c>
      <c r="H70" s="28">
        <v>4</v>
      </c>
      <c r="I70" s="28"/>
      <c r="J70" s="28">
        <v>8</v>
      </c>
    </row>
    <row r="71" spans="2:10" x14ac:dyDescent="0.2">
      <c r="B71" s="290"/>
      <c r="C71" s="36" t="s">
        <v>32</v>
      </c>
      <c r="D71" s="112">
        <v>264</v>
      </c>
      <c r="E71" s="28"/>
      <c r="F71" s="28">
        <v>2</v>
      </c>
      <c r="G71" s="28">
        <v>1</v>
      </c>
      <c r="H71" s="28"/>
      <c r="I71" s="28">
        <v>1</v>
      </c>
      <c r="J71" s="28">
        <v>4</v>
      </c>
    </row>
    <row r="72" spans="2:10" x14ac:dyDescent="0.2">
      <c r="B72" s="291"/>
      <c r="C72" s="36" t="s">
        <v>33</v>
      </c>
      <c r="D72" s="112">
        <v>265</v>
      </c>
      <c r="E72" s="28"/>
      <c r="F72" s="28">
        <v>5</v>
      </c>
      <c r="G72" s="28">
        <v>2</v>
      </c>
      <c r="H72" s="28"/>
      <c r="I72" s="28"/>
      <c r="J72" s="28">
        <v>7</v>
      </c>
    </row>
    <row r="73" spans="2:10" x14ac:dyDescent="0.2">
      <c r="B73" s="295" t="s">
        <v>5</v>
      </c>
      <c r="C73" s="296"/>
      <c r="D73" s="297"/>
      <c r="E73" s="48">
        <v>2</v>
      </c>
      <c r="F73" s="48">
        <v>66</v>
      </c>
      <c r="G73" s="48">
        <v>72</v>
      </c>
      <c r="H73" s="48">
        <v>42</v>
      </c>
      <c r="I73" s="48">
        <v>17</v>
      </c>
      <c r="J73" s="48">
        <v>199</v>
      </c>
    </row>
    <row r="74" spans="2:10" x14ac:dyDescent="0.25"/>
    <row r="75" spans="2:10" x14ac:dyDescent="0.25">
      <c r="B75" s="132" t="s">
        <v>34</v>
      </c>
    </row>
    <row r="76" spans="2:10" x14ac:dyDescent="0.25"/>
    <row r="77" spans="2:10" x14ac:dyDescent="0.25"/>
    <row r="78" spans="2:10" x14ac:dyDescent="0.25"/>
    <row r="79" spans="2:10" x14ac:dyDescent="0.25"/>
  </sheetData>
  <sheetProtection password="CD78" sheet="1" objects="1" scenarios="1"/>
  <mergeCells count="27">
    <mergeCell ref="B69:B72"/>
    <mergeCell ref="B33:B36"/>
    <mergeCell ref="B48:B51"/>
    <mergeCell ref="B53:B55"/>
    <mergeCell ref="B56:B58"/>
    <mergeCell ref="B59:B62"/>
    <mergeCell ref="B19:B21"/>
    <mergeCell ref="B22:B24"/>
    <mergeCell ref="B25:B27"/>
    <mergeCell ref="B30:B32"/>
    <mergeCell ref="B65:B68"/>
    <mergeCell ref="A1:K1"/>
    <mergeCell ref="B73:D73"/>
    <mergeCell ref="B46:B47"/>
    <mergeCell ref="C46:C47"/>
    <mergeCell ref="D46:D47"/>
    <mergeCell ref="E46:I46"/>
    <mergeCell ref="J46:J47"/>
    <mergeCell ref="B37:D37"/>
    <mergeCell ref="E12:I12"/>
    <mergeCell ref="J12:J13"/>
    <mergeCell ref="D12:D13"/>
    <mergeCell ref="C12:C13"/>
    <mergeCell ref="B12:B13"/>
    <mergeCell ref="B11:J11"/>
    <mergeCell ref="B45:J45"/>
    <mergeCell ref="B14:B1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Contenido</vt:lpstr>
      <vt:lpstr>Pl_Genero</vt:lpstr>
      <vt:lpstr>Pl_Dedicación</vt:lpstr>
      <vt:lpstr>Pl_Edad</vt:lpstr>
      <vt:lpstr>Pl_Antiguedad</vt:lpstr>
      <vt:lpstr>Pl_Categoría</vt:lpstr>
      <vt:lpstr>Pl_Nivel</vt:lpstr>
      <vt:lpstr>Tr_Genero</vt:lpstr>
      <vt:lpstr>Tr_Edad</vt:lpstr>
      <vt:lpstr>Tr_Dedicacion</vt:lpstr>
      <vt:lpstr>Tr_Categoria</vt:lpstr>
      <vt:lpstr>Tr_Nivel</vt:lpstr>
      <vt:lpstr>Ct_Genero</vt:lpstr>
      <vt:lpstr>Ct_Dedicacion</vt:lpstr>
      <vt:lpstr>Ct_Categoria</vt:lpstr>
      <vt:lpstr>Ct_Nivel</vt:lpstr>
      <vt:lpstr>Resumen</vt:lpstr>
      <vt:lpstr>DETC</vt:lpstr>
      <vt:lpstr>Resumen_DETC</vt:lpstr>
      <vt:lpstr>Tendencia</vt:lpstr>
      <vt:lpstr>Resumen_Docentes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2013-11-21T20:51:30Z</dcterms:modified>
</cp:coreProperties>
</file>