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60" yWindow="1140" windowWidth="14880" windowHeight="6975" tabRatio="585"/>
  </bookViews>
  <sheets>
    <sheet name="Contenido" sheetId="4" r:id="rId1"/>
    <sheet name="Pl_Genero" sheetId="1" r:id="rId2"/>
    <sheet name="Pl_Dedicación" sheetId="2" r:id="rId3"/>
    <sheet name="Pl_Edad" sheetId="3" r:id="rId4"/>
    <sheet name="Pl_Antiguedad" sheetId="5" r:id="rId5"/>
    <sheet name="Pl_Categoría" sheetId="6" r:id="rId6"/>
    <sheet name="Pl_Nivel" sheetId="7" r:id="rId7"/>
    <sheet name="Tr_Genero" sheetId="8" r:id="rId8"/>
    <sheet name="Tr_Dedicacion" sheetId="10" r:id="rId9"/>
    <sheet name="Tr_Edad" sheetId="9" r:id="rId10"/>
    <sheet name="Tr_Categoria" sheetId="11" r:id="rId11"/>
    <sheet name="Tr_Nivel" sheetId="12" r:id="rId12"/>
    <sheet name="Ct_Genero" sheetId="13" r:id="rId13"/>
    <sheet name="Ct_Dedicacion" sheetId="14" r:id="rId14"/>
    <sheet name="Ct_Categoria" sheetId="15" r:id="rId15"/>
    <sheet name="Ct_Nivel" sheetId="16" r:id="rId16"/>
    <sheet name="Resumen" sheetId="17" r:id="rId17"/>
    <sheet name="Tendencia" sheetId="20" r:id="rId18"/>
    <sheet name="DETC" sheetId="18" r:id="rId19"/>
    <sheet name="Resumen_DETC" sheetId="19" r:id="rId20"/>
    <sheet name="Resumen_Docentes" sheetId="21" r:id="rId21"/>
  </sheets>
  <definedNames>
    <definedName name="_xlnm._FilterDatabase" localSheetId="14" hidden="1">Ct_Categoria!$C$5:$P$6</definedName>
    <definedName name="_xlnm._FilterDatabase" localSheetId="13" hidden="1">Ct_Dedicacion!$C$5:$I$6</definedName>
    <definedName name="_xlnm._FilterDatabase" localSheetId="18" hidden="1">DETC!$C$5:$G$5</definedName>
    <definedName name="_xlnm._FilterDatabase" localSheetId="4" hidden="1">Pl_Antiguedad!$C$5:$M$6</definedName>
    <definedName name="_xlnm._FilterDatabase" localSheetId="5" hidden="1">Pl_Categoría!$C$36:$K$37</definedName>
    <definedName name="_xlnm._FilterDatabase" localSheetId="3" hidden="1">Pl_Edad!$C$36:$J$38</definedName>
    <definedName name="_xlnm._FilterDatabase" localSheetId="20" hidden="1">Resumen_Docentes!$C$46:$N$47</definedName>
    <definedName name="_xlnm._FilterDatabase" localSheetId="10" hidden="1">Tr_Categoria!$C$39:$K$40</definedName>
    <definedName name="_xlnm._FilterDatabase" localSheetId="9" hidden="1">Tr_Edad!$C$39:$K$40</definedName>
  </definedNames>
  <calcPr calcId="145621"/>
</workbook>
</file>

<file path=xl/calcChain.xml><?xml version="1.0" encoding="utf-8"?>
<calcChain xmlns="http://schemas.openxmlformats.org/spreadsheetml/2006/main">
  <c r="J6" i="18" l="1"/>
  <c r="J35" i="18"/>
  <c r="J37" i="18"/>
  <c r="I39" i="18"/>
  <c r="H39" i="18"/>
  <c r="J76" i="18" l="1"/>
  <c r="J75" i="18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I80" i="18"/>
  <c r="H80" i="18"/>
  <c r="G80" i="18"/>
  <c r="F80" i="18"/>
  <c r="J78" i="18"/>
  <c r="G39" i="18"/>
  <c r="F39" i="18"/>
  <c r="J39" i="18" l="1"/>
  <c r="J80" i="18"/>
  <c r="H80" i="21" l="1"/>
  <c r="G80" i="21"/>
  <c r="F80" i="21"/>
  <c r="H78" i="21"/>
  <c r="H76" i="21"/>
  <c r="H75" i="21"/>
  <c r="H74" i="21"/>
  <c r="H73" i="21"/>
  <c r="H72" i="21"/>
  <c r="H71" i="21"/>
  <c r="H70" i="21"/>
  <c r="H69" i="21"/>
  <c r="H68" i="21"/>
  <c r="H67" i="21"/>
  <c r="H66" i="21"/>
  <c r="H65" i="21"/>
  <c r="H64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G78" i="21"/>
  <c r="F78" i="21"/>
  <c r="G76" i="21"/>
  <c r="F76" i="21"/>
  <c r="G75" i="21"/>
  <c r="F75" i="21"/>
  <c r="G74" i="21"/>
  <c r="F74" i="21"/>
  <c r="G73" i="21"/>
  <c r="F73" i="21"/>
  <c r="G72" i="21"/>
  <c r="F72" i="21"/>
  <c r="G71" i="21"/>
  <c r="F71" i="21"/>
  <c r="G70" i="21"/>
  <c r="F70" i="21"/>
  <c r="G69" i="21"/>
  <c r="F69" i="21"/>
  <c r="G68" i="21"/>
  <c r="F68" i="21"/>
  <c r="G67" i="21"/>
  <c r="F67" i="21"/>
  <c r="G66" i="21"/>
  <c r="F66" i="21"/>
  <c r="G65" i="21"/>
  <c r="F65" i="21"/>
  <c r="G64" i="21"/>
  <c r="F64" i="21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6" i="21"/>
  <c r="F56" i="21"/>
  <c r="G55" i="21"/>
  <c r="F55" i="21"/>
  <c r="G54" i="21"/>
  <c r="F54" i="21"/>
  <c r="G53" i="21"/>
  <c r="F53" i="21"/>
  <c r="G52" i="21"/>
  <c r="F52" i="21"/>
  <c r="G51" i="21"/>
  <c r="F51" i="21"/>
  <c r="G50" i="21"/>
  <c r="F50" i="21"/>
  <c r="G49" i="21"/>
  <c r="F49" i="21"/>
  <c r="G48" i="21"/>
  <c r="F48" i="21"/>
  <c r="J80" i="21"/>
  <c r="N53" i="21"/>
  <c r="M53" i="21"/>
  <c r="N62" i="21"/>
  <c r="I80" i="21"/>
  <c r="K80" i="21"/>
  <c r="L80" i="21"/>
  <c r="M78" i="21"/>
  <c r="N78" i="21" s="1"/>
  <c r="M76" i="21"/>
  <c r="N76" i="21" s="1"/>
  <c r="M75" i="21"/>
  <c r="N75" i="21" s="1"/>
  <c r="M74" i="21"/>
  <c r="N74" i="21" s="1"/>
  <c r="M73" i="21"/>
  <c r="M72" i="21"/>
  <c r="N72" i="21" s="1"/>
  <c r="M71" i="21"/>
  <c r="N71" i="21" s="1"/>
  <c r="M70" i="21"/>
  <c r="M69" i="21"/>
  <c r="M68" i="21"/>
  <c r="N68" i="21" s="1"/>
  <c r="M67" i="21"/>
  <c r="N67" i="21" s="1"/>
  <c r="M66" i="21"/>
  <c r="M65" i="21"/>
  <c r="M64" i="21"/>
  <c r="N64" i="21" s="1"/>
  <c r="M63" i="21"/>
  <c r="N63" i="21" s="1"/>
  <c r="M62" i="21"/>
  <c r="M61" i="21"/>
  <c r="M60" i="21"/>
  <c r="N60" i="21" s="1"/>
  <c r="M59" i="21"/>
  <c r="N59" i="21" s="1"/>
  <c r="M58" i="21"/>
  <c r="M57" i="21"/>
  <c r="M56" i="21"/>
  <c r="N56" i="21" s="1"/>
  <c r="M55" i="21"/>
  <c r="N55" i="21" s="1"/>
  <c r="M54" i="21"/>
  <c r="M52" i="21"/>
  <c r="M51" i="21"/>
  <c r="N51" i="21" s="1"/>
  <c r="M50" i="21"/>
  <c r="N50" i="21" s="1"/>
  <c r="M49" i="21"/>
  <c r="M48" i="21"/>
  <c r="I40" i="21"/>
  <c r="M38" i="21"/>
  <c r="M36" i="21"/>
  <c r="M35" i="21"/>
  <c r="N35" i="21" s="1"/>
  <c r="G35" i="21" s="1"/>
  <c r="M34" i="21"/>
  <c r="N34" i="21" s="1"/>
  <c r="G34" i="21" s="1"/>
  <c r="M33" i="21"/>
  <c r="M32" i="21"/>
  <c r="M31" i="21"/>
  <c r="M30" i="21"/>
  <c r="M29" i="21"/>
  <c r="M28" i="21"/>
  <c r="M27" i="21"/>
  <c r="M26" i="21"/>
  <c r="M25" i="21"/>
  <c r="M24" i="21"/>
  <c r="M23" i="21"/>
  <c r="M22" i="21"/>
  <c r="N22" i="21" s="1"/>
  <c r="G22" i="21" s="1"/>
  <c r="M21" i="21"/>
  <c r="N21" i="21" s="1"/>
  <c r="H21" i="21" s="1"/>
  <c r="M20" i="21"/>
  <c r="M19" i="21"/>
  <c r="N19" i="21" s="1"/>
  <c r="G19" i="21" s="1"/>
  <c r="M18" i="21"/>
  <c r="N18" i="21" s="1"/>
  <c r="G18" i="21" s="1"/>
  <c r="M17" i="21"/>
  <c r="M16" i="21"/>
  <c r="M15" i="21"/>
  <c r="N15" i="21" s="1"/>
  <c r="F15" i="21" s="1"/>
  <c r="M14" i="21"/>
  <c r="N14" i="21" s="1"/>
  <c r="G14" i="21" s="1"/>
  <c r="M13" i="21"/>
  <c r="M12" i="21"/>
  <c r="M11" i="21"/>
  <c r="N11" i="21" s="1"/>
  <c r="G11" i="21" s="1"/>
  <c r="M10" i="21"/>
  <c r="N10" i="21" s="1"/>
  <c r="G10" i="21" s="1"/>
  <c r="M9" i="21"/>
  <c r="M8" i="21"/>
  <c r="M7" i="21"/>
  <c r="N57" i="21" l="1"/>
  <c r="N65" i="21"/>
  <c r="N73" i="21"/>
  <c r="N49" i="21"/>
  <c r="N54" i="21"/>
  <c r="N58" i="21"/>
  <c r="N66" i="21"/>
  <c r="N70" i="21"/>
  <c r="N52" i="21"/>
  <c r="N61" i="21"/>
  <c r="N69" i="21"/>
  <c r="N48" i="21"/>
  <c r="M40" i="21"/>
  <c r="M80" i="21"/>
  <c r="H38" i="21"/>
  <c r="H10" i="21"/>
  <c r="H18" i="21"/>
  <c r="N38" i="21"/>
  <c r="F38" i="21" s="1"/>
  <c r="H34" i="21"/>
  <c r="F22" i="21"/>
  <c r="H14" i="21"/>
  <c r="H22" i="21"/>
  <c r="F14" i="21"/>
  <c r="F10" i="21"/>
  <c r="F18" i="21"/>
  <c r="F34" i="21"/>
  <c r="F11" i="21"/>
  <c r="F19" i="21"/>
  <c r="F35" i="21"/>
  <c r="G15" i="21"/>
  <c r="H11" i="21"/>
  <c r="H15" i="21"/>
  <c r="H19" i="21"/>
  <c r="F21" i="21"/>
  <c r="H35" i="21"/>
  <c r="G21" i="21"/>
  <c r="N12" i="21"/>
  <c r="N16" i="21"/>
  <c r="N20" i="21"/>
  <c r="H20" i="21" s="1"/>
  <c r="N24" i="21"/>
  <c r="H24" i="21" s="1"/>
  <c r="N28" i="21"/>
  <c r="N32" i="21"/>
  <c r="N36" i="21"/>
  <c r="H36" i="21" s="1"/>
  <c r="N8" i="21"/>
  <c r="H8" i="21" s="1"/>
  <c r="N26" i="21"/>
  <c r="N30" i="21"/>
  <c r="N23" i="21"/>
  <c r="H23" i="21" s="1"/>
  <c r="N27" i="21"/>
  <c r="H27" i="21" s="1"/>
  <c r="N31" i="21"/>
  <c r="H31" i="21" s="1"/>
  <c r="N9" i="21"/>
  <c r="N13" i="21"/>
  <c r="N17" i="21"/>
  <c r="N25" i="21"/>
  <c r="N29" i="21"/>
  <c r="N33" i="21"/>
  <c r="N7" i="21"/>
  <c r="J16" i="19"/>
  <c r="J17" i="19"/>
  <c r="J15" i="19"/>
  <c r="J14" i="19"/>
  <c r="J13" i="19"/>
  <c r="J12" i="19"/>
  <c r="J11" i="19"/>
  <c r="J10" i="19"/>
  <c r="J9" i="19"/>
  <c r="J8" i="19"/>
  <c r="J7" i="19"/>
  <c r="J6" i="19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M9" i="17"/>
  <c r="O7" i="17"/>
  <c r="I8" i="17"/>
  <c r="O11" i="17"/>
  <c r="I11" i="17"/>
  <c r="N9" i="17"/>
  <c r="L9" i="17"/>
  <c r="K9" i="17"/>
  <c r="J9" i="17"/>
  <c r="H9" i="17"/>
  <c r="G9" i="17"/>
  <c r="F9" i="17"/>
  <c r="E9" i="17"/>
  <c r="D9" i="17"/>
  <c r="O8" i="17"/>
  <c r="I7" i="17"/>
  <c r="O6" i="17"/>
  <c r="I6" i="17"/>
  <c r="P85" i="16"/>
  <c r="O85" i="16"/>
  <c r="N85" i="16"/>
  <c r="M85" i="16"/>
  <c r="L85" i="16"/>
  <c r="J85" i="16"/>
  <c r="I85" i="16"/>
  <c r="H85" i="16"/>
  <c r="G85" i="16"/>
  <c r="F85" i="16"/>
  <c r="Q83" i="16"/>
  <c r="K83" i="16"/>
  <c r="Q81" i="16"/>
  <c r="K81" i="16"/>
  <c r="R81" i="16" s="1"/>
  <c r="Q80" i="16"/>
  <c r="R80" i="16" s="1"/>
  <c r="K80" i="16"/>
  <c r="Q79" i="16"/>
  <c r="R79" i="16" s="1"/>
  <c r="K79" i="16"/>
  <c r="Q78" i="16"/>
  <c r="R78" i="16" s="1"/>
  <c r="K78" i="16"/>
  <c r="Q77" i="16"/>
  <c r="K77" i="16"/>
  <c r="Q76" i="16"/>
  <c r="K76" i="16"/>
  <c r="R76" i="16" s="1"/>
  <c r="Q75" i="16"/>
  <c r="K75" i="16"/>
  <c r="Q74" i="16"/>
  <c r="K74" i="16"/>
  <c r="Q73" i="16"/>
  <c r="K73" i="16"/>
  <c r="R73" i="16" s="1"/>
  <c r="Q72" i="16"/>
  <c r="R72" i="16" s="1"/>
  <c r="K72" i="16"/>
  <c r="Q71" i="16"/>
  <c r="R71" i="16" s="1"/>
  <c r="K71" i="16"/>
  <c r="Q70" i="16"/>
  <c r="R70" i="16" s="1"/>
  <c r="K70" i="16"/>
  <c r="Q69" i="16"/>
  <c r="K69" i="16"/>
  <c r="R68" i="16"/>
  <c r="Q68" i="16"/>
  <c r="K68" i="16"/>
  <c r="Q67" i="16"/>
  <c r="K67" i="16"/>
  <c r="Q66" i="16"/>
  <c r="K66" i="16"/>
  <c r="Q65" i="16"/>
  <c r="K65" i="16"/>
  <c r="R65" i="16" s="1"/>
  <c r="Q64" i="16"/>
  <c r="R64" i="16" s="1"/>
  <c r="K64" i="16"/>
  <c r="Q63" i="16"/>
  <c r="R63" i="16" s="1"/>
  <c r="K63" i="16"/>
  <c r="Q62" i="16"/>
  <c r="R62" i="16" s="1"/>
  <c r="K62" i="16"/>
  <c r="Q61" i="16"/>
  <c r="K61" i="16"/>
  <c r="Q60" i="16"/>
  <c r="K60" i="16"/>
  <c r="R60" i="16" s="1"/>
  <c r="Q59" i="16"/>
  <c r="K59" i="16"/>
  <c r="Q58" i="16"/>
  <c r="K58" i="16"/>
  <c r="Q57" i="16"/>
  <c r="K57" i="16"/>
  <c r="R57" i="16" s="1"/>
  <c r="Q56" i="16"/>
  <c r="R56" i="16" s="1"/>
  <c r="K56" i="16"/>
  <c r="Q55" i="16"/>
  <c r="R55" i="16" s="1"/>
  <c r="K55" i="16"/>
  <c r="Q54" i="16"/>
  <c r="Q85" i="16" s="1"/>
  <c r="K54" i="16"/>
  <c r="O40" i="16"/>
  <c r="N40" i="16"/>
  <c r="M40" i="16"/>
  <c r="L40" i="16"/>
  <c r="J40" i="16"/>
  <c r="I40" i="16"/>
  <c r="H40" i="16"/>
  <c r="G40" i="16"/>
  <c r="F40" i="16"/>
  <c r="P38" i="16"/>
  <c r="K38" i="16"/>
  <c r="P36" i="16"/>
  <c r="K36" i="16"/>
  <c r="Q36" i="16" s="1"/>
  <c r="P35" i="16"/>
  <c r="K35" i="16"/>
  <c r="P34" i="16"/>
  <c r="K34" i="16"/>
  <c r="P33" i="16"/>
  <c r="K33" i="16"/>
  <c r="P32" i="16"/>
  <c r="K32" i="16"/>
  <c r="Q32" i="16" s="1"/>
  <c r="P31" i="16"/>
  <c r="K31" i="16"/>
  <c r="P30" i="16"/>
  <c r="K30" i="16"/>
  <c r="P29" i="16"/>
  <c r="K29" i="16"/>
  <c r="P28" i="16"/>
  <c r="K28" i="16"/>
  <c r="P27" i="16"/>
  <c r="K27" i="16"/>
  <c r="P26" i="16"/>
  <c r="K26" i="16"/>
  <c r="P25" i="16"/>
  <c r="K25" i="16"/>
  <c r="P24" i="16"/>
  <c r="K24" i="16"/>
  <c r="P23" i="16"/>
  <c r="K23" i="16"/>
  <c r="P22" i="16"/>
  <c r="K22" i="16"/>
  <c r="P21" i="16"/>
  <c r="K21" i="16"/>
  <c r="P20" i="16"/>
  <c r="K20" i="16"/>
  <c r="P19" i="16"/>
  <c r="K19" i="16"/>
  <c r="P18" i="16"/>
  <c r="K18" i="16"/>
  <c r="P17" i="16"/>
  <c r="K17" i="16"/>
  <c r="P16" i="16"/>
  <c r="K16" i="16"/>
  <c r="P15" i="16"/>
  <c r="K15" i="16"/>
  <c r="P14" i="16"/>
  <c r="K14" i="16"/>
  <c r="P13" i="16"/>
  <c r="K13" i="16"/>
  <c r="P12" i="16"/>
  <c r="K12" i="16"/>
  <c r="P11" i="16"/>
  <c r="K11" i="16"/>
  <c r="P10" i="16"/>
  <c r="K10" i="16"/>
  <c r="P9" i="16"/>
  <c r="K9" i="16"/>
  <c r="P8" i="16"/>
  <c r="K8" i="16"/>
  <c r="P7" i="16"/>
  <c r="K7" i="16"/>
  <c r="O84" i="15"/>
  <c r="N84" i="15"/>
  <c r="M84" i="15"/>
  <c r="L84" i="15"/>
  <c r="K84" i="15"/>
  <c r="I84" i="15"/>
  <c r="H84" i="15"/>
  <c r="G84" i="15"/>
  <c r="F84" i="15"/>
  <c r="P82" i="15"/>
  <c r="J82" i="15"/>
  <c r="Q82" i="15" s="1"/>
  <c r="Q80" i="15"/>
  <c r="P80" i="15"/>
  <c r="J80" i="15"/>
  <c r="P79" i="15"/>
  <c r="J79" i="15"/>
  <c r="P78" i="15"/>
  <c r="Q78" i="15" s="1"/>
  <c r="J78" i="15"/>
  <c r="P77" i="15"/>
  <c r="J77" i="15"/>
  <c r="Q77" i="15" s="1"/>
  <c r="P76" i="15"/>
  <c r="J76" i="15"/>
  <c r="P75" i="15"/>
  <c r="J75" i="15"/>
  <c r="P74" i="15"/>
  <c r="J74" i="15"/>
  <c r="P73" i="15"/>
  <c r="J73" i="15"/>
  <c r="P72" i="15"/>
  <c r="J72" i="15"/>
  <c r="P71" i="15"/>
  <c r="J71" i="15"/>
  <c r="P70" i="15"/>
  <c r="J70" i="15"/>
  <c r="P69" i="15"/>
  <c r="J69" i="15"/>
  <c r="P68" i="15"/>
  <c r="Q68" i="15" s="1"/>
  <c r="J68" i="15"/>
  <c r="P67" i="15"/>
  <c r="J67" i="15"/>
  <c r="P66" i="15"/>
  <c r="Q66" i="15" s="1"/>
  <c r="J66" i="15"/>
  <c r="P65" i="15"/>
  <c r="J65" i="15"/>
  <c r="Q65" i="15" s="1"/>
  <c r="P64" i="15"/>
  <c r="J64" i="15"/>
  <c r="Q64" i="15" s="1"/>
  <c r="P63" i="15"/>
  <c r="J63" i="15"/>
  <c r="P62" i="15"/>
  <c r="J62" i="15"/>
  <c r="P61" i="15"/>
  <c r="J61" i="15"/>
  <c r="P60" i="15"/>
  <c r="J60" i="15"/>
  <c r="Q60" i="15" s="1"/>
  <c r="P59" i="15"/>
  <c r="Q59" i="15" s="1"/>
  <c r="J59" i="15"/>
  <c r="P58" i="15"/>
  <c r="J58" i="15"/>
  <c r="P57" i="15"/>
  <c r="J57" i="15"/>
  <c r="P56" i="15"/>
  <c r="J56" i="15"/>
  <c r="P55" i="15"/>
  <c r="Q55" i="15" s="1"/>
  <c r="J55" i="15"/>
  <c r="P54" i="15"/>
  <c r="J54" i="15"/>
  <c r="P53" i="15"/>
  <c r="J53" i="15"/>
  <c r="N40" i="15"/>
  <c r="M40" i="15"/>
  <c r="L40" i="15"/>
  <c r="K40" i="15"/>
  <c r="I40" i="15"/>
  <c r="H40" i="15"/>
  <c r="G40" i="15"/>
  <c r="F40" i="15"/>
  <c r="O38" i="15"/>
  <c r="J38" i="15"/>
  <c r="O36" i="15"/>
  <c r="J36" i="15"/>
  <c r="O35" i="15"/>
  <c r="J35" i="15"/>
  <c r="O34" i="15"/>
  <c r="J34" i="15"/>
  <c r="O33" i="15"/>
  <c r="J33" i="15"/>
  <c r="O32" i="15"/>
  <c r="J32" i="15"/>
  <c r="O31" i="15"/>
  <c r="J31" i="15"/>
  <c r="O30" i="15"/>
  <c r="J30" i="15"/>
  <c r="O29" i="15"/>
  <c r="J29" i="15"/>
  <c r="O28" i="15"/>
  <c r="J28" i="15"/>
  <c r="O27" i="15"/>
  <c r="J27" i="15"/>
  <c r="O26" i="15"/>
  <c r="J26" i="15"/>
  <c r="O25" i="15"/>
  <c r="J25" i="15"/>
  <c r="O24" i="15"/>
  <c r="J24" i="15"/>
  <c r="O23" i="15"/>
  <c r="J23" i="15"/>
  <c r="O22" i="15"/>
  <c r="J22" i="15"/>
  <c r="O21" i="15"/>
  <c r="J21" i="15"/>
  <c r="O20" i="15"/>
  <c r="J20" i="15"/>
  <c r="O19" i="15"/>
  <c r="J19" i="15"/>
  <c r="O18" i="15"/>
  <c r="J18" i="15"/>
  <c r="O17" i="15"/>
  <c r="J17" i="15"/>
  <c r="O16" i="15"/>
  <c r="J16" i="15"/>
  <c r="O15" i="15"/>
  <c r="J15" i="15"/>
  <c r="O14" i="15"/>
  <c r="J14" i="15"/>
  <c r="O13" i="15"/>
  <c r="J13" i="15"/>
  <c r="O12" i="15"/>
  <c r="J12" i="15"/>
  <c r="O11" i="15"/>
  <c r="J11" i="15"/>
  <c r="O10" i="15"/>
  <c r="J10" i="15"/>
  <c r="O9" i="15"/>
  <c r="J9" i="15"/>
  <c r="O8" i="15"/>
  <c r="J8" i="15"/>
  <c r="O7" i="15"/>
  <c r="J7" i="15"/>
  <c r="L85" i="14"/>
  <c r="K85" i="14"/>
  <c r="J85" i="14"/>
  <c r="H85" i="14"/>
  <c r="G85" i="14"/>
  <c r="F85" i="14"/>
  <c r="M83" i="14"/>
  <c r="I83" i="14"/>
  <c r="M81" i="14"/>
  <c r="I81" i="14"/>
  <c r="M80" i="14"/>
  <c r="I80" i="14"/>
  <c r="N80" i="14" s="1"/>
  <c r="M79" i="14"/>
  <c r="I79" i="14"/>
  <c r="M78" i="14"/>
  <c r="I78" i="14"/>
  <c r="M77" i="14"/>
  <c r="I77" i="14"/>
  <c r="M76" i="14"/>
  <c r="N76" i="14" s="1"/>
  <c r="I76" i="14"/>
  <c r="M75" i="14"/>
  <c r="I75" i="14"/>
  <c r="M74" i="14"/>
  <c r="I74" i="14"/>
  <c r="M73" i="14"/>
  <c r="N73" i="14" s="1"/>
  <c r="I73" i="14"/>
  <c r="M72" i="14"/>
  <c r="I72" i="14"/>
  <c r="M71" i="14"/>
  <c r="I71" i="14"/>
  <c r="M70" i="14"/>
  <c r="I70" i="14"/>
  <c r="M69" i="14"/>
  <c r="N69" i="14" s="1"/>
  <c r="I69" i="14"/>
  <c r="N68" i="14"/>
  <c r="M68" i="14"/>
  <c r="I68" i="14"/>
  <c r="M67" i="14"/>
  <c r="I67" i="14"/>
  <c r="M66" i="14"/>
  <c r="I66" i="14"/>
  <c r="M65" i="14"/>
  <c r="I65" i="14"/>
  <c r="M64" i="14"/>
  <c r="I64" i="14"/>
  <c r="N64" i="14" s="1"/>
  <c r="M63" i="14"/>
  <c r="I63" i="14"/>
  <c r="M62" i="14"/>
  <c r="I62" i="14"/>
  <c r="M61" i="14"/>
  <c r="I61" i="14"/>
  <c r="M60" i="14"/>
  <c r="N60" i="14" s="1"/>
  <c r="I60" i="14"/>
  <c r="M59" i="14"/>
  <c r="I59" i="14"/>
  <c r="M58" i="14"/>
  <c r="I58" i="14"/>
  <c r="M57" i="14"/>
  <c r="N57" i="14" s="1"/>
  <c r="I57" i="14"/>
  <c r="M56" i="14"/>
  <c r="I56" i="14"/>
  <c r="M55" i="14"/>
  <c r="I55" i="14"/>
  <c r="M54" i="14"/>
  <c r="I54" i="14"/>
  <c r="N80" i="21" l="1"/>
  <c r="H7" i="21"/>
  <c r="N40" i="21"/>
  <c r="F40" i="21" s="1"/>
  <c r="H40" i="21"/>
  <c r="G38" i="21"/>
  <c r="H29" i="21"/>
  <c r="G29" i="21"/>
  <c r="F29" i="21"/>
  <c r="H9" i="21"/>
  <c r="G9" i="21"/>
  <c r="F9" i="21"/>
  <c r="G30" i="21"/>
  <c r="F30" i="21"/>
  <c r="H30" i="21"/>
  <c r="G32" i="21"/>
  <c r="F32" i="21"/>
  <c r="G16" i="21"/>
  <c r="F16" i="21"/>
  <c r="F25" i="21"/>
  <c r="H25" i="21"/>
  <c r="G25" i="21"/>
  <c r="G31" i="21"/>
  <c r="F31" i="21"/>
  <c r="H26" i="21"/>
  <c r="G26" i="21"/>
  <c r="F26" i="21"/>
  <c r="G28" i="21"/>
  <c r="F28" i="21"/>
  <c r="G12" i="21"/>
  <c r="F12" i="21"/>
  <c r="H32" i="21"/>
  <c r="H16" i="21"/>
  <c r="F7" i="21"/>
  <c r="G7" i="21"/>
  <c r="H17" i="21"/>
  <c r="G17" i="21"/>
  <c r="F17" i="21"/>
  <c r="G27" i="21"/>
  <c r="F27" i="21"/>
  <c r="G8" i="21"/>
  <c r="F8" i="21"/>
  <c r="G24" i="21"/>
  <c r="F24" i="21"/>
  <c r="H28" i="21"/>
  <c r="H12" i="21"/>
  <c r="F33" i="21"/>
  <c r="H33" i="21"/>
  <c r="G33" i="21"/>
  <c r="F13" i="21"/>
  <c r="H13" i="21"/>
  <c r="G13" i="21"/>
  <c r="G23" i="21"/>
  <c r="F23" i="21"/>
  <c r="G36" i="21"/>
  <c r="F36" i="21"/>
  <c r="G20" i="21"/>
  <c r="F20" i="21"/>
  <c r="I9" i="17"/>
  <c r="O9" i="17"/>
  <c r="Q34" i="16"/>
  <c r="K85" i="16"/>
  <c r="R59" i="16"/>
  <c r="R61" i="16"/>
  <c r="R66" i="16"/>
  <c r="R75" i="16"/>
  <c r="R77" i="16"/>
  <c r="R83" i="16"/>
  <c r="Q31" i="16"/>
  <c r="Q33" i="16"/>
  <c r="Q35" i="16"/>
  <c r="R58" i="16"/>
  <c r="R67" i="16"/>
  <c r="R69" i="16"/>
  <c r="R74" i="16"/>
  <c r="Q38" i="16"/>
  <c r="Q10" i="16"/>
  <c r="Q14" i="16"/>
  <c r="Q18" i="16"/>
  <c r="Q26" i="16"/>
  <c r="K40" i="16"/>
  <c r="Q30" i="16"/>
  <c r="Q15" i="16"/>
  <c r="Q17" i="16"/>
  <c r="Q19" i="16"/>
  <c r="Q21" i="16"/>
  <c r="Q16" i="16"/>
  <c r="Q20" i="16"/>
  <c r="Q22" i="16"/>
  <c r="R54" i="16"/>
  <c r="Q9" i="16"/>
  <c r="Q23" i="16"/>
  <c r="Q25" i="16"/>
  <c r="Q8" i="16"/>
  <c r="Q11" i="16"/>
  <c r="Q13" i="16"/>
  <c r="Q24" i="16"/>
  <c r="Q27" i="16"/>
  <c r="Q29" i="16"/>
  <c r="P40" i="16"/>
  <c r="Q12" i="16"/>
  <c r="Q28" i="16"/>
  <c r="Q7" i="16"/>
  <c r="Q75" i="15"/>
  <c r="Q56" i="15"/>
  <c r="Q84" i="15" s="1"/>
  <c r="Q62" i="15"/>
  <c r="Q76" i="15"/>
  <c r="J84" i="15"/>
  <c r="Q71" i="15"/>
  <c r="Q61" i="15"/>
  <c r="Q72" i="15"/>
  <c r="Q54" i="15"/>
  <c r="Q63" i="15"/>
  <c r="Q70" i="15"/>
  <c r="Q79" i="15"/>
  <c r="Q53" i="15"/>
  <c r="Q58" i="15"/>
  <c r="Q67" i="15"/>
  <c r="Q69" i="15"/>
  <c r="Q74" i="15"/>
  <c r="P84" i="15"/>
  <c r="Q57" i="15"/>
  <c r="Q73" i="15"/>
  <c r="P16" i="15"/>
  <c r="P24" i="15"/>
  <c r="P32" i="15"/>
  <c r="P20" i="15"/>
  <c r="P10" i="15"/>
  <c r="P12" i="15"/>
  <c r="P9" i="15"/>
  <c r="P11" i="15"/>
  <c r="P36" i="15"/>
  <c r="J40" i="15"/>
  <c r="P21" i="15"/>
  <c r="P23" i="15"/>
  <c r="P25" i="15"/>
  <c r="P27" i="15"/>
  <c r="P8" i="15"/>
  <c r="P22" i="15"/>
  <c r="P26" i="15"/>
  <c r="P28" i="15"/>
  <c r="P38" i="15"/>
  <c r="P15" i="15"/>
  <c r="P29" i="15"/>
  <c r="P31" i="15"/>
  <c r="P14" i="15"/>
  <c r="P17" i="15"/>
  <c r="P19" i="15"/>
  <c r="P30" i="15"/>
  <c r="P33" i="15"/>
  <c r="P35" i="15"/>
  <c r="P13" i="15"/>
  <c r="O40" i="15"/>
  <c r="P18" i="15"/>
  <c r="P34" i="15"/>
  <c r="P7" i="15"/>
  <c r="I85" i="14"/>
  <c r="N56" i="14"/>
  <c r="N61" i="14"/>
  <c r="N65" i="14"/>
  <c r="N72" i="14"/>
  <c r="N77" i="14"/>
  <c r="N81" i="14"/>
  <c r="N55" i="14"/>
  <c r="N58" i="14"/>
  <c r="N63" i="14"/>
  <c r="N66" i="14"/>
  <c r="N71" i="14"/>
  <c r="N74" i="14"/>
  <c r="N79" i="14"/>
  <c r="N83" i="14"/>
  <c r="M85" i="14"/>
  <c r="N59" i="14"/>
  <c r="N62" i="14"/>
  <c r="N67" i="14"/>
  <c r="N70" i="14"/>
  <c r="N75" i="14"/>
  <c r="N78" i="14"/>
  <c r="N54" i="14"/>
  <c r="R85" i="16" l="1"/>
  <c r="Q40" i="16"/>
  <c r="P40" i="15"/>
  <c r="N85" i="14"/>
  <c r="L40" i="14" l="1"/>
  <c r="K40" i="14"/>
  <c r="J40" i="14"/>
  <c r="H40" i="14"/>
  <c r="G40" i="14"/>
  <c r="F40" i="14"/>
  <c r="M38" i="14"/>
  <c r="I38" i="14"/>
  <c r="M36" i="14"/>
  <c r="I36" i="14"/>
  <c r="M35" i="14"/>
  <c r="I35" i="14"/>
  <c r="M34" i="14"/>
  <c r="I34" i="14"/>
  <c r="M33" i="14"/>
  <c r="I33" i="14"/>
  <c r="M32" i="14"/>
  <c r="I32" i="14"/>
  <c r="M31" i="14"/>
  <c r="I31" i="14"/>
  <c r="M30" i="14"/>
  <c r="I30" i="14"/>
  <c r="M29" i="14"/>
  <c r="I29" i="14"/>
  <c r="M28" i="14"/>
  <c r="I28" i="14"/>
  <c r="M27" i="14"/>
  <c r="I27" i="14"/>
  <c r="M26" i="14"/>
  <c r="I26" i="14"/>
  <c r="M25" i="14"/>
  <c r="I25" i="14"/>
  <c r="M24" i="14"/>
  <c r="I24" i="14"/>
  <c r="M23" i="14"/>
  <c r="I23" i="14"/>
  <c r="M22" i="14"/>
  <c r="I22" i="14"/>
  <c r="M21" i="14"/>
  <c r="I21" i="14"/>
  <c r="M20" i="14"/>
  <c r="I20" i="14"/>
  <c r="M19" i="14"/>
  <c r="I19" i="14"/>
  <c r="M18" i="14"/>
  <c r="I18" i="14"/>
  <c r="M17" i="14"/>
  <c r="I17" i="14"/>
  <c r="M16" i="14"/>
  <c r="I16" i="14"/>
  <c r="M15" i="14"/>
  <c r="I15" i="14"/>
  <c r="M14" i="14"/>
  <c r="I14" i="14"/>
  <c r="M13" i="14"/>
  <c r="I13" i="14"/>
  <c r="M12" i="14"/>
  <c r="I12" i="14"/>
  <c r="M11" i="14"/>
  <c r="I11" i="14"/>
  <c r="M10" i="14"/>
  <c r="I10" i="14"/>
  <c r="M9" i="14"/>
  <c r="I9" i="14"/>
  <c r="M8" i="14"/>
  <c r="I8" i="14"/>
  <c r="M7" i="14"/>
  <c r="I7" i="14"/>
  <c r="N30" i="14" l="1"/>
  <c r="N19" i="14"/>
  <c r="N38" i="14"/>
  <c r="N35" i="14"/>
  <c r="N8" i="14"/>
  <c r="N16" i="14"/>
  <c r="N36" i="14"/>
  <c r="M40" i="14"/>
  <c r="N11" i="14"/>
  <c r="N21" i="14"/>
  <c r="N23" i="14"/>
  <c r="N27" i="14"/>
  <c r="N31" i="14"/>
  <c r="N15" i="14"/>
  <c r="N14" i="14"/>
  <c r="N20" i="14"/>
  <c r="N24" i="14"/>
  <c r="N32" i="14"/>
  <c r="N9" i="14"/>
  <c r="N25" i="14"/>
  <c r="N13" i="14"/>
  <c r="N22" i="14"/>
  <c r="N29" i="14"/>
  <c r="N7" i="14"/>
  <c r="N18" i="14"/>
  <c r="N34" i="14"/>
  <c r="I40" i="14"/>
  <c r="N10" i="14"/>
  <c r="N12" i="14"/>
  <c r="N17" i="14"/>
  <c r="N26" i="14"/>
  <c r="N28" i="14"/>
  <c r="N33" i="14"/>
  <c r="J85" i="13"/>
  <c r="I85" i="13"/>
  <c r="G85" i="13"/>
  <c r="F85" i="13"/>
  <c r="K83" i="13"/>
  <c r="H83" i="13"/>
  <c r="K81" i="13"/>
  <c r="H81" i="13"/>
  <c r="K80" i="13"/>
  <c r="H80" i="13"/>
  <c r="K79" i="13"/>
  <c r="L79" i="13" s="1"/>
  <c r="H79" i="13"/>
  <c r="K78" i="13"/>
  <c r="H78" i="13"/>
  <c r="K77" i="13"/>
  <c r="L77" i="13" s="1"/>
  <c r="H77" i="13"/>
  <c r="K76" i="13"/>
  <c r="H76" i="13"/>
  <c r="K75" i="13"/>
  <c r="H75" i="13"/>
  <c r="K74" i="13"/>
  <c r="H74" i="13"/>
  <c r="K73" i="13"/>
  <c r="L73" i="13" s="1"/>
  <c r="H73" i="13"/>
  <c r="K72" i="13"/>
  <c r="H72" i="13"/>
  <c r="L71" i="13"/>
  <c r="K71" i="13"/>
  <c r="H71" i="13"/>
  <c r="K70" i="13"/>
  <c r="H70" i="13"/>
  <c r="K69" i="13"/>
  <c r="H69" i="13"/>
  <c r="K68" i="13"/>
  <c r="H68" i="13"/>
  <c r="K67" i="13"/>
  <c r="H67" i="13"/>
  <c r="L67" i="13" s="1"/>
  <c r="K66" i="13"/>
  <c r="H66" i="13"/>
  <c r="K65" i="13"/>
  <c r="H65" i="13"/>
  <c r="K64" i="13"/>
  <c r="H64" i="13"/>
  <c r="K63" i="13"/>
  <c r="L63" i="13" s="1"/>
  <c r="H63" i="13"/>
  <c r="K62" i="13"/>
  <c r="L62" i="13" s="1"/>
  <c r="H62" i="13"/>
  <c r="K61" i="13"/>
  <c r="H61" i="13"/>
  <c r="K60" i="13"/>
  <c r="L60" i="13" s="1"/>
  <c r="H60" i="13"/>
  <c r="K59" i="13"/>
  <c r="H59" i="13"/>
  <c r="L59" i="13" s="1"/>
  <c r="K58" i="13"/>
  <c r="L58" i="13" s="1"/>
  <c r="H58" i="13"/>
  <c r="K57" i="13"/>
  <c r="H57" i="13"/>
  <c r="K56" i="13"/>
  <c r="L56" i="13" s="1"/>
  <c r="H56" i="13"/>
  <c r="K55" i="13"/>
  <c r="L55" i="13" s="1"/>
  <c r="H55" i="13"/>
  <c r="K54" i="13"/>
  <c r="H54" i="13"/>
  <c r="J40" i="13"/>
  <c r="I40" i="13"/>
  <c r="G40" i="13"/>
  <c r="F40" i="13"/>
  <c r="K38" i="13"/>
  <c r="H38" i="13"/>
  <c r="K36" i="13"/>
  <c r="H36" i="13"/>
  <c r="K35" i="13"/>
  <c r="H35" i="13"/>
  <c r="K34" i="13"/>
  <c r="H34" i="13"/>
  <c r="K33" i="13"/>
  <c r="H33" i="13"/>
  <c r="K32" i="13"/>
  <c r="H32" i="13"/>
  <c r="K31" i="13"/>
  <c r="H31" i="13"/>
  <c r="K30" i="13"/>
  <c r="H30" i="13"/>
  <c r="K29" i="13"/>
  <c r="H29" i="13"/>
  <c r="K28" i="13"/>
  <c r="H28" i="13"/>
  <c r="K27" i="13"/>
  <c r="H27" i="13"/>
  <c r="K26" i="13"/>
  <c r="H26" i="13"/>
  <c r="K25" i="13"/>
  <c r="H25" i="13"/>
  <c r="K24" i="13"/>
  <c r="H24" i="13"/>
  <c r="K23" i="13"/>
  <c r="H23" i="13"/>
  <c r="K22" i="13"/>
  <c r="H22" i="13"/>
  <c r="K21" i="13"/>
  <c r="H21" i="13"/>
  <c r="K20" i="13"/>
  <c r="H20" i="13"/>
  <c r="K19" i="13"/>
  <c r="H19" i="13"/>
  <c r="K18" i="13"/>
  <c r="H18" i="13"/>
  <c r="K17" i="13"/>
  <c r="H17" i="13"/>
  <c r="K16" i="13"/>
  <c r="H16" i="13"/>
  <c r="K15" i="13"/>
  <c r="H15" i="13"/>
  <c r="K14" i="13"/>
  <c r="H14" i="13"/>
  <c r="K13" i="13"/>
  <c r="H13" i="13"/>
  <c r="K12" i="13"/>
  <c r="H12" i="13"/>
  <c r="K11" i="13"/>
  <c r="H11" i="13"/>
  <c r="K10" i="13"/>
  <c r="H10" i="13"/>
  <c r="K9" i="13"/>
  <c r="H9" i="13"/>
  <c r="K8" i="13"/>
  <c r="H8" i="13"/>
  <c r="K7" i="13"/>
  <c r="H7" i="13"/>
  <c r="P32" i="12"/>
  <c r="O32" i="12"/>
  <c r="N32" i="12"/>
  <c r="M32" i="12"/>
  <c r="L32" i="12"/>
  <c r="J32" i="12"/>
  <c r="I32" i="12"/>
  <c r="H32" i="12"/>
  <c r="G32" i="12"/>
  <c r="F32" i="12"/>
  <c r="Q31" i="12"/>
  <c r="K31" i="12"/>
  <c r="Q30" i="12"/>
  <c r="K30" i="12"/>
  <c r="Q29" i="12"/>
  <c r="K29" i="12"/>
  <c r="Q28" i="12"/>
  <c r="K28" i="12"/>
  <c r="Q27" i="12"/>
  <c r="K27" i="12"/>
  <c r="Q26" i="12"/>
  <c r="K26" i="12"/>
  <c r="Q25" i="12"/>
  <c r="K25" i="12"/>
  <c r="Q24" i="12"/>
  <c r="K24" i="12"/>
  <c r="Q23" i="12"/>
  <c r="K23" i="12"/>
  <c r="Q22" i="12"/>
  <c r="K22" i="12"/>
  <c r="Q21" i="12"/>
  <c r="K21" i="12"/>
  <c r="Q20" i="12"/>
  <c r="K20" i="12"/>
  <c r="Q19" i="12"/>
  <c r="K19" i="12"/>
  <c r="Q18" i="12"/>
  <c r="K18" i="12"/>
  <c r="Q17" i="12"/>
  <c r="K17" i="12"/>
  <c r="Q16" i="12"/>
  <c r="K16" i="12"/>
  <c r="Q15" i="12"/>
  <c r="K15" i="12"/>
  <c r="Q14" i="12"/>
  <c r="K14" i="12"/>
  <c r="Q13" i="12"/>
  <c r="K13" i="12"/>
  <c r="Q12" i="12"/>
  <c r="K12" i="12"/>
  <c r="Q11" i="12"/>
  <c r="Q10" i="12"/>
  <c r="K10" i="12"/>
  <c r="Q9" i="12"/>
  <c r="K9" i="12"/>
  <c r="Q8" i="12"/>
  <c r="K8" i="12"/>
  <c r="Q7" i="12"/>
  <c r="Q32" i="12" s="1"/>
  <c r="K7" i="12"/>
  <c r="Q6" i="12"/>
  <c r="K6" i="12"/>
  <c r="N40" i="14" l="1"/>
  <c r="L19" i="13"/>
  <c r="L64" i="13"/>
  <c r="L66" i="13"/>
  <c r="L68" i="13"/>
  <c r="L70" i="13"/>
  <c r="L81" i="13"/>
  <c r="L57" i="13"/>
  <c r="L61" i="13"/>
  <c r="L72" i="13"/>
  <c r="L74" i="13"/>
  <c r="L76" i="13"/>
  <c r="L78" i="13"/>
  <c r="K85" i="13"/>
  <c r="L65" i="13"/>
  <c r="L69" i="13"/>
  <c r="L75" i="13"/>
  <c r="L80" i="13"/>
  <c r="L83" i="13"/>
  <c r="L54" i="13"/>
  <c r="H85" i="13"/>
  <c r="L28" i="13"/>
  <c r="L30" i="13"/>
  <c r="L21" i="13"/>
  <c r="L23" i="13"/>
  <c r="L27" i="13"/>
  <c r="L31" i="13"/>
  <c r="L35" i="13"/>
  <c r="L7" i="13"/>
  <c r="L11" i="13"/>
  <c r="L15" i="13"/>
  <c r="L12" i="13"/>
  <c r="L14" i="13"/>
  <c r="L38" i="13"/>
  <c r="L9" i="13"/>
  <c r="L16" i="13"/>
  <c r="L18" i="13"/>
  <c r="L25" i="13"/>
  <c r="L32" i="13"/>
  <c r="L34" i="13"/>
  <c r="H40" i="13"/>
  <c r="L13" i="13"/>
  <c r="L20" i="13"/>
  <c r="L22" i="13"/>
  <c r="L29" i="13"/>
  <c r="L36" i="13"/>
  <c r="L8" i="13"/>
  <c r="K40" i="13"/>
  <c r="L17" i="13"/>
  <c r="L24" i="13"/>
  <c r="L26" i="13"/>
  <c r="L33" i="13"/>
  <c r="L10" i="13"/>
  <c r="K32" i="12"/>
  <c r="L85" i="13" l="1"/>
  <c r="L40" i="13"/>
  <c r="J66" i="11" l="1"/>
  <c r="I66" i="11"/>
  <c r="H66" i="11"/>
  <c r="G66" i="11"/>
  <c r="F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J32" i="11"/>
  <c r="I32" i="11"/>
  <c r="H32" i="11"/>
  <c r="G32" i="11"/>
  <c r="F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J66" i="9"/>
  <c r="I66" i="9"/>
  <c r="H66" i="9"/>
  <c r="G66" i="9"/>
  <c r="F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J32" i="9"/>
  <c r="I32" i="9"/>
  <c r="H32" i="9"/>
  <c r="G32" i="9"/>
  <c r="F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6" i="11" l="1"/>
  <c r="K32" i="11"/>
  <c r="K66" i="9"/>
  <c r="K32" i="9"/>
  <c r="J32" i="10"/>
  <c r="I32" i="10"/>
  <c r="G32" i="10"/>
  <c r="F32" i="10"/>
  <c r="K31" i="10"/>
  <c r="H31" i="10"/>
  <c r="K30" i="10"/>
  <c r="H30" i="10"/>
  <c r="K29" i="10"/>
  <c r="H29" i="10"/>
  <c r="K28" i="10"/>
  <c r="H28" i="10"/>
  <c r="K27" i="10"/>
  <c r="H27" i="10"/>
  <c r="K26" i="10"/>
  <c r="H26" i="10"/>
  <c r="K25" i="10"/>
  <c r="H25" i="10"/>
  <c r="K24" i="10"/>
  <c r="H24" i="10"/>
  <c r="K23" i="10"/>
  <c r="H23" i="10"/>
  <c r="K22" i="10"/>
  <c r="H22" i="10"/>
  <c r="K21" i="10"/>
  <c r="H21" i="10"/>
  <c r="K20" i="10"/>
  <c r="H20" i="10"/>
  <c r="K19" i="10"/>
  <c r="H19" i="10"/>
  <c r="K18" i="10"/>
  <c r="H18" i="10"/>
  <c r="K17" i="10"/>
  <c r="H17" i="10"/>
  <c r="K16" i="10"/>
  <c r="H16" i="10"/>
  <c r="K15" i="10"/>
  <c r="H15" i="10"/>
  <c r="K14" i="10"/>
  <c r="H14" i="10"/>
  <c r="K13" i="10"/>
  <c r="H13" i="10"/>
  <c r="K12" i="10"/>
  <c r="H12" i="10"/>
  <c r="K11" i="10"/>
  <c r="K10" i="10"/>
  <c r="H10" i="10"/>
  <c r="K9" i="10"/>
  <c r="H9" i="10"/>
  <c r="K8" i="10"/>
  <c r="H8" i="10"/>
  <c r="K7" i="10"/>
  <c r="H7" i="10"/>
  <c r="K6" i="10"/>
  <c r="K32" i="10" s="1"/>
  <c r="H6" i="10"/>
  <c r="H32" i="10" s="1"/>
  <c r="J32" i="8"/>
  <c r="I32" i="8"/>
  <c r="G32" i="8"/>
  <c r="F32" i="8"/>
  <c r="K31" i="8"/>
  <c r="H31" i="8"/>
  <c r="K30" i="8"/>
  <c r="H30" i="8"/>
  <c r="K29" i="8"/>
  <c r="H29" i="8"/>
  <c r="K28" i="8"/>
  <c r="H28" i="8"/>
  <c r="K27" i="8"/>
  <c r="H27" i="8"/>
  <c r="K26" i="8"/>
  <c r="H26" i="8"/>
  <c r="K25" i="8"/>
  <c r="H25" i="8"/>
  <c r="K24" i="8"/>
  <c r="H24" i="8"/>
  <c r="K23" i="8"/>
  <c r="H23" i="8"/>
  <c r="K22" i="8"/>
  <c r="H22" i="8"/>
  <c r="K21" i="8"/>
  <c r="H21" i="8"/>
  <c r="K20" i="8"/>
  <c r="H20" i="8"/>
  <c r="K19" i="8"/>
  <c r="H19" i="8"/>
  <c r="K18" i="8"/>
  <c r="H18" i="8"/>
  <c r="K17" i="8"/>
  <c r="H17" i="8"/>
  <c r="K16" i="8"/>
  <c r="H16" i="8"/>
  <c r="K15" i="8"/>
  <c r="H15" i="8"/>
  <c r="K14" i="8"/>
  <c r="H14" i="8"/>
  <c r="K13" i="8"/>
  <c r="H13" i="8"/>
  <c r="K12" i="8"/>
  <c r="H12" i="8"/>
  <c r="K11" i="8"/>
  <c r="K10" i="8"/>
  <c r="H10" i="8"/>
  <c r="K9" i="8"/>
  <c r="H9" i="8"/>
  <c r="K8" i="8"/>
  <c r="H8" i="8"/>
  <c r="K7" i="8"/>
  <c r="H7" i="8"/>
  <c r="K6" i="8"/>
  <c r="K32" i="8" s="1"/>
  <c r="H6" i="8"/>
  <c r="N28" i="7"/>
  <c r="M28" i="7"/>
  <c r="L28" i="7"/>
  <c r="K28" i="7"/>
  <c r="I28" i="7"/>
  <c r="H28" i="7"/>
  <c r="G28" i="7"/>
  <c r="F28" i="7"/>
  <c r="O27" i="7"/>
  <c r="J27" i="7"/>
  <c r="O26" i="7"/>
  <c r="J26" i="7"/>
  <c r="O25" i="7"/>
  <c r="J25" i="7"/>
  <c r="O24" i="7"/>
  <c r="J24" i="7"/>
  <c r="O23" i="7"/>
  <c r="J23" i="7"/>
  <c r="O22" i="7"/>
  <c r="J22" i="7"/>
  <c r="O21" i="7"/>
  <c r="J21" i="7"/>
  <c r="O20" i="7"/>
  <c r="J20" i="7"/>
  <c r="O19" i="7"/>
  <c r="J19" i="7"/>
  <c r="O18" i="7"/>
  <c r="J18" i="7"/>
  <c r="O17" i="7"/>
  <c r="J17" i="7"/>
  <c r="O16" i="7"/>
  <c r="J16" i="7"/>
  <c r="O15" i="7"/>
  <c r="J15" i="7"/>
  <c r="O14" i="7"/>
  <c r="J14" i="7"/>
  <c r="O13" i="7"/>
  <c r="J13" i="7"/>
  <c r="O12" i="7"/>
  <c r="J12" i="7"/>
  <c r="O11" i="7"/>
  <c r="J11" i="7"/>
  <c r="O10" i="7"/>
  <c r="J10" i="7"/>
  <c r="O9" i="7"/>
  <c r="J9" i="7"/>
  <c r="O8" i="7"/>
  <c r="J8" i="7"/>
  <c r="O7" i="7"/>
  <c r="J7" i="7"/>
  <c r="O6" i="7"/>
  <c r="O28" i="7" s="1"/>
  <c r="J6" i="7"/>
  <c r="J28" i="7" s="1"/>
  <c r="J60" i="6"/>
  <c r="I60" i="6"/>
  <c r="H60" i="6"/>
  <c r="G60" i="6"/>
  <c r="F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H32" i="8" l="1"/>
  <c r="K60" i="6"/>
  <c r="K7" i="6"/>
  <c r="I29" i="6" l="1"/>
  <c r="J29" i="6"/>
  <c r="H29" i="6"/>
  <c r="G29" i="6"/>
  <c r="F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29" i="6" l="1"/>
  <c r="L60" i="5"/>
  <c r="K60" i="5"/>
  <c r="J60" i="5"/>
  <c r="I60" i="5"/>
  <c r="H60" i="5"/>
  <c r="G60" i="5"/>
  <c r="F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60" i="5" s="1"/>
  <c r="M38" i="5"/>
  <c r="L29" i="5" l="1"/>
  <c r="K29" i="5"/>
  <c r="J29" i="5"/>
  <c r="I29" i="5"/>
  <c r="H29" i="5"/>
  <c r="G29" i="5"/>
  <c r="F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29" i="5" l="1"/>
  <c r="I60" i="3"/>
  <c r="H60" i="3"/>
  <c r="G60" i="3"/>
  <c r="F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I29" i="3"/>
  <c r="H29" i="3"/>
  <c r="G29" i="3"/>
  <c r="F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29" i="3" l="1"/>
  <c r="J60" i="3"/>
  <c r="J28" i="2" l="1"/>
  <c r="I28" i="2"/>
  <c r="G28" i="2"/>
  <c r="F28" i="2"/>
  <c r="K27" i="2"/>
  <c r="H27" i="2"/>
  <c r="K26" i="2"/>
  <c r="H26" i="2"/>
  <c r="K25" i="2"/>
  <c r="H25" i="2"/>
  <c r="K24" i="2"/>
  <c r="H24" i="2"/>
  <c r="K23" i="2"/>
  <c r="H23" i="2"/>
  <c r="K22" i="2"/>
  <c r="H22" i="2"/>
  <c r="K21" i="2"/>
  <c r="H21" i="2"/>
  <c r="K20" i="2"/>
  <c r="H20" i="2"/>
  <c r="K19" i="2"/>
  <c r="H19" i="2"/>
  <c r="K18" i="2"/>
  <c r="H18" i="2"/>
  <c r="K17" i="2"/>
  <c r="H17" i="2"/>
  <c r="K16" i="2"/>
  <c r="H16" i="2"/>
  <c r="K15" i="2"/>
  <c r="H15" i="2"/>
  <c r="K14" i="2"/>
  <c r="H14" i="2"/>
  <c r="K13" i="2"/>
  <c r="H13" i="2"/>
  <c r="K12" i="2"/>
  <c r="H12" i="2"/>
  <c r="K11" i="2"/>
  <c r="H11" i="2"/>
  <c r="K10" i="2"/>
  <c r="H10" i="2"/>
  <c r="K9" i="2"/>
  <c r="H9" i="2"/>
  <c r="K8" i="2"/>
  <c r="H8" i="2"/>
  <c r="K7" i="2"/>
  <c r="H7" i="2"/>
  <c r="K6" i="2"/>
  <c r="H6" i="2"/>
  <c r="J28" i="1"/>
  <c r="I28" i="1"/>
  <c r="G28" i="1"/>
  <c r="F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K28" i="1" s="1"/>
  <c r="H6" i="1"/>
  <c r="K28" i="2" l="1"/>
  <c r="H28" i="2"/>
  <c r="H28" i="1"/>
  <c r="K40" i="21" l="1"/>
  <c r="L40" i="21"/>
  <c r="J40" i="21" l="1"/>
  <c r="G40" i="21" s="1"/>
</calcChain>
</file>

<file path=xl/sharedStrings.xml><?xml version="1.0" encoding="utf-8"?>
<sst xmlns="http://schemas.openxmlformats.org/spreadsheetml/2006/main" count="1550" uniqueCount="155">
  <si>
    <t>FACULTAD</t>
  </si>
  <si>
    <t>COD</t>
  </si>
  <si>
    <t>PROGRAMA</t>
  </si>
  <si>
    <t>I SEMESTRE</t>
  </si>
  <si>
    <t>II SEMESTRE</t>
  </si>
  <si>
    <t>TOTAL</t>
  </si>
  <si>
    <t>Bellas Artes y Humanidades</t>
  </si>
  <si>
    <t>Departamento de Humanidades e Idiomas</t>
  </si>
  <si>
    <t>Escuela de Artes Plásticas</t>
  </si>
  <si>
    <t>Escuela de Filosofía</t>
  </si>
  <si>
    <t>Escuela de Música</t>
  </si>
  <si>
    <t>Ciencias Ambientales</t>
  </si>
  <si>
    <t>Administración del Medio Ambiente</t>
  </si>
  <si>
    <t>Ciencias Básicas</t>
  </si>
  <si>
    <t>Departamento de Dibujo</t>
  </si>
  <si>
    <t>Departamento de Física</t>
  </si>
  <si>
    <t>Departamento de Matemáticas</t>
  </si>
  <si>
    <t>Ciencias de la Educación</t>
  </si>
  <si>
    <t>Departamento de Psicopedagogía</t>
  </si>
  <si>
    <t>Escuela de Ciencias Sociales</t>
  </si>
  <si>
    <t>Escuela de Español y Comunicación Audiovisual</t>
  </si>
  <si>
    <t>Ciencias de la Salud</t>
  </si>
  <si>
    <t>Medicina</t>
  </si>
  <si>
    <t>Ciencias del Deporte y la Recreación</t>
  </si>
  <si>
    <t>Ingeniería Industrial</t>
  </si>
  <si>
    <t>Ingeniería Mecánica</t>
  </si>
  <si>
    <t>Ingenierías Eléctrica, Electrónica, Física y Ciencias de la Computación</t>
  </si>
  <si>
    <t>Ingeniería de Sistemas y Computación</t>
  </si>
  <si>
    <t>Ingeniería Eléctrica</t>
  </si>
  <si>
    <t>Tecnologías</t>
  </si>
  <si>
    <t>Escuela de Tecnología Eléctrica</t>
  </si>
  <si>
    <t>Escuela de Tecnología Industrial</t>
  </si>
  <si>
    <t>Escuela de Tecnología Mecánica</t>
  </si>
  <si>
    <t>Escuela de Tecnología Química</t>
  </si>
  <si>
    <t>TC</t>
  </si>
  <si>
    <t>MT</t>
  </si>
  <si>
    <t>Ingeniería Física</t>
  </si>
  <si>
    <t>DOC</t>
  </si>
  <si>
    <t>MAG</t>
  </si>
  <si>
    <t>ESP</t>
  </si>
  <si>
    <t>PRO</t>
  </si>
  <si>
    <t>CÁTEDRA</t>
  </si>
  <si>
    <t>SOBRECARGA</t>
  </si>
  <si>
    <t>TOTAL
GENERAL</t>
  </si>
  <si>
    <t>Fisioterapia y Kinesiología</t>
  </si>
  <si>
    <t>Tecnología en Atención Prehospitalaria</t>
  </si>
  <si>
    <t>Medicina, Veterinaria y Zootecnia</t>
  </si>
  <si>
    <t>Ingeniería Electrónica</t>
  </si>
  <si>
    <t>Técnico Profesional en Mecatrónica</t>
  </si>
  <si>
    <t>Áreas de apoyo a la academia</t>
  </si>
  <si>
    <t>Unidad Virtual</t>
  </si>
  <si>
    <t>TIPO VINCULACIÓN</t>
  </si>
  <si>
    <t>Planta</t>
  </si>
  <si>
    <t>Transitorio</t>
  </si>
  <si>
    <t>Catedrático</t>
  </si>
  <si>
    <t>PLANTA</t>
  </si>
  <si>
    <t>TRANSITORIO</t>
  </si>
  <si>
    <t>AÑO / SEMESTRE</t>
  </si>
  <si>
    <t>NÚMERO DE HORAS</t>
  </si>
  <si>
    <t>TOTAL
DETC</t>
  </si>
  <si>
    <t>2007 - I Semestre</t>
  </si>
  <si>
    <t>2007 - II Semestre</t>
  </si>
  <si>
    <t>2008 - I Semestre</t>
  </si>
  <si>
    <t>2008 - II Semestre</t>
  </si>
  <si>
    <t>2009 - I Semestre</t>
  </si>
  <si>
    <t>2009 - II Semestre</t>
  </si>
  <si>
    <t>2010 - I Semestre</t>
  </si>
  <si>
    <t>2010 - II Semestre</t>
  </si>
  <si>
    <t>TIPO DE CONTRATACIÓN</t>
  </si>
  <si>
    <t>I</t>
  </si>
  <si>
    <t>II</t>
  </si>
  <si>
    <t>Transitorios</t>
  </si>
  <si>
    <t>Catedráticos</t>
  </si>
  <si>
    <t>PORCENTAJE</t>
  </si>
  <si>
    <t>CATEDRÁTICO</t>
  </si>
  <si>
    <t>Se incluyen en los docentes catedráticos aquellos que dictan en jornada especial y a los docentes con sobrecarga.</t>
  </si>
  <si>
    <t>MASCULINO</t>
  </si>
  <si>
    <t>FEMENINO</t>
  </si>
  <si>
    <t>TIEMPO
COMPLETO</t>
  </si>
  <si>
    <t>MEDIO
TIEMPO</t>
  </si>
  <si>
    <t>Medicina Veterinaria y Zootecnia</t>
  </si>
  <si>
    <t>Bienestar Universitario - Area Deportiva</t>
  </si>
  <si>
    <t>(26 - 35)</t>
  </si>
  <si>
    <t>(36 - 45)</t>
  </si>
  <si>
    <t>(46 - 55)</t>
  </si>
  <si>
    <t>RANGO DE EDAD</t>
  </si>
  <si>
    <t>(5 - 9)</t>
  </si>
  <si>
    <t>(15 - 19)</t>
  </si>
  <si>
    <t>(20 - 24)</t>
  </si>
  <si>
    <t>(10 - 14)</t>
  </si>
  <si>
    <t>(30 - 34)</t>
  </si>
  <si>
    <t>(25 - 29)</t>
  </si>
  <si>
    <t>CATEGORÍA</t>
  </si>
  <si>
    <t>ASISTENTE</t>
  </si>
  <si>
    <t>ASOCIADO</t>
  </si>
  <si>
    <t>AUXILIAR</t>
  </si>
  <si>
    <t>DIRECTIVO</t>
  </si>
  <si>
    <t>TITULAR</t>
  </si>
  <si>
    <t>(20 - 25)</t>
  </si>
  <si>
    <t>TEC</t>
  </si>
  <si>
    <t>2011 - I Semestre</t>
  </si>
  <si>
    <t>2011 - II Semestre</t>
  </si>
  <si>
    <t>TIEMPO COMPLETO</t>
  </si>
  <si>
    <r>
      <rPr>
        <b/>
        <sz val="10"/>
        <color indexed="8"/>
        <rFont val="Calibri"/>
        <family val="2"/>
        <scheme val="minor"/>
      </rPr>
      <t xml:space="preserve">Fuente: </t>
    </r>
    <r>
      <rPr>
        <sz val="10"/>
        <color indexed="8"/>
        <rFont val="Calibri"/>
        <family val="2"/>
        <scheme val="minor"/>
      </rPr>
      <t>División de Personal</t>
    </r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</si>
  <si>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División de Personal</t>
    </r>
  </si>
  <si>
    <t>DOCENTES DE PLANTA POR GÉNERO</t>
  </si>
  <si>
    <t>DOCENTES DE PLANTA POR DEDICACIÓN HORARIA</t>
  </si>
  <si>
    <t>DOCENTES DE PLANTA POR EDAD</t>
  </si>
  <si>
    <t>DOCENTES DE PLANTA POR AÑOS DE SERVICIO</t>
  </si>
  <si>
    <t>DOCENTES DE PLANTA POR CATEGORÍA</t>
  </si>
  <si>
    <t>DOCENTES DE PLANTA POR NIVEL DE ESCOLARIDAD</t>
  </si>
  <si>
    <t>DOCENTES TRANSITORIOS POR GÉNERO</t>
  </si>
  <si>
    <t>DOCENTES TRANSITORIOS POR EDAD</t>
  </si>
  <si>
    <t>DOCENTES TRANSITORIOS POR DEDICACIÓN HORARIA</t>
  </si>
  <si>
    <t>DOCENTES TRANSITORIOS POR CATEGORÍA</t>
  </si>
  <si>
    <t>DOCENTES TRANSITORIOS POR NIVEL DE ESCOLARIDAD</t>
  </si>
  <si>
    <t>DOCENTES CATEDRÁTICOS POR GÉNERO</t>
  </si>
  <si>
    <t>DOCENTES CATEDRÁTICOS POR DEDICACIÓN HORARIA</t>
  </si>
  <si>
    <t>DOCENTES CATEDRÁTICOS POR CATEGORÍA</t>
  </si>
  <si>
    <t>DOCENTES CATEDRÁTICOS POR NIVEL DE ESCOLARIDAD</t>
  </si>
  <si>
    <t>DOCENTES POR NIVEL DE ESCOLARIDAD</t>
  </si>
  <si>
    <t>NÚMERO DE DOCENTES SEGÚN TIPO DE CONTRATACIÓN (2003-2012)</t>
  </si>
  <si>
    <t>DOCENTES EQUIVALENTES A TIEMPO COMPLETO POR DEPENDENCIA</t>
  </si>
  <si>
    <t>DOCENTES EQUIVALENTES EN TIEMPO COMPLETO (2007-2012)</t>
  </si>
  <si>
    <t>RESUMEN DE PERSONAL DOCENTE</t>
  </si>
  <si>
    <t>MEDIO TIEMPO</t>
  </si>
  <si>
    <t>PRIMER SEMESTRE DEL AÑO 2012</t>
  </si>
  <si>
    <t>SEGUNDO SEMESTRE DEL AÑO 2012</t>
  </si>
  <si>
    <t>(&gt;= 56)</t>
  </si>
  <si>
    <t>RANGO DE ANTIGÜEDAD EN AÑOS</t>
  </si>
  <si>
    <t>(&gt;= 35)</t>
  </si>
  <si>
    <t>CONVENCIONES</t>
  </si>
  <si>
    <r>
      <t>DOC</t>
    </r>
    <r>
      <rPr>
        <sz val="10"/>
        <rFont val="Calibri"/>
        <family val="2"/>
      </rPr>
      <t>: Doctorado</t>
    </r>
  </si>
  <si>
    <r>
      <t>MAG</t>
    </r>
    <r>
      <rPr>
        <sz val="10"/>
        <rFont val="Calibri"/>
        <family val="2"/>
      </rPr>
      <t>: Magíster</t>
    </r>
  </si>
  <si>
    <r>
      <t>ESP</t>
    </r>
    <r>
      <rPr>
        <sz val="10"/>
        <rFont val="Calibri"/>
        <family val="2"/>
      </rPr>
      <t>: Especialista</t>
    </r>
  </si>
  <si>
    <r>
      <t>PRO</t>
    </r>
    <r>
      <rPr>
        <sz val="10"/>
        <rFont val="Calibri"/>
        <family val="2"/>
      </rPr>
      <t>: Profesional</t>
    </r>
  </si>
  <si>
    <t>Turismo Sostenible</t>
  </si>
  <si>
    <r>
      <t>TEC</t>
    </r>
    <r>
      <rPr>
        <sz val="10"/>
        <rFont val="Calibri"/>
        <family val="2"/>
      </rPr>
      <t>: Tecnólogo</t>
    </r>
  </si>
  <si>
    <t>SOBRECARGA *</t>
  </si>
  <si>
    <t>Docentes que dictan clase en varios programas académicos</t>
  </si>
  <si>
    <t>Es de notar que a partir del segundo semestre académico del año 2011, los docentes de cátedra de la jornada especial se incluyen en el esquema de la nómina de catedráticos.</t>
  </si>
  <si>
    <t>** La modalidad de Sobrecarga hace referencia a docentes de planta y transitorios que adicional a su carga laboral dictan horas cátedra.
Es de notar que a partir del segundo semestre académico del año 2011, los docentes de cátedra de la jornada especial se incluyen en el esquema de la nómina de catedráticos.</t>
  </si>
  <si>
    <t>(1 - 5)</t>
  </si>
  <si>
    <t>(6 - 10)</t>
  </si>
  <si>
    <t>(&gt; 10)</t>
  </si>
  <si>
    <t>Sobrecarga *</t>
  </si>
  <si>
    <r>
      <t xml:space="preserve">* La modalidad de Sobrecarga hace referencia a docentes de planta y transitorios que adicional a su carga laboral dictan horas cátedra.
En análisis realizado acerca del cálculo de los docentes se estableció como acción de mejora considerar a los administrativos en sobrecarga como docentes catedráticos. En tal sentido el número de docentes (personas) para el segundo semestre del año 2012 fue de </t>
    </r>
    <r>
      <rPr>
        <b/>
        <sz val="10"/>
        <rFont val="Calibri"/>
        <family val="2"/>
        <scheme val="minor"/>
      </rPr>
      <t>1.219</t>
    </r>
    <r>
      <rPr>
        <sz val="10"/>
        <rFont val="Calibri"/>
        <family val="2"/>
        <scheme val="minor"/>
      </rPr>
      <t>.</t>
    </r>
  </si>
  <si>
    <t>2012 - I Semestre</t>
  </si>
  <si>
    <t>2012 - II Semestre</t>
  </si>
  <si>
    <t>PLANTA
(TCE)</t>
  </si>
  <si>
    <r>
      <rPr>
        <b/>
        <sz val="10"/>
        <color theme="1"/>
        <rFont val="Calibri"/>
        <family val="2"/>
        <scheme val="minor"/>
      </rPr>
      <t>TCE:</t>
    </r>
    <r>
      <rPr>
        <sz val="10"/>
        <color theme="1"/>
        <rFont val="Calibri"/>
        <family val="2"/>
        <scheme val="minor"/>
      </rPr>
      <t xml:space="preserve"> Tiempo Completo Equivalente</t>
    </r>
  </si>
  <si>
    <t>TRANSITORIO
(TCE)</t>
  </si>
  <si>
    <t>CÁTEDRA
(TCE)</t>
  </si>
  <si>
    <t>SOBRECARGA
(TCE)</t>
  </si>
  <si>
    <t>TOTAL
(DTCE)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</si>
</sst>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b/>
      <sz val="10"/>
      <color theme="1"/>
      <name val="Calibri"/>
      <family val="2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 tint="0.799981688894314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18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0" fontId="8" fillId="0" borderId="0" xfId="0" applyFont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5" fillId="0" borderId="1" xfId="4" applyFont="1" applyBorder="1" applyAlignment="1">
      <alignment horizontal="left" vertical="center" wrapText="1"/>
    </xf>
    <xf numFmtId="0" fontId="6" fillId="0" borderId="2" xfId="4" applyNumberFormat="1" applyFont="1" applyBorder="1" applyAlignment="1">
      <alignment horizontal="center" vertical="center"/>
    </xf>
    <xf numFmtId="0" fontId="6" fillId="0" borderId="1" xfId="4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4" xfId="4" applyNumberFormat="1" applyFont="1" applyBorder="1" applyAlignment="1">
      <alignment horizontal="center" vertical="center"/>
    </xf>
    <xf numFmtId="0" fontId="6" fillId="0" borderId="6" xfId="4" applyNumberFormat="1" applyFont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0" borderId="0" xfId="4" applyFont="1" applyAlignment="1">
      <alignment vertical="center"/>
    </xf>
    <xf numFmtId="0" fontId="8" fillId="0" borderId="1" xfId="0" applyFont="1" applyBorder="1" applyAlignment="1">
      <alignment vertical="center"/>
    </xf>
    <xf numFmtId="9" fontId="10" fillId="0" borderId="1" xfId="3" applyFont="1" applyBorder="1" applyAlignment="1">
      <alignment horizontal="center" vertical="center"/>
    </xf>
    <xf numFmtId="9" fontId="10" fillId="0" borderId="4" xfId="3" applyFont="1" applyBorder="1" applyAlignment="1">
      <alignment horizontal="center" vertical="center"/>
    </xf>
    <xf numFmtId="0" fontId="13" fillId="4" borderId="0" xfId="0" applyFont="1" applyFill="1"/>
    <xf numFmtId="0" fontId="12" fillId="4" borderId="0" xfId="0" applyFont="1" applyFill="1" applyAlignment="1">
      <alignment horizontal="center"/>
    </xf>
    <xf numFmtId="0" fontId="14" fillId="4" borderId="0" xfId="1" applyFont="1" applyFill="1" applyAlignment="1" applyProtection="1"/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 wrapText="1"/>
    </xf>
    <xf numFmtId="0" fontId="15" fillId="4" borderId="0" xfId="0" applyFont="1" applyFill="1" applyAlignment="1">
      <alignment vertical="center" wrapText="1"/>
    </xf>
    <xf numFmtId="0" fontId="15" fillId="3" borderId="14" xfId="0" applyFont="1" applyFill="1" applyBorder="1" applyProtection="1"/>
    <xf numFmtId="0" fontId="15" fillId="3" borderId="15" xfId="0" applyFont="1" applyFill="1" applyBorder="1" applyProtection="1"/>
    <xf numFmtId="0" fontId="15" fillId="3" borderId="16" xfId="0" applyFont="1" applyFill="1" applyBorder="1" applyProtection="1"/>
    <xf numFmtId="0" fontId="15" fillId="3" borderId="17" xfId="0" applyFont="1" applyFill="1" applyBorder="1" applyProtection="1"/>
    <xf numFmtId="0" fontId="17" fillId="3" borderId="0" xfId="0" applyFont="1" applyFill="1" applyBorder="1" applyAlignment="1" applyProtection="1">
      <alignment horizontal="center"/>
    </xf>
    <xf numFmtId="0" fontId="15" fillId="3" borderId="18" xfId="0" applyFont="1" applyFill="1" applyBorder="1" applyProtection="1"/>
    <xf numFmtId="0" fontId="15" fillId="3" borderId="0" xfId="0" applyFont="1" applyFill="1" applyBorder="1" applyProtection="1"/>
    <xf numFmtId="0" fontId="15" fillId="3" borderId="19" xfId="0" applyFont="1" applyFill="1" applyBorder="1" applyProtection="1"/>
    <xf numFmtId="0" fontId="15" fillId="3" borderId="20" xfId="0" applyFont="1" applyFill="1" applyBorder="1" applyProtection="1"/>
    <xf numFmtId="0" fontId="15" fillId="3" borderId="21" xfId="0" applyFont="1" applyFill="1" applyBorder="1" applyProtection="1"/>
    <xf numFmtId="0" fontId="15" fillId="4" borderId="0" xfId="0" applyFont="1" applyFill="1"/>
    <xf numFmtId="0" fontId="17" fillId="4" borderId="0" xfId="0" applyFont="1" applyFill="1" applyAlignment="1">
      <alignment horizontal="center"/>
    </xf>
    <xf numFmtId="0" fontId="13" fillId="4" borderId="0" xfId="0" applyFont="1" applyFill="1" applyBorder="1"/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7" fillId="0" borderId="0" xfId="0" applyFo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18" fillId="4" borderId="0" xfId="0" applyFont="1" applyFill="1"/>
    <xf numFmtId="0" fontId="5" fillId="0" borderId="1" xfId="4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5" fillId="0" borderId="3" xfId="4" applyNumberFormat="1" applyFont="1" applyBorder="1" applyAlignment="1">
      <alignment horizontal="center" vertical="center"/>
    </xf>
    <xf numFmtId="0" fontId="5" fillId="0" borderId="1" xfId="4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5" fillId="0" borderId="1" xfId="5" applyNumberFormat="1" applyFont="1" applyBorder="1" applyAlignment="1">
      <alignment horizontal="center" vertical="center"/>
    </xf>
    <xf numFmtId="0" fontId="6" fillId="0" borderId="2" xfId="5" applyNumberFormat="1" applyFont="1" applyBorder="1" applyAlignment="1">
      <alignment horizontal="center" vertical="center"/>
    </xf>
    <xf numFmtId="1" fontId="5" fillId="0" borderId="3" xfId="5" applyNumberFormat="1" applyFont="1" applyBorder="1" applyAlignment="1">
      <alignment horizontal="center" vertical="center"/>
    </xf>
    <xf numFmtId="0" fontId="6" fillId="0" borderId="1" xfId="5" applyNumberFormat="1" applyFont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/>
    </xf>
    <xf numFmtId="0" fontId="6" fillId="0" borderId="2" xfId="5" applyNumberFormat="1" applyFont="1" applyFill="1" applyBorder="1" applyAlignment="1">
      <alignment horizontal="center" vertical="center"/>
    </xf>
    <xf numFmtId="0" fontId="12" fillId="4" borderId="1" xfId="5" applyFont="1" applyFill="1" applyBorder="1" applyAlignment="1">
      <alignment horizontal="center" vertical="center"/>
    </xf>
    <xf numFmtId="0" fontId="12" fillId="4" borderId="1" xfId="5" applyFont="1" applyFill="1" applyBorder="1" applyAlignment="1">
      <alignment horizontal="center" vertical="center" wrapText="1"/>
    </xf>
    <xf numFmtId="0" fontId="12" fillId="4" borderId="2" xfId="5" applyFont="1" applyFill="1" applyBorder="1" applyAlignment="1">
      <alignment horizontal="center" vertical="center" wrapText="1"/>
    </xf>
    <xf numFmtId="0" fontId="12" fillId="4" borderId="3" xfId="5" applyFont="1" applyFill="1" applyBorder="1" applyAlignment="1">
      <alignment horizontal="center" vertical="center" wrapText="1"/>
    </xf>
    <xf numFmtId="0" fontId="12" fillId="4" borderId="1" xfId="5" applyNumberFormat="1" applyFont="1" applyFill="1" applyBorder="1" applyAlignment="1">
      <alignment horizontal="center" vertical="center"/>
    </xf>
    <xf numFmtId="0" fontId="12" fillId="4" borderId="2" xfId="5" applyNumberFormat="1" applyFont="1" applyFill="1" applyBorder="1" applyAlignment="1">
      <alignment horizontal="center" vertical="center"/>
    </xf>
    <xf numFmtId="0" fontId="12" fillId="4" borderId="3" xfId="5" applyNumberFormat="1" applyFont="1" applyFill="1" applyBorder="1" applyAlignment="1">
      <alignment horizontal="center" vertical="center"/>
    </xf>
    <xf numFmtId="0" fontId="5" fillId="0" borderId="3" xfId="5" applyNumberFormat="1" applyFont="1" applyBorder="1" applyAlignment="1">
      <alignment horizontal="center" vertical="center"/>
    </xf>
    <xf numFmtId="0" fontId="6" fillId="0" borderId="1" xfId="5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2" fillId="4" borderId="1" xfId="5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2" fillId="4" borderId="1" xfId="5" applyFont="1" applyFill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5" fillId="0" borderId="3" xfId="4" applyNumberFormat="1" applyFont="1" applyBorder="1" applyAlignment="1">
      <alignment horizontal="center" vertical="center"/>
    </xf>
    <xf numFmtId="0" fontId="5" fillId="0" borderId="1" xfId="4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3" fillId="4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1" xfId="5" applyFont="1" applyBorder="1" applyAlignment="1">
      <alignment horizontal="left" vertical="center"/>
    </xf>
    <xf numFmtId="0" fontId="4" fillId="0" borderId="1" xfId="5" applyFont="1" applyBorder="1" applyAlignment="1">
      <alignment horizontal="center" vertical="center"/>
    </xf>
    <xf numFmtId="0" fontId="12" fillId="4" borderId="1" xfId="4" applyFont="1" applyFill="1" applyBorder="1" applyAlignment="1">
      <alignment horizontal="center" vertical="center" wrapText="1"/>
    </xf>
    <xf numFmtId="0" fontId="12" fillId="4" borderId="2" xfId="4" applyFont="1" applyFill="1" applyBorder="1" applyAlignment="1">
      <alignment horizontal="center" vertical="center" wrapText="1"/>
    </xf>
    <xf numFmtId="0" fontId="12" fillId="4" borderId="3" xfId="4" applyFont="1" applyFill="1" applyBorder="1" applyAlignment="1">
      <alignment horizontal="center" vertical="center" wrapText="1"/>
    </xf>
    <xf numFmtId="0" fontId="12" fillId="4" borderId="1" xfId="4" applyNumberFormat="1" applyFont="1" applyFill="1" applyBorder="1" applyAlignment="1">
      <alignment horizontal="center" vertical="center"/>
    </xf>
    <xf numFmtId="0" fontId="12" fillId="4" borderId="2" xfId="4" applyNumberFormat="1" applyFont="1" applyFill="1" applyBorder="1" applyAlignment="1">
      <alignment horizontal="center" vertical="center"/>
    </xf>
    <xf numFmtId="0" fontId="12" fillId="4" borderId="3" xfId="4" applyNumberFormat="1" applyFont="1" applyFill="1" applyBorder="1" applyAlignment="1">
      <alignment horizontal="center" vertical="center"/>
    </xf>
    <xf numFmtId="0" fontId="12" fillId="4" borderId="1" xfId="4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2" fillId="4" borderId="4" xfId="4" applyFont="1" applyFill="1" applyBorder="1" applyAlignment="1">
      <alignment horizontal="center" vertical="center" wrapText="1"/>
    </xf>
    <xf numFmtId="0" fontId="12" fillId="4" borderId="4" xfId="4" applyNumberFormat="1" applyFont="1" applyFill="1" applyBorder="1" applyAlignment="1">
      <alignment horizontal="center" vertical="center"/>
    </xf>
    <xf numFmtId="0" fontId="12" fillId="4" borderId="6" xfId="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5" fillId="0" borderId="6" xfId="4" applyNumberFormat="1" applyFont="1" applyBorder="1" applyAlignment="1">
      <alignment horizontal="center" vertical="center"/>
    </xf>
    <xf numFmtId="0" fontId="12" fillId="4" borderId="6" xfId="4" applyFont="1" applyFill="1" applyBorder="1" applyAlignment="1">
      <alignment horizontal="center" vertical="center" wrapText="1"/>
    </xf>
    <xf numFmtId="0" fontId="12" fillId="4" borderId="10" xfId="4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3" xfId="4" applyNumberFormat="1" applyFont="1" applyBorder="1" applyAlignment="1">
      <alignment horizontal="center" vertical="center"/>
    </xf>
    <xf numFmtId="0" fontId="5" fillId="0" borderId="1" xfId="6" applyFont="1" applyBorder="1" applyAlignment="1">
      <alignment horizontal="left" vertical="center"/>
    </xf>
    <xf numFmtId="3" fontId="5" fillId="0" borderId="1" xfId="6" applyNumberFormat="1" applyFont="1" applyBorder="1" applyAlignment="1">
      <alignment horizontal="center" vertical="center"/>
    </xf>
    <xf numFmtId="3" fontId="6" fillId="0" borderId="2" xfId="6" applyNumberFormat="1" applyFont="1" applyBorder="1" applyAlignment="1">
      <alignment horizontal="center" vertical="center"/>
    </xf>
    <xf numFmtId="3" fontId="5" fillId="0" borderId="3" xfId="6" applyNumberFormat="1" applyFont="1" applyBorder="1" applyAlignment="1">
      <alignment horizontal="center" vertical="center"/>
    </xf>
    <xf numFmtId="3" fontId="6" fillId="0" borderId="1" xfId="6" applyNumberFormat="1" applyFont="1" applyBorder="1" applyAlignment="1">
      <alignment horizontal="center" vertical="center"/>
    </xf>
    <xf numFmtId="0" fontId="12" fillId="4" borderId="1" xfId="6" applyFont="1" applyFill="1" applyBorder="1" applyAlignment="1">
      <alignment horizontal="center" vertical="center"/>
    </xf>
    <xf numFmtId="0" fontId="12" fillId="4" borderId="2" xfId="6" applyFont="1" applyFill="1" applyBorder="1" applyAlignment="1">
      <alignment horizontal="center" vertical="center"/>
    </xf>
    <xf numFmtId="0" fontId="12" fillId="4" borderId="3" xfId="6" applyFont="1" applyFill="1" applyBorder="1" applyAlignment="1">
      <alignment horizontal="center" vertical="center"/>
    </xf>
    <xf numFmtId="3" fontId="12" fillId="4" borderId="1" xfId="6" applyNumberFormat="1" applyFont="1" applyFill="1" applyBorder="1" applyAlignment="1">
      <alignment horizontal="center" vertical="center"/>
    </xf>
    <xf numFmtId="3" fontId="12" fillId="4" borderId="2" xfId="6" applyNumberFormat="1" applyFont="1" applyFill="1" applyBorder="1" applyAlignment="1">
      <alignment horizontal="center" vertical="center"/>
    </xf>
    <xf numFmtId="3" fontId="12" fillId="4" borderId="3" xfId="6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3" fontId="12" fillId="4" borderId="2" xfId="0" applyNumberFormat="1" applyFont="1" applyFill="1" applyBorder="1" applyAlignment="1">
      <alignment horizontal="center" vertical="center"/>
    </xf>
    <xf numFmtId="3" fontId="12" fillId="4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12" fillId="4" borderId="3" xfId="0" applyNumberFormat="1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1" xfId="6" applyFont="1" applyBorder="1" applyAlignment="1">
      <alignment horizontal="justify" vertical="center"/>
    </xf>
    <xf numFmtId="0" fontId="5" fillId="0" borderId="1" xfId="6" applyFont="1" applyBorder="1" applyAlignment="1">
      <alignment horizontal="center" vertical="center"/>
    </xf>
    <xf numFmtId="164" fontId="6" fillId="0" borderId="1" xfId="6" applyNumberFormat="1" applyFont="1" applyBorder="1" applyAlignment="1">
      <alignment horizontal="center" vertical="center"/>
    </xf>
    <xf numFmtId="3" fontId="5" fillId="0" borderId="1" xfId="6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9" fontId="12" fillId="4" borderId="1" xfId="3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/>
    </xf>
    <xf numFmtId="3" fontId="12" fillId="4" borderId="6" xfId="0" applyNumberFormat="1" applyFont="1" applyFill="1" applyBorder="1" applyAlignment="1">
      <alignment horizontal="center"/>
    </xf>
    <xf numFmtId="3" fontId="12" fillId="4" borderId="3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2" fillId="4" borderId="35" xfId="0" applyNumberFormat="1" applyFont="1" applyFill="1" applyBorder="1" applyAlignment="1">
      <alignment horizontal="center"/>
    </xf>
    <xf numFmtId="9" fontId="12" fillId="4" borderId="3" xfId="3" applyFont="1" applyFill="1" applyBorder="1" applyAlignment="1">
      <alignment horizontal="center" vertical="center"/>
    </xf>
    <xf numFmtId="9" fontId="12" fillId="4" borderId="4" xfId="3" applyFont="1" applyFill="1" applyBorder="1" applyAlignment="1">
      <alignment horizontal="center" vertical="center"/>
    </xf>
    <xf numFmtId="0" fontId="5" fillId="0" borderId="2" xfId="4" applyFont="1" applyBorder="1" applyAlignment="1">
      <alignment horizontal="left" vertical="center" wrapText="1"/>
    </xf>
    <xf numFmtId="0" fontId="4" fillId="0" borderId="2" xfId="4" applyFont="1" applyBorder="1" applyAlignment="1">
      <alignment vertical="center"/>
    </xf>
    <xf numFmtId="9" fontId="10" fillId="0" borderId="10" xfId="3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9" fontId="10" fillId="0" borderId="3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9" fontId="10" fillId="0" borderId="4" xfId="0" applyNumberFormat="1" applyFont="1" applyBorder="1" applyAlignment="1">
      <alignment horizontal="center" vertical="center"/>
    </xf>
    <xf numFmtId="9" fontId="12" fillId="4" borderId="3" xfId="3" applyFont="1" applyFill="1" applyBorder="1" applyAlignment="1">
      <alignment horizontal="center"/>
    </xf>
    <xf numFmtId="9" fontId="12" fillId="4" borderId="1" xfId="3" applyFont="1" applyFill="1" applyBorder="1" applyAlignment="1">
      <alignment horizontal="center"/>
    </xf>
    <xf numFmtId="9" fontId="12" fillId="4" borderId="4" xfId="3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2" fillId="4" borderId="1" xfId="5" applyFont="1" applyFill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12" fillId="4" borderId="2" xfId="5" applyFont="1" applyFill="1" applyBorder="1" applyAlignment="1">
      <alignment horizontal="center" vertical="center"/>
    </xf>
    <xf numFmtId="0" fontId="12" fillId="4" borderId="3" xfId="5" applyFont="1" applyFill="1" applyBorder="1" applyAlignment="1">
      <alignment horizontal="center" vertical="center"/>
    </xf>
    <xf numFmtId="0" fontId="12" fillId="4" borderId="1" xfId="5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5" applyFont="1" applyFill="1" applyBorder="1" applyAlignment="1">
      <alignment horizontal="center" vertical="center"/>
    </xf>
    <xf numFmtId="0" fontId="12" fillId="4" borderId="9" xfId="5" applyFont="1" applyFill="1" applyBorder="1" applyAlignment="1">
      <alignment horizontal="center" vertical="center"/>
    </xf>
    <xf numFmtId="0" fontId="12" fillId="4" borderId="5" xfId="5" applyFont="1" applyFill="1" applyBorder="1" applyAlignment="1">
      <alignment horizontal="center" vertical="center"/>
    </xf>
    <xf numFmtId="0" fontId="12" fillId="4" borderId="6" xfId="5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center" vertical="center"/>
    </xf>
    <xf numFmtId="0" fontId="12" fillId="4" borderId="2" xfId="4" applyFont="1" applyFill="1" applyBorder="1" applyAlignment="1">
      <alignment horizontal="center" vertical="center"/>
    </xf>
    <xf numFmtId="0" fontId="12" fillId="4" borderId="3" xfId="4" applyFont="1" applyFill="1" applyBorder="1" applyAlignment="1">
      <alignment horizontal="center" vertical="center"/>
    </xf>
    <xf numFmtId="0" fontId="12" fillId="4" borderId="5" xfId="4" applyFont="1" applyFill="1" applyBorder="1" applyAlignment="1">
      <alignment horizontal="center" vertical="center"/>
    </xf>
    <xf numFmtId="0" fontId="12" fillId="4" borderId="6" xfId="4" applyFont="1" applyFill="1" applyBorder="1" applyAlignment="1">
      <alignment horizontal="center" vertical="center"/>
    </xf>
    <xf numFmtId="0" fontId="12" fillId="4" borderId="1" xfId="4" applyFont="1" applyFill="1" applyBorder="1" applyAlignment="1">
      <alignment horizontal="center" vertical="center" wrapText="1"/>
    </xf>
    <xf numFmtId="0" fontId="12" fillId="4" borderId="6" xfId="4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justify" vertical="center" wrapText="1"/>
    </xf>
    <xf numFmtId="0" fontId="25" fillId="2" borderId="23" xfId="0" applyFont="1" applyFill="1" applyBorder="1" applyAlignment="1">
      <alignment horizontal="justify" vertical="center" wrapText="1"/>
    </xf>
    <xf numFmtId="0" fontId="25" fillId="2" borderId="24" xfId="0" applyFont="1" applyFill="1" applyBorder="1" applyAlignment="1">
      <alignment horizontal="justify" vertical="center" wrapText="1"/>
    </xf>
    <xf numFmtId="0" fontId="25" fillId="2" borderId="28" xfId="0" applyFont="1" applyFill="1" applyBorder="1" applyAlignment="1">
      <alignment horizontal="justify" vertical="center" wrapText="1"/>
    </xf>
    <xf numFmtId="0" fontId="25" fillId="2" borderId="0" xfId="0" applyFont="1" applyFill="1" applyBorder="1" applyAlignment="1">
      <alignment horizontal="justify" vertical="center" wrapText="1"/>
    </xf>
    <xf numFmtId="0" fontId="25" fillId="2" borderId="29" xfId="0" applyFont="1" applyFill="1" applyBorder="1" applyAlignment="1">
      <alignment horizontal="justify" vertical="center" wrapText="1"/>
    </xf>
    <xf numFmtId="0" fontId="25" fillId="2" borderId="25" xfId="0" applyFont="1" applyFill="1" applyBorder="1" applyAlignment="1">
      <alignment horizontal="justify" vertical="center" wrapText="1"/>
    </xf>
    <xf numFmtId="0" fontId="25" fillId="2" borderId="26" xfId="0" applyFont="1" applyFill="1" applyBorder="1" applyAlignment="1">
      <alignment horizontal="justify" vertical="center" wrapText="1"/>
    </xf>
    <xf numFmtId="0" fontId="25" fillId="2" borderId="27" xfId="0" applyFont="1" applyFill="1" applyBorder="1" applyAlignment="1">
      <alignment horizontal="justify" vertical="center" wrapText="1"/>
    </xf>
    <xf numFmtId="0" fontId="12" fillId="4" borderId="4" xfId="4" applyFont="1" applyFill="1" applyBorder="1" applyAlignment="1">
      <alignment horizontal="center" vertical="center"/>
    </xf>
    <xf numFmtId="0" fontId="12" fillId="4" borderId="10" xfId="4" applyFont="1" applyFill="1" applyBorder="1" applyAlignment="1">
      <alignment horizontal="center" vertical="center"/>
    </xf>
    <xf numFmtId="0" fontId="12" fillId="4" borderId="11" xfId="4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left" vertical="center" wrapText="1"/>
    </xf>
    <xf numFmtId="0" fontId="25" fillId="2" borderId="23" xfId="0" applyFont="1" applyFill="1" applyBorder="1" applyAlignment="1">
      <alignment horizontal="left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25" fillId="2" borderId="28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29" xfId="0" applyFont="1" applyFill="1" applyBorder="1" applyAlignment="1">
      <alignment horizontal="left" vertical="center" wrapText="1"/>
    </xf>
    <xf numFmtId="0" fontId="25" fillId="2" borderId="25" xfId="0" applyFont="1" applyFill="1" applyBorder="1" applyAlignment="1">
      <alignment horizontal="left" vertical="center" wrapText="1"/>
    </xf>
    <xf numFmtId="0" fontId="25" fillId="2" borderId="26" xfId="0" applyFont="1" applyFill="1" applyBorder="1" applyAlignment="1">
      <alignment horizontal="left" vertical="center" wrapText="1"/>
    </xf>
    <xf numFmtId="0" fontId="25" fillId="2" borderId="27" xfId="0" applyFont="1" applyFill="1" applyBorder="1" applyAlignment="1">
      <alignment horizontal="left" vertical="center" wrapText="1"/>
    </xf>
    <xf numFmtId="0" fontId="6" fillId="0" borderId="1" xfId="4" applyNumberFormat="1" applyFont="1" applyBorder="1" applyAlignment="1">
      <alignment horizontal="center" vertical="center"/>
    </xf>
    <xf numFmtId="0" fontId="12" fillId="4" borderId="3" xfId="4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/>
    </xf>
    <xf numFmtId="0" fontId="8" fillId="2" borderId="22" xfId="0" applyFont="1" applyFill="1" applyBorder="1" applyAlignment="1">
      <alignment horizontal="justify" vertical="center" wrapText="1"/>
    </xf>
    <xf numFmtId="0" fontId="8" fillId="2" borderId="23" xfId="0" applyFont="1" applyFill="1" applyBorder="1" applyAlignment="1">
      <alignment horizontal="justify" vertical="center" wrapText="1"/>
    </xf>
    <xf numFmtId="0" fontId="8" fillId="2" borderId="24" xfId="0" applyFont="1" applyFill="1" applyBorder="1" applyAlignment="1">
      <alignment horizontal="justify" vertical="center" wrapText="1"/>
    </xf>
    <xf numFmtId="0" fontId="8" fillId="2" borderId="25" xfId="0" applyFont="1" applyFill="1" applyBorder="1" applyAlignment="1">
      <alignment horizontal="justify" vertical="center" wrapText="1"/>
    </xf>
    <xf numFmtId="0" fontId="8" fillId="2" borderId="26" xfId="0" applyFont="1" applyFill="1" applyBorder="1" applyAlignment="1">
      <alignment horizontal="justify" vertical="center" wrapText="1"/>
    </xf>
    <xf numFmtId="0" fontId="8" fillId="2" borderId="27" xfId="0" applyFont="1" applyFill="1" applyBorder="1" applyAlignment="1">
      <alignment horizontal="justify" vertical="center" wrapText="1"/>
    </xf>
    <xf numFmtId="0" fontId="5" fillId="2" borderId="22" xfId="0" applyFont="1" applyFill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justify" vertical="center" wrapText="1"/>
    </xf>
    <xf numFmtId="0" fontId="5" fillId="2" borderId="24" xfId="0" applyFont="1" applyFill="1" applyBorder="1" applyAlignment="1">
      <alignment horizontal="justify" vertical="center" wrapText="1"/>
    </xf>
    <xf numFmtId="0" fontId="5" fillId="2" borderId="28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29" xfId="0" applyFont="1" applyFill="1" applyBorder="1" applyAlignment="1">
      <alignment horizontal="justify" vertical="center" wrapText="1"/>
    </xf>
    <xf numFmtId="0" fontId="5" fillId="2" borderId="25" xfId="0" applyFont="1" applyFill="1" applyBorder="1" applyAlignment="1">
      <alignment horizontal="justify" vertical="center" wrapText="1"/>
    </xf>
    <xf numFmtId="0" fontId="5" fillId="2" borderId="26" xfId="0" applyFont="1" applyFill="1" applyBorder="1" applyAlignment="1">
      <alignment horizontal="justify" vertical="center" wrapText="1"/>
    </xf>
    <xf numFmtId="0" fontId="5" fillId="2" borderId="27" xfId="0" applyFont="1" applyFill="1" applyBorder="1" applyAlignment="1">
      <alignment horizontal="justify" vertical="center" wrapText="1"/>
    </xf>
    <xf numFmtId="0" fontId="12" fillId="4" borderId="1" xfId="6" applyFont="1" applyFill="1" applyBorder="1" applyAlignment="1">
      <alignment horizontal="center" vertical="center" wrapText="1"/>
    </xf>
    <xf numFmtId="0" fontId="12" fillId="4" borderId="1" xfId="6" applyFont="1" applyFill="1" applyBorder="1" applyAlignment="1">
      <alignment horizontal="center" vertical="center"/>
    </xf>
    <xf numFmtId="0" fontId="12" fillId="4" borderId="2" xfId="6" applyFont="1" applyFill="1" applyBorder="1" applyAlignment="1">
      <alignment horizontal="center" vertical="center"/>
    </xf>
    <xf numFmtId="0" fontId="12" fillId="4" borderId="3" xfId="6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2" fillId="4" borderId="5" xfId="6" applyFont="1" applyFill="1" applyBorder="1" applyAlignment="1">
      <alignment horizontal="center" vertical="center"/>
    </xf>
    <xf numFmtId="0" fontId="12" fillId="4" borderId="7" xfId="6" applyFont="1" applyFill="1" applyBorder="1" applyAlignment="1">
      <alignment horizontal="center" vertical="center" wrapText="1"/>
    </xf>
    <xf numFmtId="0" fontId="12" fillId="4" borderId="9" xfId="6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7">
    <cellStyle name="Hipervínculo" xfId="1" builtinId="8"/>
    <cellStyle name="Normal" xfId="0" builtinId="0"/>
    <cellStyle name="Normal 2" xfId="2"/>
    <cellStyle name="Normal 2 2" xfId="5"/>
    <cellStyle name="Normal 3" xfId="4"/>
    <cellStyle name="Normal 3 3" xfId="6"/>
    <cellStyle name="Porcentaje" xfId="3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r_Edad!A1"/><Relationship Id="rId13" Type="http://schemas.openxmlformats.org/officeDocument/2006/relationships/hyperlink" Target="#Ct_Dedicacion!A1"/><Relationship Id="rId18" Type="http://schemas.openxmlformats.org/officeDocument/2006/relationships/hyperlink" Target="#DETC!A1"/><Relationship Id="rId3" Type="http://schemas.openxmlformats.org/officeDocument/2006/relationships/hyperlink" Target="#Pl_Edad!A1"/><Relationship Id="rId21" Type="http://schemas.openxmlformats.org/officeDocument/2006/relationships/image" Target="../media/image1.jpeg"/><Relationship Id="rId7" Type="http://schemas.openxmlformats.org/officeDocument/2006/relationships/hyperlink" Target="#Tr_Genero!A1"/><Relationship Id="rId12" Type="http://schemas.openxmlformats.org/officeDocument/2006/relationships/hyperlink" Target="#Ct_Genero!A1"/><Relationship Id="rId17" Type="http://schemas.openxmlformats.org/officeDocument/2006/relationships/hyperlink" Target="#Tendencia!A1"/><Relationship Id="rId2" Type="http://schemas.openxmlformats.org/officeDocument/2006/relationships/hyperlink" Target="#Pl_Dedicaci&#243;n!A1"/><Relationship Id="rId16" Type="http://schemas.openxmlformats.org/officeDocument/2006/relationships/hyperlink" Target="#Resumen!A1"/><Relationship Id="rId20" Type="http://schemas.openxmlformats.org/officeDocument/2006/relationships/hyperlink" Target="#Resumen_Docentes!A1"/><Relationship Id="rId1" Type="http://schemas.openxmlformats.org/officeDocument/2006/relationships/hyperlink" Target="#Pl_Genero!A1"/><Relationship Id="rId6" Type="http://schemas.openxmlformats.org/officeDocument/2006/relationships/hyperlink" Target="#Pl_Nivel!A1"/><Relationship Id="rId11" Type="http://schemas.openxmlformats.org/officeDocument/2006/relationships/hyperlink" Target="#Tr_Nivel!A1"/><Relationship Id="rId5" Type="http://schemas.openxmlformats.org/officeDocument/2006/relationships/hyperlink" Target="#Pl_Categor&#237;a!A1"/><Relationship Id="rId15" Type="http://schemas.openxmlformats.org/officeDocument/2006/relationships/hyperlink" Target="#Ct_Nivel!A1"/><Relationship Id="rId10" Type="http://schemas.openxmlformats.org/officeDocument/2006/relationships/hyperlink" Target="#Tr_Categoria!A1"/><Relationship Id="rId19" Type="http://schemas.openxmlformats.org/officeDocument/2006/relationships/hyperlink" Target="#Resumen_DETC!A1"/><Relationship Id="rId4" Type="http://schemas.openxmlformats.org/officeDocument/2006/relationships/hyperlink" Target="#Pl_Antiguedad!A1"/><Relationship Id="rId9" Type="http://schemas.openxmlformats.org/officeDocument/2006/relationships/hyperlink" Target="#Tr_Dedicacion!A1"/><Relationship Id="rId14" Type="http://schemas.openxmlformats.org/officeDocument/2006/relationships/hyperlink" Target="#Ct_Categoria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Tr_Genero!A1"/><Relationship Id="rId7" Type="http://schemas.openxmlformats.org/officeDocument/2006/relationships/hyperlink" Target="#Tr_Nivel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Tr_Categoria!A1"/><Relationship Id="rId5" Type="http://schemas.openxmlformats.org/officeDocument/2006/relationships/hyperlink" Target="#Tr_Edad!A1"/><Relationship Id="rId4" Type="http://schemas.openxmlformats.org/officeDocument/2006/relationships/hyperlink" Target="#Tr_Dedicacion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Tr_Genero!A1"/><Relationship Id="rId7" Type="http://schemas.openxmlformats.org/officeDocument/2006/relationships/hyperlink" Target="#Tr_Nivel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Tr_Categoria!A1"/><Relationship Id="rId5" Type="http://schemas.openxmlformats.org/officeDocument/2006/relationships/hyperlink" Target="#Tr_Edad!A1"/><Relationship Id="rId4" Type="http://schemas.openxmlformats.org/officeDocument/2006/relationships/hyperlink" Target="#Tr_Dedicacion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Tr_Genero!A1"/><Relationship Id="rId7" Type="http://schemas.openxmlformats.org/officeDocument/2006/relationships/hyperlink" Target="#Tr_Nivel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Tr_Categoria!A1"/><Relationship Id="rId5" Type="http://schemas.openxmlformats.org/officeDocument/2006/relationships/hyperlink" Target="#Tr_Edad!A1"/><Relationship Id="rId4" Type="http://schemas.openxmlformats.org/officeDocument/2006/relationships/hyperlink" Target="#Tr_Dedicacion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Ct_Genero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Ct_Nivel!A1"/><Relationship Id="rId5" Type="http://schemas.openxmlformats.org/officeDocument/2006/relationships/hyperlink" Target="#Ct_Categoria!A1"/><Relationship Id="rId4" Type="http://schemas.openxmlformats.org/officeDocument/2006/relationships/hyperlink" Target="#Ct_Dedicacion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Ct_Genero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Ct_Nivel!A1"/><Relationship Id="rId5" Type="http://schemas.openxmlformats.org/officeDocument/2006/relationships/hyperlink" Target="#Ct_Categoria!A1"/><Relationship Id="rId4" Type="http://schemas.openxmlformats.org/officeDocument/2006/relationships/hyperlink" Target="#Ct_Dedicacion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Ct_Genero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Ct_Nivel!A1"/><Relationship Id="rId5" Type="http://schemas.openxmlformats.org/officeDocument/2006/relationships/hyperlink" Target="#Ct_Categoria!A1"/><Relationship Id="rId4" Type="http://schemas.openxmlformats.org/officeDocument/2006/relationships/hyperlink" Target="#Ct_Dedicacion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Ct_Genero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Ct_Nivel!A1"/><Relationship Id="rId5" Type="http://schemas.openxmlformats.org/officeDocument/2006/relationships/hyperlink" Target="#Ct_Categoria!A1"/><Relationship Id="rId4" Type="http://schemas.openxmlformats.org/officeDocument/2006/relationships/hyperlink" Target="#Ct_Dedicacion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Pl_Nivel!A1"/><Relationship Id="rId3" Type="http://schemas.openxmlformats.org/officeDocument/2006/relationships/hyperlink" Target="#Pl_Genero!A1"/><Relationship Id="rId7" Type="http://schemas.openxmlformats.org/officeDocument/2006/relationships/hyperlink" Target="#Pl_Categor&#237;a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Pl_Antiguedad!A1"/><Relationship Id="rId5" Type="http://schemas.openxmlformats.org/officeDocument/2006/relationships/hyperlink" Target="#Pl_Edad!A1"/><Relationship Id="rId4" Type="http://schemas.openxmlformats.org/officeDocument/2006/relationships/hyperlink" Target="#Pl_Dedicaci&#243;n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Pl_Nivel!A1"/><Relationship Id="rId3" Type="http://schemas.openxmlformats.org/officeDocument/2006/relationships/hyperlink" Target="#Pl_Genero!A1"/><Relationship Id="rId7" Type="http://schemas.openxmlformats.org/officeDocument/2006/relationships/hyperlink" Target="#Pl_Categor&#237;a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Pl_Antiguedad!A1"/><Relationship Id="rId5" Type="http://schemas.openxmlformats.org/officeDocument/2006/relationships/hyperlink" Target="#Pl_Edad!A1"/><Relationship Id="rId4" Type="http://schemas.openxmlformats.org/officeDocument/2006/relationships/hyperlink" Target="#Pl_Dedicaci&#243;n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Pl_Nivel!A1"/><Relationship Id="rId3" Type="http://schemas.openxmlformats.org/officeDocument/2006/relationships/hyperlink" Target="#Pl_Genero!A1"/><Relationship Id="rId7" Type="http://schemas.openxmlformats.org/officeDocument/2006/relationships/hyperlink" Target="#Pl_Categor&#237;a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Pl_Antiguedad!A1"/><Relationship Id="rId5" Type="http://schemas.openxmlformats.org/officeDocument/2006/relationships/hyperlink" Target="#Pl_Edad!A1"/><Relationship Id="rId4" Type="http://schemas.openxmlformats.org/officeDocument/2006/relationships/hyperlink" Target="#Pl_Dedicaci&#243;n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Pl_Nivel!A1"/><Relationship Id="rId3" Type="http://schemas.openxmlformats.org/officeDocument/2006/relationships/hyperlink" Target="#Pl_Genero!A1"/><Relationship Id="rId7" Type="http://schemas.openxmlformats.org/officeDocument/2006/relationships/hyperlink" Target="#Pl_Categor&#237;a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Pl_Antiguedad!A1"/><Relationship Id="rId5" Type="http://schemas.openxmlformats.org/officeDocument/2006/relationships/hyperlink" Target="#Pl_Edad!A1"/><Relationship Id="rId4" Type="http://schemas.openxmlformats.org/officeDocument/2006/relationships/hyperlink" Target="#Pl_Dedicaci&#243;n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Pl_Nivel!A1"/><Relationship Id="rId3" Type="http://schemas.openxmlformats.org/officeDocument/2006/relationships/hyperlink" Target="#Pl_Genero!A1"/><Relationship Id="rId7" Type="http://schemas.openxmlformats.org/officeDocument/2006/relationships/hyperlink" Target="#Pl_Categor&#237;a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Pl_Antiguedad!A1"/><Relationship Id="rId5" Type="http://schemas.openxmlformats.org/officeDocument/2006/relationships/hyperlink" Target="#Pl_Edad!A1"/><Relationship Id="rId4" Type="http://schemas.openxmlformats.org/officeDocument/2006/relationships/hyperlink" Target="#Pl_Dedicaci&#243;n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Pl_Nivel!A1"/><Relationship Id="rId3" Type="http://schemas.openxmlformats.org/officeDocument/2006/relationships/hyperlink" Target="#Pl_Genero!A1"/><Relationship Id="rId7" Type="http://schemas.openxmlformats.org/officeDocument/2006/relationships/hyperlink" Target="#Pl_Categor&#237;a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Pl_Antiguedad!A1"/><Relationship Id="rId5" Type="http://schemas.openxmlformats.org/officeDocument/2006/relationships/hyperlink" Target="#Pl_Edad!A1"/><Relationship Id="rId4" Type="http://schemas.openxmlformats.org/officeDocument/2006/relationships/hyperlink" Target="#Pl_Dedicaci&#243;n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Tr_Genero!A1"/><Relationship Id="rId7" Type="http://schemas.openxmlformats.org/officeDocument/2006/relationships/hyperlink" Target="#Tr_Nivel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Tr_Categoria!A1"/><Relationship Id="rId5" Type="http://schemas.openxmlformats.org/officeDocument/2006/relationships/hyperlink" Target="#Tr_Edad!A1"/><Relationship Id="rId4" Type="http://schemas.openxmlformats.org/officeDocument/2006/relationships/hyperlink" Target="#Tr_Dedicacion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Tr_Genero!A1"/><Relationship Id="rId7" Type="http://schemas.openxmlformats.org/officeDocument/2006/relationships/hyperlink" Target="#Tr_Nivel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Tr_Categoria!A1"/><Relationship Id="rId5" Type="http://schemas.openxmlformats.org/officeDocument/2006/relationships/hyperlink" Target="#Tr_Edad!A1"/><Relationship Id="rId4" Type="http://schemas.openxmlformats.org/officeDocument/2006/relationships/hyperlink" Target="#Tr_Dedicac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166689</xdr:colOff>
      <xdr:row>59</xdr:row>
      <xdr:rowOff>85724</xdr:rowOff>
    </xdr:from>
    <xdr:to>
      <xdr:col>2</xdr:col>
      <xdr:colOff>5926689</xdr:colOff>
      <xdr:row>70</xdr:row>
      <xdr:rowOff>152400</xdr:rowOff>
    </xdr:to>
    <xdr:sp macro="" textlink="">
      <xdr:nvSpPr>
        <xdr:cNvPr id="25" name="24 Rectángulo redondeado"/>
        <xdr:cNvSpPr/>
      </xdr:nvSpPr>
      <xdr:spPr>
        <a:xfrm>
          <a:off x="1871664" y="9677399"/>
          <a:ext cx="5760000" cy="1847851"/>
        </a:xfrm>
        <a:prstGeom prst="roundRect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2</xdr:col>
      <xdr:colOff>147638</xdr:colOff>
      <xdr:row>13</xdr:row>
      <xdr:rowOff>66673</xdr:rowOff>
    </xdr:from>
    <xdr:to>
      <xdr:col>2</xdr:col>
      <xdr:colOff>5907638</xdr:colOff>
      <xdr:row>26</xdr:row>
      <xdr:rowOff>121648</xdr:rowOff>
    </xdr:to>
    <xdr:sp macro="" textlink="">
      <xdr:nvSpPr>
        <xdr:cNvPr id="4" name="3 Rectángulo redondeado"/>
        <xdr:cNvSpPr/>
      </xdr:nvSpPr>
      <xdr:spPr>
        <a:xfrm>
          <a:off x="1852613" y="2209798"/>
          <a:ext cx="5760000" cy="2160000"/>
        </a:xfrm>
        <a:prstGeom prst="roundRect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2</xdr:col>
      <xdr:colOff>366714</xdr:colOff>
      <xdr:row>14</xdr:row>
      <xdr:rowOff>152939</xdr:rowOff>
    </xdr:from>
    <xdr:to>
      <xdr:col>2</xdr:col>
      <xdr:colOff>2778336</xdr:colOff>
      <xdr:row>16</xdr:row>
      <xdr:rowOff>93649</xdr:rowOff>
    </xdr:to>
    <xdr:sp macro="" textlink="">
      <xdr:nvSpPr>
        <xdr:cNvPr id="5" name="4 Rectángulo">
          <a:hlinkClick xmlns:r="http://schemas.openxmlformats.org/officeDocument/2006/relationships" r:id="rId1"/>
        </xdr:cNvPr>
        <xdr:cNvSpPr/>
      </xdr:nvSpPr>
      <xdr:spPr>
        <a:xfrm>
          <a:off x="2071689" y="2457989"/>
          <a:ext cx="2411622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DE PLANTA POR GÉNERO</a:t>
          </a:r>
        </a:p>
      </xdr:txBody>
    </xdr:sp>
    <xdr:clientData/>
  </xdr:twoCellAnchor>
  <xdr:twoCellAnchor editAs="absolute">
    <xdr:from>
      <xdr:col>2</xdr:col>
      <xdr:colOff>366714</xdr:colOff>
      <xdr:row>16</xdr:row>
      <xdr:rowOff>122351</xdr:rowOff>
    </xdr:from>
    <xdr:to>
      <xdr:col>2</xdr:col>
      <xdr:colOff>3611833</xdr:colOff>
      <xdr:row>18</xdr:row>
      <xdr:rowOff>63061</xdr:rowOff>
    </xdr:to>
    <xdr:sp macro="" textlink="">
      <xdr:nvSpPr>
        <xdr:cNvPr id="6" name="5 Rectángulo">
          <a:hlinkClick xmlns:r="http://schemas.openxmlformats.org/officeDocument/2006/relationships" r:id="rId2"/>
        </xdr:cNvPr>
        <xdr:cNvSpPr/>
      </xdr:nvSpPr>
      <xdr:spPr>
        <a:xfrm>
          <a:off x="2071689" y="2751251"/>
          <a:ext cx="3245119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DE PLANTA POR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DEDICACIÓN HORARIA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366714</xdr:colOff>
      <xdr:row>18</xdr:row>
      <xdr:rowOff>91763</xdr:rowOff>
    </xdr:from>
    <xdr:to>
      <xdr:col>2</xdr:col>
      <xdr:colOff>2615215</xdr:colOff>
      <xdr:row>20</xdr:row>
      <xdr:rowOff>32473</xdr:rowOff>
    </xdr:to>
    <xdr:sp macro="" textlink="">
      <xdr:nvSpPr>
        <xdr:cNvPr id="7" name="6 Rectángulo">
          <a:hlinkClick xmlns:r="http://schemas.openxmlformats.org/officeDocument/2006/relationships" r:id="rId3"/>
        </xdr:cNvPr>
        <xdr:cNvSpPr/>
      </xdr:nvSpPr>
      <xdr:spPr>
        <a:xfrm>
          <a:off x="2071689" y="3044513"/>
          <a:ext cx="224850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DE PLANTA POR EDAD</a:t>
          </a:r>
        </a:p>
      </xdr:txBody>
    </xdr:sp>
    <xdr:clientData/>
  </xdr:twoCellAnchor>
  <xdr:twoCellAnchor editAs="absolute">
    <xdr:from>
      <xdr:col>2</xdr:col>
      <xdr:colOff>366714</xdr:colOff>
      <xdr:row>20</xdr:row>
      <xdr:rowOff>61175</xdr:rowOff>
    </xdr:from>
    <xdr:to>
      <xdr:col>2</xdr:col>
      <xdr:colOff>3388695</xdr:colOff>
      <xdr:row>22</xdr:row>
      <xdr:rowOff>1885</xdr:rowOff>
    </xdr:to>
    <xdr:sp macro="" textlink="">
      <xdr:nvSpPr>
        <xdr:cNvPr id="8" name="7 Rectángulo">
          <a:hlinkClick xmlns:r="http://schemas.openxmlformats.org/officeDocument/2006/relationships" r:id="rId4"/>
        </xdr:cNvPr>
        <xdr:cNvSpPr/>
      </xdr:nvSpPr>
      <xdr:spPr>
        <a:xfrm>
          <a:off x="2071689" y="3337775"/>
          <a:ext cx="302198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DE PLANTA POR AÑOS DE SERVICIO</a:t>
          </a:r>
        </a:p>
      </xdr:txBody>
    </xdr:sp>
    <xdr:clientData/>
  </xdr:twoCellAnchor>
  <xdr:twoCellAnchor editAs="absolute">
    <xdr:from>
      <xdr:col>2</xdr:col>
      <xdr:colOff>366714</xdr:colOff>
      <xdr:row>22</xdr:row>
      <xdr:rowOff>30587</xdr:rowOff>
    </xdr:from>
    <xdr:to>
      <xdr:col>2</xdr:col>
      <xdr:colOff>2969671</xdr:colOff>
      <xdr:row>23</xdr:row>
      <xdr:rowOff>133222</xdr:rowOff>
    </xdr:to>
    <xdr:sp macro="" textlink="">
      <xdr:nvSpPr>
        <xdr:cNvPr id="9" name="8 Rectángulo">
          <a:hlinkClick xmlns:r="http://schemas.openxmlformats.org/officeDocument/2006/relationships" r:id="rId5"/>
        </xdr:cNvPr>
        <xdr:cNvSpPr/>
      </xdr:nvSpPr>
      <xdr:spPr>
        <a:xfrm>
          <a:off x="2071689" y="3631037"/>
          <a:ext cx="2602957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DE PLANTA POR CATEGORÍA</a:t>
          </a:r>
        </a:p>
      </xdr:txBody>
    </xdr:sp>
    <xdr:clientData/>
  </xdr:twoCellAnchor>
  <xdr:twoCellAnchor editAs="absolute">
    <xdr:from>
      <xdr:col>2</xdr:col>
      <xdr:colOff>366714</xdr:colOff>
      <xdr:row>24</xdr:row>
      <xdr:rowOff>0</xdr:rowOff>
    </xdr:from>
    <xdr:to>
      <xdr:col>2</xdr:col>
      <xdr:colOff>3678005</xdr:colOff>
      <xdr:row>25</xdr:row>
      <xdr:rowOff>102635</xdr:rowOff>
    </xdr:to>
    <xdr:sp macro="" textlink="">
      <xdr:nvSpPr>
        <xdr:cNvPr id="10" name="9 Rectángulo">
          <a:hlinkClick xmlns:r="http://schemas.openxmlformats.org/officeDocument/2006/relationships" r:id="rId6"/>
        </xdr:cNvPr>
        <xdr:cNvSpPr/>
      </xdr:nvSpPr>
      <xdr:spPr>
        <a:xfrm>
          <a:off x="2071689" y="3924300"/>
          <a:ext cx="3311291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DE PLANTA POR NIVEL DE ESCOLARIDAD</a:t>
          </a:r>
        </a:p>
      </xdr:txBody>
    </xdr:sp>
    <xdr:clientData/>
  </xdr:twoCellAnchor>
  <xdr:twoCellAnchor editAs="absolute">
    <xdr:from>
      <xdr:col>2</xdr:col>
      <xdr:colOff>1133476</xdr:colOff>
      <xdr:row>12</xdr:row>
      <xdr:rowOff>38100</xdr:rowOff>
    </xdr:from>
    <xdr:to>
      <xdr:col>2</xdr:col>
      <xdr:colOff>4914901</xdr:colOff>
      <xdr:row>14</xdr:row>
      <xdr:rowOff>2250</xdr:rowOff>
    </xdr:to>
    <xdr:sp macro="" textlink="">
      <xdr:nvSpPr>
        <xdr:cNvPr id="11" name="10 Rectángulo redondeado"/>
        <xdr:cNvSpPr/>
      </xdr:nvSpPr>
      <xdr:spPr>
        <a:xfrm>
          <a:off x="2838451" y="2019300"/>
          <a:ext cx="3781425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Docentes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Planta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166688</xdr:colOff>
      <xdr:row>29</xdr:row>
      <xdr:rowOff>47624</xdr:rowOff>
    </xdr:from>
    <xdr:to>
      <xdr:col>2</xdr:col>
      <xdr:colOff>5926688</xdr:colOff>
      <xdr:row>42</xdr:row>
      <xdr:rowOff>102599</xdr:rowOff>
    </xdr:to>
    <xdr:sp macro="" textlink="">
      <xdr:nvSpPr>
        <xdr:cNvPr id="12" name="11 Rectángulo redondeado"/>
        <xdr:cNvSpPr/>
      </xdr:nvSpPr>
      <xdr:spPr>
        <a:xfrm>
          <a:off x="1871663" y="4781549"/>
          <a:ext cx="5760000" cy="2160000"/>
        </a:xfrm>
        <a:prstGeom prst="roundRect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2</xdr:col>
      <xdr:colOff>1152526</xdr:colOff>
      <xdr:row>28</xdr:row>
      <xdr:rowOff>66675</xdr:rowOff>
    </xdr:from>
    <xdr:to>
      <xdr:col>2</xdr:col>
      <xdr:colOff>4933951</xdr:colOff>
      <xdr:row>30</xdr:row>
      <xdr:rowOff>30825</xdr:rowOff>
    </xdr:to>
    <xdr:sp macro="" textlink="">
      <xdr:nvSpPr>
        <xdr:cNvPr id="13" name="12 Rectángulo redondeado"/>
        <xdr:cNvSpPr/>
      </xdr:nvSpPr>
      <xdr:spPr>
        <a:xfrm>
          <a:off x="2857501" y="4638675"/>
          <a:ext cx="3781425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Docentes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Transitorios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366714</xdr:colOff>
      <xdr:row>31</xdr:row>
      <xdr:rowOff>76200</xdr:rowOff>
    </xdr:from>
    <xdr:to>
      <xdr:col>2</xdr:col>
      <xdr:colOff>2996729</xdr:colOff>
      <xdr:row>33</xdr:row>
      <xdr:rowOff>16910</xdr:rowOff>
    </xdr:to>
    <xdr:sp macro="" textlink="">
      <xdr:nvSpPr>
        <xdr:cNvPr id="14" name="13 Rectángulo">
          <a:hlinkClick xmlns:r="http://schemas.openxmlformats.org/officeDocument/2006/relationships" r:id="rId7"/>
        </xdr:cNvPr>
        <xdr:cNvSpPr/>
      </xdr:nvSpPr>
      <xdr:spPr>
        <a:xfrm>
          <a:off x="2071689" y="5133975"/>
          <a:ext cx="2630015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TRANSITORIOS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POR GÉNERO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366714</xdr:colOff>
      <xdr:row>33</xdr:row>
      <xdr:rowOff>90488</xdr:rowOff>
    </xdr:from>
    <xdr:to>
      <xdr:col>2</xdr:col>
      <xdr:colOff>2833608</xdr:colOff>
      <xdr:row>35</xdr:row>
      <xdr:rowOff>31198</xdr:rowOff>
    </xdr:to>
    <xdr:sp macro="" textlink="">
      <xdr:nvSpPr>
        <xdr:cNvPr id="15" name="14 Rectángulo">
          <a:hlinkClick xmlns:r="http://schemas.openxmlformats.org/officeDocument/2006/relationships" r:id="rId8"/>
        </xdr:cNvPr>
        <xdr:cNvSpPr/>
      </xdr:nvSpPr>
      <xdr:spPr>
        <a:xfrm>
          <a:off x="2071689" y="5472113"/>
          <a:ext cx="2466894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TRANSITORIOS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POR EDAD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366714</xdr:colOff>
      <xdr:row>35</xdr:row>
      <xdr:rowOff>104776</xdr:rowOff>
    </xdr:from>
    <xdr:to>
      <xdr:col>2</xdr:col>
      <xdr:colOff>3830226</xdr:colOff>
      <xdr:row>37</xdr:row>
      <xdr:rowOff>45486</xdr:rowOff>
    </xdr:to>
    <xdr:sp macro="" textlink="">
      <xdr:nvSpPr>
        <xdr:cNvPr id="16" name="15 Rectángulo">
          <a:hlinkClick xmlns:r="http://schemas.openxmlformats.org/officeDocument/2006/relationships" r:id="rId9"/>
        </xdr:cNvPr>
        <xdr:cNvSpPr/>
      </xdr:nvSpPr>
      <xdr:spPr>
        <a:xfrm>
          <a:off x="2071689" y="5810251"/>
          <a:ext cx="3463512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TRANSITORIOS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POR DEDICACIÓN HORARIA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366714</xdr:colOff>
      <xdr:row>37</xdr:row>
      <xdr:rowOff>119064</xdr:rowOff>
    </xdr:from>
    <xdr:to>
      <xdr:col>2</xdr:col>
      <xdr:colOff>3188064</xdr:colOff>
      <xdr:row>39</xdr:row>
      <xdr:rowOff>59774</xdr:rowOff>
    </xdr:to>
    <xdr:sp macro="" textlink="">
      <xdr:nvSpPr>
        <xdr:cNvPr id="17" name="16 Rectángulo">
          <a:hlinkClick xmlns:r="http://schemas.openxmlformats.org/officeDocument/2006/relationships" r:id="rId10"/>
        </xdr:cNvPr>
        <xdr:cNvSpPr/>
      </xdr:nvSpPr>
      <xdr:spPr>
        <a:xfrm>
          <a:off x="2071689" y="6148389"/>
          <a:ext cx="2821350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TRANSITORIOS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POR CATEGORÍA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366714</xdr:colOff>
      <xdr:row>39</xdr:row>
      <xdr:rowOff>133350</xdr:rowOff>
    </xdr:from>
    <xdr:to>
      <xdr:col>2</xdr:col>
      <xdr:colOff>3896398</xdr:colOff>
      <xdr:row>41</xdr:row>
      <xdr:rowOff>74060</xdr:rowOff>
    </xdr:to>
    <xdr:sp macro="" textlink="">
      <xdr:nvSpPr>
        <xdr:cNvPr id="18" name="17 Rectángulo">
          <a:hlinkClick xmlns:r="http://schemas.openxmlformats.org/officeDocument/2006/relationships" r:id="rId11"/>
        </xdr:cNvPr>
        <xdr:cNvSpPr/>
      </xdr:nvSpPr>
      <xdr:spPr>
        <a:xfrm>
          <a:off x="2071689" y="6486525"/>
          <a:ext cx="3529684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TRANSITORIOS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POR NIVEL DE ESCOLARIDAD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166689</xdr:colOff>
      <xdr:row>45</xdr:row>
      <xdr:rowOff>85724</xdr:rowOff>
    </xdr:from>
    <xdr:to>
      <xdr:col>2</xdr:col>
      <xdr:colOff>5926689</xdr:colOff>
      <xdr:row>56</xdr:row>
      <xdr:rowOff>104549</xdr:rowOff>
    </xdr:to>
    <xdr:sp macro="" textlink="">
      <xdr:nvSpPr>
        <xdr:cNvPr id="19" name="18 Rectángulo redondeado"/>
        <xdr:cNvSpPr/>
      </xdr:nvSpPr>
      <xdr:spPr>
        <a:xfrm>
          <a:off x="1871664" y="7410449"/>
          <a:ext cx="5760000" cy="1800000"/>
        </a:xfrm>
        <a:prstGeom prst="roundRect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2</xdr:col>
      <xdr:colOff>1152526</xdr:colOff>
      <xdr:row>44</xdr:row>
      <xdr:rowOff>66675</xdr:rowOff>
    </xdr:from>
    <xdr:to>
      <xdr:col>2</xdr:col>
      <xdr:colOff>4933951</xdr:colOff>
      <xdr:row>46</xdr:row>
      <xdr:rowOff>30825</xdr:rowOff>
    </xdr:to>
    <xdr:sp macro="" textlink="">
      <xdr:nvSpPr>
        <xdr:cNvPr id="20" name="19 Rectángulo redondeado"/>
        <xdr:cNvSpPr/>
      </xdr:nvSpPr>
      <xdr:spPr>
        <a:xfrm>
          <a:off x="2857501" y="7229475"/>
          <a:ext cx="3781425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Docentes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Catedráticos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366714</xdr:colOff>
      <xdr:row>47</xdr:row>
      <xdr:rowOff>114300</xdr:rowOff>
    </xdr:from>
    <xdr:to>
      <xdr:col>2</xdr:col>
      <xdr:colOff>3017120</xdr:colOff>
      <xdr:row>49</xdr:row>
      <xdr:rowOff>55010</xdr:rowOff>
    </xdr:to>
    <xdr:sp macro="" textlink="">
      <xdr:nvSpPr>
        <xdr:cNvPr id="21" name="20 Rectángulo">
          <a:hlinkClick xmlns:r="http://schemas.openxmlformats.org/officeDocument/2006/relationships" r:id="rId12"/>
        </xdr:cNvPr>
        <xdr:cNvSpPr/>
      </xdr:nvSpPr>
      <xdr:spPr>
        <a:xfrm>
          <a:off x="2071689" y="7762875"/>
          <a:ext cx="2650406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CATEDRÁTICOS POR GÉNERO</a:t>
          </a:r>
        </a:p>
      </xdr:txBody>
    </xdr:sp>
    <xdr:clientData/>
  </xdr:twoCellAnchor>
  <xdr:twoCellAnchor editAs="absolute">
    <xdr:from>
      <xdr:col>2</xdr:col>
      <xdr:colOff>366714</xdr:colOff>
      <xdr:row>49</xdr:row>
      <xdr:rowOff>133350</xdr:rowOff>
    </xdr:from>
    <xdr:to>
      <xdr:col>2</xdr:col>
      <xdr:colOff>3850616</xdr:colOff>
      <xdr:row>51</xdr:row>
      <xdr:rowOff>74060</xdr:rowOff>
    </xdr:to>
    <xdr:sp macro="" textlink="">
      <xdr:nvSpPr>
        <xdr:cNvPr id="22" name="21 Rectángulo">
          <a:hlinkClick xmlns:r="http://schemas.openxmlformats.org/officeDocument/2006/relationships" r:id="rId13"/>
        </xdr:cNvPr>
        <xdr:cNvSpPr/>
      </xdr:nvSpPr>
      <xdr:spPr>
        <a:xfrm>
          <a:off x="2071689" y="8105775"/>
          <a:ext cx="3483902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CATEDRÁTICOS POR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DEDICACIÓN HORARIA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366714</xdr:colOff>
      <xdr:row>51</xdr:row>
      <xdr:rowOff>152400</xdr:rowOff>
    </xdr:from>
    <xdr:to>
      <xdr:col>2</xdr:col>
      <xdr:colOff>3208454</xdr:colOff>
      <xdr:row>53</xdr:row>
      <xdr:rowOff>93110</xdr:rowOff>
    </xdr:to>
    <xdr:sp macro="" textlink="">
      <xdr:nvSpPr>
        <xdr:cNvPr id="23" name="22 Rectángulo">
          <a:hlinkClick xmlns:r="http://schemas.openxmlformats.org/officeDocument/2006/relationships" r:id="rId14"/>
        </xdr:cNvPr>
        <xdr:cNvSpPr/>
      </xdr:nvSpPr>
      <xdr:spPr>
        <a:xfrm>
          <a:off x="2071689" y="8448675"/>
          <a:ext cx="2841740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CATEDRÁTICOS POR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CATEGORÍA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366714</xdr:colOff>
      <xdr:row>54</xdr:row>
      <xdr:rowOff>9525</xdr:rowOff>
    </xdr:from>
    <xdr:to>
      <xdr:col>2</xdr:col>
      <xdr:colOff>3916788</xdr:colOff>
      <xdr:row>55</xdr:row>
      <xdr:rowOff>112160</xdr:rowOff>
    </xdr:to>
    <xdr:sp macro="" textlink="">
      <xdr:nvSpPr>
        <xdr:cNvPr id="24" name="23 Rectángulo">
          <a:hlinkClick xmlns:r="http://schemas.openxmlformats.org/officeDocument/2006/relationships" r:id="rId15"/>
        </xdr:cNvPr>
        <xdr:cNvSpPr/>
      </xdr:nvSpPr>
      <xdr:spPr>
        <a:xfrm>
          <a:off x="2071689" y="8791575"/>
          <a:ext cx="3550074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CATEDRÁTICOS POR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NIVEL DE ESCOLARIDAD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1152526</xdr:colOff>
      <xdr:row>58</xdr:row>
      <xdr:rowOff>66675</xdr:rowOff>
    </xdr:from>
    <xdr:to>
      <xdr:col>2</xdr:col>
      <xdr:colOff>4933951</xdr:colOff>
      <xdr:row>60</xdr:row>
      <xdr:rowOff>30825</xdr:rowOff>
    </xdr:to>
    <xdr:sp macro="" textlink="">
      <xdr:nvSpPr>
        <xdr:cNvPr id="26" name="25 Rectángulo redondeado"/>
        <xdr:cNvSpPr/>
      </xdr:nvSpPr>
      <xdr:spPr>
        <a:xfrm>
          <a:off x="2857501" y="9496425"/>
          <a:ext cx="3781425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Tablas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Resumen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366714</xdr:colOff>
      <xdr:row>60</xdr:row>
      <xdr:rowOff>142874</xdr:rowOff>
    </xdr:from>
    <xdr:to>
      <xdr:col>2</xdr:col>
      <xdr:colOff>2988137</xdr:colOff>
      <xdr:row>62</xdr:row>
      <xdr:rowOff>83584</xdr:rowOff>
    </xdr:to>
    <xdr:sp macro="" textlink="">
      <xdr:nvSpPr>
        <xdr:cNvPr id="27" name="26 Rectángulo">
          <a:hlinkClick xmlns:r="http://schemas.openxmlformats.org/officeDocument/2006/relationships" r:id="rId16"/>
        </xdr:cNvPr>
        <xdr:cNvSpPr/>
      </xdr:nvSpPr>
      <xdr:spPr>
        <a:xfrm>
          <a:off x="2071689" y="9896474"/>
          <a:ext cx="2621423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POR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NIVEL DE ESCOLARIDAD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366714</xdr:colOff>
      <xdr:row>62</xdr:row>
      <xdr:rowOff>144779</xdr:rowOff>
    </xdr:from>
    <xdr:to>
      <xdr:col>2</xdr:col>
      <xdr:colOff>5062936</xdr:colOff>
      <xdr:row>64</xdr:row>
      <xdr:rowOff>85489</xdr:rowOff>
    </xdr:to>
    <xdr:sp macro="" textlink="">
      <xdr:nvSpPr>
        <xdr:cNvPr id="28" name="27 Rectángulo">
          <a:hlinkClick xmlns:r="http://schemas.openxmlformats.org/officeDocument/2006/relationships" r:id="rId17"/>
        </xdr:cNvPr>
        <xdr:cNvSpPr/>
      </xdr:nvSpPr>
      <xdr:spPr>
        <a:xfrm>
          <a:off x="2071689" y="10222229"/>
          <a:ext cx="4696222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TENDENCIA DEL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NÚMERO DE DOCENTS SEGÚN SU TIPO DE CONTRATACIÓN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366714</xdr:colOff>
      <xdr:row>64</xdr:row>
      <xdr:rowOff>146684</xdr:rowOff>
    </xdr:from>
    <xdr:to>
      <xdr:col>2</xdr:col>
      <xdr:colOff>4672060</xdr:colOff>
      <xdr:row>66</xdr:row>
      <xdr:rowOff>87394</xdr:rowOff>
    </xdr:to>
    <xdr:sp macro="" textlink="">
      <xdr:nvSpPr>
        <xdr:cNvPr id="29" name="28 Rectángulo">
          <a:hlinkClick xmlns:r="http://schemas.openxmlformats.org/officeDocument/2006/relationships" r:id="rId18"/>
        </xdr:cNvPr>
        <xdr:cNvSpPr/>
      </xdr:nvSpPr>
      <xdr:spPr>
        <a:xfrm>
          <a:off x="2071689" y="10547984"/>
          <a:ext cx="4305346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DOCENTES EQUIVALENTES A TIEMPO COMPLETO POR DEPENDENCIA</a:t>
          </a:r>
        </a:p>
      </xdr:txBody>
    </xdr:sp>
    <xdr:clientData/>
  </xdr:twoCellAnchor>
  <xdr:twoCellAnchor editAs="absolute">
    <xdr:from>
      <xdr:col>2</xdr:col>
      <xdr:colOff>366714</xdr:colOff>
      <xdr:row>66</xdr:row>
      <xdr:rowOff>148589</xdr:rowOff>
    </xdr:from>
    <xdr:to>
      <xdr:col>2</xdr:col>
      <xdr:colOff>5215477</xdr:colOff>
      <xdr:row>68</xdr:row>
      <xdr:rowOff>89299</xdr:rowOff>
    </xdr:to>
    <xdr:sp macro="" textlink="">
      <xdr:nvSpPr>
        <xdr:cNvPr id="30" name="29 Rectángulo">
          <a:hlinkClick xmlns:r="http://schemas.openxmlformats.org/officeDocument/2006/relationships" r:id="rId19"/>
        </xdr:cNvPr>
        <xdr:cNvSpPr/>
      </xdr:nvSpPr>
      <xdr:spPr>
        <a:xfrm>
          <a:off x="2071689" y="10873739"/>
          <a:ext cx="4848763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TENDENCIA DE</a:t>
          </a:r>
          <a:r>
            <a:rPr lang="es-ES" sz="11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DOCENTES EQUIVALENTES A TIEMPO COMPLETO (2007-2012)</a:t>
          </a:r>
          <a:endParaRPr lang="es-ES" sz="11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366714</xdr:colOff>
      <xdr:row>68</xdr:row>
      <xdr:rowOff>150494</xdr:rowOff>
    </xdr:from>
    <xdr:to>
      <xdr:col>2</xdr:col>
      <xdr:colOff>3042703</xdr:colOff>
      <xdr:row>70</xdr:row>
      <xdr:rowOff>91204</xdr:rowOff>
    </xdr:to>
    <xdr:sp macro="" textlink="">
      <xdr:nvSpPr>
        <xdr:cNvPr id="38" name="37 Rectángulo">
          <a:hlinkClick xmlns:r="http://schemas.openxmlformats.org/officeDocument/2006/relationships" r:id="rId20"/>
        </xdr:cNvPr>
        <xdr:cNvSpPr/>
      </xdr:nvSpPr>
      <xdr:spPr>
        <a:xfrm>
          <a:off x="2071689" y="11199494"/>
          <a:ext cx="2675989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RESUMEN DE PERSONAL DOCENTE 2012</a:t>
          </a:r>
        </a:p>
      </xdr:txBody>
    </xdr:sp>
    <xdr:clientData/>
  </xdr:twoCellAnchor>
  <xdr:twoCellAnchor editAs="absolute">
    <xdr:from>
      <xdr:col>2</xdr:col>
      <xdr:colOff>3912873</xdr:colOff>
      <xdr:row>3</xdr:row>
      <xdr:rowOff>149696</xdr:rowOff>
    </xdr:from>
    <xdr:to>
      <xdr:col>3</xdr:col>
      <xdr:colOff>1644251</xdr:colOff>
      <xdr:row>6</xdr:row>
      <xdr:rowOff>69353</xdr:rowOff>
    </xdr:to>
    <xdr:sp macro="" textlink="">
      <xdr:nvSpPr>
        <xdr:cNvPr id="39" name="38 Rectángulo"/>
        <xdr:cNvSpPr/>
      </xdr:nvSpPr>
      <xdr:spPr>
        <a:xfrm>
          <a:off x="5617848" y="654521"/>
          <a:ext cx="3779753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CAPÍTULO</a:t>
          </a:r>
          <a:r>
            <a:rPr lang="es-ES" sz="20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3. Personal docente</a:t>
          </a:r>
          <a:endParaRPr lang="es-E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 editAs="absolute">
    <xdr:from>
      <xdr:col>2</xdr:col>
      <xdr:colOff>2051274</xdr:colOff>
      <xdr:row>6</xdr:row>
      <xdr:rowOff>66675</xdr:rowOff>
    </xdr:from>
    <xdr:to>
      <xdr:col>3</xdr:col>
      <xdr:colOff>1644251</xdr:colOff>
      <xdr:row>8</xdr:row>
      <xdr:rowOff>101256</xdr:rowOff>
    </xdr:to>
    <xdr:sp macro="" textlink="">
      <xdr:nvSpPr>
        <xdr:cNvPr id="40" name="39 Rectángulo"/>
        <xdr:cNvSpPr/>
      </xdr:nvSpPr>
      <xdr:spPr>
        <a:xfrm>
          <a:off x="3756249" y="1057275"/>
          <a:ext cx="5641352" cy="35843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17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-- docentes de planta, transitorios y catedráticos</a:t>
          </a:r>
          <a:r>
            <a:rPr lang="es-ES" sz="17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</a:t>
          </a:r>
          <a:r>
            <a:rPr lang="es-ES" sz="17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--</a:t>
          </a:r>
        </a:p>
      </xdr:txBody>
    </xdr:sp>
    <xdr:clientData/>
  </xdr:twoCellAnchor>
  <xdr:twoCellAnchor editAs="absolute">
    <xdr:from>
      <xdr:col>2</xdr:col>
      <xdr:colOff>3094857</xdr:colOff>
      <xdr:row>0</xdr:row>
      <xdr:rowOff>152400</xdr:rowOff>
    </xdr:from>
    <xdr:to>
      <xdr:col>3</xdr:col>
      <xdr:colOff>1634726</xdr:colOff>
      <xdr:row>3</xdr:row>
      <xdr:rowOff>161899</xdr:rowOff>
    </xdr:to>
    <xdr:sp macro="" textlink="">
      <xdr:nvSpPr>
        <xdr:cNvPr id="41" name="40 Rectángulo"/>
        <xdr:cNvSpPr/>
      </xdr:nvSpPr>
      <xdr:spPr>
        <a:xfrm>
          <a:off x="4799832" y="152400"/>
          <a:ext cx="4588244" cy="51432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3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BOLETÍN ESTADÍSTICO 2012</a:t>
          </a:r>
        </a:p>
      </xdr:txBody>
    </xdr:sp>
    <xdr:clientData/>
  </xdr:twoCellAnchor>
  <xdr:twoCellAnchor editAs="absolute">
    <xdr:from>
      <xdr:col>1</xdr:col>
      <xdr:colOff>19050</xdr:colOff>
      <xdr:row>1</xdr:row>
      <xdr:rowOff>19055</xdr:rowOff>
    </xdr:from>
    <xdr:to>
      <xdr:col>2</xdr:col>
      <xdr:colOff>1929060</xdr:colOff>
      <xdr:row>8</xdr:row>
      <xdr:rowOff>152031</xdr:rowOff>
    </xdr:to>
    <xdr:pic>
      <xdr:nvPicPr>
        <xdr:cNvPr id="42" name="41 Imagen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5"/>
          <a:ext cx="3557835" cy="127597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9</xdr:row>
      <xdr:rowOff>23548</xdr:rowOff>
    </xdr:to>
    <xdr:sp macro="" textlink="">
      <xdr:nvSpPr>
        <xdr:cNvPr id="8" name="7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122236</xdr:rowOff>
    </xdr:from>
    <xdr:to>
      <xdr:col>0</xdr:col>
      <xdr:colOff>1633725</xdr:colOff>
      <xdr:row>13</xdr:row>
      <xdr:rowOff>50536</xdr:rowOff>
    </xdr:to>
    <xdr:sp macro="" textlink="">
      <xdr:nvSpPr>
        <xdr:cNvPr id="10" name="9 Rectángulo redondeado">
          <a:hlinkClick xmlns:r="http://schemas.openxmlformats.org/officeDocument/2006/relationships" r:id="rId3"/>
        </xdr:cNvPr>
        <xdr:cNvSpPr/>
      </xdr:nvSpPr>
      <xdr:spPr>
        <a:xfrm>
          <a:off x="85725" y="1789111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Transitorios según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149224</xdr:rowOff>
    </xdr:from>
    <xdr:to>
      <xdr:col>0</xdr:col>
      <xdr:colOff>1633725</xdr:colOff>
      <xdr:row>17</xdr:row>
      <xdr:rowOff>77524</xdr:rowOff>
    </xdr:to>
    <xdr:sp macro="" textlink="">
      <xdr:nvSpPr>
        <xdr:cNvPr id="11" name="10 Rectángulo redondeado">
          <a:hlinkClick xmlns:r="http://schemas.openxmlformats.org/officeDocument/2006/relationships" r:id="rId4"/>
        </xdr:cNvPr>
        <xdr:cNvSpPr/>
      </xdr:nvSpPr>
      <xdr:spPr>
        <a:xfrm>
          <a:off x="85725" y="24637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Transitorios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según dedicación</a:t>
          </a:r>
        </a:p>
      </xdr:txBody>
    </xdr:sp>
    <xdr:clientData/>
  </xdr:twoCellAnchor>
  <xdr:twoCellAnchor editAs="absolute">
    <xdr:from>
      <xdr:col>0</xdr:col>
      <xdr:colOff>85725</xdr:colOff>
      <xdr:row>18</xdr:row>
      <xdr:rowOff>14287</xdr:rowOff>
    </xdr:from>
    <xdr:to>
      <xdr:col>0</xdr:col>
      <xdr:colOff>1633725</xdr:colOff>
      <xdr:row>21</xdr:row>
      <xdr:rowOff>104512</xdr:rowOff>
    </xdr:to>
    <xdr:sp macro="" textlink="">
      <xdr:nvSpPr>
        <xdr:cNvPr id="12" name="11 Rectángulo redondeado">
          <a:hlinkClick xmlns:r="http://schemas.openxmlformats.org/officeDocument/2006/relationships" r:id="rId5"/>
        </xdr:cNvPr>
        <xdr:cNvSpPr/>
      </xdr:nvSpPr>
      <xdr:spPr>
        <a:xfrm>
          <a:off x="85725" y="3138487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Transitorios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según edad</a:t>
          </a:r>
        </a:p>
      </xdr:txBody>
    </xdr:sp>
    <xdr:clientData/>
  </xdr:twoCellAnchor>
  <xdr:twoCellAnchor editAs="absolute">
    <xdr:from>
      <xdr:col>0</xdr:col>
      <xdr:colOff>85725</xdr:colOff>
      <xdr:row>22</xdr:row>
      <xdr:rowOff>41275</xdr:rowOff>
    </xdr:from>
    <xdr:to>
      <xdr:col>0</xdr:col>
      <xdr:colOff>1633725</xdr:colOff>
      <xdr:row>25</xdr:row>
      <xdr:rowOff>131500</xdr:rowOff>
    </xdr:to>
    <xdr:sp macro="" textlink="">
      <xdr:nvSpPr>
        <xdr:cNvPr id="13" name="12 Rectángulo redondeado">
          <a:hlinkClick xmlns:r="http://schemas.openxmlformats.org/officeDocument/2006/relationships" r:id="rId6"/>
        </xdr:cNvPr>
        <xdr:cNvSpPr/>
      </xdr:nvSpPr>
      <xdr:spPr>
        <a:xfrm>
          <a:off x="85725" y="381317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Tansitorios según categoría</a:t>
          </a:r>
        </a:p>
      </xdr:txBody>
    </xdr:sp>
    <xdr:clientData/>
  </xdr:twoCellAnchor>
  <xdr:twoCellAnchor editAs="absolute">
    <xdr:from>
      <xdr:col>0</xdr:col>
      <xdr:colOff>76200</xdr:colOff>
      <xdr:row>26</xdr:row>
      <xdr:rowOff>76200</xdr:rowOff>
    </xdr:from>
    <xdr:to>
      <xdr:col>0</xdr:col>
      <xdr:colOff>1624200</xdr:colOff>
      <xdr:row>30</xdr:row>
      <xdr:rowOff>148500</xdr:rowOff>
    </xdr:to>
    <xdr:sp macro="" textlink="">
      <xdr:nvSpPr>
        <xdr:cNvPr id="14" name="13 Rectángulo redondeado">
          <a:hlinkClick xmlns:r="http://schemas.openxmlformats.org/officeDocument/2006/relationships" r:id="rId7"/>
        </xdr:cNvPr>
        <xdr:cNvSpPr/>
      </xdr:nvSpPr>
      <xdr:spPr>
        <a:xfrm>
          <a:off x="76200" y="44958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Transitorios 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según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nivel de escolaridad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9</xdr:row>
      <xdr:rowOff>23548</xdr:rowOff>
    </xdr:to>
    <xdr:sp macro="" textlink="">
      <xdr:nvSpPr>
        <xdr:cNvPr id="8" name="7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122236</xdr:rowOff>
    </xdr:from>
    <xdr:to>
      <xdr:col>0</xdr:col>
      <xdr:colOff>1633725</xdr:colOff>
      <xdr:row>13</xdr:row>
      <xdr:rowOff>50536</xdr:rowOff>
    </xdr:to>
    <xdr:sp macro="" textlink="">
      <xdr:nvSpPr>
        <xdr:cNvPr id="10" name="9 Rectángulo redondeado">
          <a:hlinkClick xmlns:r="http://schemas.openxmlformats.org/officeDocument/2006/relationships" r:id="rId3"/>
        </xdr:cNvPr>
        <xdr:cNvSpPr/>
      </xdr:nvSpPr>
      <xdr:spPr>
        <a:xfrm>
          <a:off x="85725" y="1789111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Transitorios según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149224</xdr:rowOff>
    </xdr:from>
    <xdr:to>
      <xdr:col>0</xdr:col>
      <xdr:colOff>1633725</xdr:colOff>
      <xdr:row>17</xdr:row>
      <xdr:rowOff>77524</xdr:rowOff>
    </xdr:to>
    <xdr:sp macro="" textlink="">
      <xdr:nvSpPr>
        <xdr:cNvPr id="11" name="10 Rectángulo redondeado">
          <a:hlinkClick xmlns:r="http://schemas.openxmlformats.org/officeDocument/2006/relationships" r:id="rId4"/>
        </xdr:cNvPr>
        <xdr:cNvSpPr/>
      </xdr:nvSpPr>
      <xdr:spPr>
        <a:xfrm>
          <a:off x="85725" y="24637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Transitorios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según dedicación</a:t>
          </a:r>
        </a:p>
      </xdr:txBody>
    </xdr:sp>
    <xdr:clientData/>
  </xdr:twoCellAnchor>
  <xdr:twoCellAnchor editAs="absolute">
    <xdr:from>
      <xdr:col>0</xdr:col>
      <xdr:colOff>85725</xdr:colOff>
      <xdr:row>18</xdr:row>
      <xdr:rowOff>14287</xdr:rowOff>
    </xdr:from>
    <xdr:to>
      <xdr:col>0</xdr:col>
      <xdr:colOff>1633725</xdr:colOff>
      <xdr:row>21</xdr:row>
      <xdr:rowOff>104512</xdr:rowOff>
    </xdr:to>
    <xdr:sp macro="" textlink="">
      <xdr:nvSpPr>
        <xdr:cNvPr id="12" name="11 Rectángulo redondeado">
          <a:hlinkClick xmlns:r="http://schemas.openxmlformats.org/officeDocument/2006/relationships" r:id="rId5"/>
        </xdr:cNvPr>
        <xdr:cNvSpPr/>
      </xdr:nvSpPr>
      <xdr:spPr>
        <a:xfrm>
          <a:off x="85725" y="3138487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Transitorios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según edad</a:t>
          </a:r>
        </a:p>
      </xdr:txBody>
    </xdr:sp>
    <xdr:clientData/>
  </xdr:twoCellAnchor>
  <xdr:twoCellAnchor editAs="absolute">
    <xdr:from>
      <xdr:col>0</xdr:col>
      <xdr:colOff>85725</xdr:colOff>
      <xdr:row>22</xdr:row>
      <xdr:rowOff>41275</xdr:rowOff>
    </xdr:from>
    <xdr:to>
      <xdr:col>0</xdr:col>
      <xdr:colOff>1633725</xdr:colOff>
      <xdr:row>25</xdr:row>
      <xdr:rowOff>131500</xdr:rowOff>
    </xdr:to>
    <xdr:sp macro="" textlink="">
      <xdr:nvSpPr>
        <xdr:cNvPr id="13" name="12 Rectángulo redondeado">
          <a:hlinkClick xmlns:r="http://schemas.openxmlformats.org/officeDocument/2006/relationships" r:id="rId6"/>
        </xdr:cNvPr>
        <xdr:cNvSpPr/>
      </xdr:nvSpPr>
      <xdr:spPr>
        <a:xfrm>
          <a:off x="85725" y="3813175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Tansitorios según categoría</a:t>
          </a:r>
        </a:p>
      </xdr:txBody>
    </xdr:sp>
    <xdr:clientData/>
  </xdr:twoCellAnchor>
  <xdr:twoCellAnchor editAs="absolute">
    <xdr:from>
      <xdr:col>0</xdr:col>
      <xdr:colOff>76200</xdr:colOff>
      <xdr:row>26</xdr:row>
      <xdr:rowOff>76200</xdr:rowOff>
    </xdr:from>
    <xdr:to>
      <xdr:col>0</xdr:col>
      <xdr:colOff>1624200</xdr:colOff>
      <xdr:row>30</xdr:row>
      <xdr:rowOff>148500</xdr:rowOff>
    </xdr:to>
    <xdr:sp macro="" textlink="">
      <xdr:nvSpPr>
        <xdr:cNvPr id="14" name="13 Rectángulo redondeado">
          <a:hlinkClick xmlns:r="http://schemas.openxmlformats.org/officeDocument/2006/relationships" r:id="rId7"/>
        </xdr:cNvPr>
        <xdr:cNvSpPr/>
      </xdr:nvSpPr>
      <xdr:spPr>
        <a:xfrm>
          <a:off x="76200" y="44958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Transitorios 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según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nivel de escolaridad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6</xdr:row>
      <xdr:rowOff>133348</xdr:rowOff>
    </xdr:from>
    <xdr:to>
      <xdr:col>0</xdr:col>
      <xdr:colOff>1633725</xdr:colOff>
      <xdr:row>10</xdr:row>
      <xdr:rowOff>61648</xdr:rowOff>
    </xdr:to>
    <xdr:sp macro="" textlink="">
      <xdr:nvSpPr>
        <xdr:cNvPr id="8" name="7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10</xdr:row>
      <xdr:rowOff>160336</xdr:rowOff>
    </xdr:from>
    <xdr:to>
      <xdr:col>0</xdr:col>
      <xdr:colOff>1633725</xdr:colOff>
      <xdr:row>14</xdr:row>
      <xdr:rowOff>88636</xdr:rowOff>
    </xdr:to>
    <xdr:sp macro="" textlink="">
      <xdr:nvSpPr>
        <xdr:cNvPr id="10" name="9 Rectángulo redondeado">
          <a:hlinkClick xmlns:r="http://schemas.openxmlformats.org/officeDocument/2006/relationships" r:id="rId3"/>
        </xdr:cNvPr>
        <xdr:cNvSpPr/>
      </xdr:nvSpPr>
      <xdr:spPr>
        <a:xfrm>
          <a:off x="85725" y="1789111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Transitorios según género</a:t>
          </a:r>
        </a:p>
      </xdr:txBody>
    </xdr:sp>
    <xdr:clientData/>
  </xdr:twoCellAnchor>
  <xdr:twoCellAnchor editAs="absolute">
    <xdr:from>
      <xdr:col>0</xdr:col>
      <xdr:colOff>85725</xdr:colOff>
      <xdr:row>15</xdr:row>
      <xdr:rowOff>25399</xdr:rowOff>
    </xdr:from>
    <xdr:to>
      <xdr:col>0</xdr:col>
      <xdr:colOff>1633725</xdr:colOff>
      <xdr:row>18</xdr:row>
      <xdr:rowOff>115624</xdr:rowOff>
    </xdr:to>
    <xdr:sp macro="" textlink="">
      <xdr:nvSpPr>
        <xdr:cNvPr id="11" name="10 Rectángulo redondeado">
          <a:hlinkClick xmlns:r="http://schemas.openxmlformats.org/officeDocument/2006/relationships" r:id="rId4"/>
        </xdr:cNvPr>
        <xdr:cNvSpPr/>
      </xdr:nvSpPr>
      <xdr:spPr>
        <a:xfrm>
          <a:off x="85725" y="24637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Transitorios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según dedicación</a:t>
          </a:r>
        </a:p>
      </xdr:txBody>
    </xdr:sp>
    <xdr:clientData/>
  </xdr:twoCellAnchor>
  <xdr:twoCellAnchor editAs="absolute">
    <xdr:from>
      <xdr:col>0</xdr:col>
      <xdr:colOff>85725</xdr:colOff>
      <xdr:row>19</xdr:row>
      <xdr:rowOff>52387</xdr:rowOff>
    </xdr:from>
    <xdr:to>
      <xdr:col>0</xdr:col>
      <xdr:colOff>1633725</xdr:colOff>
      <xdr:row>22</xdr:row>
      <xdr:rowOff>142612</xdr:rowOff>
    </xdr:to>
    <xdr:sp macro="" textlink="">
      <xdr:nvSpPr>
        <xdr:cNvPr id="12" name="11 Rectángulo redondeado">
          <a:hlinkClick xmlns:r="http://schemas.openxmlformats.org/officeDocument/2006/relationships" r:id="rId5"/>
        </xdr:cNvPr>
        <xdr:cNvSpPr/>
      </xdr:nvSpPr>
      <xdr:spPr>
        <a:xfrm>
          <a:off x="85725" y="3138487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Transitorios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según edad</a:t>
          </a:r>
        </a:p>
      </xdr:txBody>
    </xdr:sp>
    <xdr:clientData/>
  </xdr:twoCellAnchor>
  <xdr:twoCellAnchor editAs="absolute">
    <xdr:from>
      <xdr:col>0</xdr:col>
      <xdr:colOff>85725</xdr:colOff>
      <xdr:row>23</xdr:row>
      <xdr:rowOff>79375</xdr:rowOff>
    </xdr:from>
    <xdr:to>
      <xdr:col>0</xdr:col>
      <xdr:colOff>1633725</xdr:colOff>
      <xdr:row>27</xdr:row>
      <xdr:rowOff>7675</xdr:rowOff>
    </xdr:to>
    <xdr:sp macro="" textlink="">
      <xdr:nvSpPr>
        <xdr:cNvPr id="13" name="12 Rectángulo redondeado">
          <a:hlinkClick xmlns:r="http://schemas.openxmlformats.org/officeDocument/2006/relationships" r:id="rId6"/>
        </xdr:cNvPr>
        <xdr:cNvSpPr/>
      </xdr:nvSpPr>
      <xdr:spPr>
        <a:xfrm>
          <a:off x="85725" y="381317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Tansitorios según categoría</a:t>
          </a:r>
        </a:p>
      </xdr:txBody>
    </xdr:sp>
    <xdr:clientData/>
  </xdr:twoCellAnchor>
  <xdr:twoCellAnchor editAs="absolute">
    <xdr:from>
      <xdr:col>0</xdr:col>
      <xdr:colOff>76200</xdr:colOff>
      <xdr:row>27</xdr:row>
      <xdr:rowOff>114300</xdr:rowOff>
    </xdr:from>
    <xdr:to>
      <xdr:col>0</xdr:col>
      <xdr:colOff>1624200</xdr:colOff>
      <xdr:row>32</xdr:row>
      <xdr:rowOff>24675</xdr:rowOff>
    </xdr:to>
    <xdr:sp macro="" textlink="">
      <xdr:nvSpPr>
        <xdr:cNvPr id="14" name="13 Rectángulo redondeado">
          <a:hlinkClick xmlns:r="http://schemas.openxmlformats.org/officeDocument/2006/relationships" r:id="rId7"/>
        </xdr:cNvPr>
        <xdr:cNvSpPr/>
      </xdr:nvSpPr>
      <xdr:spPr>
        <a:xfrm>
          <a:off x="76200" y="4495800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Transitorios 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según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nivel de escolaridad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9</xdr:row>
      <xdr:rowOff>23548</xdr:rowOff>
    </xdr:to>
    <xdr:sp macro="" textlink="">
      <xdr:nvSpPr>
        <xdr:cNvPr id="8" name="7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122236</xdr:rowOff>
    </xdr:from>
    <xdr:to>
      <xdr:col>0</xdr:col>
      <xdr:colOff>1633725</xdr:colOff>
      <xdr:row>13</xdr:row>
      <xdr:rowOff>50536</xdr:rowOff>
    </xdr:to>
    <xdr:sp macro="" textlink="">
      <xdr:nvSpPr>
        <xdr:cNvPr id="10" name="9 Rectángulo redondeado">
          <a:hlinkClick xmlns:r="http://schemas.openxmlformats.org/officeDocument/2006/relationships" r:id="rId3"/>
        </xdr:cNvPr>
        <xdr:cNvSpPr/>
      </xdr:nvSpPr>
      <xdr:spPr>
        <a:xfrm>
          <a:off x="85725" y="1789111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Catedráticos según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149224</xdr:rowOff>
    </xdr:from>
    <xdr:to>
      <xdr:col>0</xdr:col>
      <xdr:colOff>1633725</xdr:colOff>
      <xdr:row>17</xdr:row>
      <xdr:rowOff>77524</xdr:rowOff>
    </xdr:to>
    <xdr:sp macro="" textlink="">
      <xdr:nvSpPr>
        <xdr:cNvPr id="11" name="10 Rectángulo redondeado">
          <a:hlinkClick xmlns:r="http://schemas.openxmlformats.org/officeDocument/2006/relationships" r:id="rId4"/>
        </xdr:cNvPr>
        <xdr:cNvSpPr/>
      </xdr:nvSpPr>
      <xdr:spPr>
        <a:xfrm>
          <a:off x="85725" y="24637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Catedráticos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según dedicación</a:t>
          </a:r>
        </a:p>
      </xdr:txBody>
    </xdr:sp>
    <xdr:clientData/>
  </xdr:twoCellAnchor>
  <xdr:twoCellAnchor editAs="absolute">
    <xdr:from>
      <xdr:col>0</xdr:col>
      <xdr:colOff>85725</xdr:colOff>
      <xdr:row>18</xdr:row>
      <xdr:rowOff>14287</xdr:rowOff>
    </xdr:from>
    <xdr:to>
      <xdr:col>0</xdr:col>
      <xdr:colOff>1633725</xdr:colOff>
      <xdr:row>21</xdr:row>
      <xdr:rowOff>104512</xdr:rowOff>
    </xdr:to>
    <xdr:sp macro="" textlink="">
      <xdr:nvSpPr>
        <xdr:cNvPr id="12" name="11 Rectángulo redondeado">
          <a:hlinkClick xmlns:r="http://schemas.openxmlformats.org/officeDocument/2006/relationships" r:id="rId5"/>
        </xdr:cNvPr>
        <xdr:cNvSpPr/>
      </xdr:nvSpPr>
      <xdr:spPr>
        <a:xfrm>
          <a:off x="85725" y="3138487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Catedráticos según categoría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22</xdr:row>
      <xdr:rowOff>41275</xdr:rowOff>
    </xdr:from>
    <xdr:to>
      <xdr:col>0</xdr:col>
      <xdr:colOff>1633725</xdr:colOff>
      <xdr:row>26</xdr:row>
      <xdr:rowOff>113575</xdr:rowOff>
    </xdr:to>
    <xdr:sp macro="" textlink="">
      <xdr:nvSpPr>
        <xdr:cNvPr id="13" name="12 Rectángulo redondeado">
          <a:hlinkClick xmlns:r="http://schemas.openxmlformats.org/officeDocument/2006/relationships" r:id="rId6"/>
        </xdr:cNvPr>
        <xdr:cNvSpPr/>
      </xdr:nvSpPr>
      <xdr:spPr>
        <a:xfrm>
          <a:off x="85725" y="381317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Catedráticos según nivel de escolaridad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9</xdr:row>
      <xdr:rowOff>23548</xdr:rowOff>
    </xdr:to>
    <xdr:sp macro="" textlink="">
      <xdr:nvSpPr>
        <xdr:cNvPr id="8" name="7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122236</xdr:rowOff>
    </xdr:from>
    <xdr:to>
      <xdr:col>0</xdr:col>
      <xdr:colOff>1633725</xdr:colOff>
      <xdr:row>13</xdr:row>
      <xdr:rowOff>50536</xdr:rowOff>
    </xdr:to>
    <xdr:sp macro="" textlink="">
      <xdr:nvSpPr>
        <xdr:cNvPr id="10" name="9 Rectángulo redondeado">
          <a:hlinkClick xmlns:r="http://schemas.openxmlformats.org/officeDocument/2006/relationships" r:id="rId3"/>
        </xdr:cNvPr>
        <xdr:cNvSpPr/>
      </xdr:nvSpPr>
      <xdr:spPr>
        <a:xfrm>
          <a:off x="85725" y="1789111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Catedráticos según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149224</xdr:rowOff>
    </xdr:from>
    <xdr:to>
      <xdr:col>0</xdr:col>
      <xdr:colOff>1633725</xdr:colOff>
      <xdr:row>17</xdr:row>
      <xdr:rowOff>77524</xdr:rowOff>
    </xdr:to>
    <xdr:sp macro="" textlink="">
      <xdr:nvSpPr>
        <xdr:cNvPr id="11" name="10 Rectángulo redondeado">
          <a:hlinkClick xmlns:r="http://schemas.openxmlformats.org/officeDocument/2006/relationships" r:id="rId4"/>
        </xdr:cNvPr>
        <xdr:cNvSpPr/>
      </xdr:nvSpPr>
      <xdr:spPr>
        <a:xfrm>
          <a:off x="85725" y="2463799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Catedráticos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según dedicación</a:t>
          </a:r>
        </a:p>
      </xdr:txBody>
    </xdr:sp>
    <xdr:clientData/>
  </xdr:twoCellAnchor>
  <xdr:twoCellAnchor editAs="absolute">
    <xdr:from>
      <xdr:col>0</xdr:col>
      <xdr:colOff>85725</xdr:colOff>
      <xdr:row>18</xdr:row>
      <xdr:rowOff>14287</xdr:rowOff>
    </xdr:from>
    <xdr:to>
      <xdr:col>0</xdr:col>
      <xdr:colOff>1633725</xdr:colOff>
      <xdr:row>21</xdr:row>
      <xdr:rowOff>104512</xdr:rowOff>
    </xdr:to>
    <xdr:sp macro="" textlink="">
      <xdr:nvSpPr>
        <xdr:cNvPr id="12" name="11 Rectángulo redondeado">
          <a:hlinkClick xmlns:r="http://schemas.openxmlformats.org/officeDocument/2006/relationships" r:id="rId5"/>
        </xdr:cNvPr>
        <xdr:cNvSpPr/>
      </xdr:nvSpPr>
      <xdr:spPr>
        <a:xfrm>
          <a:off x="85725" y="3138487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Catedráticos según categoría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22</xdr:row>
      <xdr:rowOff>41275</xdr:rowOff>
    </xdr:from>
    <xdr:to>
      <xdr:col>0</xdr:col>
      <xdr:colOff>1633725</xdr:colOff>
      <xdr:row>26</xdr:row>
      <xdr:rowOff>113575</xdr:rowOff>
    </xdr:to>
    <xdr:sp macro="" textlink="">
      <xdr:nvSpPr>
        <xdr:cNvPr id="13" name="12 Rectángulo redondeado">
          <a:hlinkClick xmlns:r="http://schemas.openxmlformats.org/officeDocument/2006/relationships" r:id="rId6"/>
        </xdr:cNvPr>
        <xdr:cNvSpPr/>
      </xdr:nvSpPr>
      <xdr:spPr>
        <a:xfrm>
          <a:off x="85725" y="381317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Catedráticos según nivel de escolaridad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9</xdr:row>
      <xdr:rowOff>23548</xdr:rowOff>
    </xdr:to>
    <xdr:sp macro="" textlink="">
      <xdr:nvSpPr>
        <xdr:cNvPr id="8" name="7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122236</xdr:rowOff>
    </xdr:from>
    <xdr:to>
      <xdr:col>0</xdr:col>
      <xdr:colOff>1633725</xdr:colOff>
      <xdr:row>13</xdr:row>
      <xdr:rowOff>50536</xdr:rowOff>
    </xdr:to>
    <xdr:sp macro="" textlink="">
      <xdr:nvSpPr>
        <xdr:cNvPr id="10" name="9 Rectángulo redondeado">
          <a:hlinkClick xmlns:r="http://schemas.openxmlformats.org/officeDocument/2006/relationships" r:id="rId3"/>
        </xdr:cNvPr>
        <xdr:cNvSpPr/>
      </xdr:nvSpPr>
      <xdr:spPr>
        <a:xfrm>
          <a:off x="85725" y="1789111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Catedráticos según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149224</xdr:rowOff>
    </xdr:from>
    <xdr:to>
      <xdr:col>0</xdr:col>
      <xdr:colOff>1633725</xdr:colOff>
      <xdr:row>17</xdr:row>
      <xdr:rowOff>77524</xdr:rowOff>
    </xdr:to>
    <xdr:sp macro="" textlink="">
      <xdr:nvSpPr>
        <xdr:cNvPr id="11" name="10 Rectángulo redondeado">
          <a:hlinkClick xmlns:r="http://schemas.openxmlformats.org/officeDocument/2006/relationships" r:id="rId4"/>
        </xdr:cNvPr>
        <xdr:cNvSpPr/>
      </xdr:nvSpPr>
      <xdr:spPr>
        <a:xfrm>
          <a:off x="85725" y="24637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Catedráticos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según dedicación</a:t>
          </a:r>
        </a:p>
      </xdr:txBody>
    </xdr:sp>
    <xdr:clientData/>
  </xdr:twoCellAnchor>
  <xdr:twoCellAnchor editAs="absolute">
    <xdr:from>
      <xdr:col>0</xdr:col>
      <xdr:colOff>85725</xdr:colOff>
      <xdr:row>18</xdr:row>
      <xdr:rowOff>14287</xdr:rowOff>
    </xdr:from>
    <xdr:to>
      <xdr:col>0</xdr:col>
      <xdr:colOff>1633725</xdr:colOff>
      <xdr:row>21</xdr:row>
      <xdr:rowOff>104512</xdr:rowOff>
    </xdr:to>
    <xdr:sp macro="" textlink="">
      <xdr:nvSpPr>
        <xdr:cNvPr id="12" name="11 Rectángulo redondeado">
          <a:hlinkClick xmlns:r="http://schemas.openxmlformats.org/officeDocument/2006/relationships" r:id="rId5"/>
        </xdr:cNvPr>
        <xdr:cNvSpPr/>
      </xdr:nvSpPr>
      <xdr:spPr>
        <a:xfrm>
          <a:off x="85725" y="3138487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Catedráticos según categoría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22</xdr:row>
      <xdr:rowOff>41275</xdr:rowOff>
    </xdr:from>
    <xdr:to>
      <xdr:col>0</xdr:col>
      <xdr:colOff>1633725</xdr:colOff>
      <xdr:row>26</xdr:row>
      <xdr:rowOff>113575</xdr:rowOff>
    </xdr:to>
    <xdr:sp macro="" textlink="">
      <xdr:nvSpPr>
        <xdr:cNvPr id="13" name="12 Rectángulo redondeado">
          <a:hlinkClick xmlns:r="http://schemas.openxmlformats.org/officeDocument/2006/relationships" r:id="rId6"/>
        </xdr:cNvPr>
        <xdr:cNvSpPr/>
      </xdr:nvSpPr>
      <xdr:spPr>
        <a:xfrm>
          <a:off x="85725" y="381317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Catedráticos según nivel de escolaridad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10</xdr:row>
      <xdr:rowOff>23548</xdr:rowOff>
    </xdr:to>
    <xdr:sp macro="" textlink="">
      <xdr:nvSpPr>
        <xdr:cNvPr id="8" name="7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10</xdr:row>
      <xdr:rowOff>122236</xdr:rowOff>
    </xdr:from>
    <xdr:to>
      <xdr:col>0</xdr:col>
      <xdr:colOff>1633725</xdr:colOff>
      <xdr:row>14</xdr:row>
      <xdr:rowOff>50536</xdr:rowOff>
    </xdr:to>
    <xdr:sp macro="" textlink="">
      <xdr:nvSpPr>
        <xdr:cNvPr id="10" name="9 Rectángulo redondeado">
          <a:hlinkClick xmlns:r="http://schemas.openxmlformats.org/officeDocument/2006/relationships" r:id="rId3"/>
        </xdr:cNvPr>
        <xdr:cNvSpPr/>
      </xdr:nvSpPr>
      <xdr:spPr>
        <a:xfrm>
          <a:off x="85725" y="1789111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Catedráticos según género</a:t>
          </a:r>
        </a:p>
      </xdr:txBody>
    </xdr:sp>
    <xdr:clientData/>
  </xdr:twoCellAnchor>
  <xdr:twoCellAnchor editAs="absolute">
    <xdr:from>
      <xdr:col>0</xdr:col>
      <xdr:colOff>85725</xdr:colOff>
      <xdr:row>14</xdr:row>
      <xdr:rowOff>149224</xdr:rowOff>
    </xdr:from>
    <xdr:to>
      <xdr:col>0</xdr:col>
      <xdr:colOff>1633725</xdr:colOff>
      <xdr:row>18</xdr:row>
      <xdr:rowOff>77524</xdr:rowOff>
    </xdr:to>
    <xdr:sp macro="" textlink="">
      <xdr:nvSpPr>
        <xdr:cNvPr id="11" name="10 Rectángulo redondeado">
          <a:hlinkClick xmlns:r="http://schemas.openxmlformats.org/officeDocument/2006/relationships" r:id="rId4"/>
        </xdr:cNvPr>
        <xdr:cNvSpPr/>
      </xdr:nvSpPr>
      <xdr:spPr>
        <a:xfrm>
          <a:off x="85725" y="24637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Catedráticos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según dedicación</a:t>
          </a:r>
        </a:p>
      </xdr:txBody>
    </xdr:sp>
    <xdr:clientData/>
  </xdr:twoCellAnchor>
  <xdr:twoCellAnchor editAs="absolute">
    <xdr:from>
      <xdr:col>0</xdr:col>
      <xdr:colOff>85725</xdr:colOff>
      <xdr:row>19</xdr:row>
      <xdr:rowOff>14287</xdr:rowOff>
    </xdr:from>
    <xdr:to>
      <xdr:col>0</xdr:col>
      <xdr:colOff>1633725</xdr:colOff>
      <xdr:row>22</xdr:row>
      <xdr:rowOff>104512</xdr:rowOff>
    </xdr:to>
    <xdr:sp macro="" textlink="">
      <xdr:nvSpPr>
        <xdr:cNvPr id="12" name="11 Rectángulo redondeado">
          <a:hlinkClick xmlns:r="http://schemas.openxmlformats.org/officeDocument/2006/relationships" r:id="rId5"/>
        </xdr:cNvPr>
        <xdr:cNvSpPr/>
      </xdr:nvSpPr>
      <xdr:spPr>
        <a:xfrm>
          <a:off x="85725" y="3138487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Catedráticos según categoría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23</xdr:row>
      <xdr:rowOff>41275</xdr:rowOff>
    </xdr:from>
    <xdr:to>
      <xdr:col>0</xdr:col>
      <xdr:colOff>1633725</xdr:colOff>
      <xdr:row>27</xdr:row>
      <xdr:rowOff>113575</xdr:rowOff>
    </xdr:to>
    <xdr:sp macro="" textlink="">
      <xdr:nvSpPr>
        <xdr:cNvPr id="13" name="12 Rectángulo redondeado">
          <a:hlinkClick xmlns:r="http://schemas.openxmlformats.org/officeDocument/2006/relationships" r:id="rId6"/>
        </xdr:cNvPr>
        <xdr:cNvSpPr/>
      </xdr:nvSpPr>
      <xdr:spPr>
        <a:xfrm>
          <a:off x="85725" y="3813175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Catedráticos según nivel de escolaridad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257173</xdr:rowOff>
    </xdr:from>
    <xdr:to>
      <xdr:col>0</xdr:col>
      <xdr:colOff>1633725</xdr:colOff>
      <xdr:row>8</xdr:row>
      <xdr:rowOff>23548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10" name="9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11" name="10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160336</xdr:rowOff>
    </xdr:from>
    <xdr:to>
      <xdr:col>0</xdr:col>
      <xdr:colOff>1633725</xdr:colOff>
      <xdr:row>13</xdr:row>
      <xdr:rowOff>88636</xdr:rowOff>
    </xdr:to>
    <xdr:sp macro="" textlink="">
      <xdr:nvSpPr>
        <xdr:cNvPr id="13" name="12 Rectángulo redondeado">
          <a:hlinkClick xmlns:r="http://schemas.openxmlformats.org/officeDocument/2006/relationships" r:id="rId3"/>
        </xdr:cNvPr>
        <xdr:cNvSpPr/>
      </xdr:nvSpPr>
      <xdr:spPr>
        <a:xfrm>
          <a:off x="85725" y="1789111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género</a:t>
          </a:r>
        </a:p>
      </xdr:txBody>
    </xdr:sp>
    <xdr:clientData/>
  </xdr:twoCellAnchor>
  <xdr:twoCellAnchor editAs="absolute">
    <xdr:from>
      <xdr:col>0</xdr:col>
      <xdr:colOff>85725</xdr:colOff>
      <xdr:row>14</xdr:row>
      <xdr:rowOff>25399</xdr:rowOff>
    </xdr:from>
    <xdr:to>
      <xdr:col>0</xdr:col>
      <xdr:colOff>1633725</xdr:colOff>
      <xdr:row>17</xdr:row>
      <xdr:rowOff>115624</xdr:rowOff>
    </xdr:to>
    <xdr:sp macro="" textlink="">
      <xdr:nvSpPr>
        <xdr:cNvPr id="14" name="13 Rectángulo redondeado">
          <a:hlinkClick xmlns:r="http://schemas.openxmlformats.org/officeDocument/2006/relationships" r:id="rId4"/>
        </xdr:cNvPr>
        <xdr:cNvSpPr/>
      </xdr:nvSpPr>
      <xdr:spPr>
        <a:xfrm>
          <a:off x="85725" y="24637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dedicación</a:t>
          </a:r>
        </a:p>
      </xdr:txBody>
    </xdr:sp>
    <xdr:clientData/>
  </xdr:twoCellAnchor>
  <xdr:twoCellAnchor editAs="absolute">
    <xdr:from>
      <xdr:col>0</xdr:col>
      <xdr:colOff>85725</xdr:colOff>
      <xdr:row>18</xdr:row>
      <xdr:rowOff>52387</xdr:rowOff>
    </xdr:from>
    <xdr:to>
      <xdr:col>0</xdr:col>
      <xdr:colOff>1633725</xdr:colOff>
      <xdr:row>21</xdr:row>
      <xdr:rowOff>142612</xdr:rowOff>
    </xdr:to>
    <xdr:sp macro="" textlink="">
      <xdr:nvSpPr>
        <xdr:cNvPr id="15" name="14 Rectángulo redondeado">
          <a:hlinkClick xmlns:r="http://schemas.openxmlformats.org/officeDocument/2006/relationships" r:id="rId5"/>
        </xdr:cNvPr>
        <xdr:cNvSpPr/>
      </xdr:nvSpPr>
      <xdr:spPr>
        <a:xfrm>
          <a:off x="85725" y="3138487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edad</a:t>
          </a:r>
        </a:p>
      </xdr:txBody>
    </xdr:sp>
    <xdr:clientData/>
  </xdr:twoCellAnchor>
  <xdr:twoCellAnchor editAs="absolute">
    <xdr:from>
      <xdr:col>0</xdr:col>
      <xdr:colOff>85725</xdr:colOff>
      <xdr:row>22</xdr:row>
      <xdr:rowOff>79375</xdr:rowOff>
    </xdr:from>
    <xdr:to>
      <xdr:col>0</xdr:col>
      <xdr:colOff>1633725</xdr:colOff>
      <xdr:row>26</xdr:row>
      <xdr:rowOff>7675</xdr:rowOff>
    </xdr:to>
    <xdr:sp macro="" textlink="">
      <xdr:nvSpPr>
        <xdr:cNvPr id="16" name="15 Rectángulo redondeado">
          <a:hlinkClick xmlns:r="http://schemas.openxmlformats.org/officeDocument/2006/relationships" r:id="rId6"/>
        </xdr:cNvPr>
        <xdr:cNvSpPr/>
      </xdr:nvSpPr>
      <xdr:spPr>
        <a:xfrm>
          <a:off x="85725" y="381317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antigüedad</a:t>
          </a:r>
        </a:p>
      </xdr:txBody>
    </xdr:sp>
    <xdr:clientData/>
  </xdr:twoCellAnchor>
  <xdr:twoCellAnchor editAs="absolute">
    <xdr:from>
      <xdr:col>0</xdr:col>
      <xdr:colOff>85725</xdr:colOff>
      <xdr:row>26</xdr:row>
      <xdr:rowOff>106363</xdr:rowOff>
    </xdr:from>
    <xdr:to>
      <xdr:col>0</xdr:col>
      <xdr:colOff>1633725</xdr:colOff>
      <xdr:row>30</xdr:row>
      <xdr:rowOff>34663</xdr:rowOff>
    </xdr:to>
    <xdr:sp macro="" textlink="">
      <xdr:nvSpPr>
        <xdr:cNvPr id="17" name="16 Rectángulo redondeado">
          <a:hlinkClick xmlns:r="http://schemas.openxmlformats.org/officeDocument/2006/relationships" r:id="rId7"/>
        </xdr:cNvPr>
        <xdr:cNvSpPr/>
      </xdr:nvSpPr>
      <xdr:spPr>
        <a:xfrm>
          <a:off x="85725" y="448786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categoría</a:t>
          </a:r>
        </a:p>
      </xdr:txBody>
    </xdr:sp>
    <xdr:clientData/>
  </xdr:twoCellAnchor>
  <xdr:twoCellAnchor editAs="absolute">
    <xdr:from>
      <xdr:col>0</xdr:col>
      <xdr:colOff>76200</xdr:colOff>
      <xdr:row>30</xdr:row>
      <xdr:rowOff>133350</xdr:rowOff>
    </xdr:from>
    <xdr:to>
      <xdr:col>0</xdr:col>
      <xdr:colOff>1624200</xdr:colOff>
      <xdr:row>35</xdr:row>
      <xdr:rowOff>43725</xdr:rowOff>
    </xdr:to>
    <xdr:sp macro="" textlink="">
      <xdr:nvSpPr>
        <xdr:cNvPr id="18" name="17 Rectángulo redondeado">
          <a:hlinkClick xmlns:r="http://schemas.openxmlformats.org/officeDocument/2006/relationships" r:id="rId8"/>
        </xdr:cNvPr>
        <xdr:cNvSpPr/>
      </xdr:nvSpPr>
      <xdr:spPr>
        <a:xfrm>
          <a:off x="76200" y="51625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según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nivel de escolaridad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9</xdr:row>
      <xdr:rowOff>23548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295273</xdr:rowOff>
    </xdr:from>
    <xdr:to>
      <xdr:col>0</xdr:col>
      <xdr:colOff>1633725</xdr:colOff>
      <xdr:row>8</xdr:row>
      <xdr:rowOff>61648</xdr:rowOff>
    </xdr:to>
    <xdr:sp macro="" textlink="">
      <xdr:nvSpPr>
        <xdr:cNvPr id="9" name="8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17" name="16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8</xdr:row>
      <xdr:rowOff>160336</xdr:rowOff>
    </xdr:from>
    <xdr:to>
      <xdr:col>0</xdr:col>
      <xdr:colOff>1633725</xdr:colOff>
      <xdr:row>12</xdr:row>
      <xdr:rowOff>88636</xdr:rowOff>
    </xdr:to>
    <xdr:sp macro="" textlink="">
      <xdr:nvSpPr>
        <xdr:cNvPr id="18" name="17 Rectángulo redondeado">
          <a:hlinkClick xmlns:r="http://schemas.openxmlformats.org/officeDocument/2006/relationships" r:id="rId3"/>
        </xdr:cNvPr>
        <xdr:cNvSpPr/>
      </xdr:nvSpPr>
      <xdr:spPr>
        <a:xfrm>
          <a:off x="85725" y="1789111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25399</xdr:rowOff>
    </xdr:from>
    <xdr:to>
      <xdr:col>0</xdr:col>
      <xdr:colOff>1633725</xdr:colOff>
      <xdr:row>16</xdr:row>
      <xdr:rowOff>115624</xdr:rowOff>
    </xdr:to>
    <xdr:sp macro="" textlink="">
      <xdr:nvSpPr>
        <xdr:cNvPr id="19" name="18 Rectángulo redondeado">
          <a:hlinkClick xmlns:r="http://schemas.openxmlformats.org/officeDocument/2006/relationships" r:id="rId4"/>
        </xdr:cNvPr>
        <xdr:cNvSpPr/>
      </xdr:nvSpPr>
      <xdr:spPr>
        <a:xfrm>
          <a:off x="85725" y="2463799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dedicación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52387</xdr:rowOff>
    </xdr:from>
    <xdr:to>
      <xdr:col>0</xdr:col>
      <xdr:colOff>1633725</xdr:colOff>
      <xdr:row>20</xdr:row>
      <xdr:rowOff>142612</xdr:rowOff>
    </xdr:to>
    <xdr:sp macro="" textlink="">
      <xdr:nvSpPr>
        <xdr:cNvPr id="20" name="19 Rectángulo redondeado">
          <a:hlinkClick xmlns:r="http://schemas.openxmlformats.org/officeDocument/2006/relationships" r:id="rId5"/>
        </xdr:cNvPr>
        <xdr:cNvSpPr/>
      </xdr:nvSpPr>
      <xdr:spPr>
        <a:xfrm>
          <a:off x="85725" y="3138487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edad</a:t>
          </a:r>
        </a:p>
      </xdr:txBody>
    </xdr:sp>
    <xdr:clientData/>
  </xdr:twoCellAnchor>
  <xdr:twoCellAnchor editAs="absolute">
    <xdr:from>
      <xdr:col>0</xdr:col>
      <xdr:colOff>85725</xdr:colOff>
      <xdr:row>21</xdr:row>
      <xdr:rowOff>79375</xdr:rowOff>
    </xdr:from>
    <xdr:to>
      <xdr:col>0</xdr:col>
      <xdr:colOff>1633725</xdr:colOff>
      <xdr:row>25</xdr:row>
      <xdr:rowOff>7675</xdr:rowOff>
    </xdr:to>
    <xdr:sp macro="" textlink="">
      <xdr:nvSpPr>
        <xdr:cNvPr id="21" name="20 Rectángulo redondeado">
          <a:hlinkClick xmlns:r="http://schemas.openxmlformats.org/officeDocument/2006/relationships" r:id="rId6"/>
        </xdr:cNvPr>
        <xdr:cNvSpPr/>
      </xdr:nvSpPr>
      <xdr:spPr>
        <a:xfrm>
          <a:off x="85725" y="381317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antigüedad</a:t>
          </a:r>
        </a:p>
      </xdr:txBody>
    </xdr:sp>
    <xdr:clientData/>
  </xdr:twoCellAnchor>
  <xdr:twoCellAnchor editAs="absolute">
    <xdr:from>
      <xdr:col>0</xdr:col>
      <xdr:colOff>85725</xdr:colOff>
      <xdr:row>25</xdr:row>
      <xdr:rowOff>106363</xdr:rowOff>
    </xdr:from>
    <xdr:to>
      <xdr:col>0</xdr:col>
      <xdr:colOff>1633725</xdr:colOff>
      <xdr:row>29</xdr:row>
      <xdr:rowOff>34663</xdr:rowOff>
    </xdr:to>
    <xdr:sp macro="" textlink="">
      <xdr:nvSpPr>
        <xdr:cNvPr id="22" name="21 Rectángulo redondeado">
          <a:hlinkClick xmlns:r="http://schemas.openxmlformats.org/officeDocument/2006/relationships" r:id="rId7"/>
        </xdr:cNvPr>
        <xdr:cNvSpPr/>
      </xdr:nvSpPr>
      <xdr:spPr>
        <a:xfrm>
          <a:off x="85725" y="448786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categoría</a:t>
          </a:r>
        </a:p>
      </xdr:txBody>
    </xdr:sp>
    <xdr:clientData/>
  </xdr:twoCellAnchor>
  <xdr:twoCellAnchor editAs="absolute">
    <xdr:from>
      <xdr:col>0</xdr:col>
      <xdr:colOff>76200</xdr:colOff>
      <xdr:row>29</xdr:row>
      <xdr:rowOff>133350</xdr:rowOff>
    </xdr:from>
    <xdr:to>
      <xdr:col>0</xdr:col>
      <xdr:colOff>1624200</xdr:colOff>
      <xdr:row>34</xdr:row>
      <xdr:rowOff>43725</xdr:rowOff>
    </xdr:to>
    <xdr:sp macro="" textlink="">
      <xdr:nvSpPr>
        <xdr:cNvPr id="23" name="22 Rectángulo redondeado">
          <a:hlinkClick xmlns:r="http://schemas.openxmlformats.org/officeDocument/2006/relationships" r:id="rId8"/>
        </xdr:cNvPr>
        <xdr:cNvSpPr/>
      </xdr:nvSpPr>
      <xdr:spPr>
        <a:xfrm>
          <a:off x="76200" y="51625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según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nivel de escolaridad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9</xdr:row>
      <xdr:rowOff>23548</xdr:rowOff>
    </xdr:to>
    <xdr:sp macro="" textlink="">
      <xdr:nvSpPr>
        <xdr:cNvPr id="9" name="8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10" name="9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122236</xdr:rowOff>
    </xdr:from>
    <xdr:to>
      <xdr:col>0</xdr:col>
      <xdr:colOff>1633725</xdr:colOff>
      <xdr:row>13</xdr:row>
      <xdr:rowOff>50536</xdr:rowOff>
    </xdr:to>
    <xdr:sp macro="" textlink="">
      <xdr:nvSpPr>
        <xdr:cNvPr id="11" name="10 Rectángulo redondeado">
          <a:hlinkClick xmlns:r="http://schemas.openxmlformats.org/officeDocument/2006/relationships" r:id="rId3"/>
        </xdr:cNvPr>
        <xdr:cNvSpPr/>
      </xdr:nvSpPr>
      <xdr:spPr>
        <a:xfrm>
          <a:off x="85725" y="1789111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149224</xdr:rowOff>
    </xdr:from>
    <xdr:to>
      <xdr:col>0</xdr:col>
      <xdr:colOff>1633725</xdr:colOff>
      <xdr:row>17</xdr:row>
      <xdr:rowOff>77524</xdr:rowOff>
    </xdr:to>
    <xdr:sp macro="" textlink="">
      <xdr:nvSpPr>
        <xdr:cNvPr id="12" name="11 Rectángulo redondeado">
          <a:hlinkClick xmlns:r="http://schemas.openxmlformats.org/officeDocument/2006/relationships" r:id="rId4"/>
        </xdr:cNvPr>
        <xdr:cNvSpPr/>
      </xdr:nvSpPr>
      <xdr:spPr>
        <a:xfrm>
          <a:off x="85725" y="24637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dedicación</a:t>
          </a:r>
        </a:p>
      </xdr:txBody>
    </xdr:sp>
    <xdr:clientData/>
  </xdr:twoCellAnchor>
  <xdr:twoCellAnchor editAs="absolute">
    <xdr:from>
      <xdr:col>0</xdr:col>
      <xdr:colOff>85725</xdr:colOff>
      <xdr:row>18</xdr:row>
      <xdr:rowOff>14287</xdr:rowOff>
    </xdr:from>
    <xdr:to>
      <xdr:col>0</xdr:col>
      <xdr:colOff>1633725</xdr:colOff>
      <xdr:row>21</xdr:row>
      <xdr:rowOff>104512</xdr:rowOff>
    </xdr:to>
    <xdr:sp macro="" textlink="">
      <xdr:nvSpPr>
        <xdr:cNvPr id="13" name="12 Rectángulo redondeado">
          <a:hlinkClick xmlns:r="http://schemas.openxmlformats.org/officeDocument/2006/relationships" r:id="rId5"/>
        </xdr:cNvPr>
        <xdr:cNvSpPr/>
      </xdr:nvSpPr>
      <xdr:spPr>
        <a:xfrm>
          <a:off x="85725" y="3138487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edad</a:t>
          </a:r>
        </a:p>
      </xdr:txBody>
    </xdr:sp>
    <xdr:clientData/>
  </xdr:twoCellAnchor>
  <xdr:twoCellAnchor editAs="absolute">
    <xdr:from>
      <xdr:col>0</xdr:col>
      <xdr:colOff>85725</xdr:colOff>
      <xdr:row>22</xdr:row>
      <xdr:rowOff>41275</xdr:rowOff>
    </xdr:from>
    <xdr:to>
      <xdr:col>0</xdr:col>
      <xdr:colOff>1633725</xdr:colOff>
      <xdr:row>25</xdr:row>
      <xdr:rowOff>131500</xdr:rowOff>
    </xdr:to>
    <xdr:sp macro="" textlink="">
      <xdr:nvSpPr>
        <xdr:cNvPr id="14" name="13 Rectángulo redondeado">
          <a:hlinkClick xmlns:r="http://schemas.openxmlformats.org/officeDocument/2006/relationships" r:id="rId6"/>
        </xdr:cNvPr>
        <xdr:cNvSpPr/>
      </xdr:nvSpPr>
      <xdr:spPr>
        <a:xfrm>
          <a:off x="85725" y="381317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antigüedad</a:t>
          </a:r>
        </a:p>
      </xdr:txBody>
    </xdr:sp>
    <xdr:clientData/>
  </xdr:twoCellAnchor>
  <xdr:twoCellAnchor editAs="absolute">
    <xdr:from>
      <xdr:col>0</xdr:col>
      <xdr:colOff>85725</xdr:colOff>
      <xdr:row>26</xdr:row>
      <xdr:rowOff>68263</xdr:rowOff>
    </xdr:from>
    <xdr:to>
      <xdr:col>0</xdr:col>
      <xdr:colOff>1633725</xdr:colOff>
      <xdr:row>29</xdr:row>
      <xdr:rowOff>158488</xdr:rowOff>
    </xdr:to>
    <xdr:sp macro="" textlink="">
      <xdr:nvSpPr>
        <xdr:cNvPr id="15" name="14 Rectángulo redondeado">
          <a:hlinkClick xmlns:r="http://schemas.openxmlformats.org/officeDocument/2006/relationships" r:id="rId7"/>
        </xdr:cNvPr>
        <xdr:cNvSpPr/>
      </xdr:nvSpPr>
      <xdr:spPr>
        <a:xfrm>
          <a:off x="85725" y="448786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categoría</a:t>
          </a:r>
        </a:p>
      </xdr:txBody>
    </xdr:sp>
    <xdr:clientData/>
  </xdr:twoCellAnchor>
  <xdr:twoCellAnchor editAs="absolute">
    <xdr:from>
      <xdr:col>0</xdr:col>
      <xdr:colOff>76200</xdr:colOff>
      <xdr:row>30</xdr:row>
      <xdr:rowOff>95250</xdr:rowOff>
    </xdr:from>
    <xdr:to>
      <xdr:col>0</xdr:col>
      <xdr:colOff>1624200</xdr:colOff>
      <xdr:row>35</xdr:row>
      <xdr:rowOff>5625</xdr:rowOff>
    </xdr:to>
    <xdr:sp macro="" textlink="">
      <xdr:nvSpPr>
        <xdr:cNvPr id="16" name="15 Rectángulo redondeado">
          <a:hlinkClick xmlns:r="http://schemas.openxmlformats.org/officeDocument/2006/relationships" r:id="rId8"/>
        </xdr:cNvPr>
        <xdr:cNvSpPr/>
      </xdr:nvSpPr>
      <xdr:spPr>
        <a:xfrm>
          <a:off x="76200" y="51625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según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nivel de escolaridad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9</xdr:row>
      <xdr:rowOff>23548</xdr:rowOff>
    </xdr:to>
    <xdr:sp macro="" textlink="">
      <xdr:nvSpPr>
        <xdr:cNvPr id="9" name="8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17" name="16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122236</xdr:rowOff>
    </xdr:from>
    <xdr:to>
      <xdr:col>0</xdr:col>
      <xdr:colOff>1633725</xdr:colOff>
      <xdr:row>13</xdr:row>
      <xdr:rowOff>50536</xdr:rowOff>
    </xdr:to>
    <xdr:sp macro="" textlink="">
      <xdr:nvSpPr>
        <xdr:cNvPr id="18" name="17 Rectángulo redondeado">
          <a:hlinkClick xmlns:r="http://schemas.openxmlformats.org/officeDocument/2006/relationships" r:id="rId3"/>
        </xdr:cNvPr>
        <xdr:cNvSpPr/>
      </xdr:nvSpPr>
      <xdr:spPr>
        <a:xfrm>
          <a:off x="85725" y="1789111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149224</xdr:rowOff>
    </xdr:from>
    <xdr:to>
      <xdr:col>0</xdr:col>
      <xdr:colOff>1633725</xdr:colOff>
      <xdr:row>17</xdr:row>
      <xdr:rowOff>77524</xdr:rowOff>
    </xdr:to>
    <xdr:sp macro="" textlink="">
      <xdr:nvSpPr>
        <xdr:cNvPr id="19" name="18 Rectángulo redondeado">
          <a:hlinkClick xmlns:r="http://schemas.openxmlformats.org/officeDocument/2006/relationships" r:id="rId4"/>
        </xdr:cNvPr>
        <xdr:cNvSpPr/>
      </xdr:nvSpPr>
      <xdr:spPr>
        <a:xfrm>
          <a:off x="85725" y="24637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dedicación</a:t>
          </a:r>
        </a:p>
      </xdr:txBody>
    </xdr:sp>
    <xdr:clientData/>
  </xdr:twoCellAnchor>
  <xdr:twoCellAnchor editAs="absolute">
    <xdr:from>
      <xdr:col>0</xdr:col>
      <xdr:colOff>85725</xdr:colOff>
      <xdr:row>18</xdr:row>
      <xdr:rowOff>14287</xdr:rowOff>
    </xdr:from>
    <xdr:to>
      <xdr:col>0</xdr:col>
      <xdr:colOff>1633725</xdr:colOff>
      <xdr:row>21</xdr:row>
      <xdr:rowOff>104512</xdr:rowOff>
    </xdr:to>
    <xdr:sp macro="" textlink="">
      <xdr:nvSpPr>
        <xdr:cNvPr id="20" name="19 Rectángulo redondeado">
          <a:hlinkClick xmlns:r="http://schemas.openxmlformats.org/officeDocument/2006/relationships" r:id="rId5"/>
        </xdr:cNvPr>
        <xdr:cNvSpPr/>
      </xdr:nvSpPr>
      <xdr:spPr>
        <a:xfrm>
          <a:off x="85725" y="3138487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edad</a:t>
          </a:r>
        </a:p>
      </xdr:txBody>
    </xdr:sp>
    <xdr:clientData/>
  </xdr:twoCellAnchor>
  <xdr:twoCellAnchor editAs="absolute">
    <xdr:from>
      <xdr:col>0</xdr:col>
      <xdr:colOff>85725</xdr:colOff>
      <xdr:row>22</xdr:row>
      <xdr:rowOff>41275</xdr:rowOff>
    </xdr:from>
    <xdr:to>
      <xdr:col>0</xdr:col>
      <xdr:colOff>1633725</xdr:colOff>
      <xdr:row>25</xdr:row>
      <xdr:rowOff>131500</xdr:rowOff>
    </xdr:to>
    <xdr:sp macro="" textlink="">
      <xdr:nvSpPr>
        <xdr:cNvPr id="21" name="20 Rectángulo redondeado">
          <a:hlinkClick xmlns:r="http://schemas.openxmlformats.org/officeDocument/2006/relationships" r:id="rId6"/>
        </xdr:cNvPr>
        <xdr:cNvSpPr/>
      </xdr:nvSpPr>
      <xdr:spPr>
        <a:xfrm>
          <a:off x="85725" y="3813175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antigüedad</a:t>
          </a:r>
        </a:p>
      </xdr:txBody>
    </xdr:sp>
    <xdr:clientData/>
  </xdr:twoCellAnchor>
  <xdr:twoCellAnchor editAs="absolute">
    <xdr:from>
      <xdr:col>0</xdr:col>
      <xdr:colOff>85725</xdr:colOff>
      <xdr:row>26</xdr:row>
      <xdr:rowOff>68263</xdr:rowOff>
    </xdr:from>
    <xdr:to>
      <xdr:col>0</xdr:col>
      <xdr:colOff>1633725</xdr:colOff>
      <xdr:row>29</xdr:row>
      <xdr:rowOff>158488</xdr:rowOff>
    </xdr:to>
    <xdr:sp macro="" textlink="">
      <xdr:nvSpPr>
        <xdr:cNvPr id="22" name="21 Rectángulo redondeado">
          <a:hlinkClick xmlns:r="http://schemas.openxmlformats.org/officeDocument/2006/relationships" r:id="rId7"/>
        </xdr:cNvPr>
        <xdr:cNvSpPr/>
      </xdr:nvSpPr>
      <xdr:spPr>
        <a:xfrm>
          <a:off x="85725" y="448786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categoría</a:t>
          </a:r>
        </a:p>
      </xdr:txBody>
    </xdr:sp>
    <xdr:clientData/>
  </xdr:twoCellAnchor>
  <xdr:twoCellAnchor editAs="absolute">
    <xdr:from>
      <xdr:col>0</xdr:col>
      <xdr:colOff>76200</xdr:colOff>
      <xdr:row>30</xdr:row>
      <xdr:rowOff>95250</xdr:rowOff>
    </xdr:from>
    <xdr:to>
      <xdr:col>0</xdr:col>
      <xdr:colOff>1624200</xdr:colOff>
      <xdr:row>35</xdr:row>
      <xdr:rowOff>5625</xdr:rowOff>
    </xdr:to>
    <xdr:sp macro="" textlink="">
      <xdr:nvSpPr>
        <xdr:cNvPr id="23" name="22 Rectángulo redondeado">
          <a:hlinkClick xmlns:r="http://schemas.openxmlformats.org/officeDocument/2006/relationships" r:id="rId8"/>
        </xdr:cNvPr>
        <xdr:cNvSpPr/>
      </xdr:nvSpPr>
      <xdr:spPr>
        <a:xfrm>
          <a:off x="76200" y="51625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según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nivel de escolaridad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9</xdr:row>
      <xdr:rowOff>23548</xdr:rowOff>
    </xdr:to>
    <xdr:sp macro="" textlink="">
      <xdr:nvSpPr>
        <xdr:cNvPr id="9" name="8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17" name="16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122236</xdr:rowOff>
    </xdr:from>
    <xdr:to>
      <xdr:col>0</xdr:col>
      <xdr:colOff>1633725</xdr:colOff>
      <xdr:row>13</xdr:row>
      <xdr:rowOff>50536</xdr:rowOff>
    </xdr:to>
    <xdr:sp macro="" textlink="">
      <xdr:nvSpPr>
        <xdr:cNvPr id="18" name="17 Rectángulo redondeado">
          <a:hlinkClick xmlns:r="http://schemas.openxmlformats.org/officeDocument/2006/relationships" r:id="rId3"/>
        </xdr:cNvPr>
        <xdr:cNvSpPr/>
      </xdr:nvSpPr>
      <xdr:spPr>
        <a:xfrm>
          <a:off x="85725" y="1789111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149224</xdr:rowOff>
    </xdr:from>
    <xdr:to>
      <xdr:col>0</xdr:col>
      <xdr:colOff>1633725</xdr:colOff>
      <xdr:row>17</xdr:row>
      <xdr:rowOff>77524</xdr:rowOff>
    </xdr:to>
    <xdr:sp macro="" textlink="">
      <xdr:nvSpPr>
        <xdr:cNvPr id="19" name="18 Rectángulo redondeado">
          <a:hlinkClick xmlns:r="http://schemas.openxmlformats.org/officeDocument/2006/relationships" r:id="rId4"/>
        </xdr:cNvPr>
        <xdr:cNvSpPr/>
      </xdr:nvSpPr>
      <xdr:spPr>
        <a:xfrm>
          <a:off x="85725" y="24637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dedicación</a:t>
          </a:r>
        </a:p>
      </xdr:txBody>
    </xdr:sp>
    <xdr:clientData/>
  </xdr:twoCellAnchor>
  <xdr:twoCellAnchor editAs="absolute">
    <xdr:from>
      <xdr:col>0</xdr:col>
      <xdr:colOff>85725</xdr:colOff>
      <xdr:row>18</xdr:row>
      <xdr:rowOff>14287</xdr:rowOff>
    </xdr:from>
    <xdr:to>
      <xdr:col>0</xdr:col>
      <xdr:colOff>1633725</xdr:colOff>
      <xdr:row>21</xdr:row>
      <xdr:rowOff>104512</xdr:rowOff>
    </xdr:to>
    <xdr:sp macro="" textlink="">
      <xdr:nvSpPr>
        <xdr:cNvPr id="20" name="19 Rectángulo redondeado">
          <a:hlinkClick xmlns:r="http://schemas.openxmlformats.org/officeDocument/2006/relationships" r:id="rId5"/>
        </xdr:cNvPr>
        <xdr:cNvSpPr/>
      </xdr:nvSpPr>
      <xdr:spPr>
        <a:xfrm>
          <a:off x="85725" y="3138487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edad</a:t>
          </a:r>
        </a:p>
      </xdr:txBody>
    </xdr:sp>
    <xdr:clientData/>
  </xdr:twoCellAnchor>
  <xdr:twoCellAnchor editAs="absolute">
    <xdr:from>
      <xdr:col>0</xdr:col>
      <xdr:colOff>85725</xdr:colOff>
      <xdr:row>22</xdr:row>
      <xdr:rowOff>41275</xdr:rowOff>
    </xdr:from>
    <xdr:to>
      <xdr:col>0</xdr:col>
      <xdr:colOff>1633725</xdr:colOff>
      <xdr:row>25</xdr:row>
      <xdr:rowOff>131500</xdr:rowOff>
    </xdr:to>
    <xdr:sp macro="" textlink="">
      <xdr:nvSpPr>
        <xdr:cNvPr id="21" name="20 Rectángulo redondeado">
          <a:hlinkClick xmlns:r="http://schemas.openxmlformats.org/officeDocument/2006/relationships" r:id="rId6"/>
        </xdr:cNvPr>
        <xdr:cNvSpPr/>
      </xdr:nvSpPr>
      <xdr:spPr>
        <a:xfrm>
          <a:off x="85725" y="381317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antigüedad</a:t>
          </a:r>
        </a:p>
      </xdr:txBody>
    </xdr:sp>
    <xdr:clientData/>
  </xdr:twoCellAnchor>
  <xdr:twoCellAnchor editAs="absolute">
    <xdr:from>
      <xdr:col>0</xdr:col>
      <xdr:colOff>85725</xdr:colOff>
      <xdr:row>26</xdr:row>
      <xdr:rowOff>68263</xdr:rowOff>
    </xdr:from>
    <xdr:to>
      <xdr:col>0</xdr:col>
      <xdr:colOff>1633725</xdr:colOff>
      <xdr:row>29</xdr:row>
      <xdr:rowOff>158488</xdr:rowOff>
    </xdr:to>
    <xdr:sp macro="" textlink="">
      <xdr:nvSpPr>
        <xdr:cNvPr id="22" name="21 Rectángulo redondeado">
          <a:hlinkClick xmlns:r="http://schemas.openxmlformats.org/officeDocument/2006/relationships" r:id="rId7"/>
        </xdr:cNvPr>
        <xdr:cNvSpPr/>
      </xdr:nvSpPr>
      <xdr:spPr>
        <a:xfrm>
          <a:off x="85725" y="4487863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categoría</a:t>
          </a:r>
        </a:p>
      </xdr:txBody>
    </xdr:sp>
    <xdr:clientData/>
  </xdr:twoCellAnchor>
  <xdr:twoCellAnchor editAs="absolute">
    <xdr:from>
      <xdr:col>0</xdr:col>
      <xdr:colOff>76200</xdr:colOff>
      <xdr:row>30</xdr:row>
      <xdr:rowOff>95250</xdr:rowOff>
    </xdr:from>
    <xdr:to>
      <xdr:col>0</xdr:col>
      <xdr:colOff>1624200</xdr:colOff>
      <xdr:row>34</xdr:row>
      <xdr:rowOff>129450</xdr:rowOff>
    </xdr:to>
    <xdr:sp macro="" textlink="">
      <xdr:nvSpPr>
        <xdr:cNvPr id="23" name="22 Rectángulo redondeado">
          <a:hlinkClick xmlns:r="http://schemas.openxmlformats.org/officeDocument/2006/relationships" r:id="rId8"/>
        </xdr:cNvPr>
        <xdr:cNvSpPr/>
      </xdr:nvSpPr>
      <xdr:spPr>
        <a:xfrm>
          <a:off x="76200" y="51625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según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nivel de escolaridad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16" name="15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17" name="16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160336</xdr:rowOff>
    </xdr:from>
    <xdr:to>
      <xdr:col>0</xdr:col>
      <xdr:colOff>1633725</xdr:colOff>
      <xdr:row>13</xdr:row>
      <xdr:rowOff>88636</xdr:rowOff>
    </xdr:to>
    <xdr:sp macro="" textlink="">
      <xdr:nvSpPr>
        <xdr:cNvPr id="18" name="17 Rectángulo redondeado">
          <a:hlinkClick xmlns:r="http://schemas.openxmlformats.org/officeDocument/2006/relationships" r:id="rId3"/>
        </xdr:cNvPr>
        <xdr:cNvSpPr/>
      </xdr:nvSpPr>
      <xdr:spPr>
        <a:xfrm>
          <a:off x="85725" y="1789111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género</a:t>
          </a:r>
        </a:p>
      </xdr:txBody>
    </xdr:sp>
    <xdr:clientData/>
  </xdr:twoCellAnchor>
  <xdr:twoCellAnchor editAs="absolute">
    <xdr:from>
      <xdr:col>0</xdr:col>
      <xdr:colOff>85725</xdr:colOff>
      <xdr:row>14</xdr:row>
      <xdr:rowOff>25399</xdr:rowOff>
    </xdr:from>
    <xdr:to>
      <xdr:col>0</xdr:col>
      <xdr:colOff>1633725</xdr:colOff>
      <xdr:row>17</xdr:row>
      <xdr:rowOff>115624</xdr:rowOff>
    </xdr:to>
    <xdr:sp macro="" textlink="">
      <xdr:nvSpPr>
        <xdr:cNvPr id="19" name="18 Rectángulo redondeado">
          <a:hlinkClick xmlns:r="http://schemas.openxmlformats.org/officeDocument/2006/relationships" r:id="rId4"/>
        </xdr:cNvPr>
        <xdr:cNvSpPr/>
      </xdr:nvSpPr>
      <xdr:spPr>
        <a:xfrm>
          <a:off x="85725" y="24637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dedicación</a:t>
          </a:r>
        </a:p>
      </xdr:txBody>
    </xdr:sp>
    <xdr:clientData/>
  </xdr:twoCellAnchor>
  <xdr:twoCellAnchor editAs="absolute">
    <xdr:from>
      <xdr:col>0</xdr:col>
      <xdr:colOff>85725</xdr:colOff>
      <xdr:row>18</xdr:row>
      <xdr:rowOff>52387</xdr:rowOff>
    </xdr:from>
    <xdr:to>
      <xdr:col>0</xdr:col>
      <xdr:colOff>1633725</xdr:colOff>
      <xdr:row>21</xdr:row>
      <xdr:rowOff>142612</xdr:rowOff>
    </xdr:to>
    <xdr:sp macro="" textlink="">
      <xdr:nvSpPr>
        <xdr:cNvPr id="20" name="19 Rectángulo redondeado">
          <a:hlinkClick xmlns:r="http://schemas.openxmlformats.org/officeDocument/2006/relationships" r:id="rId5"/>
        </xdr:cNvPr>
        <xdr:cNvSpPr/>
      </xdr:nvSpPr>
      <xdr:spPr>
        <a:xfrm>
          <a:off x="85725" y="3138487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edad</a:t>
          </a:r>
        </a:p>
      </xdr:txBody>
    </xdr:sp>
    <xdr:clientData/>
  </xdr:twoCellAnchor>
  <xdr:twoCellAnchor editAs="absolute">
    <xdr:from>
      <xdr:col>0</xdr:col>
      <xdr:colOff>85725</xdr:colOff>
      <xdr:row>22</xdr:row>
      <xdr:rowOff>79375</xdr:rowOff>
    </xdr:from>
    <xdr:to>
      <xdr:col>0</xdr:col>
      <xdr:colOff>1633725</xdr:colOff>
      <xdr:row>26</xdr:row>
      <xdr:rowOff>7675</xdr:rowOff>
    </xdr:to>
    <xdr:sp macro="" textlink="">
      <xdr:nvSpPr>
        <xdr:cNvPr id="21" name="20 Rectángulo redondeado">
          <a:hlinkClick xmlns:r="http://schemas.openxmlformats.org/officeDocument/2006/relationships" r:id="rId6"/>
        </xdr:cNvPr>
        <xdr:cNvSpPr/>
      </xdr:nvSpPr>
      <xdr:spPr>
        <a:xfrm>
          <a:off x="85725" y="381317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antigüedad</a:t>
          </a:r>
        </a:p>
      </xdr:txBody>
    </xdr:sp>
    <xdr:clientData/>
  </xdr:twoCellAnchor>
  <xdr:twoCellAnchor editAs="absolute">
    <xdr:from>
      <xdr:col>0</xdr:col>
      <xdr:colOff>85725</xdr:colOff>
      <xdr:row>26</xdr:row>
      <xdr:rowOff>106363</xdr:rowOff>
    </xdr:from>
    <xdr:to>
      <xdr:col>0</xdr:col>
      <xdr:colOff>1633725</xdr:colOff>
      <xdr:row>30</xdr:row>
      <xdr:rowOff>34663</xdr:rowOff>
    </xdr:to>
    <xdr:sp macro="" textlink="">
      <xdr:nvSpPr>
        <xdr:cNvPr id="22" name="21 Rectángulo redondeado">
          <a:hlinkClick xmlns:r="http://schemas.openxmlformats.org/officeDocument/2006/relationships" r:id="rId7"/>
        </xdr:cNvPr>
        <xdr:cNvSpPr/>
      </xdr:nvSpPr>
      <xdr:spPr>
        <a:xfrm>
          <a:off x="85725" y="448786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 según categoría</a:t>
          </a:r>
        </a:p>
      </xdr:txBody>
    </xdr:sp>
    <xdr:clientData/>
  </xdr:twoCellAnchor>
  <xdr:twoCellAnchor editAs="absolute">
    <xdr:from>
      <xdr:col>0</xdr:col>
      <xdr:colOff>76200</xdr:colOff>
      <xdr:row>30</xdr:row>
      <xdr:rowOff>133350</xdr:rowOff>
    </xdr:from>
    <xdr:to>
      <xdr:col>0</xdr:col>
      <xdr:colOff>1624200</xdr:colOff>
      <xdr:row>35</xdr:row>
      <xdr:rowOff>43725</xdr:rowOff>
    </xdr:to>
    <xdr:sp macro="" textlink="">
      <xdr:nvSpPr>
        <xdr:cNvPr id="23" name="22 Rectángulo redondeado">
          <a:hlinkClick xmlns:r="http://schemas.openxmlformats.org/officeDocument/2006/relationships" r:id="rId8"/>
        </xdr:cNvPr>
        <xdr:cNvSpPr/>
      </xdr:nvSpPr>
      <xdr:spPr>
        <a:xfrm>
          <a:off x="76200" y="5162550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Docentes de planta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según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nivel de escolaridad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10" name="9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11" name="10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160336</xdr:rowOff>
    </xdr:from>
    <xdr:to>
      <xdr:col>0</xdr:col>
      <xdr:colOff>1633725</xdr:colOff>
      <xdr:row>13</xdr:row>
      <xdr:rowOff>88636</xdr:rowOff>
    </xdr:to>
    <xdr:sp macro="" textlink="">
      <xdr:nvSpPr>
        <xdr:cNvPr id="12" name="11 Rectángulo redondeado">
          <a:hlinkClick xmlns:r="http://schemas.openxmlformats.org/officeDocument/2006/relationships" r:id="rId3"/>
        </xdr:cNvPr>
        <xdr:cNvSpPr/>
      </xdr:nvSpPr>
      <xdr:spPr>
        <a:xfrm>
          <a:off x="85725" y="1789111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Transitorios según género</a:t>
          </a:r>
        </a:p>
      </xdr:txBody>
    </xdr:sp>
    <xdr:clientData/>
  </xdr:twoCellAnchor>
  <xdr:twoCellAnchor editAs="absolute">
    <xdr:from>
      <xdr:col>0</xdr:col>
      <xdr:colOff>85725</xdr:colOff>
      <xdr:row>14</xdr:row>
      <xdr:rowOff>25399</xdr:rowOff>
    </xdr:from>
    <xdr:to>
      <xdr:col>0</xdr:col>
      <xdr:colOff>1633725</xdr:colOff>
      <xdr:row>17</xdr:row>
      <xdr:rowOff>115624</xdr:rowOff>
    </xdr:to>
    <xdr:sp macro="" textlink="">
      <xdr:nvSpPr>
        <xdr:cNvPr id="13" name="12 Rectángulo redondeado">
          <a:hlinkClick xmlns:r="http://schemas.openxmlformats.org/officeDocument/2006/relationships" r:id="rId4"/>
        </xdr:cNvPr>
        <xdr:cNvSpPr/>
      </xdr:nvSpPr>
      <xdr:spPr>
        <a:xfrm>
          <a:off x="85725" y="24637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Transitorios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según dedicación</a:t>
          </a:r>
        </a:p>
      </xdr:txBody>
    </xdr:sp>
    <xdr:clientData/>
  </xdr:twoCellAnchor>
  <xdr:twoCellAnchor editAs="absolute">
    <xdr:from>
      <xdr:col>0</xdr:col>
      <xdr:colOff>85725</xdr:colOff>
      <xdr:row>18</xdr:row>
      <xdr:rowOff>52387</xdr:rowOff>
    </xdr:from>
    <xdr:to>
      <xdr:col>0</xdr:col>
      <xdr:colOff>1633725</xdr:colOff>
      <xdr:row>21</xdr:row>
      <xdr:rowOff>142612</xdr:rowOff>
    </xdr:to>
    <xdr:sp macro="" textlink="">
      <xdr:nvSpPr>
        <xdr:cNvPr id="14" name="13 Rectángulo redondeado">
          <a:hlinkClick xmlns:r="http://schemas.openxmlformats.org/officeDocument/2006/relationships" r:id="rId5"/>
        </xdr:cNvPr>
        <xdr:cNvSpPr/>
      </xdr:nvSpPr>
      <xdr:spPr>
        <a:xfrm>
          <a:off x="85725" y="3138487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Transitorios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según edad</a:t>
          </a:r>
        </a:p>
      </xdr:txBody>
    </xdr:sp>
    <xdr:clientData/>
  </xdr:twoCellAnchor>
  <xdr:twoCellAnchor editAs="absolute">
    <xdr:from>
      <xdr:col>0</xdr:col>
      <xdr:colOff>85725</xdr:colOff>
      <xdr:row>22</xdr:row>
      <xdr:rowOff>79375</xdr:rowOff>
    </xdr:from>
    <xdr:to>
      <xdr:col>0</xdr:col>
      <xdr:colOff>1633725</xdr:colOff>
      <xdr:row>26</xdr:row>
      <xdr:rowOff>7675</xdr:rowOff>
    </xdr:to>
    <xdr:sp macro="" textlink="">
      <xdr:nvSpPr>
        <xdr:cNvPr id="15" name="14 Rectángulo redondeado">
          <a:hlinkClick xmlns:r="http://schemas.openxmlformats.org/officeDocument/2006/relationships" r:id="rId6"/>
        </xdr:cNvPr>
        <xdr:cNvSpPr/>
      </xdr:nvSpPr>
      <xdr:spPr>
        <a:xfrm>
          <a:off x="85725" y="381317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Tansitorios según categoría</a:t>
          </a:r>
        </a:p>
      </xdr:txBody>
    </xdr:sp>
    <xdr:clientData/>
  </xdr:twoCellAnchor>
  <xdr:twoCellAnchor editAs="absolute">
    <xdr:from>
      <xdr:col>0</xdr:col>
      <xdr:colOff>76200</xdr:colOff>
      <xdr:row>26</xdr:row>
      <xdr:rowOff>114300</xdr:rowOff>
    </xdr:from>
    <xdr:to>
      <xdr:col>0</xdr:col>
      <xdr:colOff>1624200</xdr:colOff>
      <xdr:row>31</xdr:row>
      <xdr:rowOff>24675</xdr:rowOff>
    </xdr:to>
    <xdr:sp macro="" textlink="">
      <xdr:nvSpPr>
        <xdr:cNvPr id="17" name="16 Rectángulo redondeado">
          <a:hlinkClick xmlns:r="http://schemas.openxmlformats.org/officeDocument/2006/relationships" r:id="rId7"/>
        </xdr:cNvPr>
        <xdr:cNvSpPr/>
      </xdr:nvSpPr>
      <xdr:spPr>
        <a:xfrm>
          <a:off x="76200" y="44958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Transitorios 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según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nivel de escolaridad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295273</xdr:rowOff>
    </xdr:from>
    <xdr:to>
      <xdr:col>0</xdr:col>
      <xdr:colOff>1633725</xdr:colOff>
      <xdr:row>8</xdr:row>
      <xdr:rowOff>61648</xdr:rowOff>
    </xdr:to>
    <xdr:sp macro="" textlink="">
      <xdr:nvSpPr>
        <xdr:cNvPr id="8" name="7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8</xdr:row>
      <xdr:rowOff>160336</xdr:rowOff>
    </xdr:from>
    <xdr:to>
      <xdr:col>0</xdr:col>
      <xdr:colOff>1633725</xdr:colOff>
      <xdr:row>12</xdr:row>
      <xdr:rowOff>88636</xdr:rowOff>
    </xdr:to>
    <xdr:sp macro="" textlink="">
      <xdr:nvSpPr>
        <xdr:cNvPr id="10" name="9 Rectángulo redondeado">
          <a:hlinkClick xmlns:r="http://schemas.openxmlformats.org/officeDocument/2006/relationships" r:id="rId3"/>
        </xdr:cNvPr>
        <xdr:cNvSpPr/>
      </xdr:nvSpPr>
      <xdr:spPr>
        <a:xfrm>
          <a:off x="85725" y="1789111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Transitorios según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25399</xdr:rowOff>
    </xdr:from>
    <xdr:to>
      <xdr:col>0</xdr:col>
      <xdr:colOff>1633725</xdr:colOff>
      <xdr:row>16</xdr:row>
      <xdr:rowOff>115624</xdr:rowOff>
    </xdr:to>
    <xdr:sp macro="" textlink="">
      <xdr:nvSpPr>
        <xdr:cNvPr id="11" name="10 Rectángulo redondeado">
          <a:hlinkClick xmlns:r="http://schemas.openxmlformats.org/officeDocument/2006/relationships" r:id="rId4"/>
        </xdr:cNvPr>
        <xdr:cNvSpPr/>
      </xdr:nvSpPr>
      <xdr:spPr>
        <a:xfrm>
          <a:off x="85725" y="2463799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Transitorios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según dedicación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52387</xdr:rowOff>
    </xdr:from>
    <xdr:to>
      <xdr:col>0</xdr:col>
      <xdr:colOff>1633725</xdr:colOff>
      <xdr:row>20</xdr:row>
      <xdr:rowOff>142612</xdr:rowOff>
    </xdr:to>
    <xdr:sp macro="" textlink="">
      <xdr:nvSpPr>
        <xdr:cNvPr id="12" name="11 Rectángulo redondeado">
          <a:hlinkClick xmlns:r="http://schemas.openxmlformats.org/officeDocument/2006/relationships" r:id="rId5"/>
        </xdr:cNvPr>
        <xdr:cNvSpPr/>
      </xdr:nvSpPr>
      <xdr:spPr>
        <a:xfrm>
          <a:off x="85725" y="3138487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Transitorios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según edad</a:t>
          </a:r>
        </a:p>
      </xdr:txBody>
    </xdr:sp>
    <xdr:clientData/>
  </xdr:twoCellAnchor>
  <xdr:twoCellAnchor editAs="absolute">
    <xdr:from>
      <xdr:col>0</xdr:col>
      <xdr:colOff>85725</xdr:colOff>
      <xdr:row>21</xdr:row>
      <xdr:rowOff>79375</xdr:rowOff>
    </xdr:from>
    <xdr:to>
      <xdr:col>0</xdr:col>
      <xdr:colOff>1633725</xdr:colOff>
      <xdr:row>25</xdr:row>
      <xdr:rowOff>7675</xdr:rowOff>
    </xdr:to>
    <xdr:sp macro="" textlink="">
      <xdr:nvSpPr>
        <xdr:cNvPr id="13" name="12 Rectángulo redondeado">
          <a:hlinkClick xmlns:r="http://schemas.openxmlformats.org/officeDocument/2006/relationships" r:id="rId6"/>
        </xdr:cNvPr>
        <xdr:cNvSpPr/>
      </xdr:nvSpPr>
      <xdr:spPr>
        <a:xfrm>
          <a:off x="85725" y="381317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Tansitorios según categoría</a:t>
          </a:r>
        </a:p>
      </xdr:txBody>
    </xdr:sp>
    <xdr:clientData/>
  </xdr:twoCellAnchor>
  <xdr:twoCellAnchor editAs="absolute">
    <xdr:from>
      <xdr:col>0</xdr:col>
      <xdr:colOff>76200</xdr:colOff>
      <xdr:row>25</xdr:row>
      <xdr:rowOff>114300</xdr:rowOff>
    </xdr:from>
    <xdr:to>
      <xdr:col>0</xdr:col>
      <xdr:colOff>1624200</xdr:colOff>
      <xdr:row>30</xdr:row>
      <xdr:rowOff>24675</xdr:rowOff>
    </xdr:to>
    <xdr:sp macro="" textlink="">
      <xdr:nvSpPr>
        <xdr:cNvPr id="14" name="13 Rectángulo redondeado">
          <a:hlinkClick xmlns:r="http://schemas.openxmlformats.org/officeDocument/2006/relationships" r:id="rId7"/>
        </xdr:cNvPr>
        <xdr:cNvSpPr/>
      </xdr:nvSpPr>
      <xdr:spPr>
        <a:xfrm>
          <a:off x="76200" y="44958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Doc. Transitorios 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según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nivel de escolaridad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artoné">
      <a:dk1>
        <a:sysClr val="windowText" lastClr="000000"/>
      </a:dk1>
      <a:lt1>
        <a:sysClr val="window" lastClr="FFFFFF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91"/>
  <sheetViews>
    <sheetView showGridLines="0" tabSelected="1" zoomScaleNormal="100" zoomScaleSheetLayoutView="100" workbookViewId="0"/>
  </sheetViews>
  <sheetFormatPr baseColWidth="10" defaultColWidth="0" defaultRowHeight="12.75" zeroHeight="1" x14ac:dyDescent="0.2"/>
  <cols>
    <col min="1" max="1" width="0.85546875" style="49" customWidth="1"/>
    <col min="2" max="2" width="24.7109375" style="49" customWidth="1"/>
    <col min="3" max="3" width="90.7109375" style="49" customWidth="1"/>
    <col min="4" max="4" width="24.7109375" style="49" customWidth="1"/>
    <col min="5" max="5" width="0.85546875" style="49" customWidth="1"/>
    <col min="6" max="16384" width="11.42578125" style="49" hidden="1"/>
  </cols>
  <sheetData>
    <row r="1" spans="2:5" s="52" customFormat="1" ht="13.5" thickBot="1" x14ac:dyDescent="0.3">
      <c r="B1" s="53"/>
      <c r="C1" s="54"/>
      <c r="D1" s="54"/>
      <c r="E1" s="54"/>
    </row>
    <row r="2" spans="2:5" s="52" customFormat="1" ht="13.5" thickTop="1" x14ac:dyDescent="0.2">
      <c r="B2" s="55"/>
      <c r="C2" s="56"/>
      <c r="D2" s="57"/>
      <c r="E2" s="54"/>
    </row>
    <row r="3" spans="2:5" s="52" customFormat="1" x14ac:dyDescent="0.2">
      <c r="B3" s="58"/>
      <c r="C3" s="59"/>
      <c r="D3" s="60"/>
      <c r="E3" s="54"/>
    </row>
    <row r="4" spans="2:5" s="52" customFormat="1" x14ac:dyDescent="0.2">
      <c r="B4" s="58"/>
      <c r="C4" s="61"/>
      <c r="D4" s="60"/>
      <c r="E4" s="54"/>
    </row>
    <row r="5" spans="2:5" s="52" customFormat="1" x14ac:dyDescent="0.2">
      <c r="B5" s="58"/>
      <c r="C5" s="59"/>
      <c r="D5" s="60"/>
      <c r="E5" s="54"/>
    </row>
    <row r="6" spans="2:5" s="52" customFormat="1" x14ac:dyDescent="0.2">
      <c r="B6" s="58"/>
      <c r="C6" s="59"/>
      <c r="D6" s="60"/>
      <c r="E6" s="54"/>
    </row>
    <row r="7" spans="2:5" s="52" customFormat="1" x14ac:dyDescent="0.2">
      <c r="B7" s="58"/>
      <c r="C7" s="59"/>
      <c r="D7" s="60"/>
      <c r="E7" s="54"/>
    </row>
    <row r="8" spans="2:5" s="52" customFormat="1" x14ac:dyDescent="0.2">
      <c r="B8" s="58"/>
      <c r="C8" s="59"/>
      <c r="D8" s="60"/>
      <c r="E8" s="54"/>
    </row>
    <row r="9" spans="2:5" s="52" customFormat="1" ht="13.5" thickBot="1" x14ac:dyDescent="0.25">
      <c r="B9" s="62"/>
      <c r="C9" s="63"/>
      <c r="D9" s="64"/>
      <c r="E9" s="54"/>
    </row>
    <row r="10" spans="2:5" s="52" customFormat="1" ht="13.5" thickTop="1" x14ac:dyDescent="0.25">
      <c r="B10" s="54"/>
      <c r="C10" s="54"/>
      <c r="D10" s="54"/>
      <c r="E10" s="54"/>
    </row>
    <row r="11" spans="2:5" s="52" customFormat="1" x14ac:dyDescent="0.25">
      <c r="B11" s="54"/>
      <c r="C11" s="53"/>
      <c r="D11" s="54"/>
      <c r="E11" s="54"/>
    </row>
    <row r="12" spans="2:5" s="65" customFormat="1" x14ac:dyDescent="0.2">
      <c r="B12" s="66"/>
    </row>
    <row r="13" spans="2:5" x14ac:dyDescent="0.2">
      <c r="B13" s="50"/>
    </row>
    <row r="14" spans="2:5" x14ac:dyDescent="0.2">
      <c r="B14" s="50"/>
    </row>
    <row r="15" spans="2:5" x14ac:dyDescent="0.2">
      <c r="B15" s="50"/>
    </row>
    <row r="16" spans="2:5" x14ac:dyDescent="0.2">
      <c r="B16" s="50"/>
    </row>
    <row r="17" spans="2:2" x14ac:dyDescent="0.2">
      <c r="B17" s="50"/>
    </row>
    <row r="18" spans="2:2" x14ac:dyDescent="0.2">
      <c r="B18" s="50"/>
    </row>
    <row r="19" spans="2:2" x14ac:dyDescent="0.2">
      <c r="B19" s="50"/>
    </row>
    <row r="20" spans="2:2" x14ac:dyDescent="0.2">
      <c r="B20" s="50"/>
    </row>
    <row r="21" spans="2:2" x14ac:dyDescent="0.2">
      <c r="B21" s="50"/>
    </row>
    <row r="22" spans="2:2" x14ac:dyDescent="0.2">
      <c r="B22" s="50"/>
    </row>
    <row r="23" spans="2:2" x14ac:dyDescent="0.2">
      <c r="B23" s="50"/>
    </row>
    <row r="24" spans="2:2" x14ac:dyDescent="0.2"/>
    <row r="25" spans="2:2" x14ac:dyDescent="0.2"/>
    <row r="26" spans="2:2" x14ac:dyDescent="0.2">
      <c r="B26" s="51"/>
    </row>
    <row r="27" spans="2:2" x14ac:dyDescent="0.2"/>
    <row r="28" spans="2:2" x14ac:dyDescent="0.2">
      <c r="B28" s="51"/>
    </row>
    <row r="29" spans="2:2" x14ac:dyDescent="0.2"/>
    <row r="30" spans="2:2" x14ac:dyDescent="0.2">
      <c r="B30" s="51"/>
    </row>
    <row r="31" spans="2:2" x14ac:dyDescent="0.2"/>
    <row r="32" spans="2:2" x14ac:dyDescent="0.2">
      <c r="B32" s="51"/>
    </row>
    <row r="33" spans="2:2" x14ac:dyDescent="0.2"/>
    <row r="34" spans="2:2" x14ac:dyDescent="0.2">
      <c r="B34" s="51"/>
    </row>
    <row r="35" spans="2:2" x14ac:dyDescent="0.2"/>
    <row r="36" spans="2:2" x14ac:dyDescent="0.2">
      <c r="B36" s="51"/>
    </row>
    <row r="37" spans="2:2" x14ac:dyDescent="0.2"/>
    <row r="38" spans="2:2" x14ac:dyDescent="0.2">
      <c r="B38" s="51"/>
    </row>
    <row r="39" spans="2:2" x14ac:dyDescent="0.2"/>
    <row r="40" spans="2:2" x14ac:dyDescent="0.2">
      <c r="B40" s="51"/>
    </row>
    <row r="41" spans="2:2" x14ac:dyDescent="0.2"/>
    <row r="42" spans="2:2" x14ac:dyDescent="0.2">
      <c r="B42" s="51"/>
    </row>
    <row r="43" spans="2:2" x14ac:dyDescent="0.2"/>
    <row r="44" spans="2:2" x14ac:dyDescent="0.2">
      <c r="B44" s="51"/>
    </row>
    <row r="45" spans="2:2" x14ac:dyDescent="0.2"/>
    <row r="46" spans="2:2" x14ac:dyDescent="0.2">
      <c r="B46" s="51"/>
    </row>
    <row r="47" spans="2:2" x14ac:dyDescent="0.2"/>
    <row r="48" spans="2:2" x14ac:dyDescent="0.2">
      <c r="B48" s="51"/>
    </row>
    <row r="49" spans="2:2" x14ac:dyDescent="0.2"/>
    <row r="50" spans="2:2" x14ac:dyDescent="0.2">
      <c r="B50" s="51"/>
    </row>
    <row r="51" spans="2:2" x14ac:dyDescent="0.2"/>
    <row r="52" spans="2:2" x14ac:dyDescent="0.2">
      <c r="B52" s="51"/>
    </row>
    <row r="53" spans="2:2" x14ac:dyDescent="0.2"/>
    <row r="54" spans="2:2" x14ac:dyDescent="0.2"/>
    <row r="55" spans="2:2" x14ac:dyDescent="0.2"/>
    <row r="56" spans="2:2" x14ac:dyDescent="0.2"/>
    <row r="57" spans="2:2" x14ac:dyDescent="0.2"/>
    <row r="58" spans="2:2" x14ac:dyDescent="0.2"/>
    <row r="59" spans="2:2" x14ac:dyDescent="0.2"/>
    <row r="60" spans="2:2" x14ac:dyDescent="0.2"/>
    <row r="61" spans="2:2" x14ac:dyDescent="0.2"/>
    <row r="62" spans="2:2" x14ac:dyDescent="0.2"/>
    <row r="63" spans="2:2" x14ac:dyDescent="0.2"/>
    <row r="64" spans="2:2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spans="2:2" hidden="1" x14ac:dyDescent="0.2">
      <c r="B81" s="51"/>
    </row>
    <row r="82" spans="2:2" hidden="1" x14ac:dyDescent="0.2"/>
    <row r="83" spans="2:2" hidden="1" x14ac:dyDescent="0.2">
      <c r="B83" s="51"/>
    </row>
    <row r="84" spans="2:2" hidden="1" x14ac:dyDescent="0.2"/>
    <row r="85" spans="2:2" hidden="1" x14ac:dyDescent="0.2">
      <c r="B85" s="51"/>
    </row>
    <row r="86" spans="2:2" hidden="1" x14ac:dyDescent="0.2"/>
    <row r="87" spans="2:2" hidden="1" x14ac:dyDescent="0.2">
      <c r="B87" s="51"/>
    </row>
    <row r="88" spans="2:2" hidden="1" x14ac:dyDescent="0.2"/>
    <row r="89" spans="2:2" hidden="1" x14ac:dyDescent="0.2">
      <c r="B89" s="51"/>
    </row>
    <row r="90" spans="2:2" hidden="1" x14ac:dyDescent="0.2"/>
    <row r="91" spans="2:2" hidden="1" x14ac:dyDescent="0.2">
      <c r="B91" s="51"/>
    </row>
  </sheetData>
  <sheetProtection password="CD7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9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9" customWidth="1"/>
    <col min="2" max="2" width="10.7109375" style="4" customWidth="1"/>
    <col min="3" max="3" width="23.7109375" style="4" customWidth="1"/>
    <col min="4" max="4" width="10" style="4" hidden="1" customWidth="1"/>
    <col min="5" max="5" width="39.7109375" style="4" customWidth="1"/>
    <col min="6" max="10" width="8.7109375" style="4" customWidth="1"/>
    <col min="11" max="11" width="7.7109375" style="4" customWidth="1"/>
    <col min="12" max="12" width="10.7109375" style="4" customWidth="1"/>
    <col min="13" max="13" width="0" style="4" hidden="1" customWidth="1"/>
    <col min="14" max="16384" width="11.42578125" style="4" hidden="1"/>
  </cols>
  <sheetData>
    <row r="1" spans="1:12" s="78" customFormat="1" ht="26.25" x14ac:dyDescent="0.4">
      <c r="B1" s="211" t="s">
        <v>112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x14ac:dyDescent="0.25"/>
    <row r="3" spans="1:12" s="103" customFormat="1" ht="15.75" x14ac:dyDescent="0.25">
      <c r="A3" s="120"/>
      <c r="C3" s="215" t="s">
        <v>126</v>
      </c>
      <c r="D3" s="215"/>
      <c r="E3" s="215"/>
      <c r="F3" s="215"/>
      <c r="G3" s="215"/>
      <c r="H3" s="215"/>
      <c r="I3" s="215"/>
      <c r="J3" s="215"/>
      <c r="K3" s="215"/>
    </row>
    <row r="4" spans="1:12" x14ac:dyDescent="0.25"/>
    <row r="5" spans="1:12" x14ac:dyDescent="0.25">
      <c r="C5" s="208" t="s">
        <v>0</v>
      </c>
      <c r="D5" s="208" t="s">
        <v>1</v>
      </c>
      <c r="E5" s="208" t="s">
        <v>2</v>
      </c>
      <c r="F5" s="233" t="s">
        <v>85</v>
      </c>
      <c r="G5" s="233"/>
      <c r="H5" s="233"/>
      <c r="I5" s="233"/>
      <c r="J5" s="233"/>
      <c r="K5" s="238" t="s">
        <v>5</v>
      </c>
    </row>
    <row r="6" spans="1:12" x14ac:dyDescent="0.25">
      <c r="C6" s="208"/>
      <c r="D6" s="208"/>
      <c r="E6" s="208"/>
      <c r="F6" s="124" t="s">
        <v>98</v>
      </c>
      <c r="G6" s="124" t="s">
        <v>82</v>
      </c>
      <c r="H6" s="124" t="s">
        <v>83</v>
      </c>
      <c r="I6" s="124" t="s">
        <v>84</v>
      </c>
      <c r="J6" s="124" t="s">
        <v>128</v>
      </c>
      <c r="K6" s="238"/>
      <c r="L6" s="42"/>
    </row>
    <row r="7" spans="1:12" x14ac:dyDescent="0.25">
      <c r="C7" s="209" t="s">
        <v>6</v>
      </c>
      <c r="D7" s="84">
        <v>2141</v>
      </c>
      <c r="E7" s="85" t="s">
        <v>7</v>
      </c>
      <c r="F7" s="82">
        <v>0</v>
      </c>
      <c r="G7" s="82">
        <v>5</v>
      </c>
      <c r="H7" s="82">
        <v>5</v>
      </c>
      <c r="I7" s="82">
        <v>4</v>
      </c>
      <c r="J7" s="82">
        <v>3</v>
      </c>
      <c r="K7" s="19">
        <f t="shared" ref="K7:K31" si="0">SUM(F7:J7)</f>
        <v>17</v>
      </c>
      <c r="L7" s="71"/>
    </row>
    <row r="8" spans="1:12" x14ac:dyDescent="0.25">
      <c r="C8" s="210"/>
      <c r="D8" s="84">
        <v>2122</v>
      </c>
      <c r="E8" s="85" t="s">
        <v>8</v>
      </c>
      <c r="F8" s="82">
        <v>0</v>
      </c>
      <c r="G8" s="82">
        <v>0</v>
      </c>
      <c r="H8" s="82">
        <v>2</v>
      </c>
      <c r="I8" s="82">
        <v>2</v>
      </c>
      <c r="J8" s="82">
        <v>2</v>
      </c>
      <c r="K8" s="19">
        <f t="shared" si="0"/>
        <v>6</v>
      </c>
      <c r="L8" s="37"/>
    </row>
    <row r="9" spans="1:12" x14ac:dyDescent="0.25">
      <c r="C9" s="210"/>
      <c r="D9" s="84">
        <v>2142</v>
      </c>
      <c r="E9" s="85" t="s">
        <v>9</v>
      </c>
      <c r="F9" s="82">
        <v>0</v>
      </c>
      <c r="G9" s="82">
        <v>1</v>
      </c>
      <c r="H9" s="82">
        <v>2</v>
      </c>
      <c r="I9" s="82">
        <v>1</v>
      </c>
      <c r="J9" s="82">
        <v>0</v>
      </c>
      <c r="K9" s="19">
        <f t="shared" si="0"/>
        <v>4</v>
      </c>
      <c r="L9" s="37"/>
    </row>
    <row r="10" spans="1:12" x14ac:dyDescent="0.25">
      <c r="C10" s="210"/>
      <c r="D10" s="84">
        <v>2132</v>
      </c>
      <c r="E10" s="85" t="s">
        <v>10</v>
      </c>
      <c r="F10" s="82">
        <v>0</v>
      </c>
      <c r="G10" s="82">
        <v>0</v>
      </c>
      <c r="H10" s="82">
        <v>4</v>
      </c>
      <c r="I10" s="82">
        <v>1</v>
      </c>
      <c r="J10" s="82">
        <v>0</v>
      </c>
      <c r="K10" s="19">
        <f t="shared" si="0"/>
        <v>5</v>
      </c>
      <c r="L10" s="37"/>
    </row>
    <row r="11" spans="1:12" x14ac:dyDescent="0.25">
      <c r="C11" s="84" t="s">
        <v>11</v>
      </c>
      <c r="D11" s="84">
        <v>27</v>
      </c>
      <c r="E11" s="85" t="s">
        <v>12</v>
      </c>
      <c r="F11" s="82">
        <v>0</v>
      </c>
      <c r="G11" s="82">
        <v>3</v>
      </c>
      <c r="H11" s="82">
        <v>7</v>
      </c>
      <c r="I11" s="82">
        <v>3</v>
      </c>
      <c r="J11" s="82">
        <v>0</v>
      </c>
      <c r="K11" s="19">
        <f t="shared" si="0"/>
        <v>13</v>
      </c>
      <c r="L11" s="37"/>
    </row>
    <row r="12" spans="1:12" x14ac:dyDescent="0.25">
      <c r="C12" s="209" t="s">
        <v>13</v>
      </c>
      <c r="D12" s="84">
        <v>222</v>
      </c>
      <c r="E12" s="85" t="s">
        <v>14</v>
      </c>
      <c r="F12" s="82">
        <v>0</v>
      </c>
      <c r="G12" s="82">
        <v>1</v>
      </c>
      <c r="H12" s="82">
        <v>4</v>
      </c>
      <c r="I12" s="82">
        <v>1</v>
      </c>
      <c r="J12" s="82">
        <v>1</v>
      </c>
      <c r="K12" s="19">
        <f t="shared" si="0"/>
        <v>7</v>
      </c>
      <c r="L12" s="37"/>
    </row>
    <row r="13" spans="1:12" x14ac:dyDescent="0.25">
      <c r="C13" s="210"/>
      <c r="D13" s="84">
        <v>223</v>
      </c>
      <c r="E13" s="85" t="s">
        <v>15</v>
      </c>
      <c r="F13" s="82">
        <v>1</v>
      </c>
      <c r="G13" s="82">
        <v>5</v>
      </c>
      <c r="H13" s="82">
        <v>9</v>
      </c>
      <c r="I13" s="82">
        <v>2</v>
      </c>
      <c r="J13" s="82">
        <v>1</v>
      </c>
      <c r="K13" s="19">
        <f t="shared" si="0"/>
        <v>18</v>
      </c>
      <c r="L13" s="37"/>
    </row>
    <row r="14" spans="1:12" x14ac:dyDescent="0.25">
      <c r="C14" s="210"/>
      <c r="D14" s="84">
        <v>224</v>
      </c>
      <c r="E14" s="85" t="s">
        <v>16</v>
      </c>
      <c r="F14" s="82">
        <v>0</v>
      </c>
      <c r="G14" s="82">
        <v>12</v>
      </c>
      <c r="H14" s="82">
        <v>5</v>
      </c>
      <c r="I14" s="82">
        <v>2</v>
      </c>
      <c r="J14" s="82">
        <v>1</v>
      </c>
      <c r="K14" s="19">
        <f t="shared" si="0"/>
        <v>20</v>
      </c>
      <c r="L14" s="37"/>
    </row>
    <row r="15" spans="1:12" x14ac:dyDescent="0.25">
      <c r="C15" s="209" t="s">
        <v>17</v>
      </c>
      <c r="D15" s="84">
        <v>234</v>
      </c>
      <c r="E15" s="85" t="s">
        <v>18</v>
      </c>
      <c r="F15" s="82">
        <v>0</v>
      </c>
      <c r="G15" s="82">
        <v>1</v>
      </c>
      <c r="H15" s="82">
        <v>0</v>
      </c>
      <c r="I15" s="82">
        <v>3</v>
      </c>
      <c r="J15" s="82">
        <v>1</v>
      </c>
      <c r="K15" s="19">
        <f t="shared" si="0"/>
        <v>5</v>
      </c>
      <c r="L15" s="37"/>
    </row>
    <row r="16" spans="1:12" x14ac:dyDescent="0.25">
      <c r="C16" s="210"/>
      <c r="D16" s="84">
        <v>232</v>
      </c>
      <c r="E16" s="85" t="s">
        <v>19</v>
      </c>
      <c r="F16" s="82">
        <v>0</v>
      </c>
      <c r="G16" s="82">
        <v>1</v>
      </c>
      <c r="H16" s="82">
        <v>1</v>
      </c>
      <c r="I16" s="82">
        <v>1</v>
      </c>
      <c r="J16" s="82">
        <v>0</v>
      </c>
      <c r="K16" s="19">
        <f t="shared" si="0"/>
        <v>3</v>
      </c>
      <c r="L16" s="37"/>
    </row>
    <row r="17" spans="3:12" x14ac:dyDescent="0.25">
      <c r="C17" s="210"/>
      <c r="D17" s="84">
        <v>233</v>
      </c>
      <c r="E17" s="85" t="s">
        <v>20</v>
      </c>
      <c r="F17" s="82">
        <v>0</v>
      </c>
      <c r="G17" s="82">
        <v>3</v>
      </c>
      <c r="H17" s="82">
        <v>2</v>
      </c>
      <c r="I17" s="82">
        <v>0</v>
      </c>
      <c r="J17" s="82">
        <v>0</v>
      </c>
      <c r="K17" s="19">
        <f t="shared" si="0"/>
        <v>5</v>
      </c>
      <c r="L17" s="37"/>
    </row>
    <row r="18" spans="3:12" x14ac:dyDescent="0.25">
      <c r="C18" s="209" t="s">
        <v>21</v>
      </c>
      <c r="D18" s="84">
        <v>253</v>
      </c>
      <c r="E18" s="85" t="s">
        <v>23</v>
      </c>
      <c r="F18" s="82">
        <v>0</v>
      </c>
      <c r="G18" s="82">
        <v>3</v>
      </c>
      <c r="H18" s="82">
        <v>2</v>
      </c>
      <c r="I18" s="82">
        <v>1</v>
      </c>
      <c r="J18" s="82">
        <v>0</v>
      </c>
      <c r="K18" s="19">
        <f t="shared" si="0"/>
        <v>6</v>
      </c>
      <c r="L18" s="37"/>
    </row>
    <row r="19" spans="3:12" x14ac:dyDescent="0.25">
      <c r="C19" s="209"/>
      <c r="D19" s="84">
        <v>25</v>
      </c>
      <c r="E19" s="85" t="s">
        <v>22</v>
      </c>
      <c r="F19" s="82">
        <v>0</v>
      </c>
      <c r="G19" s="82">
        <v>3</v>
      </c>
      <c r="H19" s="82">
        <v>11</v>
      </c>
      <c r="I19" s="82">
        <v>9</v>
      </c>
      <c r="J19" s="82">
        <v>3</v>
      </c>
      <c r="K19" s="19">
        <f t="shared" si="0"/>
        <v>26</v>
      </c>
      <c r="L19" s="37"/>
    </row>
    <row r="20" spans="3:12" x14ac:dyDescent="0.25">
      <c r="C20" s="209"/>
      <c r="D20" s="123">
        <v>511013107</v>
      </c>
      <c r="E20" s="85" t="s">
        <v>80</v>
      </c>
      <c r="F20" s="82">
        <v>0</v>
      </c>
      <c r="G20" s="82">
        <v>1</v>
      </c>
      <c r="H20" s="82">
        <v>0</v>
      </c>
      <c r="I20" s="82">
        <v>1</v>
      </c>
      <c r="J20" s="82">
        <v>0</v>
      </c>
      <c r="K20" s="19">
        <f t="shared" si="0"/>
        <v>2</v>
      </c>
      <c r="L20" s="37"/>
    </row>
    <row r="21" spans="3:12" x14ac:dyDescent="0.25">
      <c r="C21" s="209"/>
      <c r="D21" s="123">
        <v>511013104</v>
      </c>
      <c r="E21" s="85" t="s">
        <v>45</v>
      </c>
      <c r="F21" s="82">
        <v>0</v>
      </c>
      <c r="G21" s="82">
        <v>0</v>
      </c>
      <c r="H21" s="82">
        <v>1</v>
      </c>
      <c r="I21" s="82">
        <v>0</v>
      </c>
      <c r="J21" s="82">
        <v>0</v>
      </c>
      <c r="K21" s="19">
        <f t="shared" si="0"/>
        <v>1</v>
      </c>
      <c r="L21" s="37"/>
    </row>
    <row r="22" spans="3:12" x14ac:dyDescent="0.25">
      <c r="C22" s="84" t="s">
        <v>24</v>
      </c>
      <c r="D22" s="84">
        <v>242</v>
      </c>
      <c r="E22" s="85" t="s">
        <v>24</v>
      </c>
      <c r="F22" s="82">
        <v>0</v>
      </c>
      <c r="G22" s="82">
        <v>1</v>
      </c>
      <c r="H22" s="82">
        <v>1</v>
      </c>
      <c r="I22" s="82">
        <v>3</v>
      </c>
      <c r="J22" s="82">
        <v>2</v>
      </c>
      <c r="K22" s="19">
        <f t="shared" si="0"/>
        <v>7</v>
      </c>
      <c r="L22" s="37"/>
    </row>
    <row r="23" spans="3:12" ht="12.75" customHeight="1" x14ac:dyDescent="0.25">
      <c r="C23" s="84" t="s">
        <v>25</v>
      </c>
      <c r="D23" s="84">
        <v>244</v>
      </c>
      <c r="E23" s="85" t="s">
        <v>25</v>
      </c>
      <c r="F23" s="82">
        <v>0</v>
      </c>
      <c r="G23" s="82">
        <v>2</v>
      </c>
      <c r="H23" s="82">
        <v>2</v>
      </c>
      <c r="I23" s="82">
        <v>0</v>
      </c>
      <c r="J23" s="82">
        <v>0</v>
      </c>
      <c r="K23" s="19">
        <f t="shared" si="0"/>
        <v>4</v>
      </c>
      <c r="L23" s="37"/>
    </row>
    <row r="24" spans="3:12" x14ac:dyDescent="0.25">
      <c r="C24" s="209" t="s">
        <v>26</v>
      </c>
      <c r="D24" s="84">
        <v>228</v>
      </c>
      <c r="E24" s="85" t="s">
        <v>27</v>
      </c>
      <c r="F24" s="82">
        <v>1</v>
      </c>
      <c r="G24" s="82">
        <v>5</v>
      </c>
      <c r="H24" s="82">
        <v>6</v>
      </c>
      <c r="I24" s="82">
        <v>2</v>
      </c>
      <c r="J24" s="82">
        <v>1</v>
      </c>
      <c r="K24" s="19">
        <f t="shared" si="0"/>
        <v>15</v>
      </c>
      <c r="L24" s="37"/>
    </row>
    <row r="25" spans="3:12" x14ac:dyDescent="0.25">
      <c r="C25" s="209"/>
      <c r="D25" s="84">
        <v>243</v>
      </c>
      <c r="E25" s="85" t="s">
        <v>28</v>
      </c>
      <c r="F25" s="82">
        <v>0</v>
      </c>
      <c r="G25" s="82">
        <v>2</v>
      </c>
      <c r="H25" s="82">
        <v>1</v>
      </c>
      <c r="I25" s="82">
        <v>0</v>
      </c>
      <c r="J25" s="82">
        <v>0</v>
      </c>
      <c r="K25" s="19">
        <f t="shared" si="0"/>
        <v>3</v>
      </c>
      <c r="L25" s="37"/>
    </row>
    <row r="26" spans="3:12" x14ac:dyDescent="0.25">
      <c r="C26" s="209"/>
      <c r="D26" s="84">
        <v>24322</v>
      </c>
      <c r="E26" s="85" t="s">
        <v>47</v>
      </c>
      <c r="F26" s="82">
        <v>0</v>
      </c>
      <c r="G26" s="82">
        <v>1</v>
      </c>
      <c r="H26" s="82">
        <v>0</v>
      </c>
      <c r="I26" s="82">
        <v>0</v>
      </c>
      <c r="J26" s="82">
        <v>0</v>
      </c>
      <c r="K26" s="19">
        <f t="shared" si="0"/>
        <v>1</v>
      </c>
      <c r="L26" s="37"/>
    </row>
    <row r="27" spans="3:12" x14ac:dyDescent="0.25">
      <c r="C27" s="210"/>
      <c r="D27" s="84">
        <v>2201</v>
      </c>
      <c r="E27" s="85" t="s">
        <v>36</v>
      </c>
      <c r="F27" s="82">
        <v>0</v>
      </c>
      <c r="G27" s="82">
        <v>0</v>
      </c>
      <c r="H27" s="82">
        <v>3</v>
      </c>
      <c r="I27" s="82">
        <v>0</v>
      </c>
      <c r="J27" s="82">
        <v>1</v>
      </c>
      <c r="K27" s="19">
        <f t="shared" si="0"/>
        <v>4</v>
      </c>
      <c r="L27" s="37"/>
    </row>
    <row r="28" spans="3:12" x14ac:dyDescent="0.25">
      <c r="C28" s="209" t="s">
        <v>29</v>
      </c>
      <c r="D28" s="84">
        <v>262</v>
      </c>
      <c r="E28" s="85" t="s">
        <v>30</v>
      </c>
      <c r="F28" s="82">
        <v>0</v>
      </c>
      <c r="G28" s="82">
        <v>1</v>
      </c>
      <c r="H28" s="82">
        <v>0</v>
      </c>
      <c r="I28" s="82">
        <v>2</v>
      </c>
      <c r="J28" s="82">
        <v>1</v>
      </c>
      <c r="K28" s="19">
        <f t="shared" si="0"/>
        <v>4</v>
      </c>
      <c r="L28" s="37"/>
    </row>
    <row r="29" spans="3:12" x14ac:dyDescent="0.25">
      <c r="C29" s="209"/>
      <c r="D29" s="84">
        <v>263</v>
      </c>
      <c r="E29" s="85" t="s">
        <v>31</v>
      </c>
      <c r="F29" s="82">
        <v>0</v>
      </c>
      <c r="G29" s="82">
        <v>1</v>
      </c>
      <c r="H29" s="82">
        <v>2</v>
      </c>
      <c r="I29" s="82">
        <v>4</v>
      </c>
      <c r="J29" s="82">
        <v>1</v>
      </c>
      <c r="K29" s="19">
        <f t="shared" si="0"/>
        <v>8</v>
      </c>
      <c r="L29" s="35"/>
    </row>
    <row r="30" spans="3:12" x14ac:dyDescent="0.25">
      <c r="C30" s="209"/>
      <c r="D30" s="84">
        <v>264</v>
      </c>
      <c r="E30" s="85" t="s">
        <v>32</v>
      </c>
      <c r="F30" s="82">
        <v>0</v>
      </c>
      <c r="G30" s="82">
        <v>1</v>
      </c>
      <c r="H30" s="82">
        <v>2</v>
      </c>
      <c r="I30" s="82">
        <v>0</v>
      </c>
      <c r="J30" s="82">
        <v>0</v>
      </c>
      <c r="K30" s="19">
        <f t="shared" si="0"/>
        <v>3</v>
      </c>
      <c r="L30" s="41"/>
    </row>
    <row r="31" spans="3:12" x14ac:dyDescent="0.25">
      <c r="C31" s="209"/>
      <c r="D31" s="84">
        <v>265</v>
      </c>
      <c r="E31" s="85" t="s">
        <v>33</v>
      </c>
      <c r="F31" s="82">
        <v>0</v>
      </c>
      <c r="G31" s="82">
        <v>4</v>
      </c>
      <c r="H31" s="82">
        <v>2</v>
      </c>
      <c r="I31" s="82">
        <v>1</v>
      </c>
      <c r="J31" s="82">
        <v>0</v>
      </c>
      <c r="K31" s="19">
        <f t="shared" si="0"/>
        <v>7</v>
      </c>
    </row>
    <row r="32" spans="3:12" x14ac:dyDescent="0.25">
      <c r="C32" s="208" t="s">
        <v>5</v>
      </c>
      <c r="D32" s="208"/>
      <c r="E32" s="208"/>
      <c r="F32" s="127">
        <f>SUM(F7:F31)</f>
        <v>2</v>
      </c>
      <c r="G32" s="127">
        <f>SUM(G7:G31)</f>
        <v>57</v>
      </c>
      <c r="H32" s="127">
        <f t="shared" ref="H32:K32" si="1">SUM(H7:H31)</f>
        <v>74</v>
      </c>
      <c r="I32" s="127">
        <f t="shared" si="1"/>
        <v>43</v>
      </c>
      <c r="J32" s="127">
        <f t="shared" si="1"/>
        <v>18</v>
      </c>
      <c r="K32" s="127">
        <f t="shared" si="1"/>
        <v>194</v>
      </c>
    </row>
    <row r="33" spans="1:11" x14ac:dyDescent="0.25"/>
    <row r="34" spans="1:11" x14ac:dyDescent="0.25">
      <c r="C34" s="43" t="s">
        <v>103</v>
      </c>
    </row>
    <row r="35" spans="1:11" x14ac:dyDescent="0.25">
      <c r="C35" s="43"/>
    </row>
    <row r="36" spans="1:11" x14ac:dyDescent="0.25">
      <c r="C36" s="43"/>
    </row>
    <row r="37" spans="1:11" s="103" customFormat="1" ht="15.75" x14ac:dyDescent="0.25">
      <c r="A37" s="120"/>
      <c r="C37" s="215" t="s">
        <v>127</v>
      </c>
      <c r="D37" s="215"/>
      <c r="E37" s="215"/>
      <c r="F37" s="215"/>
      <c r="G37" s="215"/>
      <c r="H37" s="215"/>
      <c r="I37" s="215"/>
      <c r="J37" s="215"/>
      <c r="K37" s="215"/>
    </row>
    <row r="38" spans="1:11" x14ac:dyDescent="0.25">
      <c r="C38" s="43"/>
    </row>
    <row r="39" spans="1:11" x14ac:dyDescent="0.25">
      <c r="C39" s="208" t="s">
        <v>0</v>
      </c>
      <c r="D39" s="208" t="s">
        <v>1</v>
      </c>
      <c r="E39" s="208" t="s">
        <v>2</v>
      </c>
      <c r="F39" s="233" t="s">
        <v>85</v>
      </c>
      <c r="G39" s="233"/>
      <c r="H39" s="233"/>
      <c r="I39" s="233"/>
      <c r="J39" s="233"/>
      <c r="K39" s="238" t="s">
        <v>5</v>
      </c>
    </row>
    <row r="40" spans="1:11" x14ac:dyDescent="0.25">
      <c r="C40" s="208"/>
      <c r="D40" s="208"/>
      <c r="E40" s="208"/>
      <c r="F40" s="124" t="s">
        <v>98</v>
      </c>
      <c r="G40" s="124" t="s">
        <v>82</v>
      </c>
      <c r="H40" s="124" t="s">
        <v>83</v>
      </c>
      <c r="I40" s="124" t="s">
        <v>84</v>
      </c>
      <c r="J40" s="124" t="s">
        <v>128</v>
      </c>
      <c r="K40" s="238"/>
    </row>
    <row r="41" spans="1:11" x14ac:dyDescent="0.25">
      <c r="C41" s="209" t="s">
        <v>6</v>
      </c>
      <c r="D41" s="84">
        <v>2141</v>
      </c>
      <c r="E41" s="85" t="s">
        <v>7</v>
      </c>
      <c r="F41" s="82">
        <v>2</v>
      </c>
      <c r="G41" s="82">
        <v>5</v>
      </c>
      <c r="H41" s="82">
        <v>4</v>
      </c>
      <c r="I41" s="82">
        <v>5</v>
      </c>
      <c r="J41" s="82">
        <v>1</v>
      </c>
      <c r="K41" s="19">
        <f>SUM(F41:J41)</f>
        <v>17</v>
      </c>
    </row>
    <row r="42" spans="1:11" x14ac:dyDescent="0.25">
      <c r="C42" s="210"/>
      <c r="D42" s="84">
        <v>2122</v>
      </c>
      <c r="E42" s="85" t="s">
        <v>8</v>
      </c>
      <c r="F42" s="82">
        <v>0</v>
      </c>
      <c r="G42" s="82">
        <v>0</v>
      </c>
      <c r="H42" s="82">
        <v>1</v>
      </c>
      <c r="I42" s="82">
        <v>2</v>
      </c>
      <c r="J42" s="82">
        <v>2</v>
      </c>
      <c r="K42" s="19">
        <f t="shared" ref="K42:K65" si="2">SUM(F42:J42)</f>
        <v>5</v>
      </c>
    </row>
    <row r="43" spans="1:11" x14ac:dyDescent="0.25">
      <c r="C43" s="210"/>
      <c r="D43" s="84">
        <v>2142</v>
      </c>
      <c r="E43" s="85" t="s">
        <v>9</v>
      </c>
      <c r="F43" s="82">
        <v>0</v>
      </c>
      <c r="G43" s="82">
        <v>1</v>
      </c>
      <c r="H43" s="82">
        <v>2</v>
      </c>
      <c r="I43" s="82">
        <v>1</v>
      </c>
      <c r="J43" s="82">
        <v>0</v>
      </c>
      <c r="K43" s="19">
        <f t="shared" si="2"/>
        <v>4</v>
      </c>
    </row>
    <row r="44" spans="1:11" x14ac:dyDescent="0.25">
      <c r="C44" s="210"/>
      <c r="D44" s="84">
        <v>2132</v>
      </c>
      <c r="E44" s="85" t="s">
        <v>10</v>
      </c>
      <c r="F44" s="82">
        <v>0</v>
      </c>
      <c r="G44" s="82">
        <v>0</v>
      </c>
      <c r="H44" s="82">
        <v>4</v>
      </c>
      <c r="I44" s="82">
        <v>1</v>
      </c>
      <c r="J44" s="82">
        <v>0</v>
      </c>
      <c r="K44" s="19">
        <f t="shared" si="2"/>
        <v>5</v>
      </c>
    </row>
    <row r="45" spans="1:11" x14ac:dyDescent="0.25">
      <c r="C45" s="209" t="s">
        <v>11</v>
      </c>
      <c r="D45" s="84">
        <v>27</v>
      </c>
      <c r="E45" s="85" t="s">
        <v>12</v>
      </c>
      <c r="F45" s="82">
        <v>0</v>
      </c>
      <c r="G45" s="82">
        <v>1</v>
      </c>
      <c r="H45" s="82">
        <v>8</v>
      </c>
      <c r="I45" s="82">
        <v>5</v>
      </c>
      <c r="J45" s="82">
        <v>0</v>
      </c>
      <c r="K45" s="19">
        <f t="shared" si="2"/>
        <v>14</v>
      </c>
    </row>
    <row r="46" spans="1:11" x14ac:dyDescent="0.25">
      <c r="C46" s="209"/>
      <c r="D46" s="84">
        <v>511013105</v>
      </c>
      <c r="E46" s="85" t="s">
        <v>136</v>
      </c>
      <c r="F46" s="82">
        <v>0</v>
      </c>
      <c r="G46" s="82">
        <v>2</v>
      </c>
      <c r="H46" s="82">
        <v>1</v>
      </c>
      <c r="I46" s="82">
        <v>0</v>
      </c>
      <c r="J46" s="82">
        <v>0</v>
      </c>
      <c r="K46" s="19">
        <f t="shared" si="2"/>
        <v>3</v>
      </c>
    </row>
    <row r="47" spans="1:11" x14ac:dyDescent="0.25">
      <c r="C47" s="209" t="s">
        <v>13</v>
      </c>
      <c r="D47" s="84">
        <v>222</v>
      </c>
      <c r="E47" s="85" t="s">
        <v>14</v>
      </c>
      <c r="F47" s="82">
        <v>0</v>
      </c>
      <c r="G47" s="82">
        <v>1</v>
      </c>
      <c r="H47" s="82">
        <v>4</v>
      </c>
      <c r="I47" s="82">
        <v>1</v>
      </c>
      <c r="J47" s="82">
        <v>1</v>
      </c>
      <c r="K47" s="19">
        <f t="shared" si="2"/>
        <v>7</v>
      </c>
    </row>
    <row r="48" spans="1:11" x14ac:dyDescent="0.25">
      <c r="C48" s="210"/>
      <c r="D48" s="84">
        <v>223</v>
      </c>
      <c r="E48" s="85" t="s">
        <v>15</v>
      </c>
      <c r="F48" s="82">
        <v>1</v>
      </c>
      <c r="G48" s="82">
        <v>6</v>
      </c>
      <c r="H48" s="82">
        <v>9</v>
      </c>
      <c r="I48" s="82">
        <v>3</v>
      </c>
      <c r="J48" s="82">
        <v>1</v>
      </c>
      <c r="K48" s="19">
        <f t="shared" si="2"/>
        <v>20</v>
      </c>
    </row>
    <row r="49" spans="3:11" x14ac:dyDescent="0.25">
      <c r="C49" s="210"/>
      <c r="D49" s="84">
        <v>224</v>
      </c>
      <c r="E49" s="85" t="s">
        <v>16</v>
      </c>
      <c r="F49" s="82">
        <v>0</v>
      </c>
      <c r="G49" s="82">
        <v>11</v>
      </c>
      <c r="H49" s="82">
        <v>7</v>
      </c>
      <c r="I49" s="82">
        <v>2</v>
      </c>
      <c r="J49" s="82">
        <v>1</v>
      </c>
      <c r="K49" s="19">
        <f t="shared" si="2"/>
        <v>21</v>
      </c>
    </row>
    <row r="50" spans="3:11" x14ac:dyDescent="0.25">
      <c r="C50" s="209" t="s">
        <v>17</v>
      </c>
      <c r="D50" s="84">
        <v>234</v>
      </c>
      <c r="E50" s="85" t="s">
        <v>18</v>
      </c>
      <c r="F50" s="82">
        <v>0</v>
      </c>
      <c r="G50" s="82">
        <v>1</v>
      </c>
      <c r="H50" s="82">
        <v>0</v>
      </c>
      <c r="I50" s="82">
        <v>3</v>
      </c>
      <c r="J50" s="82">
        <v>1</v>
      </c>
      <c r="K50" s="19">
        <f t="shared" si="2"/>
        <v>5</v>
      </c>
    </row>
    <row r="51" spans="3:11" x14ac:dyDescent="0.25">
      <c r="C51" s="210"/>
      <c r="D51" s="84">
        <v>232</v>
      </c>
      <c r="E51" s="85" t="s">
        <v>19</v>
      </c>
      <c r="F51" s="82">
        <v>0</v>
      </c>
      <c r="G51" s="82">
        <v>1</v>
      </c>
      <c r="H51" s="82">
        <v>1</v>
      </c>
      <c r="I51" s="82">
        <v>1</v>
      </c>
      <c r="J51" s="82">
        <v>0</v>
      </c>
      <c r="K51" s="19">
        <f t="shared" si="2"/>
        <v>3</v>
      </c>
    </row>
    <row r="52" spans="3:11" x14ac:dyDescent="0.25">
      <c r="C52" s="210"/>
      <c r="D52" s="84">
        <v>233</v>
      </c>
      <c r="E52" s="85" t="s">
        <v>20</v>
      </c>
      <c r="F52" s="82">
        <v>0</v>
      </c>
      <c r="G52" s="82">
        <v>3</v>
      </c>
      <c r="H52" s="82">
        <v>2</v>
      </c>
      <c r="I52" s="82">
        <v>0</v>
      </c>
      <c r="J52" s="82">
        <v>0</v>
      </c>
      <c r="K52" s="19">
        <f t="shared" si="2"/>
        <v>5</v>
      </c>
    </row>
    <row r="53" spans="3:11" x14ac:dyDescent="0.25">
      <c r="C53" s="209" t="s">
        <v>21</v>
      </c>
      <c r="D53" s="84">
        <v>253</v>
      </c>
      <c r="E53" s="85" t="s">
        <v>23</v>
      </c>
      <c r="F53" s="82">
        <v>0</v>
      </c>
      <c r="G53" s="82">
        <v>2</v>
      </c>
      <c r="H53" s="82">
        <v>3</v>
      </c>
      <c r="I53" s="82">
        <v>1</v>
      </c>
      <c r="J53" s="82">
        <v>0</v>
      </c>
      <c r="K53" s="19">
        <f t="shared" si="2"/>
        <v>6</v>
      </c>
    </row>
    <row r="54" spans="3:11" x14ac:dyDescent="0.25">
      <c r="C54" s="209"/>
      <c r="D54" s="84">
        <v>25</v>
      </c>
      <c r="E54" s="85" t="s">
        <v>22</v>
      </c>
      <c r="F54" s="82">
        <v>0</v>
      </c>
      <c r="G54" s="82">
        <v>5</v>
      </c>
      <c r="H54" s="82">
        <v>8</v>
      </c>
      <c r="I54" s="82">
        <v>12</v>
      </c>
      <c r="J54" s="82">
        <v>3</v>
      </c>
      <c r="K54" s="19">
        <f t="shared" si="2"/>
        <v>28</v>
      </c>
    </row>
    <row r="55" spans="3:11" x14ac:dyDescent="0.25">
      <c r="C55" s="209"/>
      <c r="D55" s="123">
        <v>511013107</v>
      </c>
      <c r="E55" s="85" t="s">
        <v>80</v>
      </c>
      <c r="F55" s="82">
        <v>0</v>
      </c>
      <c r="G55" s="82">
        <v>2</v>
      </c>
      <c r="H55" s="82">
        <v>0</v>
      </c>
      <c r="I55" s="82">
        <v>2</v>
      </c>
      <c r="J55" s="82">
        <v>0</v>
      </c>
      <c r="K55" s="19">
        <f t="shared" si="2"/>
        <v>4</v>
      </c>
    </row>
    <row r="56" spans="3:11" x14ac:dyDescent="0.25">
      <c r="C56" s="209"/>
      <c r="D56" s="123">
        <v>511013104</v>
      </c>
      <c r="E56" s="85" t="s">
        <v>45</v>
      </c>
      <c r="F56" s="82">
        <v>0</v>
      </c>
      <c r="G56" s="82">
        <v>0</v>
      </c>
      <c r="H56" s="82">
        <v>1</v>
      </c>
      <c r="I56" s="82">
        <v>0</v>
      </c>
      <c r="J56" s="82">
        <v>0</v>
      </c>
      <c r="K56" s="19">
        <f t="shared" si="2"/>
        <v>1</v>
      </c>
    </row>
    <row r="57" spans="3:11" x14ac:dyDescent="0.25">
      <c r="C57" s="84" t="s">
        <v>24</v>
      </c>
      <c r="D57" s="84">
        <v>242</v>
      </c>
      <c r="E57" s="85" t="s">
        <v>24</v>
      </c>
      <c r="F57" s="82">
        <v>0</v>
      </c>
      <c r="G57" s="82">
        <v>1</v>
      </c>
      <c r="H57" s="82">
        <v>2</v>
      </c>
      <c r="I57" s="82">
        <v>3</v>
      </c>
      <c r="J57" s="82">
        <v>2</v>
      </c>
      <c r="K57" s="19">
        <f t="shared" si="2"/>
        <v>8</v>
      </c>
    </row>
    <row r="58" spans="3:11" ht="12.75" customHeight="1" x14ac:dyDescent="0.25">
      <c r="C58" s="84" t="s">
        <v>25</v>
      </c>
      <c r="D58" s="84">
        <v>244</v>
      </c>
      <c r="E58" s="85" t="s">
        <v>25</v>
      </c>
      <c r="F58" s="82">
        <v>0</v>
      </c>
      <c r="G58" s="82">
        <v>2</v>
      </c>
      <c r="H58" s="82">
        <v>2</v>
      </c>
      <c r="I58" s="82">
        <v>0</v>
      </c>
      <c r="J58" s="82">
        <v>0</v>
      </c>
      <c r="K58" s="19">
        <f t="shared" si="2"/>
        <v>4</v>
      </c>
    </row>
    <row r="59" spans="3:11" x14ac:dyDescent="0.25">
      <c r="C59" s="209" t="s">
        <v>26</v>
      </c>
      <c r="D59" s="84">
        <v>228</v>
      </c>
      <c r="E59" s="85" t="s">
        <v>27</v>
      </c>
      <c r="F59" s="82">
        <v>1</v>
      </c>
      <c r="G59" s="82">
        <v>4</v>
      </c>
      <c r="H59" s="82">
        <v>7</v>
      </c>
      <c r="I59" s="82">
        <v>3</v>
      </c>
      <c r="J59" s="82">
        <v>1</v>
      </c>
      <c r="K59" s="19">
        <f t="shared" si="2"/>
        <v>16</v>
      </c>
    </row>
    <row r="60" spans="3:11" x14ac:dyDescent="0.25">
      <c r="C60" s="209"/>
      <c r="D60" s="84">
        <v>243</v>
      </c>
      <c r="E60" s="85" t="s">
        <v>28</v>
      </c>
      <c r="F60" s="82">
        <v>0</v>
      </c>
      <c r="G60" s="82">
        <v>2</v>
      </c>
      <c r="H60" s="82">
        <v>1</v>
      </c>
      <c r="I60" s="82">
        <v>0</v>
      </c>
      <c r="J60" s="82">
        <v>0</v>
      </c>
      <c r="K60" s="19">
        <f t="shared" si="2"/>
        <v>3</v>
      </c>
    </row>
    <row r="61" spans="3:11" x14ac:dyDescent="0.25">
      <c r="C61" s="210"/>
      <c r="D61" s="84">
        <v>2201</v>
      </c>
      <c r="E61" s="85" t="s">
        <v>36</v>
      </c>
      <c r="F61" s="82">
        <v>0</v>
      </c>
      <c r="G61" s="82">
        <v>0</v>
      </c>
      <c r="H61" s="82">
        <v>3</v>
      </c>
      <c r="I61" s="82">
        <v>0</v>
      </c>
      <c r="J61" s="82">
        <v>1</v>
      </c>
      <c r="K61" s="19">
        <f t="shared" si="2"/>
        <v>4</v>
      </c>
    </row>
    <row r="62" spans="3:11" x14ac:dyDescent="0.25">
      <c r="C62" s="209" t="s">
        <v>29</v>
      </c>
      <c r="D62" s="84">
        <v>262</v>
      </c>
      <c r="E62" s="85" t="s">
        <v>30</v>
      </c>
      <c r="F62" s="82">
        <v>0</v>
      </c>
      <c r="G62" s="82">
        <v>1</v>
      </c>
      <c r="H62" s="82">
        <v>0</v>
      </c>
      <c r="I62" s="82">
        <v>2</v>
      </c>
      <c r="J62" s="82">
        <v>1</v>
      </c>
      <c r="K62" s="19">
        <f t="shared" si="2"/>
        <v>4</v>
      </c>
    </row>
    <row r="63" spans="3:11" x14ac:dyDescent="0.25">
      <c r="C63" s="209"/>
      <c r="D63" s="84">
        <v>263</v>
      </c>
      <c r="E63" s="85" t="s">
        <v>31</v>
      </c>
      <c r="F63" s="82">
        <v>0</v>
      </c>
      <c r="G63" s="82">
        <v>1</v>
      </c>
      <c r="H63" s="82">
        <v>3</v>
      </c>
      <c r="I63" s="82">
        <v>3</v>
      </c>
      <c r="J63" s="82">
        <v>1</v>
      </c>
      <c r="K63" s="19">
        <f t="shared" si="2"/>
        <v>8</v>
      </c>
    </row>
    <row r="64" spans="3:11" x14ac:dyDescent="0.25">
      <c r="C64" s="209"/>
      <c r="D64" s="84">
        <v>264</v>
      </c>
      <c r="E64" s="85" t="s">
        <v>32</v>
      </c>
      <c r="F64" s="82">
        <v>0</v>
      </c>
      <c r="G64" s="82">
        <v>1</v>
      </c>
      <c r="H64" s="82">
        <v>2</v>
      </c>
      <c r="I64" s="82">
        <v>0</v>
      </c>
      <c r="J64" s="82">
        <v>1</v>
      </c>
      <c r="K64" s="19">
        <f t="shared" si="2"/>
        <v>4</v>
      </c>
    </row>
    <row r="65" spans="3:11" x14ac:dyDescent="0.25">
      <c r="C65" s="209"/>
      <c r="D65" s="84">
        <v>265</v>
      </c>
      <c r="E65" s="85" t="s">
        <v>33</v>
      </c>
      <c r="F65" s="82">
        <v>0</v>
      </c>
      <c r="G65" s="82">
        <v>3</v>
      </c>
      <c r="H65" s="82">
        <v>3</v>
      </c>
      <c r="I65" s="82">
        <v>1</v>
      </c>
      <c r="J65" s="82">
        <v>0</v>
      </c>
      <c r="K65" s="19">
        <f t="shared" si="2"/>
        <v>7</v>
      </c>
    </row>
    <row r="66" spans="3:11" x14ac:dyDescent="0.25">
      <c r="C66" s="208" t="s">
        <v>5</v>
      </c>
      <c r="D66" s="208"/>
      <c r="E66" s="208"/>
      <c r="F66" s="127">
        <f>SUM(F41:F65)</f>
        <v>4</v>
      </c>
      <c r="G66" s="127">
        <f>SUM(G41:G65)</f>
        <v>56</v>
      </c>
      <c r="H66" s="127">
        <f t="shared" ref="H66:K66" si="3">SUM(H41:H65)</f>
        <v>78</v>
      </c>
      <c r="I66" s="127">
        <f t="shared" si="3"/>
        <v>51</v>
      </c>
      <c r="J66" s="127">
        <f t="shared" si="3"/>
        <v>17</v>
      </c>
      <c r="K66" s="127">
        <f t="shared" si="3"/>
        <v>206</v>
      </c>
    </row>
    <row r="67" spans="3:11" x14ac:dyDescent="0.25"/>
    <row r="68" spans="3:11" x14ac:dyDescent="0.25">
      <c r="C68" s="43" t="s">
        <v>103</v>
      </c>
    </row>
    <row r="69" spans="3:11" x14ac:dyDescent="0.25"/>
  </sheetData>
  <sheetProtection password="CD78" sheet="1" objects="1" scenarios="1"/>
  <mergeCells count="28">
    <mergeCell ref="C66:E66"/>
    <mergeCell ref="C39:C40"/>
    <mergeCell ref="E39:E40"/>
    <mergeCell ref="C53:C56"/>
    <mergeCell ref="C59:C61"/>
    <mergeCell ref="C62:C65"/>
    <mergeCell ref="F39:J39"/>
    <mergeCell ref="K39:K40"/>
    <mergeCell ref="C45:C46"/>
    <mergeCell ref="C47:C49"/>
    <mergeCell ref="C50:C52"/>
    <mergeCell ref="D39:D40"/>
    <mergeCell ref="C41:C44"/>
    <mergeCell ref="B1:L1"/>
    <mergeCell ref="F5:J5"/>
    <mergeCell ref="K5:K6"/>
    <mergeCell ref="E5:E6"/>
    <mergeCell ref="C5:C6"/>
    <mergeCell ref="C7:C10"/>
    <mergeCell ref="C12:C14"/>
    <mergeCell ref="C15:C17"/>
    <mergeCell ref="C3:K3"/>
    <mergeCell ref="C37:K37"/>
    <mergeCell ref="D5:D6"/>
    <mergeCell ref="C18:C21"/>
    <mergeCell ref="C24:C27"/>
    <mergeCell ref="C28:C31"/>
    <mergeCell ref="C32:E3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9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8" customWidth="1"/>
    <col min="2" max="2" width="10.7109375" style="8" customWidth="1"/>
    <col min="3" max="3" width="23.85546875" style="8" customWidth="1"/>
    <col min="4" max="4" width="10" style="8" hidden="1" customWidth="1"/>
    <col min="5" max="5" width="45.7109375" style="8" customWidth="1"/>
    <col min="6" max="6" width="9" style="7" bestFit="1" customWidth="1"/>
    <col min="7" max="7" width="9.28515625" style="7" bestFit="1" customWidth="1"/>
    <col min="8" max="8" width="8.140625" style="7" bestFit="1" customWidth="1"/>
    <col min="9" max="10" width="9.140625" style="7" bestFit="1" customWidth="1"/>
    <col min="11" max="11" width="6" style="7" customWidth="1"/>
    <col min="12" max="12" width="10.7109375" style="7" customWidth="1"/>
    <col min="13" max="13" width="0" style="8" hidden="1" customWidth="1"/>
    <col min="14" max="16384" width="11.42578125" style="8" hidden="1"/>
  </cols>
  <sheetData>
    <row r="1" spans="1:12" s="107" customFormat="1" ht="26.25" x14ac:dyDescent="0.25">
      <c r="B1" s="211" t="s">
        <v>114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x14ac:dyDescent="0.25"/>
    <row r="3" spans="1:12" s="121" customFormat="1" ht="15.75" x14ac:dyDescent="0.25">
      <c r="A3" s="120"/>
      <c r="C3" s="215" t="s">
        <v>126</v>
      </c>
      <c r="D3" s="215"/>
      <c r="E3" s="215"/>
      <c r="F3" s="215"/>
      <c r="G3" s="215"/>
      <c r="H3" s="215"/>
      <c r="I3" s="215"/>
      <c r="J3" s="215"/>
      <c r="K3" s="215"/>
    </row>
    <row r="4" spans="1:12" x14ac:dyDescent="0.25"/>
    <row r="5" spans="1:12" x14ac:dyDescent="0.25">
      <c r="C5" s="208" t="s">
        <v>0</v>
      </c>
      <c r="D5" s="208" t="s">
        <v>1</v>
      </c>
      <c r="E5" s="208" t="s">
        <v>2</v>
      </c>
      <c r="F5" s="212" t="s">
        <v>92</v>
      </c>
      <c r="G5" s="222"/>
      <c r="H5" s="222"/>
      <c r="I5" s="222"/>
      <c r="J5" s="222"/>
      <c r="K5" s="220" t="s">
        <v>5</v>
      </c>
      <c r="L5" s="44"/>
    </row>
    <row r="6" spans="1:12" x14ac:dyDescent="0.25">
      <c r="C6" s="208"/>
      <c r="D6" s="208"/>
      <c r="E6" s="208"/>
      <c r="F6" s="92" t="s">
        <v>93</v>
      </c>
      <c r="G6" s="92" t="s">
        <v>94</v>
      </c>
      <c r="H6" s="92" t="s">
        <v>95</v>
      </c>
      <c r="I6" s="92" t="s">
        <v>97</v>
      </c>
      <c r="J6" s="92" t="s">
        <v>96</v>
      </c>
      <c r="K6" s="221"/>
      <c r="L6" s="39"/>
    </row>
    <row r="7" spans="1:12" x14ac:dyDescent="0.25">
      <c r="C7" s="209" t="s">
        <v>6</v>
      </c>
      <c r="D7" s="84">
        <v>2141</v>
      </c>
      <c r="E7" s="85" t="s">
        <v>7</v>
      </c>
      <c r="F7" s="82">
        <v>3</v>
      </c>
      <c r="G7" s="82">
        <v>3</v>
      </c>
      <c r="H7" s="82">
        <v>11</v>
      </c>
      <c r="I7" s="82">
        <v>0</v>
      </c>
      <c r="J7" s="82">
        <v>0</v>
      </c>
      <c r="K7" s="19">
        <f>SUM(F7:J7)</f>
        <v>17</v>
      </c>
      <c r="L7" s="39"/>
    </row>
    <row r="8" spans="1:12" x14ac:dyDescent="0.25">
      <c r="C8" s="210"/>
      <c r="D8" s="84">
        <v>2122</v>
      </c>
      <c r="E8" s="85" t="s">
        <v>8</v>
      </c>
      <c r="F8" s="82">
        <v>2</v>
      </c>
      <c r="G8" s="82">
        <v>0</v>
      </c>
      <c r="H8" s="82">
        <v>4</v>
      </c>
      <c r="I8" s="82">
        <v>0</v>
      </c>
      <c r="J8" s="82">
        <v>0</v>
      </c>
      <c r="K8" s="19">
        <f t="shared" ref="K8:K31" si="0">SUM(F8:J8)</f>
        <v>6</v>
      </c>
      <c r="L8" s="39"/>
    </row>
    <row r="9" spans="1:12" x14ac:dyDescent="0.25">
      <c r="C9" s="210"/>
      <c r="D9" s="84">
        <v>2142</v>
      </c>
      <c r="E9" s="85" t="s">
        <v>9</v>
      </c>
      <c r="F9" s="82">
        <v>1</v>
      </c>
      <c r="G9" s="82">
        <v>1</v>
      </c>
      <c r="H9" s="82">
        <v>1</v>
      </c>
      <c r="I9" s="82">
        <v>0</v>
      </c>
      <c r="J9" s="82">
        <v>1</v>
      </c>
      <c r="K9" s="19">
        <f t="shared" si="0"/>
        <v>4</v>
      </c>
      <c r="L9" s="39"/>
    </row>
    <row r="10" spans="1:12" x14ac:dyDescent="0.25">
      <c r="C10" s="210"/>
      <c r="D10" s="84">
        <v>2132</v>
      </c>
      <c r="E10" s="85" t="s">
        <v>10</v>
      </c>
      <c r="F10" s="82">
        <v>0</v>
      </c>
      <c r="G10" s="82">
        <v>0</v>
      </c>
      <c r="H10" s="82">
        <v>4</v>
      </c>
      <c r="I10" s="82">
        <v>1</v>
      </c>
      <c r="J10" s="82">
        <v>0</v>
      </c>
      <c r="K10" s="19">
        <f t="shared" si="0"/>
        <v>5</v>
      </c>
      <c r="L10" s="39"/>
    </row>
    <row r="11" spans="1:12" x14ac:dyDescent="0.25">
      <c r="C11" s="84" t="s">
        <v>11</v>
      </c>
      <c r="D11" s="84">
        <v>27</v>
      </c>
      <c r="E11" s="85" t="s">
        <v>12</v>
      </c>
      <c r="F11" s="82">
        <v>2</v>
      </c>
      <c r="G11" s="82">
        <v>0</v>
      </c>
      <c r="H11" s="82">
        <v>11</v>
      </c>
      <c r="I11" s="82">
        <v>0</v>
      </c>
      <c r="J11" s="82">
        <v>0</v>
      </c>
      <c r="K11" s="19">
        <f t="shared" si="0"/>
        <v>13</v>
      </c>
      <c r="L11" s="39"/>
    </row>
    <row r="12" spans="1:12" x14ac:dyDescent="0.25">
      <c r="C12" s="209" t="s">
        <v>13</v>
      </c>
      <c r="D12" s="84">
        <v>222</v>
      </c>
      <c r="E12" s="85" t="s">
        <v>14</v>
      </c>
      <c r="F12" s="82">
        <v>3</v>
      </c>
      <c r="G12" s="82">
        <v>2</v>
      </c>
      <c r="H12" s="82">
        <v>2</v>
      </c>
      <c r="I12" s="82">
        <v>0</v>
      </c>
      <c r="J12" s="82">
        <v>0</v>
      </c>
      <c r="K12" s="19">
        <f t="shared" si="0"/>
        <v>7</v>
      </c>
      <c r="L12" s="39"/>
    </row>
    <row r="13" spans="1:12" x14ac:dyDescent="0.25">
      <c r="C13" s="210"/>
      <c r="D13" s="84">
        <v>223</v>
      </c>
      <c r="E13" s="85" t="s">
        <v>15</v>
      </c>
      <c r="F13" s="82">
        <v>6</v>
      </c>
      <c r="G13" s="82">
        <v>4</v>
      </c>
      <c r="H13" s="82">
        <v>7</v>
      </c>
      <c r="I13" s="82">
        <v>0</v>
      </c>
      <c r="J13" s="82">
        <v>1</v>
      </c>
      <c r="K13" s="19">
        <f t="shared" si="0"/>
        <v>18</v>
      </c>
      <c r="L13" s="39"/>
    </row>
    <row r="14" spans="1:12" x14ac:dyDescent="0.25">
      <c r="C14" s="210"/>
      <c r="D14" s="84">
        <v>224</v>
      </c>
      <c r="E14" s="85" t="s">
        <v>16</v>
      </c>
      <c r="F14" s="82">
        <v>8</v>
      </c>
      <c r="G14" s="82">
        <v>4</v>
      </c>
      <c r="H14" s="82">
        <v>8</v>
      </c>
      <c r="I14" s="82">
        <v>0</v>
      </c>
      <c r="J14" s="82">
        <v>0</v>
      </c>
      <c r="K14" s="19">
        <f t="shared" si="0"/>
        <v>20</v>
      </c>
      <c r="L14" s="39"/>
    </row>
    <row r="15" spans="1:12" x14ac:dyDescent="0.25">
      <c r="C15" s="209" t="s">
        <v>17</v>
      </c>
      <c r="D15" s="84">
        <v>234</v>
      </c>
      <c r="E15" s="85" t="s">
        <v>18</v>
      </c>
      <c r="F15" s="82">
        <v>2</v>
      </c>
      <c r="G15" s="82">
        <v>0</v>
      </c>
      <c r="H15" s="82">
        <v>2</v>
      </c>
      <c r="I15" s="82">
        <v>0</v>
      </c>
      <c r="J15" s="82">
        <v>1</v>
      </c>
      <c r="K15" s="19">
        <f t="shared" si="0"/>
        <v>5</v>
      </c>
      <c r="L15" s="39"/>
    </row>
    <row r="16" spans="1:12" x14ac:dyDescent="0.25">
      <c r="C16" s="210"/>
      <c r="D16" s="84">
        <v>232</v>
      </c>
      <c r="E16" s="85" t="s">
        <v>19</v>
      </c>
      <c r="F16" s="82">
        <v>0</v>
      </c>
      <c r="G16" s="82">
        <v>0</v>
      </c>
      <c r="H16" s="82">
        <v>2</v>
      </c>
      <c r="I16" s="82">
        <v>0</v>
      </c>
      <c r="J16" s="82">
        <v>1</v>
      </c>
      <c r="K16" s="19">
        <f t="shared" si="0"/>
        <v>3</v>
      </c>
      <c r="L16" s="39"/>
    </row>
    <row r="17" spans="3:12" x14ac:dyDescent="0.25">
      <c r="C17" s="210"/>
      <c r="D17" s="84">
        <v>233</v>
      </c>
      <c r="E17" s="85" t="s">
        <v>20</v>
      </c>
      <c r="F17" s="82">
        <v>2</v>
      </c>
      <c r="G17" s="82">
        <v>0</v>
      </c>
      <c r="H17" s="82">
        <v>3</v>
      </c>
      <c r="I17" s="82">
        <v>0</v>
      </c>
      <c r="J17" s="82">
        <v>0</v>
      </c>
      <c r="K17" s="19">
        <f t="shared" si="0"/>
        <v>5</v>
      </c>
      <c r="L17" s="39"/>
    </row>
    <row r="18" spans="3:12" x14ac:dyDescent="0.25">
      <c r="C18" s="209" t="s">
        <v>21</v>
      </c>
      <c r="D18" s="84">
        <v>253</v>
      </c>
      <c r="E18" s="85" t="s">
        <v>23</v>
      </c>
      <c r="F18" s="82">
        <v>0</v>
      </c>
      <c r="G18" s="82">
        <v>0</v>
      </c>
      <c r="H18" s="82">
        <v>6</v>
      </c>
      <c r="I18" s="82">
        <v>0</v>
      </c>
      <c r="J18" s="82">
        <v>0</v>
      </c>
      <c r="K18" s="19">
        <f t="shared" si="0"/>
        <v>6</v>
      </c>
      <c r="L18" s="39"/>
    </row>
    <row r="19" spans="3:12" x14ac:dyDescent="0.25">
      <c r="C19" s="209"/>
      <c r="D19" s="84">
        <v>25</v>
      </c>
      <c r="E19" s="85" t="s">
        <v>22</v>
      </c>
      <c r="F19" s="82">
        <v>5</v>
      </c>
      <c r="G19" s="82">
        <v>0</v>
      </c>
      <c r="H19" s="82">
        <v>20</v>
      </c>
      <c r="I19" s="82">
        <v>0</v>
      </c>
      <c r="J19" s="82">
        <v>1</v>
      </c>
      <c r="K19" s="19">
        <f t="shared" si="0"/>
        <v>26</v>
      </c>
      <c r="L19" s="39"/>
    </row>
    <row r="20" spans="3:12" x14ac:dyDescent="0.25">
      <c r="C20" s="209"/>
      <c r="D20" s="123">
        <v>511013107</v>
      </c>
      <c r="E20" s="85" t="s">
        <v>80</v>
      </c>
      <c r="F20" s="82">
        <v>0</v>
      </c>
      <c r="G20" s="82">
        <v>0</v>
      </c>
      <c r="H20" s="82">
        <v>1</v>
      </c>
      <c r="I20" s="82">
        <v>0</v>
      </c>
      <c r="J20" s="82">
        <v>1</v>
      </c>
      <c r="K20" s="19">
        <f t="shared" si="0"/>
        <v>2</v>
      </c>
      <c r="L20" s="39"/>
    </row>
    <row r="21" spans="3:12" x14ac:dyDescent="0.25">
      <c r="C21" s="209"/>
      <c r="D21" s="123">
        <v>511013104</v>
      </c>
      <c r="E21" s="85" t="s">
        <v>45</v>
      </c>
      <c r="F21" s="82">
        <v>0</v>
      </c>
      <c r="G21" s="82">
        <v>0</v>
      </c>
      <c r="H21" s="82">
        <v>1</v>
      </c>
      <c r="I21" s="82">
        <v>0</v>
      </c>
      <c r="J21" s="82">
        <v>0</v>
      </c>
      <c r="K21" s="19">
        <f t="shared" si="0"/>
        <v>1</v>
      </c>
      <c r="L21" s="39"/>
    </row>
    <row r="22" spans="3:12" x14ac:dyDescent="0.25">
      <c r="C22" s="84" t="s">
        <v>24</v>
      </c>
      <c r="D22" s="84">
        <v>242</v>
      </c>
      <c r="E22" s="85" t="s">
        <v>24</v>
      </c>
      <c r="F22" s="82">
        <v>4</v>
      </c>
      <c r="G22" s="82">
        <v>3</v>
      </c>
      <c r="H22" s="82">
        <v>0</v>
      </c>
      <c r="I22" s="82">
        <v>0</v>
      </c>
      <c r="J22" s="82">
        <v>0</v>
      </c>
      <c r="K22" s="19">
        <f t="shared" si="0"/>
        <v>7</v>
      </c>
      <c r="L22" s="39"/>
    </row>
    <row r="23" spans="3:12" ht="12.75" customHeight="1" x14ac:dyDescent="0.25">
      <c r="C23" s="84" t="s">
        <v>25</v>
      </c>
      <c r="D23" s="84">
        <v>244</v>
      </c>
      <c r="E23" s="85" t="s">
        <v>25</v>
      </c>
      <c r="F23" s="82">
        <v>0</v>
      </c>
      <c r="G23" s="82">
        <v>1</v>
      </c>
      <c r="H23" s="82">
        <v>3</v>
      </c>
      <c r="I23" s="82">
        <v>0</v>
      </c>
      <c r="J23" s="82">
        <v>0</v>
      </c>
      <c r="K23" s="19">
        <f t="shared" si="0"/>
        <v>4</v>
      </c>
      <c r="L23" s="39"/>
    </row>
    <row r="24" spans="3:12" x14ac:dyDescent="0.25">
      <c r="C24" s="209" t="s">
        <v>26</v>
      </c>
      <c r="D24" s="84">
        <v>228</v>
      </c>
      <c r="E24" s="85" t="s">
        <v>27</v>
      </c>
      <c r="F24" s="82">
        <v>6</v>
      </c>
      <c r="G24" s="82">
        <v>2</v>
      </c>
      <c r="H24" s="82">
        <v>7</v>
      </c>
      <c r="I24" s="82">
        <v>0</v>
      </c>
      <c r="J24" s="82">
        <v>0</v>
      </c>
      <c r="K24" s="19">
        <f t="shared" si="0"/>
        <v>15</v>
      </c>
      <c r="L24" s="39"/>
    </row>
    <row r="25" spans="3:12" x14ac:dyDescent="0.25">
      <c r="C25" s="209"/>
      <c r="D25" s="84">
        <v>243</v>
      </c>
      <c r="E25" s="85" t="s">
        <v>28</v>
      </c>
      <c r="F25" s="82">
        <v>2</v>
      </c>
      <c r="G25" s="82">
        <v>0</v>
      </c>
      <c r="H25" s="82">
        <v>1</v>
      </c>
      <c r="I25" s="82">
        <v>0</v>
      </c>
      <c r="J25" s="82">
        <v>0</v>
      </c>
      <c r="K25" s="19">
        <f t="shared" si="0"/>
        <v>3</v>
      </c>
      <c r="L25" s="39"/>
    </row>
    <row r="26" spans="3:12" x14ac:dyDescent="0.25">
      <c r="C26" s="209"/>
      <c r="D26" s="84">
        <v>24322</v>
      </c>
      <c r="E26" s="85" t="s">
        <v>47</v>
      </c>
      <c r="F26" s="82">
        <v>0</v>
      </c>
      <c r="G26" s="82">
        <v>0</v>
      </c>
      <c r="H26" s="82">
        <v>0</v>
      </c>
      <c r="I26" s="82">
        <v>0</v>
      </c>
      <c r="J26" s="82">
        <v>1</v>
      </c>
      <c r="K26" s="19">
        <f t="shared" si="0"/>
        <v>1</v>
      </c>
      <c r="L26" s="39"/>
    </row>
    <row r="27" spans="3:12" x14ac:dyDescent="0.25">
      <c r="C27" s="210"/>
      <c r="D27" s="84">
        <v>2201</v>
      </c>
      <c r="E27" s="85" t="s">
        <v>36</v>
      </c>
      <c r="F27" s="82">
        <v>2</v>
      </c>
      <c r="G27" s="82">
        <v>1</v>
      </c>
      <c r="H27" s="82">
        <v>1</v>
      </c>
      <c r="I27" s="82">
        <v>0</v>
      </c>
      <c r="J27" s="82">
        <v>0</v>
      </c>
      <c r="K27" s="19">
        <f t="shared" si="0"/>
        <v>4</v>
      </c>
      <c r="L27" s="39"/>
    </row>
    <row r="28" spans="3:12" x14ac:dyDescent="0.25">
      <c r="C28" s="209" t="s">
        <v>29</v>
      </c>
      <c r="D28" s="84">
        <v>262</v>
      </c>
      <c r="E28" s="85" t="s">
        <v>30</v>
      </c>
      <c r="F28" s="82">
        <v>1</v>
      </c>
      <c r="G28" s="82">
        <v>2</v>
      </c>
      <c r="H28" s="82">
        <v>1</v>
      </c>
      <c r="I28" s="82">
        <v>0</v>
      </c>
      <c r="J28" s="82">
        <v>0</v>
      </c>
      <c r="K28" s="19">
        <f t="shared" si="0"/>
        <v>4</v>
      </c>
      <c r="L28" s="39"/>
    </row>
    <row r="29" spans="3:12" x14ac:dyDescent="0.25">
      <c r="C29" s="209"/>
      <c r="D29" s="84">
        <v>263</v>
      </c>
      <c r="E29" s="85" t="s">
        <v>31</v>
      </c>
      <c r="F29" s="82">
        <v>4</v>
      </c>
      <c r="G29" s="82">
        <v>1</v>
      </c>
      <c r="H29" s="82">
        <v>3</v>
      </c>
      <c r="I29" s="82">
        <v>0</v>
      </c>
      <c r="J29" s="82">
        <v>0</v>
      </c>
      <c r="K29" s="19">
        <f t="shared" si="0"/>
        <v>8</v>
      </c>
      <c r="L29" s="39"/>
    </row>
    <row r="30" spans="3:12" x14ac:dyDescent="0.25">
      <c r="C30" s="209"/>
      <c r="D30" s="84">
        <v>264</v>
      </c>
      <c r="E30" s="85" t="s">
        <v>32</v>
      </c>
      <c r="F30" s="82">
        <v>1</v>
      </c>
      <c r="G30" s="82">
        <v>0</v>
      </c>
      <c r="H30" s="82">
        <v>2</v>
      </c>
      <c r="I30" s="82">
        <v>0</v>
      </c>
      <c r="J30" s="82">
        <v>0</v>
      </c>
      <c r="K30" s="19">
        <f t="shared" si="0"/>
        <v>3</v>
      </c>
      <c r="L30" s="39"/>
    </row>
    <row r="31" spans="3:12" x14ac:dyDescent="0.25">
      <c r="C31" s="209"/>
      <c r="D31" s="84">
        <v>265</v>
      </c>
      <c r="E31" s="85" t="s">
        <v>33</v>
      </c>
      <c r="F31" s="82">
        <v>2</v>
      </c>
      <c r="G31" s="82">
        <v>0</v>
      </c>
      <c r="H31" s="82">
        <v>5</v>
      </c>
      <c r="I31" s="82">
        <v>0</v>
      </c>
      <c r="J31" s="82">
        <v>0</v>
      </c>
      <c r="K31" s="19">
        <f t="shared" si="0"/>
        <v>7</v>
      </c>
      <c r="L31" s="39"/>
    </row>
    <row r="32" spans="3:12" x14ac:dyDescent="0.25">
      <c r="C32" s="208" t="s">
        <v>5</v>
      </c>
      <c r="D32" s="208"/>
      <c r="E32" s="208"/>
      <c r="F32" s="127">
        <f>SUM(F7:F31)</f>
        <v>56</v>
      </c>
      <c r="G32" s="127">
        <f t="shared" ref="G32:K32" si="1">SUM(G7:G31)</f>
        <v>24</v>
      </c>
      <c r="H32" s="127">
        <f t="shared" si="1"/>
        <v>106</v>
      </c>
      <c r="I32" s="127">
        <f t="shared" si="1"/>
        <v>1</v>
      </c>
      <c r="J32" s="127">
        <f t="shared" si="1"/>
        <v>7</v>
      </c>
      <c r="K32" s="127">
        <f t="shared" si="1"/>
        <v>194</v>
      </c>
      <c r="L32" s="39"/>
    </row>
    <row r="33" spans="1:12" x14ac:dyDescent="0.25">
      <c r="D33" s="39"/>
      <c r="E33" s="39"/>
      <c r="F33" s="39"/>
      <c r="G33" s="39"/>
      <c r="H33" s="39"/>
      <c r="I33" s="39"/>
      <c r="J33" s="39"/>
      <c r="K33" s="39"/>
      <c r="L33" s="39"/>
    </row>
    <row r="34" spans="1:12" x14ac:dyDescent="0.25">
      <c r="C34" s="6" t="s">
        <v>103</v>
      </c>
      <c r="D34" s="39"/>
      <c r="E34" s="39"/>
      <c r="F34" s="39"/>
      <c r="G34" s="39"/>
      <c r="H34" s="39"/>
      <c r="I34" s="39"/>
      <c r="J34" s="39"/>
      <c r="K34" s="39"/>
      <c r="L34" s="39"/>
    </row>
    <row r="35" spans="1:12" x14ac:dyDescent="0.25">
      <c r="C35" s="6"/>
      <c r="D35" s="39"/>
      <c r="E35" s="39"/>
      <c r="F35" s="39"/>
      <c r="G35" s="39"/>
      <c r="H35" s="39"/>
      <c r="I35" s="39"/>
      <c r="J35" s="39"/>
      <c r="K35" s="39"/>
      <c r="L35" s="39"/>
    </row>
    <row r="36" spans="1:12" x14ac:dyDescent="0.25"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s="121" customFormat="1" ht="15.75" x14ac:dyDescent="0.25">
      <c r="A37" s="120"/>
      <c r="C37" s="215" t="s">
        <v>127</v>
      </c>
      <c r="D37" s="215"/>
      <c r="E37" s="215"/>
      <c r="F37" s="215"/>
      <c r="G37" s="215"/>
      <c r="H37" s="215"/>
      <c r="I37" s="215"/>
      <c r="J37" s="215"/>
      <c r="K37" s="215"/>
    </row>
    <row r="38" spans="1:12" x14ac:dyDescent="0.25"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x14ac:dyDescent="0.25">
      <c r="C39" s="208" t="s">
        <v>0</v>
      </c>
      <c r="D39" s="208" t="s">
        <v>1</v>
      </c>
      <c r="E39" s="208" t="s">
        <v>2</v>
      </c>
      <c r="F39" s="208" t="s">
        <v>92</v>
      </c>
      <c r="G39" s="208"/>
      <c r="H39" s="208"/>
      <c r="I39" s="208"/>
      <c r="J39" s="208"/>
      <c r="K39" s="208" t="s">
        <v>5</v>
      </c>
      <c r="L39" s="39"/>
    </row>
    <row r="40" spans="1:12" x14ac:dyDescent="0.25">
      <c r="C40" s="208"/>
      <c r="D40" s="208"/>
      <c r="E40" s="208"/>
      <c r="F40" s="92" t="s">
        <v>93</v>
      </c>
      <c r="G40" s="92" t="s">
        <v>94</v>
      </c>
      <c r="H40" s="92" t="s">
        <v>95</v>
      </c>
      <c r="I40" s="92" t="s">
        <v>97</v>
      </c>
      <c r="J40" s="92" t="s">
        <v>96</v>
      </c>
      <c r="K40" s="208"/>
      <c r="L40" s="39"/>
    </row>
    <row r="41" spans="1:12" x14ac:dyDescent="0.25">
      <c r="C41" s="209" t="s">
        <v>6</v>
      </c>
      <c r="D41" s="84">
        <v>2141</v>
      </c>
      <c r="E41" s="85" t="s">
        <v>7</v>
      </c>
      <c r="F41" s="82">
        <v>3</v>
      </c>
      <c r="G41" s="82">
        <v>3</v>
      </c>
      <c r="H41" s="82">
        <v>11</v>
      </c>
      <c r="I41" s="82">
        <v>0</v>
      </c>
      <c r="J41" s="82">
        <v>0</v>
      </c>
      <c r="K41" s="19">
        <f>SUM(F41:J41)</f>
        <v>17</v>
      </c>
      <c r="L41" s="39"/>
    </row>
    <row r="42" spans="1:12" x14ac:dyDescent="0.25">
      <c r="C42" s="210"/>
      <c r="D42" s="84">
        <v>2122</v>
      </c>
      <c r="E42" s="85" t="s">
        <v>8</v>
      </c>
      <c r="F42" s="82">
        <v>1</v>
      </c>
      <c r="G42" s="82">
        <v>0</v>
      </c>
      <c r="H42" s="82">
        <v>4</v>
      </c>
      <c r="I42" s="82">
        <v>0</v>
      </c>
      <c r="J42" s="82">
        <v>0</v>
      </c>
      <c r="K42" s="19">
        <f t="shared" ref="K42:K65" si="2">SUM(F42:J42)</f>
        <v>5</v>
      </c>
      <c r="L42" s="39"/>
    </row>
    <row r="43" spans="1:12" x14ac:dyDescent="0.25">
      <c r="C43" s="210"/>
      <c r="D43" s="84">
        <v>2142</v>
      </c>
      <c r="E43" s="85" t="s">
        <v>9</v>
      </c>
      <c r="F43" s="82">
        <v>1</v>
      </c>
      <c r="G43" s="82">
        <v>1</v>
      </c>
      <c r="H43" s="82">
        <v>1</v>
      </c>
      <c r="I43" s="82">
        <v>0</v>
      </c>
      <c r="J43" s="82">
        <v>1</v>
      </c>
      <c r="K43" s="19">
        <f t="shared" si="2"/>
        <v>4</v>
      </c>
      <c r="L43" s="39"/>
    </row>
    <row r="44" spans="1:12" x14ac:dyDescent="0.25">
      <c r="C44" s="210"/>
      <c r="D44" s="84">
        <v>2132</v>
      </c>
      <c r="E44" s="85" t="s">
        <v>10</v>
      </c>
      <c r="F44" s="82">
        <v>0</v>
      </c>
      <c r="G44" s="82">
        <v>0</v>
      </c>
      <c r="H44" s="82">
        <v>4</v>
      </c>
      <c r="I44" s="82">
        <v>1</v>
      </c>
      <c r="J44" s="82">
        <v>0</v>
      </c>
      <c r="K44" s="19">
        <f t="shared" si="2"/>
        <v>5</v>
      </c>
      <c r="L44" s="39"/>
    </row>
    <row r="45" spans="1:12" x14ac:dyDescent="0.25">
      <c r="C45" s="209" t="s">
        <v>11</v>
      </c>
      <c r="D45" s="84">
        <v>27</v>
      </c>
      <c r="E45" s="85" t="s">
        <v>12</v>
      </c>
      <c r="F45" s="82">
        <v>1</v>
      </c>
      <c r="G45" s="82">
        <v>1</v>
      </c>
      <c r="H45" s="82">
        <v>12</v>
      </c>
      <c r="I45" s="82">
        <v>0</v>
      </c>
      <c r="J45" s="82">
        <v>0</v>
      </c>
      <c r="K45" s="19">
        <f t="shared" si="2"/>
        <v>14</v>
      </c>
      <c r="L45" s="44"/>
    </row>
    <row r="46" spans="1:12" x14ac:dyDescent="0.25">
      <c r="C46" s="209"/>
      <c r="D46" s="84">
        <v>511013105</v>
      </c>
      <c r="E46" s="85" t="s">
        <v>136</v>
      </c>
      <c r="F46" s="82">
        <v>0</v>
      </c>
      <c r="G46" s="82">
        <v>0</v>
      </c>
      <c r="H46" s="82">
        <v>3</v>
      </c>
      <c r="I46" s="82">
        <v>0</v>
      </c>
      <c r="J46" s="82">
        <v>0</v>
      </c>
      <c r="K46" s="19">
        <f t="shared" si="2"/>
        <v>3</v>
      </c>
      <c r="L46" s="44"/>
    </row>
    <row r="47" spans="1:12" x14ac:dyDescent="0.25">
      <c r="C47" s="209" t="s">
        <v>13</v>
      </c>
      <c r="D47" s="84">
        <v>222</v>
      </c>
      <c r="E47" s="85" t="s">
        <v>14</v>
      </c>
      <c r="F47" s="82">
        <v>3</v>
      </c>
      <c r="G47" s="82">
        <v>2</v>
      </c>
      <c r="H47" s="82">
        <v>2</v>
      </c>
      <c r="I47" s="82">
        <v>0</v>
      </c>
      <c r="J47" s="82">
        <v>0</v>
      </c>
      <c r="K47" s="19">
        <f t="shared" si="2"/>
        <v>7</v>
      </c>
      <c r="L47" s="44"/>
    </row>
    <row r="48" spans="1:12" x14ac:dyDescent="0.25">
      <c r="C48" s="210"/>
      <c r="D48" s="84">
        <v>223</v>
      </c>
      <c r="E48" s="85" t="s">
        <v>15</v>
      </c>
      <c r="F48" s="82">
        <v>6</v>
      </c>
      <c r="G48" s="82">
        <v>5</v>
      </c>
      <c r="H48" s="82">
        <v>7</v>
      </c>
      <c r="I48" s="82">
        <v>0</v>
      </c>
      <c r="J48" s="82">
        <v>2</v>
      </c>
      <c r="K48" s="19">
        <f t="shared" si="2"/>
        <v>20</v>
      </c>
      <c r="L48" s="44"/>
    </row>
    <row r="49" spans="3:12" x14ac:dyDescent="0.25">
      <c r="C49" s="210"/>
      <c r="D49" s="84">
        <v>224</v>
      </c>
      <c r="E49" s="85" t="s">
        <v>16</v>
      </c>
      <c r="F49" s="82">
        <v>3</v>
      </c>
      <c r="G49" s="82">
        <v>4</v>
      </c>
      <c r="H49" s="82">
        <v>14</v>
      </c>
      <c r="I49" s="82">
        <v>0</v>
      </c>
      <c r="J49" s="82">
        <v>0</v>
      </c>
      <c r="K49" s="19">
        <f t="shared" si="2"/>
        <v>21</v>
      </c>
      <c r="L49" s="44"/>
    </row>
    <row r="50" spans="3:12" x14ac:dyDescent="0.25">
      <c r="C50" s="209" t="s">
        <v>17</v>
      </c>
      <c r="D50" s="84">
        <v>234</v>
      </c>
      <c r="E50" s="85" t="s">
        <v>18</v>
      </c>
      <c r="F50" s="82">
        <v>2</v>
      </c>
      <c r="G50" s="82">
        <v>0</v>
      </c>
      <c r="H50" s="82">
        <v>2</v>
      </c>
      <c r="I50" s="82">
        <v>0</v>
      </c>
      <c r="J50" s="82">
        <v>1</v>
      </c>
      <c r="K50" s="19">
        <f t="shared" si="2"/>
        <v>5</v>
      </c>
      <c r="L50" s="44"/>
    </row>
    <row r="51" spans="3:12" x14ac:dyDescent="0.25">
      <c r="C51" s="210"/>
      <c r="D51" s="84">
        <v>232</v>
      </c>
      <c r="E51" s="85" t="s">
        <v>19</v>
      </c>
      <c r="F51" s="82">
        <v>0</v>
      </c>
      <c r="G51" s="82">
        <v>0</v>
      </c>
      <c r="H51" s="82">
        <v>2</v>
      </c>
      <c r="I51" s="82">
        <v>0</v>
      </c>
      <c r="J51" s="82">
        <v>1</v>
      </c>
      <c r="K51" s="19">
        <f t="shared" si="2"/>
        <v>3</v>
      </c>
      <c r="L51" s="44"/>
    </row>
    <row r="52" spans="3:12" x14ac:dyDescent="0.25">
      <c r="C52" s="210"/>
      <c r="D52" s="84">
        <v>233</v>
      </c>
      <c r="E52" s="85" t="s">
        <v>20</v>
      </c>
      <c r="F52" s="82">
        <v>2</v>
      </c>
      <c r="G52" s="82">
        <v>0</v>
      </c>
      <c r="H52" s="82">
        <v>3</v>
      </c>
      <c r="I52" s="82">
        <v>0</v>
      </c>
      <c r="J52" s="82">
        <v>0</v>
      </c>
      <c r="K52" s="19">
        <f t="shared" si="2"/>
        <v>5</v>
      </c>
      <c r="L52" s="44"/>
    </row>
    <row r="53" spans="3:12" x14ac:dyDescent="0.25">
      <c r="C53" s="209" t="s">
        <v>21</v>
      </c>
      <c r="D53" s="84">
        <v>253</v>
      </c>
      <c r="E53" s="85" t="s">
        <v>23</v>
      </c>
      <c r="F53" s="82">
        <v>0</v>
      </c>
      <c r="G53" s="82">
        <v>0</v>
      </c>
      <c r="H53" s="82">
        <v>6</v>
      </c>
      <c r="I53" s="82">
        <v>0</v>
      </c>
      <c r="J53" s="82">
        <v>0</v>
      </c>
      <c r="K53" s="19">
        <f t="shared" si="2"/>
        <v>6</v>
      </c>
      <c r="L53" s="44"/>
    </row>
    <row r="54" spans="3:12" x14ac:dyDescent="0.25">
      <c r="C54" s="209"/>
      <c r="D54" s="84">
        <v>25</v>
      </c>
      <c r="E54" s="85" t="s">
        <v>22</v>
      </c>
      <c r="F54" s="82">
        <v>5</v>
      </c>
      <c r="G54" s="82">
        <v>0</v>
      </c>
      <c r="H54" s="82">
        <v>22</v>
      </c>
      <c r="I54" s="82">
        <v>0</v>
      </c>
      <c r="J54" s="82">
        <v>1</v>
      </c>
      <c r="K54" s="19">
        <f t="shared" si="2"/>
        <v>28</v>
      </c>
      <c r="L54" s="44"/>
    </row>
    <row r="55" spans="3:12" x14ac:dyDescent="0.25">
      <c r="C55" s="209"/>
      <c r="D55" s="123">
        <v>511013107</v>
      </c>
      <c r="E55" s="85" t="s">
        <v>80</v>
      </c>
      <c r="F55" s="82">
        <v>0</v>
      </c>
      <c r="G55" s="82">
        <v>0</v>
      </c>
      <c r="H55" s="82">
        <v>3</v>
      </c>
      <c r="I55" s="82">
        <v>0</v>
      </c>
      <c r="J55" s="82">
        <v>1</v>
      </c>
      <c r="K55" s="19">
        <f t="shared" si="2"/>
        <v>4</v>
      </c>
      <c r="L55" s="44"/>
    </row>
    <row r="56" spans="3:12" x14ac:dyDescent="0.25">
      <c r="C56" s="209"/>
      <c r="D56" s="123">
        <v>511013104</v>
      </c>
      <c r="E56" s="85" t="s">
        <v>45</v>
      </c>
      <c r="F56" s="82">
        <v>0</v>
      </c>
      <c r="G56" s="82">
        <v>0</v>
      </c>
      <c r="H56" s="82">
        <v>1</v>
      </c>
      <c r="I56" s="82">
        <v>0</v>
      </c>
      <c r="J56" s="82">
        <v>0</v>
      </c>
      <c r="K56" s="19">
        <f t="shared" si="2"/>
        <v>1</v>
      </c>
      <c r="L56" s="44"/>
    </row>
    <row r="57" spans="3:12" x14ac:dyDescent="0.25">
      <c r="C57" s="84" t="s">
        <v>24</v>
      </c>
      <c r="D57" s="84">
        <v>242</v>
      </c>
      <c r="E57" s="85" t="s">
        <v>24</v>
      </c>
      <c r="F57" s="82">
        <v>4</v>
      </c>
      <c r="G57" s="82">
        <v>3</v>
      </c>
      <c r="H57" s="82">
        <v>1</v>
      </c>
      <c r="I57" s="82">
        <v>0</v>
      </c>
      <c r="J57" s="82">
        <v>0</v>
      </c>
      <c r="K57" s="19">
        <f t="shared" si="2"/>
        <v>8</v>
      </c>
      <c r="L57" s="44"/>
    </row>
    <row r="58" spans="3:12" ht="12.75" customHeight="1" x14ac:dyDescent="0.25">
      <c r="C58" s="84" t="s">
        <v>25</v>
      </c>
      <c r="D58" s="84">
        <v>244</v>
      </c>
      <c r="E58" s="85" t="s">
        <v>25</v>
      </c>
      <c r="F58" s="82">
        <v>0</v>
      </c>
      <c r="G58" s="82">
        <v>0</v>
      </c>
      <c r="H58" s="82">
        <v>4</v>
      </c>
      <c r="I58" s="82">
        <v>0</v>
      </c>
      <c r="J58" s="82">
        <v>0</v>
      </c>
      <c r="K58" s="19">
        <f t="shared" si="2"/>
        <v>4</v>
      </c>
      <c r="L58" s="44"/>
    </row>
    <row r="59" spans="3:12" ht="12.75" customHeight="1" x14ac:dyDescent="0.25">
      <c r="C59" s="209" t="s">
        <v>26</v>
      </c>
      <c r="D59" s="84">
        <v>228</v>
      </c>
      <c r="E59" s="85" t="s">
        <v>27</v>
      </c>
      <c r="F59" s="82">
        <v>6</v>
      </c>
      <c r="G59" s="82">
        <v>2</v>
      </c>
      <c r="H59" s="82">
        <v>8</v>
      </c>
      <c r="I59" s="82">
        <v>0</v>
      </c>
      <c r="J59" s="82">
        <v>0</v>
      </c>
      <c r="K59" s="19">
        <f t="shared" si="2"/>
        <v>16</v>
      </c>
      <c r="L59" s="44"/>
    </row>
    <row r="60" spans="3:12" x14ac:dyDescent="0.25">
      <c r="C60" s="209"/>
      <c r="D60" s="84">
        <v>243</v>
      </c>
      <c r="E60" s="85" t="s">
        <v>28</v>
      </c>
      <c r="F60" s="82">
        <v>2</v>
      </c>
      <c r="G60" s="82">
        <v>0</v>
      </c>
      <c r="H60" s="82">
        <v>1</v>
      </c>
      <c r="I60" s="82">
        <v>0</v>
      </c>
      <c r="J60" s="82">
        <v>0</v>
      </c>
      <c r="K60" s="19">
        <f t="shared" si="2"/>
        <v>3</v>
      </c>
      <c r="L60" s="44"/>
    </row>
    <row r="61" spans="3:12" x14ac:dyDescent="0.25">
      <c r="C61" s="210"/>
      <c r="D61" s="84">
        <v>2201</v>
      </c>
      <c r="E61" s="85" t="s">
        <v>36</v>
      </c>
      <c r="F61" s="82">
        <v>2</v>
      </c>
      <c r="G61" s="82">
        <v>1</v>
      </c>
      <c r="H61" s="82">
        <v>1</v>
      </c>
      <c r="I61" s="82">
        <v>0</v>
      </c>
      <c r="J61" s="82">
        <v>0</v>
      </c>
      <c r="K61" s="19">
        <f t="shared" si="2"/>
        <v>4</v>
      </c>
      <c r="L61" s="44"/>
    </row>
    <row r="62" spans="3:12" x14ac:dyDescent="0.25">
      <c r="C62" s="209" t="s">
        <v>29</v>
      </c>
      <c r="D62" s="84">
        <v>262</v>
      </c>
      <c r="E62" s="85" t="s">
        <v>30</v>
      </c>
      <c r="F62" s="82">
        <v>1</v>
      </c>
      <c r="G62" s="82">
        <v>2</v>
      </c>
      <c r="H62" s="82">
        <v>1</v>
      </c>
      <c r="I62" s="82">
        <v>0</v>
      </c>
      <c r="J62" s="82">
        <v>0</v>
      </c>
      <c r="K62" s="19">
        <f t="shared" si="2"/>
        <v>4</v>
      </c>
      <c r="L62" s="44"/>
    </row>
    <row r="63" spans="3:12" x14ac:dyDescent="0.25">
      <c r="C63" s="209"/>
      <c r="D63" s="84">
        <v>263</v>
      </c>
      <c r="E63" s="85" t="s">
        <v>31</v>
      </c>
      <c r="F63" s="82">
        <v>4</v>
      </c>
      <c r="G63" s="82">
        <v>1</v>
      </c>
      <c r="H63" s="82">
        <v>3</v>
      </c>
      <c r="I63" s="82">
        <v>0</v>
      </c>
      <c r="J63" s="82">
        <v>0</v>
      </c>
      <c r="K63" s="19">
        <f t="shared" si="2"/>
        <v>8</v>
      </c>
      <c r="L63" s="44"/>
    </row>
    <row r="64" spans="3:12" x14ac:dyDescent="0.25">
      <c r="C64" s="209"/>
      <c r="D64" s="84">
        <v>264</v>
      </c>
      <c r="E64" s="85" t="s">
        <v>32</v>
      </c>
      <c r="F64" s="82">
        <v>2</v>
      </c>
      <c r="G64" s="82">
        <v>0</v>
      </c>
      <c r="H64" s="82">
        <v>2</v>
      </c>
      <c r="I64" s="82">
        <v>0</v>
      </c>
      <c r="J64" s="82">
        <v>0</v>
      </c>
      <c r="K64" s="19">
        <f t="shared" si="2"/>
        <v>4</v>
      </c>
    </row>
    <row r="65" spans="3:11" x14ac:dyDescent="0.25">
      <c r="C65" s="209"/>
      <c r="D65" s="84">
        <v>265</v>
      </c>
      <c r="E65" s="85" t="s">
        <v>33</v>
      </c>
      <c r="F65" s="82">
        <v>1</v>
      </c>
      <c r="G65" s="82">
        <v>0</v>
      </c>
      <c r="H65" s="82">
        <v>6</v>
      </c>
      <c r="I65" s="82">
        <v>0</v>
      </c>
      <c r="J65" s="82">
        <v>0</v>
      </c>
      <c r="K65" s="19">
        <f t="shared" si="2"/>
        <v>7</v>
      </c>
    </row>
    <row r="66" spans="3:11" x14ac:dyDescent="0.25">
      <c r="C66" s="208" t="s">
        <v>5</v>
      </c>
      <c r="D66" s="208"/>
      <c r="E66" s="208"/>
      <c r="F66" s="127">
        <f>SUM(F41:F65)</f>
        <v>49</v>
      </c>
      <c r="G66" s="127">
        <f t="shared" ref="G66:K66" si="3">SUM(G41:G65)</f>
        <v>25</v>
      </c>
      <c r="H66" s="127">
        <f t="shared" si="3"/>
        <v>124</v>
      </c>
      <c r="I66" s="127">
        <f t="shared" si="3"/>
        <v>1</v>
      </c>
      <c r="J66" s="127">
        <f t="shared" si="3"/>
        <v>7</v>
      </c>
      <c r="K66" s="127">
        <f t="shared" si="3"/>
        <v>206</v>
      </c>
    </row>
    <row r="67" spans="3:11" x14ac:dyDescent="0.25"/>
    <row r="68" spans="3:11" x14ac:dyDescent="0.25">
      <c r="C68" s="6" t="s">
        <v>103</v>
      </c>
    </row>
    <row r="69" spans="3:11" x14ac:dyDescent="0.25"/>
  </sheetData>
  <sheetProtection password="CD78" sheet="1" objects="1" scenarios="1"/>
  <mergeCells count="28">
    <mergeCell ref="D39:D40"/>
    <mergeCell ref="C45:C46"/>
    <mergeCell ref="C47:C49"/>
    <mergeCell ref="C50:C52"/>
    <mergeCell ref="C53:C56"/>
    <mergeCell ref="C3:K3"/>
    <mergeCell ref="C37:K37"/>
    <mergeCell ref="C18:C21"/>
    <mergeCell ref="C24:C27"/>
    <mergeCell ref="C28:C31"/>
    <mergeCell ref="C32:E32"/>
    <mergeCell ref="D5:D6"/>
    <mergeCell ref="C66:E66"/>
    <mergeCell ref="B1:L1"/>
    <mergeCell ref="K5:K6"/>
    <mergeCell ref="E5:E6"/>
    <mergeCell ref="C5:C6"/>
    <mergeCell ref="F5:J5"/>
    <mergeCell ref="C39:C40"/>
    <mergeCell ref="E39:E40"/>
    <mergeCell ref="F39:J39"/>
    <mergeCell ref="K39:K40"/>
    <mergeCell ref="C7:C10"/>
    <mergeCell ref="C12:C14"/>
    <mergeCell ref="C15:C17"/>
    <mergeCell ref="C62:C65"/>
    <mergeCell ref="C41:C44"/>
    <mergeCell ref="C59:C6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9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8" customWidth="1"/>
    <col min="2" max="2" width="5.7109375" style="6" customWidth="1"/>
    <col min="3" max="3" width="23.7109375" style="6" customWidth="1"/>
    <col min="4" max="4" width="10" style="6" hidden="1" customWidth="1"/>
    <col min="5" max="5" width="39.7109375" style="6" customWidth="1"/>
    <col min="6" max="10" width="5.28515625" style="4" customWidth="1"/>
    <col min="11" max="11" width="6.7109375" style="4" customWidth="1"/>
    <col min="12" max="16" width="5.28515625" style="4" customWidth="1"/>
    <col min="17" max="17" width="6.7109375" style="4" customWidth="1"/>
    <col min="18" max="18" width="5.7109375" style="6" customWidth="1"/>
    <col min="19" max="19" width="16.7109375" style="6" customWidth="1"/>
    <col min="20" max="20" width="5.7109375" style="6" customWidth="1"/>
    <col min="21" max="16384" width="11.42578125" style="6" hidden="1"/>
  </cols>
  <sheetData>
    <row r="1" spans="2:20" s="78" customFormat="1" ht="26.25" customHeight="1" x14ac:dyDescent="0.4">
      <c r="B1" s="211" t="s">
        <v>115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2:20" x14ac:dyDescent="0.25"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2:20" x14ac:dyDescent="0.25"/>
    <row r="4" spans="2:20" x14ac:dyDescent="0.25">
      <c r="C4" s="208" t="s">
        <v>0</v>
      </c>
      <c r="D4" s="208" t="s">
        <v>1</v>
      </c>
      <c r="E4" s="208" t="s">
        <v>2</v>
      </c>
      <c r="F4" s="233" t="s">
        <v>3</v>
      </c>
      <c r="G4" s="233"/>
      <c r="H4" s="233"/>
      <c r="I4" s="233"/>
      <c r="J4" s="233"/>
      <c r="K4" s="234"/>
      <c r="L4" s="235" t="s">
        <v>4</v>
      </c>
      <c r="M4" s="233"/>
      <c r="N4" s="233"/>
      <c r="O4" s="233"/>
      <c r="P4" s="233"/>
      <c r="Q4" s="233"/>
      <c r="S4" s="224" t="s">
        <v>131</v>
      </c>
    </row>
    <row r="5" spans="2:20" x14ac:dyDescent="0.25">
      <c r="C5" s="208"/>
      <c r="D5" s="208"/>
      <c r="E5" s="208"/>
      <c r="F5" s="130" t="s">
        <v>37</v>
      </c>
      <c r="G5" s="130" t="s">
        <v>38</v>
      </c>
      <c r="H5" s="130" t="s">
        <v>39</v>
      </c>
      <c r="I5" s="130" t="s">
        <v>40</v>
      </c>
      <c r="J5" s="130" t="s">
        <v>99</v>
      </c>
      <c r="K5" s="125" t="s">
        <v>5</v>
      </c>
      <c r="L5" s="126" t="s">
        <v>37</v>
      </c>
      <c r="M5" s="130" t="s">
        <v>38</v>
      </c>
      <c r="N5" s="130" t="s">
        <v>39</v>
      </c>
      <c r="O5" s="130" t="s">
        <v>40</v>
      </c>
      <c r="P5" s="130" t="s">
        <v>99</v>
      </c>
      <c r="Q5" s="130" t="s">
        <v>5</v>
      </c>
      <c r="S5" s="225"/>
    </row>
    <row r="6" spans="2:20" x14ac:dyDescent="0.25">
      <c r="C6" s="209" t="s">
        <v>6</v>
      </c>
      <c r="D6" s="111">
        <v>2141</v>
      </c>
      <c r="E6" s="85" t="s">
        <v>7</v>
      </c>
      <c r="F6" s="116">
        <v>0</v>
      </c>
      <c r="G6" s="116">
        <v>10</v>
      </c>
      <c r="H6" s="116">
        <v>0</v>
      </c>
      <c r="I6" s="116">
        <v>7</v>
      </c>
      <c r="J6" s="116">
        <v>0</v>
      </c>
      <c r="K6" s="18">
        <f>SUM(F6:J6)</f>
        <v>17</v>
      </c>
      <c r="L6" s="115">
        <v>0</v>
      </c>
      <c r="M6" s="116">
        <v>10</v>
      </c>
      <c r="N6" s="116">
        <v>0</v>
      </c>
      <c r="O6" s="116">
        <v>7</v>
      </c>
      <c r="P6" s="116">
        <v>0</v>
      </c>
      <c r="Q6" s="19">
        <f>SUM(L6:P6)</f>
        <v>17</v>
      </c>
      <c r="S6" s="122" t="s">
        <v>132</v>
      </c>
    </row>
    <row r="7" spans="2:20" x14ac:dyDescent="0.25">
      <c r="C7" s="210"/>
      <c r="D7" s="111">
        <v>2122</v>
      </c>
      <c r="E7" s="85" t="s">
        <v>8</v>
      </c>
      <c r="F7" s="116">
        <v>0</v>
      </c>
      <c r="G7" s="116">
        <v>1</v>
      </c>
      <c r="H7" s="116">
        <v>2</v>
      </c>
      <c r="I7" s="116">
        <v>2</v>
      </c>
      <c r="J7" s="116">
        <v>1</v>
      </c>
      <c r="K7" s="18">
        <f t="shared" ref="K7:K31" si="0">SUM(F7:J7)</f>
        <v>6</v>
      </c>
      <c r="L7" s="115">
        <v>0</v>
      </c>
      <c r="M7" s="116">
        <v>1</v>
      </c>
      <c r="N7" s="116">
        <v>1</v>
      </c>
      <c r="O7" s="116">
        <v>2</v>
      </c>
      <c r="P7" s="116">
        <v>1</v>
      </c>
      <c r="Q7" s="19">
        <f t="shared" ref="Q7:Q31" si="1">SUM(L7:P7)</f>
        <v>5</v>
      </c>
      <c r="S7" s="122" t="s">
        <v>133</v>
      </c>
    </row>
    <row r="8" spans="2:20" x14ac:dyDescent="0.25">
      <c r="C8" s="210"/>
      <c r="D8" s="111">
        <v>2142</v>
      </c>
      <c r="E8" s="85" t="s">
        <v>9</v>
      </c>
      <c r="F8" s="116">
        <v>0</v>
      </c>
      <c r="G8" s="116">
        <v>4</v>
      </c>
      <c r="H8" s="116">
        <v>0</v>
      </c>
      <c r="I8" s="116">
        <v>0</v>
      </c>
      <c r="J8" s="116">
        <v>0</v>
      </c>
      <c r="K8" s="18">
        <f t="shared" si="0"/>
        <v>4</v>
      </c>
      <c r="L8" s="115">
        <v>0</v>
      </c>
      <c r="M8" s="116">
        <v>4</v>
      </c>
      <c r="N8" s="116">
        <v>0</v>
      </c>
      <c r="O8" s="116">
        <v>0</v>
      </c>
      <c r="P8" s="116">
        <v>0</v>
      </c>
      <c r="Q8" s="19">
        <f t="shared" si="1"/>
        <v>4</v>
      </c>
      <c r="S8" s="122" t="s">
        <v>134</v>
      </c>
    </row>
    <row r="9" spans="2:20" x14ac:dyDescent="0.25">
      <c r="C9" s="210"/>
      <c r="D9" s="111">
        <v>2132</v>
      </c>
      <c r="E9" s="85" t="s">
        <v>10</v>
      </c>
      <c r="F9" s="116">
        <v>0</v>
      </c>
      <c r="G9" s="116">
        <v>1</v>
      </c>
      <c r="H9" s="116">
        <v>1</v>
      </c>
      <c r="I9" s="116">
        <v>3</v>
      </c>
      <c r="J9" s="116">
        <v>0</v>
      </c>
      <c r="K9" s="18">
        <f t="shared" si="0"/>
        <v>5</v>
      </c>
      <c r="L9" s="115">
        <v>0</v>
      </c>
      <c r="M9" s="116">
        <v>3</v>
      </c>
      <c r="N9" s="116">
        <v>1</v>
      </c>
      <c r="O9" s="116">
        <v>1</v>
      </c>
      <c r="P9" s="116">
        <v>0</v>
      </c>
      <c r="Q9" s="19">
        <f t="shared" si="1"/>
        <v>5</v>
      </c>
      <c r="S9" s="122" t="s">
        <v>135</v>
      </c>
    </row>
    <row r="10" spans="2:20" x14ac:dyDescent="0.25">
      <c r="C10" s="226" t="s">
        <v>11</v>
      </c>
      <c r="D10" s="111">
        <v>27</v>
      </c>
      <c r="E10" s="85" t="s">
        <v>12</v>
      </c>
      <c r="F10" s="116">
        <v>0</v>
      </c>
      <c r="G10" s="116">
        <v>4</v>
      </c>
      <c r="H10" s="116">
        <v>4</v>
      </c>
      <c r="I10" s="116">
        <v>4</v>
      </c>
      <c r="J10" s="116">
        <v>1</v>
      </c>
      <c r="K10" s="18">
        <f t="shared" si="0"/>
        <v>13</v>
      </c>
      <c r="L10" s="115">
        <v>0</v>
      </c>
      <c r="M10" s="116">
        <v>7</v>
      </c>
      <c r="N10" s="116">
        <v>3</v>
      </c>
      <c r="O10" s="116">
        <v>4</v>
      </c>
      <c r="P10" s="116">
        <v>0</v>
      </c>
      <c r="Q10" s="19">
        <f t="shared" si="1"/>
        <v>14</v>
      </c>
      <c r="S10" s="122" t="s">
        <v>137</v>
      </c>
    </row>
    <row r="11" spans="2:20" x14ac:dyDescent="0.25">
      <c r="C11" s="227"/>
      <c r="D11" s="111">
        <v>511013105</v>
      </c>
      <c r="E11" s="85" t="s">
        <v>136</v>
      </c>
      <c r="F11" s="116"/>
      <c r="G11" s="116"/>
      <c r="H11" s="116"/>
      <c r="I11" s="116"/>
      <c r="J11" s="116"/>
      <c r="K11" s="18"/>
      <c r="L11" s="115">
        <v>0</v>
      </c>
      <c r="M11" s="116">
        <v>0</v>
      </c>
      <c r="N11" s="116">
        <v>1</v>
      </c>
      <c r="O11" s="116">
        <v>2</v>
      </c>
      <c r="P11" s="116">
        <v>0</v>
      </c>
      <c r="Q11" s="19">
        <f t="shared" si="1"/>
        <v>3</v>
      </c>
    </row>
    <row r="12" spans="2:20" x14ac:dyDescent="0.25">
      <c r="C12" s="209" t="s">
        <v>13</v>
      </c>
      <c r="D12" s="111">
        <v>222</v>
      </c>
      <c r="E12" s="85" t="s">
        <v>14</v>
      </c>
      <c r="F12" s="116">
        <v>0</v>
      </c>
      <c r="G12" s="116">
        <v>3</v>
      </c>
      <c r="H12" s="116">
        <v>1</v>
      </c>
      <c r="I12" s="116">
        <v>3</v>
      </c>
      <c r="J12" s="116">
        <v>0</v>
      </c>
      <c r="K12" s="18">
        <f t="shared" si="0"/>
        <v>7</v>
      </c>
      <c r="L12" s="115">
        <v>0</v>
      </c>
      <c r="M12" s="116">
        <v>3</v>
      </c>
      <c r="N12" s="116">
        <v>1</v>
      </c>
      <c r="O12" s="116">
        <v>3</v>
      </c>
      <c r="P12" s="116">
        <v>0</v>
      </c>
      <c r="Q12" s="19">
        <f t="shared" si="1"/>
        <v>7</v>
      </c>
    </row>
    <row r="13" spans="2:20" x14ac:dyDescent="0.25">
      <c r="C13" s="210"/>
      <c r="D13" s="111">
        <v>223</v>
      </c>
      <c r="E13" s="85" t="s">
        <v>15</v>
      </c>
      <c r="F13" s="116">
        <v>0</v>
      </c>
      <c r="G13" s="116">
        <v>8</v>
      </c>
      <c r="H13" s="116">
        <v>1</v>
      </c>
      <c r="I13" s="116">
        <v>9</v>
      </c>
      <c r="J13" s="116">
        <v>0</v>
      </c>
      <c r="K13" s="18">
        <f t="shared" si="0"/>
        <v>18</v>
      </c>
      <c r="L13" s="115">
        <v>0</v>
      </c>
      <c r="M13" s="116">
        <v>10</v>
      </c>
      <c r="N13" s="116">
        <v>1</v>
      </c>
      <c r="O13" s="116">
        <v>9</v>
      </c>
      <c r="P13" s="116">
        <v>0</v>
      </c>
      <c r="Q13" s="19">
        <f t="shared" si="1"/>
        <v>20</v>
      </c>
    </row>
    <row r="14" spans="2:20" x14ac:dyDescent="0.25">
      <c r="C14" s="210"/>
      <c r="D14" s="111">
        <v>224</v>
      </c>
      <c r="E14" s="85" t="s">
        <v>16</v>
      </c>
      <c r="F14" s="116">
        <v>1</v>
      </c>
      <c r="G14" s="116">
        <v>7</v>
      </c>
      <c r="H14" s="116">
        <v>2</v>
      </c>
      <c r="I14" s="116">
        <v>10</v>
      </c>
      <c r="J14" s="116">
        <v>0</v>
      </c>
      <c r="K14" s="18">
        <f t="shared" si="0"/>
        <v>20</v>
      </c>
      <c r="L14" s="115">
        <v>1</v>
      </c>
      <c r="M14" s="116">
        <v>9</v>
      </c>
      <c r="N14" s="116">
        <v>2</v>
      </c>
      <c r="O14" s="116">
        <v>9</v>
      </c>
      <c r="P14" s="116">
        <v>0</v>
      </c>
      <c r="Q14" s="19">
        <f t="shared" si="1"/>
        <v>21</v>
      </c>
    </row>
    <row r="15" spans="2:20" x14ac:dyDescent="0.25">
      <c r="C15" s="209" t="s">
        <v>17</v>
      </c>
      <c r="D15" s="111">
        <v>234</v>
      </c>
      <c r="E15" s="85" t="s">
        <v>18</v>
      </c>
      <c r="F15" s="116">
        <v>0</v>
      </c>
      <c r="G15" s="116">
        <v>2</v>
      </c>
      <c r="H15" s="116">
        <v>1</v>
      </c>
      <c r="I15" s="116">
        <v>2</v>
      </c>
      <c r="J15" s="116">
        <v>0</v>
      </c>
      <c r="K15" s="18">
        <f t="shared" si="0"/>
        <v>5</v>
      </c>
      <c r="L15" s="115">
        <v>0</v>
      </c>
      <c r="M15" s="116">
        <v>2</v>
      </c>
      <c r="N15" s="116">
        <v>1</v>
      </c>
      <c r="O15" s="116">
        <v>2</v>
      </c>
      <c r="P15" s="116">
        <v>0</v>
      </c>
      <c r="Q15" s="19">
        <f t="shared" si="1"/>
        <v>5</v>
      </c>
    </row>
    <row r="16" spans="2:20" x14ac:dyDescent="0.25">
      <c r="C16" s="210"/>
      <c r="D16" s="111">
        <v>232</v>
      </c>
      <c r="E16" s="85" t="s">
        <v>19</v>
      </c>
      <c r="F16" s="116">
        <v>0</v>
      </c>
      <c r="G16" s="116">
        <v>1</v>
      </c>
      <c r="H16" s="116">
        <v>0</v>
      </c>
      <c r="I16" s="116">
        <v>2</v>
      </c>
      <c r="J16" s="116">
        <v>0</v>
      </c>
      <c r="K16" s="18">
        <f t="shared" si="0"/>
        <v>3</v>
      </c>
      <c r="L16" s="115">
        <v>0</v>
      </c>
      <c r="M16" s="116">
        <v>1</v>
      </c>
      <c r="N16" s="116">
        <v>0</v>
      </c>
      <c r="O16" s="116">
        <v>2</v>
      </c>
      <c r="P16" s="116">
        <v>0</v>
      </c>
      <c r="Q16" s="19">
        <f t="shared" si="1"/>
        <v>3</v>
      </c>
    </row>
    <row r="17" spans="3:17" x14ac:dyDescent="0.25">
      <c r="C17" s="210"/>
      <c r="D17" s="111">
        <v>233</v>
      </c>
      <c r="E17" s="85" t="s">
        <v>20</v>
      </c>
      <c r="F17" s="116">
        <v>0</v>
      </c>
      <c r="G17" s="116">
        <v>4</v>
      </c>
      <c r="H17" s="116">
        <v>0</v>
      </c>
      <c r="I17" s="116">
        <v>1</v>
      </c>
      <c r="J17" s="116">
        <v>0</v>
      </c>
      <c r="K17" s="18">
        <f t="shared" si="0"/>
        <v>5</v>
      </c>
      <c r="L17" s="115">
        <v>0</v>
      </c>
      <c r="M17" s="116">
        <v>4</v>
      </c>
      <c r="N17" s="116">
        <v>0</v>
      </c>
      <c r="O17" s="116">
        <v>1</v>
      </c>
      <c r="P17" s="116">
        <v>0</v>
      </c>
      <c r="Q17" s="19">
        <f t="shared" si="1"/>
        <v>5</v>
      </c>
    </row>
    <row r="18" spans="3:17" x14ac:dyDescent="0.25">
      <c r="C18" s="209" t="s">
        <v>21</v>
      </c>
      <c r="D18" s="111">
        <v>253</v>
      </c>
      <c r="E18" s="85" t="s">
        <v>23</v>
      </c>
      <c r="F18" s="116">
        <v>0</v>
      </c>
      <c r="G18" s="116">
        <v>1</v>
      </c>
      <c r="H18" s="116">
        <v>1</v>
      </c>
      <c r="I18" s="116">
        <v>4</v>
      </c>
      <c r="J18" s="116">
        <v>0</v>
      </c>
      <c r="K18" s="18">
        <f t="shared" si="0"/>
        <v>6</v>
      </c>
      <c r="L18" s="115">
        <v>0</v>
      </c>
      <c r="M18" s="116">
        <v>1</v>
      </c>
      <c r="N18" s="116">
        <v>1</v>
      </c>
      <c r="O18" s="116">
        <v>4</v>
      </c>
      <c r="P18" s="116">
        <v>0</v>
      </c>
      <c r="Q18" s="19">
        <f t="shared" si="1"/>
        <v>6</v>
      </c>
    </row>
    <row r="19" spans="3:17" x14ac:dyDescent="0.25">
      <c r="C19" s="209"/>
      <c r="D19" s="111">
        <v>25</v>
      </c>
      <c r="E19" s="85" t="s">
        <v>22</v>
      </c>
      <c r="F19" s="116">
        <v>0</v>
      </c>
      <c r="G19" s="116">
        <v>16</v>
      </c>
      <c r="H19" s="116">
        <v>9</v>
      </c>
      <c r="I19" s="116">
        <v>1</v>
      </c>
      <c r="J19" s="116">
        <v>0</v>
      </c>
      <c r="K19" s="18">
        <f t="shared" si="0"/>
        <v>26</v>
      </c>
      <c r="L19" s="115">
        <v>0</v>
      </c>
      <c r="M19" s="116">
        <v>22</v>
      </c>
      <c r="N19" s="116">
        <v>4</v>
      </c>
      <c r="O19" s="116">
        <v>2</v>
      </c>
      <c r="P19" s="116">
        <v>0</v>
      </c>
      <c r="Q19" s="19">
        <f t="shared" si="1"/>
        <v>28</v>
      </c>
    </row>
    <row r="20" spans="3:17" x14ac:dyDescent="0.25">
      <c r="C20" s="209"/>
      <c r="D20" s="123">
        <v>511013107</v>
      </c>
      <c r="E20" s="85" t="s">
        <v>80</v>
      </c>
      <c r="F20" s="116">
        <v>0</v>
      </c>
      <c r="G20" s="116">
        <v>1</v>
      </c>
      <c r="H20" s="116">
        <v>1</v>
      </c>
      <c r="I20" s="116">
        <v>0</v>
      </c>
      <c r="J20" s="116">
        <v>0</v>
      </c>
      <c r="K20" s="18">
        <f t="shared" si="0"/>
        <v>2</v>
      </c>
      <c r="L20" s="115">
        <v>0</v>
      </c>
      <c r="M20" s="116">
        <v>0</v>
      </c>
      <c r="N20" s="116">
        <v>3</v>
      </c>
      <c r="O20" s="116">
        <v>1</v>
      </c>
      <c r="P20" s="116">
        <v>0</v>
      </c>
      <c r="Q20" s="19">
        <f t="shared" si="1"/>
        <v>4</v>
      </c>
    </row>
    <row r="21" spans="3:17" x14ac:dyDescent="0.25">
      <c r="C21" s="209"/>
      <c r="D21" s="123">
        <v>511013104</v>
      </c>
      <c r="E21" s="85" t="s">
        <v>45</v>
      </c>
      <c r="F21" s="116">
        <v>0</v>
      </c>
      <c r="G21" s="116">
        <v>0</v>
      </c>
      <c r="H21" s="116">
        <v>0</v>
      </c>
      <c r="I21" s="116">
        <v>1</v>
      </c>
      <c r="J21" s="116">
        <v>0</v>
      </c>
      <c r="K21" s="18">
        <f t="shared" si="0"/>
        <v>1</v>
      </c>
      <c r="L21" s="115">
        <v>0</v>
      </c>
      <c r="M21" s="116">
        <v>0</v>
      </c>
      <c r="N21" s="116">
        <v>0</v>
      </c>
      <c r="O21" s="116">
        <v>1</v>
      </c>
      <c r="P21" s="116">
        <v>0</v>
      </c>
      <c r="Q21" s="19">
        <f t="shared" si="1"/>
        <v>1</v>
      </c>
    </row>
    <row r="22" spans="3:17" x14ac:dyDescent="0.25">
      <c r="C22" s="111" t="s">
        <v>24</v>
      </c>
      <c r="D22" s="111">
        <v>242</v>
      </c>
      <c r="E22" s="85" t="s">
        <v>24</v>
      </c>
      <c r="F22" s="116">
        <v>1</v>
      </c>
      <c r="G22" s="116">
        <v>5</v>
      </c>
      <c r="H22" s="116">
        <v>1</v>
      </c>
      <c r="I22" s="116">
        <v>0</v>
      </c>
      <c r="J22" s="116">
        <v>0</v>
      </c>
      <c r="K22" s="18">
        <f t="shared" si="0"/>
        <v>7</v>
      </c>
      <c r="L22" s="115">
        <v>1</v>
      </c>
      <c r="M22" s="116">
        <v>6</v>
      </c>
      <c r="N22" s="116">
        <v>1</v>
      </c>
      <c r="O22" s="116">
        <v>0</v>
      </c>
      <c r="P22" s="116">
        <v>0</v>
      </c>
      <c r="Q22" s="19">
        <f t="shared" si="1"/>
        <v>8</v>
      </c>
    </row>
    <row r="23" spans="3:17" ht="12.75" customHeight="1" x14ac:dyDescent="0.25">
      <c r="C23" s="111" t="s">
        <v>25</v>
      </c>
      <c r="D23" s="111">
        <v>244</v>
      </c>
      <c r="E23" s="85" t="s">
        <v>25</v>
      </c>
      <c r="F23" s="116">
        <v>0</v>
      </c>
      <c r="G23" s="116">
        <v>2</v>
      </c>
      <c r="H23" s="116">
        <v>0</v>
      </c>
      <c r="I23" s="116">
        <v>2</v>
      </c>
      <c r="J23" s="116">
        <v>0</v>
      </c>
      <c r="K23" s="18">
        <f t="shared" si="0"/>
        <v>4</v>
      </c>
      <c r="L23" s="115">
        <v>0</v>
      </c>
      <c r="M23" s="116">
        <v>2</v>
      </c>
      <c r="N23" s="116">
        <v>0</v>
      </c>
      <c r="O23" s="116">
        <v>2</v>
      </c>
      <c r="P23" s="116">
        <v>0</v>
      </c>
      <c r="Q23" s="19">
        <f t="shared" si="1"/>
        <v>4</v>
      </c>
    </row>
    <row r="24" spans="3:17" x14ac:dyDescent="0.25">
      <c r="C24" s="209" t="s">
        <v>26</v>
      </c>
      <c r="D24" s="111">
        <v>228</v>
      </c>
      <c r="E24" s="85" t="s">
        <v>27</v>
      </c>
      <c r="F24" s="116">
        <v>0</v>
      </c>
      <c r="G24" s="116">
        <v>4</v>
      </c>
      <c r="H24" s="116">
        <v>3</v>
      </c>
      <c r="I24" s="116">
        <v>8</v>
      </c>
      <c r="J24" s="116">
        <v>0</v>
      </c>
      <c r="K24" s="18">
        <f t="shared" si="0"/>
        <v>15</v>
      </c>
      <c r="L24" s="115">
        <v>0</v>
      </c>
      <c r="M24" s="116">
        <v>5</v>
      </c>
      <c r="N24" s="116">
        <v>6</v>
      </c>
      <c r="O24" s="116">
        <v>5</v>
      </c>
      <c r="P24" s="116">
        <v>0</v>
      </c>
      <c r="Q24" s="19">
        <f t="shared" si="1"/>
        <v>16</v>
      </c>
    </row>
    <row r="25" spans="3:17" x14ac:dyDescent="0.25">
      <c r="C25" s="209"/>
      <c r="D25" s="111">
        <v>243</v>
      </c>
      <c r="E25" s="85" t="s">
        <v>28</v>
      </c>
      <c r="F25" s="116">
        <v>0</v>
      </c>
      <c r="G25" s="116">
        <v>2</v>
      </c>
      <c r="H25" s="116">
        <v>0</v>
      </c>
      <c r="I25" s="116">
        <v>1</v>
      </c>
      <c r="J25" s="116">
        <v>0</v>
      </c>
      <c r="K25" s="18">
        <f t="shared" si="0"/>
        <v>3</v>
      </c>
      <c r="L25" s="115">
        <v>0</v>
      </c>
      <c r="M25" s="116">
        <v>2</v>
      </c>
      <c r="N25" s="116">
        <v>0</v>
      </c>
      <c r="O25" s="116">
        <v>1</v>
      </c>
      <c r="P25" s="116">
        <v>0</v>
      </c>
      <c r="Q25" s="19">
        <f t="shared" si="1"/>
        <v>3</v>
      </c>
    </row>
    <row r="26" spans="3:17" x14ac:dyDescent="0.25">
      <c r="C26" s="209"/>
      <c r="D26" s="111">
        <v>24322</v>
      </c>
      <c r="E26" s="85" t="s">
        <v>47</v>
      </c>
      <c r="F26" s="116">
        <v>0</v>
      </c>
      <c r="G26" s="116">
        <v>1</v>
      </c>
      <c r="H26" s="116">
        <v>0</v>
      </c>
      <c r="I26" s="116">
        <v>0</v>
      </c>
      <c r="J26" s="116">
        <v>0</v>
      </c>
      <c r="K26" s="18">
        <f t="shared" si="0"/>
        <v>1</v>
      </c>
      <c r="L26" s="115"/>
      <c r="M26" s="116"/>
      <c r="N26" s="116"/>
      <c r="O26" s="116"/>
      <c r="P26" s="116"/>
      <c r="Q26" s="19">
        <f t="shared" si="1"/>
        <v>0</v>
      </c>
    </row>
    <row r="27" spans="3:17" x14ac:dyDescent="0.25">
      <c r="C27" s="210"/>
      <c r="D27" s="111">
        <v>2201</v>
      </c>
      <c r="E27" s="85" t="s">
        <v>36</v>
      </c>
      <c r="F27" s="116">
        <v>1</v>
      </c>
      <c r="G27" s="116">
        <v>2</v>
      </c>
      <c r="H27" s="116">
        <v>1</v>
      </c>
      <c r="I27" s="116">
        <v>0</v>
      </c>
      <c r="J27" s="116">
        <v>0</v>
      </c>
      <c r="K27" s="18">
        <f t="shared" si="0"/>
        <v>4</v>
      </c>
      <c r="L27" s="115">
        <v>1</v>
      </c>
      <c r="M27" s="116">
        <v>2</v>
      </c>
      <c r="N27" s="116">
        <v>1</v>
      </c>
      <c r="O27" s="116">
        <v>0</v>
      </c>
      <c r="P27" s="116">
        <v>0</v>
      </c>
      <c r="Q27" s="19">
        <f t="shared" si="1"/>
        <v>4</v>
      </c>
    </row>
    <row r="28" spans="3:17" x14ac:dyDescent="0.25">
      <c r="C28" s="209" t="s">
        <v>29</v>
      </c>
      <c r="D28" s="111">
        <v>262</v>
      </c>
      <c r="E28" s="85" t="s">
        <v>30</v>
      </c>
      <c r="F28" s="116">
        <v>0</v>
      </c>
      <c r="G28" s="116">
        <v>1</v>
      </c>
      <c r="H28" s="116">
        <v>0</v>
      </c>
      <c r="I28" s="116">
        <v>3</v>
      </c>
      <c r="J28" s="116">
        <v>0</v>
      </c>
      <c r="K28" s="18">
        <f t="shared" si="0"/>
        <v>4</v>
      </c>
      <c r="L28" s="115">
        <v>0</v>
      </c>
      <c r="M28" s="116">
        <v>1</v>
      </c>
      <c r="N28" s="116">
        <v>0</v>
      </c>
      <c r="O28" s="116">
        <v>3</v>
      </c>
      <c r="P28" s="116">
        <v>0</v>
      </c>
      <c r="Q28" s="19">
        <f t="shared" si="1"/>
        <v>4</v>
      </c>
    </row>
    <row r="29" spans="3:17" x14ac:dyDescent="0.25">
      <c r="C29" s="209"/>
      <c r="D29" s="111">
        <v>263</v>
      </c>
      <c r="E29" s="85" t="s">
        <v>31</v>
      </c>
      <c r="F29" s="116">
        <v>0</v>
      </c>
      <c r="G29" s="116">
        <v>4</v>
      </c>
      <c r="H29" s="116">
        <v>3</v>
      </c>
      <c r="I29" s="116">
        <v>1</v>
      </c>
      <c r="J29" s="116">
        <v>0</v>
      </c>
      <c r="K29" s="18">
        <f t="shared" si="0"/>
        <v>8</v>
      </c>
      <c r="L29" s="115">
        <v>0</v>
      </c>
      <c r="M29" s="116">
        <v>6</v>
      </c>
      <c r="N29" s="116">
        <v>1</v>
      </c>
      <c r="O29" s="116">
        <v>1</v>
      </c>
      <c r="P29" s="116">
        <v>0</v>
      </c>
      <c r="Q29" s="19">
        <f t="shared" si="1"/>
        <v>8</v>
      </c>
    </row>
    <row r="30" spans="3:17" x14ac:dyDescent="0.25">
      <c r="C30" s="209"/>
      <c r="D30" s="111">
        <v>264</v>
      </c>
      <c r="E30" s="85" t="s">
        <v>32</v>
      </c>
      <c r="F30" s="116">
        <v>0</v>
      </c>
      <c r="G30" s="116">
        <v>1</v>
      </c>
      <c r="H30" s="116">
        <v>0</v>
      </c>
      <c r="I30" s="116">
        <v>2</v>
      </c>
      <c r="J30" s="116">
        <v>0</v>
      </c>
      <c r="K30" s="18">
        <f t="shared" si="0"/>
        <v>3</v>
      </c>
      <c r="L30" s="115">
        <v>0</v>
      </c>
      <c r="M30" s="116">
        <v>2</v>
      </c>
      <c r="N30" s="116">
        <v>0</v>
      </c>
      <c r="O30" s="116">
        <v>2</v>
      </c>
      <c r="P30" s="116">
        <v>0</v>
      </c>
      <c r="Q30" s="19">
        <f t="shared" si="1"/>
        <v>4</v>
      </c>
    </row>
    <row r="31" spans="3:17" x14ac:dyDescent="0.25">
      <c r="C31" s="209"/>
      <c r="D31" s="111">
        <v>265</v>
      </c>
      <c r="E31" s="85" t="s">
        <v>33</v>
      </c>
      <c r="F31" s="116">
        <v>0</v>
      </c>
      <c r="G31" s="116">
        <v>4</v>
      </c>
      <c r="H31" s="116">
        <v>0</v>
      </c>
      <c r="I31" s="116">
        <v>3</v>
      </c>
      <c r="J31" s="116">
        <v>0</v>
      </c>
      <c r="K31" s="18">
        <f t="shared" si="0"/>
        <v>7</v>
      </c>
      <c r="L31" s="115">
        <v>0</v>
      </c>
      <c r="M31" s="116">
        <v>4</v>
      </c>
      <c r="N31" s="116">
        <v>0</v>
      </c>
      <c r="O31" s="116">
        <v>3</v>
      </c>
      <c r="P31" s="116">
        <v>0</v>
      </c>
      <c r="Q31" s="19">
        <f t="shared" si="1"/>
        <v>7</v>
      </c>
    </row>
    <row r="32" spans="3:17" x14ac:dyDescent="0.25">
      <c r="C32" s="208" t="s">
        <v>5</v>
      </c>
      <c r="D32" s="208"/>
      <c r="E32" s="208"/>
      <c r="F32" s="127">
        <f>SUM(F6:F31)</f>
        <v>3</v>
      </c>
      <c r="G32" s="127">
        <f t="shared" ref="G32:K32" si="2">SUM(G6:G31)</f>
        <v>89</v>
      </c>
      <c r="H32" s="127">
        <f t="shared" si="2"/>
        <v>31</v>
      </c>
      <c r="I32" s="127">
        <f t="shared" si="2"/>
        <v>69</v>
      </c>
      <c r="J32" s="127">
        <f t="shared" si="2"/>
        <v>2</v>
      </c>
      <c r="K32" s="128">
        <f t="shared" si="2"/>
        <v>194</v>
      </c>
      <c r="L32" s="129">
        <f>SUM(L6:L31)</f>
        <v>3</v>
      </c>
      <c r="M32" s="127">
        <f>SUM(M6:M31)</f>
        <v>107</v>
      </c>
      <c r="N32" s="127">
        <f t="shared" ref="N32:Q32" si="3">SUM(N6:N31)</f>
        <v>28</v>
      </c>
      <c r="O32" s="127">
        <f t="shared" si="3"/>
        <v>67</v>
      </c>
      <c r="P32" s="127">
        <f t="shared" si="3"/>
        <v>1</v>
      </c>
      <c r="Q32" s="127">
        <f t="shared" si="3"/>
        <v>206</v>
      </c>
    </row>
    <row r="33" spans="3:11" x14ac:dyDescent="0.25"/>
    <row r="34" spans="3:11" x14ac:dyDescent="0.25">
      <c r="C34" s="6" t="s">
        <v>103</v>
      </c>
    </row>
    <row r="35" spans="3:11" x14ac:dyDescent="0.25"/>
    <row r="36" spans="3:11" x14ac:dyDescent="0.2">
      <c r="D36" s="3"/>
      <c r="E36" s="3"/>
      <c r="F36" s="5"/>
      <c r="G36" s="5"/>
      <c r="H36" s="5"/>
      <c r="I36" s="5"/>
      <c r="J36" s="5"/>
      <c r="K36" s="5"/>
    </row>
    <row r="37" spans="3:11" x14ac:dyDescent="0.2">
      <c r="D37" s="3"/>
      <c r="E37" s="3"/>
      <c r="F37" s="5"/>
      <c r="G37" s="5"/>
      <c r="H37" s="5"/>
      <c r="I37" s="5"/>
      <c r="J37" s="5"/>
      <c r="K37" s="5"/>
    </row>
    <row r="38" spans="3:11" x14ac:dyDescent="0.2">
      <c r="D38" s="3"/>
      <c r="E38" s="3"/>
      <c r="F38" s="5"/>
      <c r="G38" s="5"/>
      <c r="H38" s="5"/>
      <c r="I38" s="5"/>
      <c r="J38" s="5"/>
      <c r="K38" s="5"/>
    </row>
    <row r="39" spans="3:11" x14ac:dyDescent="0.2">
      <c r="D39" s="3"/>
      <c r="E39" s="3"/>
      <c r="F39" s="5"/>
      <c r="G39" s="5"/>
      <c r="H39" s="5"/>
      <c r="I39" s="5"/>
      <c r="J39" s="5"/>
      <c r="K39" s="5"/>
    </row>
    <row r="40" spans="3:11" x14ac:dyDescent="0.2">
      <c r="D40" s="3"/>
      <c r="E40" s="3"/>
      <c r="F40" s="5"/>
      <c r="G40" s="5"/>
      <c r="H40" s="5"/>
      <c r="I40" s="5"/>
      <c r="J40" s="5"/>
      <c r="K40" s="5"/>
    </row>
    <row r="41" spans="3:11" hidden="1" x14ac:dyDescent="0.25"/>
    <row r="42" spans="3:11" hidden="1" x14ac:dyDescent="0.25"/>
    <row r="43" spans="3:11" hidden="1" x14ac:dyDescent="0.25"/>
    <row r="44" spans="3:11" hidden="1" x14ac:dyDescent="0.25"/>
    <row r="45" spans="3:11" hidden="1" x14ac:dyDescent="0.25"/>
    <row r="46" spans="3:11" hidden="1" x14ac:dyDescent="0.25"/>
    <row r="47" spans="3:11" hidden="1" x14ac:dyDescent="0.25"/>
    <row r="48" spans="3:1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</sheetData>
  <sheetProtection password="CD78" sheet="1" objects="1" scenarios="1"/>
  <mergeCells count="15">
    <mergeCell ref="B1:T1"/>
    <mergeCell ref="C18:C21"/>
    <mergeCell ref="C24:C27"/>
    <mergeCell ref="C28:C31"/>
    <mergeCell ref="C32:E32"/>
    <mergeCell ref="S4:S5"/>
    <mergeCell ref="C4:C5"/>
    <mergeCell ref="D4:D5"/>
    <mergeCell ref="E4:E5"/>
    <mergeCell ref="F4:K4"/>
    <mergeCell ref="L4:Q4"/>
    <mergeCell ref="C6:C9"/>
    <mergeCell ref="C10:C11"/>
    <mergeCell ref="C12:C14"/>
    <mergeCell ref="C15:C17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95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8" customWidth="1"/>
    <col min="2" max="2" width="10.7109375" style="6" customWidth="1"/>
    <col min="3" max="3" width="23.7109375" style="6" customWidth="1"/>
    <col min="4" max="4" width="10" style="6" hidden="1" customWidth="1"/>
    <col min="5" max="5" width="39.7109375" style="6" customWidth="1"/>
    <col min="6" max="6" width="10.5703125" style="6" bestFit="1" customWidth="1"/>
    <col min="7" max="7" width="9.42578125" style="6" bestFit="1" customWidth="1"/>
    <col min="8" max="8" width="6" style="6" bestFit="1" customWidth="1"/>
    <col min="9" max="9" width="10.5703125" style="6" bestFit="1" customWidth="1"/>
    <col min="10" max="10" width="9.42578125" style="6" bestFit="1" customWidth="1"/>
    <col min="11" max="11" width="6" style="6" bestFit="1" customWidth="1"/>
    <col min="12" max="12" width="8.140625" style="6" bestFit="1" customWidth="1"/>
    <col min="13" max="13" width="10.7109375" style="6" customWidth="1"/>
    <col min="14" max="20" width="11.42578125" style="6" hidden="1" customWidth="1"/>
    <col min="21" max="21" width="0" style="6" hidden="1" customWidth="1"/>
    <col min="22" max="16384" width="11.42578125" style="6" hidden="1"/>
  </cols>
  <sheetData>
    <row r="1" spans="1:13" s="78" customFormat="1" ht="26.25" x14ac:dyDescent="0.4">
      <c r="B1" s="211" t="s">
        <v>116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31" customFormat="1" x14ac:dyDescent="0.25">
      <c r="A2" s="6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4" customFormat="1" ht="15.75" x14ac:dyDescent="0.25">
      <c r="A3" s="108"/>
      <c r="C3" s="215" t="s">
        <v>126</v>
      </c>
      <c r="D3" s="215"/>
      <c r="E3" s="215"/>
      <c r="F3" s="215"/>
      <c r="G3" s="215"/>
      <c r="H3" s="215"/>
      <c r="I3" s="215"/>
      <c r="J3" s="215"/>
      <c r="K3" s="215"/>
      <c r="L3" s="215"/>
    </row>
    <row r="4" spans="1:13" x14ac:dyDescent="0.25"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x14ac:dyDescent="0.25">
      <c r="C5" s="233" t="s">
        <v>0</v>
      </c>
      <c r="D5" s="233" t="s">
        <v>1</v>
      </c>
      <c r="E5" s="233" t="s">
        <v>2</v>
      </c>
      <c r="F5" s="234" t="s">
        <v>41</v>
      </c>
      <c r="G5" s="236"/>
      <c r="H5" s="236"/>
      <c r="I5" s="250" t="s">
        <v>138</v>
      </c>
      <c r="J5" s="236"/>
      <c r="K5" s="251"/>
      <c r="L5" s="239" t="s">
        <v>43</v>
      </c>
      <c r="M5" s="32"/>
    </row>
    <row r="6" spans="1:13" x14ac:dyDescent="0.25">
      <c r="C6" s="233"/>
      <c r="D6" s="233"/>
      <c r="E6" s="233"/>
      <c r="F6" s="130" t="s">
        <v>76</v>
      </c>
      <c r="G6" s="130" t="s">
        <v>77</v>
      </c>
      <c r="H6" s="125" t="s">
        <v>5</v>
      </c>
      <c r="I6" s="126" t="s">
        <v>76</v>
      </c>
      <c r="J6" s="130" t="s">
        <v>77</v>
      </c>
      <c r="K6" s="136" t="s">
        <v>5</v>
      </c>
      <c r="L6" s="239"/>
      <c r="M6" s="33"/>
    </row>
    <row r="7" spans="1:13" x14ac:dyDescent="0.25">
      <c r="C7" s="229" t="s">
        <v>6</v>
      </c>
      <c r="D7" s="114">
        <v>2141</v>
      </c>
      <c r="E7" s="17" t="s">
        <v>7</v>
      </c>
      <c r="F7" s="116">
        <v>12</v>
      </c>
      <c r="G7" s="116">
        <v>12</v>
      </c>
      <c r="H7" s="18">
        <f>SUM(F7:G7)</f>
        <v>24</v>
      </c>
      <c r="I7" s="115">
        <v>7</v>
      </c>
      <c r="J7" s="116">
        <v>9</v>
      </c>
      <c r="K7" s="21">
        <f>SUM(I7:J7)</f>
        <v>16</v>
      </c>
      <c r="L7" s="22">
        <f>SUM(K7,H7)</f>
        <v>40</v>
      </c>
      <c r="M7" s="34"/>
    </row>
    <row r="8" spans="1:13" x14ac:dyDescent="0.25">
      <c r="C8" s="230"/>
      <c r="D8" s="114">
        <v>2122</v>
      </c>
      <c r="E8" s="17" t="s">
        <v>8</v>
      </c>
      <c r="F8" s="116">
        <v>6</v>
      </c>
      <c r="G8" s="116">
        <v>5</v>
      </c>
      <c r="H8" s="18">
        <f t="shared" ref="H8:H34" si="0">SUM(F8:G8)</f>
        <v>11</v>
      </c>
      <c r="I8" s="115">
        <v>3</v>
      </c>
      <c r="J8" s="116">
        <v>1</v>
      </c>
      <c r="K8" s="21">
        <f t="shared" ref="K8:K38" si="1">SUM(I8:J8)</f>
        <v>4</v>
      </c>
      <c r="L8" s="22">
        <f t="shared" ref="L8:L36" si="2">SUM(K8,H8)</f>
        <v>15</v>
      </c>
      <c r="M8" s="27"/>
    </row>
    <row r="9" spans="1:13" x14ac:dyDescent="0.25">
      <c r="C9" s="230"/>
      <c r="D9" s="114">
        <v>2142</v>
      </c>
      <c r="E9" s="17" t="s">
        <v>9</v>
      </c>
      <c r="F9" s="116">
        <v>4</v>
      </c>
      <c r="G9" s="116">
        <v>1</v>
      </c>
      <c r="H9" s="18">
        <f t="shared" si="0"/>
        <v>5</v>
      </c>
      <c r="I9" s="115">
        <v>1</v>
      </c>
      <c r="J9" s="116">
        <v>0</v>
      </c>
      <c r="K9" s="21">
        <f t="shared" si="1"/>
        <v>1</v>
      </c>
      <c r="L9" s="22">
        <f t="shared" si="2"/>
        <v>6</v>
      </c>
      <c r="M9" s="27"/>
    </row>
    <row r="10" spans="1:13" x14ac:dyDescent="0.25">
      <c r="C10" s="230"/>
      <c r="D10" s="114">
        <v>2132</v>
      </c>
      <c r="E10" s="17" t="s">
        <v>10</v>
      </c>
      <c r="F10" s="116">
        <v>25</v>
      </c>
      <c r="G10" s="116">
        <v>7</v>
      </c>
      <c r="H10" s="18">
        <f t="shared" si="0"/>
        <v>32</v>
      </c>
      <c r="I10" s="115">
        <v>5</v>
      </c>
      <c r="J10" s="116">
        <v>3</v>
      </c>
      <c r="K10" s="21">
        <f t="shared" si="1"/>
        <v>8</v>
      </c>
      <c r="L10" s="22">
        <f t="shared" si="2"/>
        <v>40</v>
      </c>
      <c r="M10" s="27"/>
    </row>
    <row r="11" spans="1:13" x14ac:dyDescent="0.25">
      <c r="C11" s="229" t="s">
        <v>11</v>
      </c>
      <c r="D11" s="114">
        <v>27</v>
      </c>
      <c r="E11" s="17" t="s">
        <v>12</v>
      </c>
      <c r="F11" s="116">
        <v>18</v>
      </c>
      <c r="G11" s="116">
        <v>11</v>
      </c>
      <c r="H11" s="18">
        <f t="shared" si="0"/>
        <v>29</v>
      </c>
      <c r="I11" s="115">
        <v>4</v>
      </c>
      <c r="J11" s="116">
        <v>2</v>
      </c>
      <c r="K11" s="21">
        <f t="shared" si="1"/>
        <v>6</v>
      </c>
      <c r="L11" s="22">
        <f t="shared" si="2"/>
        <v>35</v>
      </c>
      <c r="M11" s="27"/>
    </row>
    <row r="12" spans="1:13" x14ac:dyDescent="0.25">
      <c r="C12" s="229"/>
      <c r="D12" s="117">
        <v>511013105</v>
      </c>
      <c r="E12" s="17" t="s">
        <v>136</v>
      </c>
      <c r="F12" s="116">
        <v>4</v>
      </c>
      <c r="G12" s="116">
        <v>7</v>
      </c>
      <c r="H12" s="18">
        <f t="shared" si="0"/>
        <v>11</v>
      </c>
      <c r="I12" s="115">
        <v>3</v>
      </c>
      <c r="J12" s="116">
        <v>1</v>
      </c>
      <c r="K12" s="21">
        <f t="shared" si="1"/>
        <v>4</v>
      </c>
      <c r="L12" s="22">
        <f t="shared" si="2"/>
        <v>15</v>
      </c>
      <c r="M12" s="27"/>
    </row>
    <row r="13" spans="1:13" x14ac:dyDescent="0.25">
      <c r="C13" s="229" t="s">
        <v>13</v>
      </c>
      <c r="D13" s="114">
        <v>222</v>
      </c>
      <c r="E13" s="17" t="s">
        <v>14</v>
      </c>
      <c r="F13" s="116">
        <v>3</v>
      </c>
      <c r="G13" s="116">
        <v>0</v>
      </c>
      <c r="H13" s="18">
        <f t="shared" si="0"/>
        <v>3</v>
      </c>
      <c r="I13" s="115">
        <v>9</v>
      </c>
      <c r="J13" s="116">
        <v>0</v>
      </c>
      <c r="K13" s="21">
        <f t="shared" si="1"/>
        <v>9</v>
      </c>
      <c r="L13" s="22">
        <f t="shared" si="2"/>
        <v>12</v>
      </c>
      <c r="M13" s="27"/>
    </row>
    <row r="14" spans="1:13" x14ac:dyDescent="0.25">
      <c r="C14" s="230"/>
      <c r="D14" s="114">
        <v>223</v>
      </c>
      <c r="E14" s="17" t="s">
        <v>15</v>
      </c>
      <c r="F14" s="116">
        <v>18</v>
      </c>
      <c r="G14" s="116">
        <v>5</v>
      </c>
      <c r="H14" s="18">
        <f t="shared" si="0"/>
        <v>23</v>
      </c>
      <c r="I14" s="115">
        <v>3</v>
      </c>
      <c r="J14" s="116">
        <v>0</v>
      </c>
      <c r="K14" s="21">
        <f t="shared" si="1"/>
        <v>3</v>
      </c>
      <c r="L14" s="22">
        <f t="shared" si="2"/>
        <v>26</v>
      </c>
      <c r="M14" s="27"/>
    </row>
    <row r="15" spans="1:13" x14ac:dyDescent="0.25">
      <c r="C15" s="230"/>
      <c r="D15" s="114">
        <v>224</v>
      </c>
      <c r="E15" s="17" t="s">
        <v>16</v>
      </c>
      <c r="F15" s="116">
        <v>38</v>
      </c>
      <c r="G15" s="116">
        <v>11</v>
      </c>
      <c r="H15" s="18">
        <f t="shared" si="0"/>
        <v>49</v>
      </c>
      <c r="I15" s="115">
        <v>28</v>
      </c>
      <c r="J15" s="116">
        <v>2</v>
      </c>
      <c r="K15" s="21">
        <f t="shared" si="1"/>
        <v>30</v>
      </c>
      <c r="L15" s="22">
        <f t="shared" si="2"/>
        <v>79</v>
      </c>
      <c r="M15" s="27"/>
    </row>
    <row r="16" spans="1:13" x14ac:dyDescent="0.25">
      <c r="C16" s="229" t="s">
        <v>17</v>
      </c>
      <c r="D16" s="114">
        <v>234</v>
      </c>
      <c r="E16" s="17" t="s">
        <v>18</v>
      </c>
      <c r="F16" s="116">
        <v>13</v>
      </c>
      <c r="G16" s="116">
        <v>20</v>
      </c>
      <c r="H16" s="18">
        <f t="shared" si="0"/>
        <v>33</v>
      </c>
      <c r="I16" s="115">
        <v>1</v>
      </c>
      <c r="J16" s="116">
        <v>6</v>
      </c>
      <c r="K16" s="21">
        <f t="shared" si="1"/>
        <v>7</v>
      </c>
      <c r="L16" s="22">
        <f t="shared" si="2"/>
        <v>40</v>
      </c>
      <c r="M16" s="27"/>
    </row>
    <row r="17" spans="3:13" x14ac:dyDescent="0.25">
      <c r="C17" s="230"/>
      <c r="D17" s="114">
        <v>232</v>
      </c>
      <c r="E17" s="17" t="s">
        <v>19</v>
      </c>
      <c r="F17" s="116">
        <v>4</v>
      </c>
      <c r="G17" s="116">
        <v>6</v>
      </c>
      <c r="H17" s="18">
        <f t="shared" si="0"/>
        <v>10</v>
      </c>
      <c r="I17" s="115">
        <v>2</v>
      </c>
      <c r="J17" s="116">
        <v>1</v>
      </c>
      <c r="K17" s="21">
        <f t="shared" si="1"/>
        <v>3</v>
      </c>
      <c r="L17" s="22">
        <f t="shared" si="2"/>
        <v>13</v>
      </c>
      <c r="M17" s="27"/>
    </row>
    <row r="18" spans="3:13" x14ac:dyDescent="0.25">
      <c r="C18" s="230"/>
      <c r="D18" s="114">
        <v>233</v>
      </c>
      <c r="E18" s="17" t="s">
        <v>20</v>
      </c>
      <c r="F18" s="116">
        <v>30</v>
      </c>
      <c r="G18" s="116">
        <v>18</v>
      </c>
      <c r="H18" s="18">
        <f t="shared" si="0"/>
        <v>48</v>
      </c>
      <c r="I18" s="115">
        <v>5</v>
      </c>
      <c r="J18" s="116">
        <v>4</v>
      </c>
      <c r="K18" s="21">
        <f t="shared" si="1"/>
        <v>9</v>
      </c>
      <c r="L18" s="22">
        <f t="shared" si="2"/>
        <v>57</v>
      </c>
      <c r="M18" s="27"/>
    </row>
    <row r="19" spans="3:13" x14ac:dyDescent="0.25">
      <c r="C19" s="229" t="s">
        <v>21</v>
      </c>
      <c r="D19" s="114">
        <v>25</v>
      </c>
      <c r="E19" s="17" t="s">
        <v>22</v>
      </c>
      <c r="F19" s="116">
        <v>28</v>
      </c>
      <c r="G19" s="116">
        <v>14</v>
      </c>
      <c r="H19" s="18">
        <f t="shared" si="0"/>
        <v>42</v>
      </c>
      <c r="I19" s="115">
        <v>5</v>
      </c>
      <c r="J19" s="116">
        <v>2</v>
      </c>
      <c r="K19" s="21">
        <f t="shared" si="1"/>
        <v>7</v>
      </c>
      <c r="L19" s="22">
        <f t="shared" si="2"/>
        <v>49</v>
      </c>
      <c r="M19" s="27"/>
    </row>
    <row r="20" spans="3:13" x14ac:dyDescent="0.25">
      <c r="C20" s="229"/>
      <c r="D20" s="114">
        <v>253</v>
      </c>
      <c r="E20" s="17" t="s">
        <v>23</v>
      </c>
      <c r="F20" s="116">
        <v>18</v>
      </c>
      <c r="G20" s="116">
        <v>4</v>
      </c>
      <c r="H20" s="18">
        <f t="shared" si="0"/>
        <v>22</v>
      </c>
      <c r="I20" s="115">
        <v>4</v>
      </c>
      <c r="J20" s="116">
        <v>5</v>
      </c>
      <c r="K20" s="21">
        <f t="shared" si="1"/>
        <v>9</v>
      </c>
      <c r="L20" s="22">
        <f t="shared" si="2"/>
        <v>31</v>
      </c>
      <c r="M20" s="27"/>
    </row>
    <row r="21" spans="3:13" x14ac:dyDescent="0.25">
      <c r="C21" s="229"/>
      <c r="D21" s="114">
        <v>511013104</v>
      </c>
      <c r="E21" s="17" t="s">
        <v>45</v>
      </c>
      <c r="F21" s="116">
        <v>11</v>
      </c>
      <c r="G21" s="116">
        <v>4</v>
      </c>
      <c r="H21" s="18">
        <f t="shared" si="0"/>
        <v>15</v>
      </c>
      <c r="I21" s="115">
        <v>2</v>
      </c>
      <c r="J21" s="116">
        <v>1</v>
      </c>
      <c r="K21" s="21">
        <f t="shared" si="1"/>
        <v>3</v>
      </c>
      <c r="L21" s="22">
        <f t="shared" si="2"/>
        <v>18</v>
      </c>
      <c r="M21" s="27"/>
    </row>
    <row r="22" spans="3:13" x14ac:dyDescent="0.25">
      <c r="C22" s="229"/>
      <c r="D22" s="24">
        <v>511013113</v>
      </c>
      <c r="E22" s="24" t="s">
        <v>44</v>
      </c>
      <c r="F22" s="116">
        <v>2</v>
      </c>
      <c r="G22" s="116">
        <v>1</v>
      </c>
      <c r="H22" s="18">
        <f t="shared" si="0"/>
        <v>3</v>
      </c>
      <c r="I22" s="115">
        <v>1</v>
      </c>
      <c r="J22" s="116">
        <v>0</v>
      </c>
      <c r="K22" s="21">
        <f t="shared" si="1"/>
        <v>1</v>
      </c>
      <c r="L22" s="22">
        <f t="shared" si="2"/>
        <v>4</v>
      </c>
      <c r="M22" s="27"/>
    </row>
    <row r="23" spans="3:13" x14ac:dyDescent="0.25">
      <c r="C23" s="229"/>
      <c r="D23" s="24">
        <v>511013107</v>
      </c>
      <c r="E23" s="24" t="s">
        <v>46</v>
      </c>
      <c r="F23" s="116">
        <v>18</v>
      </c>
      <c r="G23" s="116">
        <v>6</v>
      </c>
      <c r="H23" s="18">
        <f t="shared" si="0"/>
        <v>24</v>
      </c>
      <c r="I23" s="115">
        <v>2</v>
      </c>
      <c r="J23" s="116">
        <v>1</v>
      </c>
      <c r="K23" s="21">
        <f t="shared" si="1"/>
        <v>3</v>
      </c>
      <c r="L23" s="22">
        <f t="shared" si="2"/>
        <v>27</v>
      </c>
      <c r="M23" s="27"/>
    </row>
    <row r="24" spans="3:13" x14ac:dyDescent="0.25">
      <c r="C24" s="114" t="s">
        <v>24</v>
      </c>
      <c r="D24" s="114">
        <v>242</v>
      </c>
      <c r="E24" s="17" t="s">
        <v>24</v>
      </c>
      <c r="F24" s="116">
        <v>43</v>
      </c>
      <c r="G24" s="116">
        <v>14</v>
      </c>
      <c r="H24" s="18">
        <f t="shared" si="0"/>
        <v>57</v>
      </c>
      <c r="I24" s="115">
        <v>13</v>
      </c>
      <c r="J24" s="116">
        <v>7</v>
      </c>
      <c r="K24" s="21">
        <f t="shared" si="1"/>
        <v>20</v>
      </c>
      <c r="L24" s="22">
        <f t="shared" si="2"/>
        <v>77</v>
      </c>
      <c r="M24" s="27"/>
    </row>
    <row r="25" spans="3:13" x14ac:dyDescent="0.25">
      <c r="C25" s="114" t="s">
        <v>25</v>
      </c>
      <c r="D25" s="114">
        <v>244</v>
      </c>
      <c r="E25" s="17" t="s">
        <v>25</v>
      </c>
      <c r="F25" s="116">
        <v>35</v>
      </c>
      <c r="G25" s="116">
        <v>7</v>
      </c>
      <c r="H25" s="18">
        <f t="shared" si="0"/>
        <v>42</v>
      </c>
      <c r="I25" s="115">
        <v>6</v>
      </c>
      <c r="J25" s="116">
        <v>2</v>
      </c>
      <c r="K25" s="21">
        <f t="shared" si="1"/>
        <v>8</v>
      </c>
      <c r="L25" s="22">
        <f t="shared" si="2"/>
        <v>50</v>
      </c>
      <c r="M25" s="27"/>
    </row>
    <row r="26" spans="3:13" x14ac:dyDescent="0.25">
      <c r="C26" s="229" t="s">
        <v>26</v>
      </c>
      <c r="D26" s="114">
        <v>228</v>
      </c>
      <c r="E26" s="17" t="s">
        <v>27</v>
      </c>
      <c r="F26" s="116">
        <v>31</v>
      </c>
      <c r="G26" s="116">
        <v>12</v>
      </c>
      <c r="H26" s="18">
        <f t="shared" si="0"/>
        <v>43</v>
      </c>
      <c r="I26" s="115">
        <v>11</v>
      </c>
      <c r="J26" s="116">
        <v>3</v>
      </c>
      <c r="K26" s="21">
        <f t="shared" si="1"/>
        <v>14</v>
      </c>
      <c r="L26" s="22">
        <f t="shared" si="2"/>
        <v>57</v>
      </c>
      <c r="M26" s="27"/>
    </row>
    <row r="27" spans="3:13" x14ac:dyDescent="0.25">
      <c r="C27" s="229"/>
      <c r="D27" s="114">
        <v>2201</v>
      </c>
      <c r="E27" s="17" t="s">
        <v>36</v>
      </c>
      <c r="F27" s="116">
        <v>1</v>
      </c>
      <c r="G27" s="116">
        <v>1</v>
      </c>
      <c r="H27" s="18">
        <f t="shared" si="0"/>
        <v>2</v>
      </c>
      <c r="I27" s="115">
        <v>1</v>
      </c>
      <c r="J27" s="116">
        <v>0</v>
      </c>
      <c r="K27" s="21">
        <f t="shared" si="1"/>
        <v>1</v>
      </c>
      <c r="L27" s="22">
        <f t="shared" si="2"/>
        <v>3</v>
      </c>
      <c r="M27" s="27"/>
    </row>
    <row r="28" spans="3:13" x14ac:dyDescent="0.25">
      <c r="C28" s="229"/>
      <c r="D28" s="114">
        <v>24322</v>
      </c>
      <c r="E28" s="17" t="s">
        <v>47</v>
      </c>
      <c r="F28" s="116">
        <v>9</v>
      </c>
      <c r="G28" s="116">
        <v>0</v>
      </c>
      <c r="H28" s="18">
        <f t="shared" si="0"/>
        <v>9</v>
      </c>
      <c r="I28" s="115">
        <v>10</v>
      </c>
      <c r="J28" s="116">
        <v>0</v>
      </c>
      <c r="K28" s="21">
        <f t="shared" si="1"/>
        <v>10</v>
      </c>
      <c r="L28" s="22">
        <f t="shared" si="2"/>
        <v>19</v>
      </c>
      <c r="M28" s="27"/>
    </row>
    <row r="29" spans="3:13" x14ac:dyDescent="0.25">
      <c r="C29" s="229"/>
      <c r="D29" s="114">
        <v>243</v>
      </c>
      <c r="E29" s="17" t="s">
        <v>28</v>
      </c>
      <c r="F29" s="116">
        <v>20</v>
      </c>
      <c r="G29" s="116">
        <v>1</v>
      </c>
      <c r="H29" s="18">
        <f t="shared" si="0"/>
        <v>21</v>
      </c>
      <c r="I29" s="115">
        <v>0</v>
      </c>
      <c r="J29" s="116">
        <v>0</v>
      </c>
      <c r="K29" s="21">
        <f t="shared" si="1"/>
        <v>0</v>
      </c>
      <c r="L29" s="22">
        <f t="shared" si="2"/>
        <v>21</v>
      </c>
      <c r="M29" s="27"/>
    </row>
    <row r="30" spans="3:13" x14ac:dyDescent="0.25">
      <c r="C30" s="229" t="s">
        <v>29</v>
      </c>
      <c r="D30" s="114">
        <v>262</v>
      </c>
      <c r="E30" s="17" t="s">
        <v>30</v>
      </c>
      <c r="F30" s="116">
        <v>4</v>
      </c>
      <c r="G30" s="116">
        <v>2</v>
      </c>
      <c r="H30" s="18">
        <f t="shared" si="0"/>
        <v>6</v>
      </c>
      <c r="I30" s="115">
        <v>3</v>
      </c>
      <c r="J30" s="116">
        <v>0</v>
      </c>
      <c r="K30" s="21">
        <f t="shared" si="1"/>
        <v>3</v>
      </c>
      <c r="L30" s="22">
        <f t="shared" si="2"/>
        <v>9</v>
      </c>
      <c r="M30" s="27"/>
    </row>
    <row r="31" spans="3:13" x14ac:dyDescent="0.25">
      <c r="C31" s="229"/>
      <c r="D31" s="114">
        <v>263</v>
      </c>
      <c r="E31" s="17" t="s">
        <v>31</v>
      </c>
      <c r="F31" s="116">
        <v>7</v>
      </c>
      <c r="G31" s="116">
        <v>6</v>
      </c>
      <c r="H31" s="18">
        <f t="shared" si="0"/>
        <v>13</v>
      </c>
      <c r="I31" s="115">
        <v>4</v>
      </c>
      <c r="J31" s="116">
        <v>2</v>
      </c>
      <c r="K31" s="21">
        <f t="shared" si="1"/>
        <v>6</v>
      </c>
      <c r="L31" s="22">
        <f t="shared" si="2"/>
        <v>19</v>
      </c>
      <c r="M31" s="27"/>
    </row>
    <row r="32" spans="3:13" x14ac:dyDescent="0.25">
      <c r="C32" s="229"/>
      <c r="D32" s="114">
        <v>264</v>
      </c>
      <c r="E32" s="17" t="s">
        <v>32</v>
      </c>
      <c r="F32" s="116">
        <v>5</v>
      </c>
      <c r="G32" s="116">
        <v>1</v>
      </c>
      <c r="H32" s="18">
        <f t="shared" si="0"/>
        <v>6</v>
      </c>
      <c r="I32" s="115">
        <v>3</v>
      </c>
      <c r="J32" s="116">
        <v>0</v>
      </c>
      <c r="K32" s="21">
        <f t="shared" si="1"/>
        <v>3</v>
      </c>
      <c r="L32" s="22">
        <f t="shared" si="2"/>
        <v>9</v>
      </c>
      <c r="M32" s="27"/>
    </row>
    <row r="33" spans="3:13" x14ac:dyDescent="0.25">
      <c r="C33" s="229"/>
      <c r="D33" s="114">
        <v>265</v>
      </c>
      <c r="E33" s="17" t="s">
        <v>33</v>
      </c>
      <c r="F33" s="116">
        <v>10</v>
      </c>
      <c r="G33" s="116">
        <v>6</v>
      </c>
      <c r="H33" s="18">
        <f t="shared" si="0"/>
        <v>16</v>
      </c>
      <c r="I33" s="115">
        <v>3</v>
      </c>
      <c r="J33" s="116">
        <v>3</v>
      </c>
      <c r="K33" s="21">
        <f t="shared" si="1"/>
        <v>6</v>
      </c>
      <c r="L33" s="22">
        <f t="shared" si="2"/>
        <v>22</v>
      </c>
      <c r="M33" s="27"/>
    </row>
    <row r="34" spans="3:13" x14ac:dyDescent="0.25">
      <c r="C34" s="229"/>
      <c r="D34" s="114">
        <v>511013102</v>
      </c>
      <c r="E34" s="17" t="s">
        <v>48</v>
      </c>
      <c r="F34" s="116">
        <v>16</v>
      </c>
      <c r="G34" s="116">
        <v>4</v>
      </c>
      <c r="H34" s="18">
        <f t="shared" si="0"/>
        <v>20</v>
      </c>
      <c r="I34" s="115">
        <v>7</v>
      </c>
      <c r="J34" s="116">
        <v>3</v>
      </c>
      <c r="K34" s="21">
        <f t="shared" si="1"/>
        <v>10</v>
      </c>
      <c r="L34" s="22">
        <f t="shared" si="2"/>
        <v>30</v>
      </c>
      <c r="M34" s="27"/>
    </row>
    <row r="35" spans="3:13" x14ac:dyDescent="0.25">
      <c r="C35" s="229" t="s">
        <v>49</v>
      </c>
      <c r="D35" s="114">
        <v>1364</v>
      </c>
      <c r="E35" s="17" t="s">
        <v>81</v>
      </c>
      <c r="F35" s="116">
        <v>6</v>
      </c>
      <c r="G35" s="116">
        <v>2</v>
      </c>
      <c r="H35" s="18">
        <f>SUM(F35:G35)</f>
        <v>8</v>
      </c>
      <c r="I35" s="115">
        <v>0</v>
      </c>
      <c r="J35" s="116">
        <v>0</v>
      </c>
      <c r="K35" s="21">
        <f>SUM(I35:J35)</f>
        <v>0</v>
      </c>
      <c r="L35" s="22">
        <f>SUM(K35,H35)</f>
        <v>8</v>
      </c>
      <c r="M35" s="27"/>
    </row>
    <row r="36" spans="3:13" x14ac:dyDescent="0.25">
      <c r="C36" s="229"/>
      <c r="D36" s="25">
        <v>201</v>
      </c>
      <c r="E36" s="24" t="s">
        <v>50</v>
      </c>
      <c r="F36" s="116">
        <v>1</v>
      </c>
      <c r="G36" s="116">
        <v>7</v>
      </c>
      <c r="H36" s="18">
        <f>SUM(F36:G36)</f>
        <v>8</v>
      </c>
      <c r="I36" s="115">
        <v>1</v>
      </c>
      <c r="J36" s="116">
        <v>1</v>
      </c>
      <c r="K36" s="21">
        <f t="shared" si="1"/>
        <v>2</v>
      </c>
      <c r="L36" s="22">
        <f t="shared" si="2"/>
        <v>10</v>
      </c>
      <c r="M36" s="27"/>
    </row>
    <row r="37" spans="3:13" x14ac:dyDescent="0.25"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7"/>
    </row>
    <row r="38" spans="3:13" x14ac:dyDescent="0.25">
      <c r="C38" s="229" t="s">
        <v>139</v>
      </c>
      <c r="D38" s="229"/>
      <c r="E38" s="229"/>
      <c r="F38" s="116">
        <v>48</v>
      </c>
      <c r="G38" s="116">
        <v>25</v>
      </c>
      <c r="H38" s="18">
        <f>SUM(F38:G38)</f>
        <v>73</v>
      </c>
      <c r="I38" s="115">
        <v>19</v>
      </c>
      <c r="J38" s="116">
        <v>3</v>
      </c>
      <c r="K38" s="21">
        <f t="shared" si="1"/>
        <v>22</v>
      </c>
      <c r="L38" s="22">
        <f>SUM(K38,H38)</f>
        <v>95</v>
      </c>
      <c r="M38" s="27"/>
    </row>
    <row r="39" spans="3:13" x14ac:dyDescent="0.25"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7"/>
    </row>
    <row r="40" spans="3:13" x14ac:dyDescent="0.25">
      <c r="C40" s="233" t="s">
        <v>5</v>
      </c>
      <c r="D40" s="233"/>
      <c r="E40" s="233"/>
      <c r="F40" s="127">
        <f>SUM(F7:F38)</f>
        <v>488</v>
      </c>
      <c r="G40" s="127">
        <f>SUM(G7:G38)</f>
        <v>220</v>
      </c>
      <c r="H40" s="128">
        <f>SUM(H7:H38)</f>
        <v>708</v>
      </c>
      <c r="I40" s="129">
        <f t="shared" ref="I40:J40" si="3">SUM(I7:I38)</f>
        <v>166</v>
      </c>
      <c r="J40" s="127">
        <f t="shared" si="3"/>
        <v>62</v>
      </c>
      <c r="K40" s="137">
        <f>SUM(K7:K38)</f>
        <v>228</v>
      </c>
      <c r="L40" s="138">
        <f>SUM(L7:L39)</f>
        <v>936</v>
      </c>
      <c r="M40" s="26"/>
    </row>
    <row r="41" spans="3:13" x14ac:dyDescent="0.2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3:13" x14ac:dyDescent="0.25">
      <c r="C42" s="6" t="s">
        <v>103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3:13" ht="13.5" thickBot="1" x14ac:dyDescent="0.3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3:13" x14ac:dyDescent="0.25">
      <c r="C44" s="240" t="s">
        <v>141</v>
      </c>
      <c r="D44" s="241"/>
      <c r="E44" s="241"/>
      <c r="F44" s="241"/>
      <c r="G44" s="241"/>
      <c r="H44" s="241"/>
      <c r="I44" s="241"/>
      <c r="J44" s="241"/>
      <c r="K44" s="241"/>
      <c r="L44" s="242"/>
      <c r="M44" s="26"/>
    </row>
    <row r="45" spans="3:13" x14ac:dyDescent="0.25">
      <c r="C45" s="243"/>
      <c r="D45" s="244"/>
      <c r="E45" s="244"/>
      <c r="F45" s="244"/>
      <c r="G45" s="244"/>
      <c r="H45" s="244"/>
      <c r="I45" s="244"/>
      <c r="J45" s="244"/>
      <c r="K45" s="244"/>
      <c r="L45" s="245"/>
      <c r="M45" s="26"/>
    </row>
    <row r="46" spans="3:13" x14ac:dyDescent="0.25">
      <c r="C46" s="243"/>
      <c r="D46" s="244"/>
      <c r="E46" s="244"/>
      <c r="F46" s="244"/>
      <c r="G46" s="244"/>
      <c r="H46" s="244"/>
      <c r="I46" s="244"/>
      <c r="J46" s="244"/>
      <c r="K46" s="244"/>
      <c r="L46" s="245"/>
      <c r="M46" s="26"/>
    </row>
    <row r="47" spans="3:13" ht="13.5" thickBot="1" x14ac:dyDescent="0.3">
      <c r="C47" s="246"/>
      <c r="D47" s="247"/>
      <c r="E47" s="247"/>
      <c r="F47" s="247"/>
      <c r="G47" s="247"/>
      <c r="H47" s="247"/>
      <c r="I47" s="247"/>
      <c r="J47" s="247"/>
      <c r="K47" s="247"/>
      <c r="L47" s="248"/>
      <c r="M47" s="26"/>
    </row>
    <row r="48" spans="3:13" x14ac:dyDescent="0.2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x14ac:dyDescent="0.2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s="112" customFormat="1" ht="15.75" x14ac:dyDescent="0.25">
      <c r="A50" s="120"/>
      <c r="C50" s="215" t="s">
        <v>127</v>
      </c>
      <c r="D50" s="215"/>
      <c r="E50" s="215"/>
      <c r="F50" s="215"/>
      <c r="G50" s="215"/>
      <c r="H50" s="215"/>
      <c r="I50" s="215"/>
      <c r="J50" s="215"/>
      <c r="K50" s="215"/>
      <c r="L50" s="215"/>
      <c r="M50" s="135"/>
    </row>
    <row r="51" spans="1:13" x14ac:dyDescent="0.2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2.75" customHeight="1" x14ac:dyDescent="0.25">
      <c r="C52" s="233" t="s">
        <v>0</v>
      </c>
      <c r="D52" s="233" t="s">
        <v>1</v>
      </c>
      <c r="E52" s="233" t="s">
        <v>2</v>
      </c>
      <c r="F52" s="234" t="s">
        <v>41</v>
      </c>
      <c r="G52" s="236"/>
      <c r="H52" s="236"/>
      <c r="I52" s="235" t="s">
        <v>138</v>
      </c>
      <c r="J52" s="233"/>
      <c r="K52" s="249"/>
      <c r="L52" s="239" t="s">
        <v>43</v>
      </c>
      <c r="M52" s="26"/>
    </row>
    <row r="53" spans="1:13" x14ac:dyDescent="0.25">
      <c r="C53" s="233"/>
      <c r="D53" s="233"/>
      <c r="E53" s="233"/>
      <c r="F53" s="130" t="s">
        <v>76</v>
      </c>
      <c r="G53" s="130" t="s">
        <v>77</v>
      </c>
      <c r="H53" s="125" t="s">
        <v>5</v>
      </c>
      <c r="I53" s="126" t="s">
        <v>76</v>
      </c>
      <c r="J53" s="130" t="s">
        <v>77</v>
      </c>
      <c r="K53" s="136" t="s">
        <v>5</v>
      </c>
      <c r="L53" s="239"/>
      <c r="M53" s="26"/>
    </row>
    <row r="54" spans="1:13" x14ac:dyDescent="0.25">
      <c r="C54" s="229" t="s">
        <v>6</v>
      </c>
      <c r="D54" s="114">
        <v>2141</v>
      </c>
      <c r="E54" s="17" t="s">
        <v>7</v>
      </c>
      <c r="F54" s="116">
        <v>17</v>
      </c>
      <c r="G54" s="116">
        <v>9</v>
      </c>
      <c r="H54" s="18">
        <f>SUM(F54:G54)</f>
        <v>26</v>
      </c>
      <c r="I54" s="115">
        <v>7</v>
      </c>
      <c r="J54" s="116">
        <v>10</v>
      </c>
      <c r="K54" s="21">
        <f>SUM(I54:J54)</f>
        <v>17</v>
      </c>
      <c r="L54" s="22">
        <f>SUM(K54,H54)</f>
        <v>43</v>
      </c>
      <c r="M54" s="26"/>
    </row>
    <row r="55" spans="1:13" x14ac:dyDescent="0.25">
      <c r="C55" s="230"/>
      <c r="D55" s="114">
        <v>2122</v>
      </c>
      <c r="E55" s="17" t="s">
        <v>8</v>
      </c>
      <c r="F55" s="116">
        <v>7</v>
      </c>
      <c r="G55" s="116">
        <v>3</v>
      </c>
      <c r="H55" s="18">
        <f t="shared" ref="H55:H79" si="4">SUM(F55:G55)</f>
        <v>10</v>
      </c>
      <c r="I55" s="115">
        <v>5</v>
      </c>
      <c r="J55" s="116">
        <v>0</v>
      </c>
      <c r="K55" s="21">
        <f t="shared" ref="K55:K79" si="5">SUM(I55:J55)</f>
        <v>5</v>
      </c>
      <c r="L55" s="22">
        <f t="shared" ref="L55:L79" si="6">SUM(K55,H55)</f>
        <v>15</v>
      </c>
      <c r="M55" s="26"/>
    </row>
    <row r="56" spans="1:13" x14ac:dyDescent="0.25">
      <c r="C56" s="230"/>
      <c r="D56" s="114">
        <v>2142</v>
      </c>
      <c r="E56" s="17" t="s">
        <v>9</v>
      </c>
      <c r="F56" s="116">
        <v>3</v>
      </c>
      <c r="G56" s="116">
        <v>1</v>
      </c>
      <c r="H56" s="18">
        <f t="shared" si="4"/>
        <v>4</v>
      </c>
      <c r="I56" s="115">
        <v>0</v>
      </c>
      <c r="J56" s="116">
        <v>0</v>
      </c>
      <c r="K56" s="21">
        <f t="shared" si="5"/>
        <v>0</v>
      </c>
      <c r="L56" s="22">
        <f t="shared" si="6"/>
        <v>4</v>
      </c>
      <c r="M56" s="26"/>
    </row>
    <row r="57" spans="1:13" x14ac:dyDescent="0.25">
      <c r="C57" s="230"/>
      <c r="D57" s="114">
        <v>2132</v>
      </c>
      <c r="E57" s="17" t="s">
        <v>10</v>
      </c>
      <c r="F57" s="116">
        <v>23</v>
      </c>
      <c r="G57" s="116">
        <v>7</v>
      </c>
      <c r="H57" s="18">
        <f t="shared" si="4"/>
        <v>30</v>
      </c>
      <c r="I57" s="115">
        <v>2</v>
      </c>
      <c r="J57" s="116">
        <v>0</v>
      </c>
      <c r="K57" s="21">
        <f t="shared" si="5"/>
        <v>2</v>
      </c>
      <c r="L57" s="22">
        <f t="shared" si="6"/>
        <v>32</v>
      </c>
      <c r="M57" s="26"/>
    </row>
    <row r="58" spans="1:13" x14ac:dyDescent="0.25">
      <c r="C58" s="114" t="s">
        <v>11</v>
      </c>
      <c r="D58" s="114">
        <v>27</v>
      </c>
      <c r="E58" s="17" t="s">
        <v>12</v>
      </c>
      <c r="F58" s="116">
        <v>18</v>
      </c>
      <c r="G58" s="116">
        <v>22</v>
      </c>
      <c r="H58" s="18">
        <f t="shared" si="4"/>
        <v>40</v>
      </c>
      <c r="I58" s="115">
        <v>8</v>
      </c>
      <c r="J58" s="116">
        <v>2</v>
      </c>
      <c r="K58" s="21">
        <f t="shared" si="5"/>
        <v>10</v>
      </c>
      <c r="L58" s="22">
        <f t="shared" si="6"/>
        <v>50</v>
      </c>
      <c r="M58" s="26"/>
    </row>
    <row r="59" spans="1:13" x14ac:dyDescent="0.25">
      <c r="C59" s="229" t="s">
        <v>13</v>
      </c>
      <c r="D59" s="114">
        <v>222</v>
      </c>
      <c r="E59" s="17" t="s">
        <v>14</v>
      </c>
      <c r="F59" s="116">
        <v>3</v>
      </c>
      <c r="G59" s="116">
        <v>0</v>
      </c>
      <c r="H59" s="18">
        <f t="shared" si="4"/>
        <v>3</v>
      </c>
      <c r="I59" s="115">
        <v>8</v>
      </c>
      <c r="J59" s="116">
        <v>0</v>
      </c>
      <c r="K59" s="21">
        <f t="shared" si="5"/>
        <v>8</v>
      </c>
      <c r="L59" s="22">
        <f t="shared" si="6"/>
        <v>11</v>
      </c>
      <c r="M59" s="26"/>
    </row>
    <row r="60" spans="1:13" x14ac:dyDescent="0.25">
      <c r="C60" s="230"/>
      <c r="D60" s="114">
        <v>223</v>
      </c>
      <c r="E60" s="17" t="s">
        <v>15</v>
      </c>
      <c r="F60" s="116">
        <v>21</v>
      </c>
      <c r="G60" s="116">
        <v>6</v>
      </c>
      <c r="H60" s="18">
        <f t="shared" si="4"/>
        <v>27</v>
      </c>
      <c r="I60" s="115">
        <v>3</v>
      </c>
      <c r="J60" s="116">
        <v>0</v>
      </c>
      <c r="K60" s="21">
        <f t="shared" si="5"/>
        <v>3</v>
      </c>
      <c r="L60" s="22">
        <f t="shared" si="6"/>
        <v>30</v>
      </c>
      <c r="M60" s="26"/>
    </row>
    <row r="61" spans="1:13" x14ac:dyDescent="0.25">
      <c r="C61" s="230"/>
      <c r="D61" s="114">
        <v>224</v>
      </c>
      <c r="E61" s="17" t="s">
        <v>16</v>
      </c>
      <c r="F61" s="116">
        <v>39</v>
      </c>
      <c r="G61" s="116">
        <v>13</v>
      </c>
      <c r="H61" s="18">
        <f t="shared" si="4"/>
        <v>52</v>
      </c>
      <c r="I61" s="115">
        <v>31</v>
      </c>
      <c r="J61" s="116">
        <v>2</v>
      </c>
      <c r="K61" s="21">
        <f t="shared" si="5"/>
        <v>33</v>
      </c>
      <c r="L61" s="22">
        <f t="shared" si="6"/>
        <v>85</v>
      </c>
      <c r="M61" s="26"/>
    </row>
    <row r="62" spans="1:13" x14ac:dyDescent="0.25">
      <c r="C62" s="229" t="s">
        <v>17</v>
      </c>
      <c r="D62" s="114">
        <v>234</v>
      </c>
      <c r="E62" s="17" t="s">
        <v>18</v>
      </c>
      <c r="F62" s="116">
        <v>12</v>
      </c>
      <c r="G62" s="116">
        <v>24</v>
      </c>
      <c r="H62" s="18">
        <f t="shared" si="4"/>
        <v>36</v>
      </c>
      <c r="I62" s="115">
        <v>1</v>
      </c>
      <c r="J62" s="116">
        <v>6</v>
      </c>
      <c r="K62" s="21">
        <f t="shared" si="5"/>
        <v>7</v>
      </c>
      <c r="L62" s="22">
        <f t="shared" si="6"/>
        <v>43</v>
      </c>
      <c r="M62" s="26"/>
    </row>
    <row r="63" spans="1:13" x14ac:dyDescent="0.25">
      <c r="C63" s="230"/>
      <c r="D63" s="114">
        <v>232</v>
      </c>
      <c r="E63" s="17" t="s">
        <v>19</v>
      </c>
      <c r="F63" s="116">
        <v>5</v>
      </c>
      <c r="G63" s="116">
        <v>6</v>
      </c>
      <c r="H63" s="18">
        <f t="shared" si="4"/>
        <v>11</v>
      </c>
      <c r="I63" s="115">
        <v>2</v>
      </c>
      <c r="J63" s="116">
        <v>1</v>
      </c>
      <c r="K63" s="21">
        <f t="shared" si="5"/>
        <v>3</v>
      </c>
      <c r="L63" s="22">
        <f t="shared" si="6"/>
        <v>14</v>
      </c>
      <c r="M63" s="26"/>
    </row>
    <row r="64" spans="1:13" x14ac:dyDescent="0.25">
      <c r="C64" s="230"/>
      <c r="D64" s="114">
        <v>233</v>
      </c>
      <c r="E64" s="17" t="s">
        <v>20</v>
      </c>
      <c r="F64" s="116">
        <v>34</v>
      </c>
      <c r="G64" s="116">
        <v>18</v>
      </c>
      <c r="H64" s="18">
        <f t="shared" si="4"/>
        <v>52</v>
      </c>
      <c r="I64" s="115">
        <v>4</v>
      </c>
      <c r="J64" s="116">
        <v>2</v>
      </c>
      <c r="K64" s="21">
        <f t="shared" si="5"/>
        <v>6</v>
      </c>
      <c r="L64" s="22">
        <f t="shared" si="6"/>
        <v>58</v>
      </c>
      <c r="M64" s="26"/>
    </row>
    <row r="65" spans="3:13" x14ac:dyDescent="0.25">
      <c r="C65" s="229" t="s">
        <v>21</v>
      </c>
      <c r="D65" s="114">
        <v>25</v>
      </c>
      <c r="E65" s="17" t="s">
        <v>22</v>
      </c>
      <c r="F65" s="116">
        <v>27</v>
      </c>
      <c r="G65" s="116">
        <v>17</v>
      </c>
      <c r="H65" s="18">
        <f t="shared" si="4"/>
        <v>44</v>
      </c>
      <c r="I65" s="115">
        <v>4</v>
      </c>
      <c r="J65" s="116">
        <v>4</v>
      </c>
      <c r="K65" s="21">
        <f t="shared" si="5"/>
        <v>8</v>
      </c>
      <c r="L65" s="22">
        <f t="shared" si="6"/>
        <v>52</v>
      </c>
      <c r="M65" s="26"/>
    </row>
    <row r="66" spans="3:13" x14ac:dyDescent="0.25">
      <c r="C66" s="229"/>
      <c r="D66" s="114">
        <v>253</v>
      </c>
      <c r="E66" s="17" t="s">
        <v>23</v>
      </c>
      <c r="F66" s="116">
        <v>22</v>
      </c>
      <c r="G66" s="116">
        <v>6</v>
      </c>
      <c r="H66" s="18">
        <f t="shared" si="4"/>
        <v>28</v>
      </c>
      <c r="I66" s="115">
        <v>7</v>
      </c>
      <c r="J66" s="116">
        <v>4</v>
      </c>
      <c r="K66" s="21">
        <f t="shared" si="5"/>
        <v>11</v>
      </c>
      <c r="L66" s="22">
        <f t="shared" si="6"/>
        <v>39</v>
      </c>
      <c r="M66" s="26"/>
    </row>
    <row r="67" spans="3:13" x14ac:dyDescent="0.25">
      <c r="C67" s="229"/>
      <c r="D67" s="114">
        <v>511013104</v>
      </c>
      <c r="E67" s="17" t="s">
        <v>45</v>
      </c>
      <c r="F67" s="116">
        <v>9</v>
      </c>
      <c r="G67" s="116">
        <v>6</v>
      </c>
      <c r="H67" s="18">
        <f t="shared" si="4"/>
        <v>15</v>
      </c>
      <c r="I67" s="115">
        <v>2</v>
      </c>
      <c r="J67" s="116">
        <v>0</v>
      </c>
      <c r="K67" s="21">
        <f t="shared" si="5"/>
        <v>2</v>
      </c>
      <c r="L67" s="22">
        <f t="shared" si="6"/>
        <v>17</v>
      </c>
      <c r="M67" s="26"/>
    </row>
    <row r="68" spans="3:13" x14ac:dyDescent="0.25">
      <c r="C68" s="229"/>
      <c r="D68" s="24">
        <v>511013107</v>
      </c>
      <c r="E68" s="24" t="s">
        <v>46</v>
      </c>
      <c r="F68" s="116">
        <v>19</v>
      </c>
      <c r="G68" s="116">
        <v>4</v>
      </c>
      <c r="H68" s="18">
        <f t="shared" si="4"/>
        <v>23</v>
      </c>
      <c r="I68" s="115">
        <v>4</v>
      </c>
      <c r="J68" s="116">
        <v>1</v>
      </c>
      <c r="K68" s="21">
        <f t="shared" si="5"/>
        <v>5</v>
      </c>
      <c r="L68" s="22">
        <f t="shared" si="6"/>
        <v>28</v>
      </c>
      <c r="M68" s="26"/>
    </row>
    <row r="69" spans="3:13" x14ac:dyDescent="0.25">
      <c r="C69" s="114" t="s">
        <v>24</v>
      </c>
      <c r="D69" s="114">
        <v>242</v>
      </c>
      <c r="E69" s="17" t="s">
        <v>24</v>
      </c>
      <c r="F69" s="116">
        <v>55</v>
      </c>
      <c r="G69" s="116">
        <v>20</v>
      </c>
      <c r="H69" s="18">
        <f t="shared" si="4"/>
        <v>75</v>
      </c>
      <c r="I69" s="115">
        <v>11</v>
      </c>
      <c r="J69" s="116">
        <v>10</v>
      </c>
      <c r="K69" s="21">
        <f t="shared" si="5"/>
        <v>21</v>
      </c>
      <c r="L69" s="22">
        <f t="shared" si="6"/>
        <v>96</v>
      </c>
      <c r="M69" s="26"/>
    </row>
    <row r="70" spans="3:13" x14ac:dyDescent="0.25">
      <c r="C70" s="114" t="s">
        <v>25</v>
      </c>
      <c r="D70" s="114">
        <v>244</v>
      </c>
      <c r="E70" s="17" t="s">
        <v>25</v>
      </c>
      <c r="F70" s="116">
        <v>35</v>
      </c>
      <c r="G70" s="116">
        <v>5</v>
      </c>
      <c r="H70" s="18">
        <f t="shared" si="4"/>
        <v>40</v>
      </c>
      <c r="I70" s="115">
        <v>4</v>
      </c>
      <c r="J70" s="116">
        <v>1</v>
      </c>
      <c r="K70" s="21">
        <f t="shared" si="5"/>
        <v>5</v>
      </c>
      <c r="L70" s="22">
        <f t="shared" si="6"/>
        <v>45</v>
      </c>
      <c r="M70" s="26"/>
    </row>
    <row r="71" spans="3:13" x14ac:dyDescent="0.25">
      <c r="C71" s="229" t="s">
        <v>26</v>
      </c>
      <c r="D71" s="114">
        <v>228</v>
      </c>
      <c r="E71" s="17" t="s">
        <v>27</v>
      </c>
      <c r="F71" s="116">
        <v>37</v>
      </c>
      <c r="G71" s="116">
        <v>14</v>
      </c>
      <c r="H71" s="18">
        <f t="shared" si="4"/>
        <v>51</v>
      </c>
      <c r="I71" s="115">
        <v>11</v>
      </c>
      <c r="J71" s="116">
        <v>2</v>
      </c>
      <c r="K71" s="21">
        <f t="shared" si="5"/>
        <v>13</v>
      </c>
      <c r="L71" s="22">
        <f t="shared" si="6"/>
        <v>64</v>
      </c>
      <c r="M71" s="26"/>
    </row>
    <row r="72" spans="3:13" ht="12.75" customHeight="1" x14ac:dyDescent="0.25">
      <c r="C72" s="229"/>
      <c r="D72" s="114">
        <v>2201</v>
      </c>
      <c r="E72" s="17" t="s">
        <v>36</v>
      </c>
      <c r="F72" s="116">
        <v>3</v>
      </c>
      <c r="G72" s="116">
        <v>1</v>
      </c>
      <c r="H72" s="18">
        <f t="shared" si="4"/>
        <v>4</v>
      </c>
      <c r="I72" s="115">
        <v>3</v>
      </c>
      <c r="J72" s="116">
        <v>0</v>
      </c>
      <c r="K72" s="21">
        <f t="shared" si="5"/>
        <v>3</v>
      </c>
      <c r="L72" s="22">
        <f t="shared" si="6"/>
        <v>7</v>
      </c>
      <c r="M72" s="26"/>
    </row>
    <row r="73" spans="3:13" x14ac:dyDescent="0.25">
      <c r="C73" s="229"/>
      <c r="D73" s="114">
        <v>24322</v>
      </c>
      <c r="E73" s="17" t="s">
        <v>47</v>
      </c>
      <c r="F73" s="116">
        <v>12</v>
      </c>
      <c r="G73" s="116">
        <v>0</v>
      </c>
      <c r="H73" s="18">
        <f t="shared" si="4"/>
        <v>12</v>
      </c>
      <c r="I73" s="115">
        <v>10</v>
      </c>
      <c r="J73" s="116">
        <v>0</v>
      </c>
      <c r="K73" s="21">
        <f t="shared" si="5"/>
        <v>10</v>
      </c>
      <c r="L73" s="22">
        <f t="shared" si="6"/>
        <v>22</v>
      </c>
      <c r="M73" s="26"/>
    </row>
    <row r="74" spans="3:13" x14ac:dyDescent="0.25">
      <c r="C74" s="229"/>
      <c r="D74" s="114">
        <v>243</v>
      </c>
      <c r="E74" s="17" t="s">
        <v>28</v>
      </c>
      <c r="F74" s="116">
        <v>23</v>
      </c>
      <c r="G74" s="116">
        <v>0</v>
      </c>
      <c r="H74" s="18">
        <f t="shared" si="4"/>
        <v>23</v>
      </c>
      <c r="I74" s="115">
        <v>1</v>
      </c>
      <c r="J74" s="116">
        <v>0</v>
      </c>
      <c r="K74" s="21">
        <f t="shared" si="5"/>
        <v>1</v>
      </c>
      <c r="L74" s="22">
        <f t="shared" si="6"/>
        <v>24</v>
      </c>
      <c r="M74" s="26"/>
    </row>
    <row r="75" spans="3:13" x14ac:dyDescent="0.25">
      <c r="C75" s="229" t="s">
        <v>29</v>
      </c>
      <c r="D75" s="114">
        <v>262</v>
      </c>
      <c r="E75" s="17" t="s">
        <v>30</v>
      </c>
      <c r="F75" s="116">
        <v>5</v>
      </c>
      <c r="G75" s="116">
        <v>2</v>
      </c>
      <c r="H75" s="18">
        <f t="shared" si="4"/>
        <v>7</v>
      </c>
      <c r="I75" s="115">
        <v>3</v>
      </c>
      <c r="J75" s="116">
        <v>0</v>
      </c>
      <c r="K75" s="21">
        <f t="shared" si="5"/>
        <v>3</v>
      </c>
      <c r="L75" s="22">
        <f t="shared" si="6"/>
        <v>10</v>
      </c>
      <c r="M75" s="26"/>
    </row>
    <row r="76" spans="3:13" x14ac:dyDescent="0.25">
      <c r="C76" s="229"/>
      <c r="D76" s="114">
        <v>263</v>
      </c>
      <c r="E76" s="17" t="s">
        <v>31</v>
      </c>
      <c r="F76" s="116">
        <v>9</v>
      </c>
      <c r="G76" s="116">
        <v>5</v>
      </c>
      <c r="H76" s="18">
        <f t="shared" si="4"/>
        <v>14</v>
      </c>
      <c r="I76" s="115">
        <v>7</v>
      </c>
      <c r="J76" s="116">
        <v>4</v>
      </c>
      <c r="K76" s="21">
        <f t="shared" si="5"/>
        <v>11</v>
      </c>
      <c r="L76" s="22">
        <f t="shared" si="6"/>
        <v>25</v>
      </c>
      <c r="M76" s="26"/>
    </row>
    <row r="77" spans="3:13" x14ac:dyDescent="0.25">
      <c r="C77" s="229"/>
      <c r="D77" s="114">
        <v>264</v>
      </c>
      <c r="E77" s="17" t="s">
        <v>32</v>
      </c>
      <c r="F77" s="116">
        <v>9</v>
      </c>
      <c r="G77" s="116">
        <v>1</v>
      </c>
      <c r="H77" s="18">
        <f t="shared" si="4"/>
        <v>10</v>
      </c>
      <c r="I77" s="115">
        <v>1</v>
      </c>
      <c r="J77" s="116">
        <v>0</v>
      </c>
      <c r="K77" s="21">
        <f t="shared" si="5"/>
        <v>1</v>
      </c>
      <c r="L77" s="22">
        <f t="shared" si="6"/>
        <v>11</v>
      </c>
      <c r="M77" s="26"/>
    </row>
    <row r="78" spans="3:13" x14ac:dyDescent="0.25">
      <c r="C78" s="229"/>
      <c r="D78" s="114">
        <v>265</v>
      </c>
      <c r="E78" s="17" t="s">
        <v>33</v>
      </c>
      <c r="F78" s="116">
        <v>8</v>
      </c>
      <c r="G78" s="116">
        <v>6</v>
      </c>
      <c r="H78" s="18">
        <f t="shared" si="4"/>
        <v>14</v>
      </c>
      <c r="I78" s="115">
        <v>3</v>
      </c>
      <c r="J78" s="116">
        <v>2</v>
      </c>
      <c r="K78" s="21">
        <f t="shared" si="5"/>
        <v>5</v>
      </c>
      <c r="L78" s="22">
        <f t="shared" si="6"/>
        <v>19</v>
      </c>
      <c r="M78" s="26"/>
    </row>
    <row r="79" spans="3:13" x14ac:dyDescent="0.25">
      <c r="C79" s="229"/>
      <c r="D79" s="114">
        <v>511013102</v>
      </c>
      <c r="E79" s="17" t="s">
        <v>48</v>
      </c>
      <c r="F79" s="116">
        <v>17</v>
      </c>
      <c r="G79" s="116">
        <v>4</v>
      </c>
      <c r="H79" s="18">
        <f t="shared" si="4"/>
        <v>21</v>
      </c>
      <c r="I79" s="115">
        <v>12</v>
      </c>
      <c r="J79" s="116">
        <v>2</v>
      </c>
      <c r="K79" s="21">
        <f t="shared" si="5"/>
        <v>14</v>
      </c>
      <c r="L79" s="22">
        <f t="shared" si="6"/>
        <v>35</v>
      </c>
      <c r="M79" s="26"/>
    </row>
    <row r="80" spans="3:13" x14ac:dyDescent="0.25">
      <c r="C80" s="229" t="s">
        <v>49</v>
      </c>
      <c r="D80" s="114">
        <v>1364</v>
      </c>
      <c r="E80" s="17" t="s">
        <v>81</v>
      </c>
      <c r="F80" s="116">
        <v>6</v>
      </c>
      <c r="G80" s="116">
        <v>2</v>
      </c>
      <c r="H80" s="18">
        <f>SUM(F80:G80)</f>
        <v>8</v>
      </c>
      <c r="I80" s="115">
        <v>0</v>
      </c>
      <c r="J80" s="116">
        <v>0</v>
      </c>
      <c r="K80" s="21">
        <f>SUM(I80:J80)</f>
        <v>0</v>
      </c>
      <c r="L80" s="22">
        <f>SUM(K80,H80)</f>
        <v>8</v>
      </c>
      <c r="M80" s="26"/>
    </row>
    <row r="81" spans="3:13" ht="12.75" customHeight="1" x14ac:dyDescent="0.25">
      <c r="C81" s="229"/>
      <c r="D81" s="25">
        <v>201</v>
      </c>
      <c r="E81" s="24" t="s">
        <v>50</v>
      </c>
      <c r="F81" s="116">
        <v>2</v>
      </c>
      <c r="G81" s="116">
        <v>6</v>
      </c>
      <c r="H81" s="18">
        <f>SUM(F81:G81)</f>
        <v>8</v>
      </c>
      <c r="I81" s="115">
        <v>1</v>
      </c>
      <c r="J81" s="116">
        <v>1</v>
      </c>
      <c r="K81" s="21">
        <f t="shared" ref="K81" si="7">SUM(I81:J81)</f>
        <v>2</v>
      </c>
      <c r="L81" s="22">
        <f t="shared" ref="L81" si="8">SUM(K81,H81)</f>
        <v>10</v>
      </c>
      <c r="M81" s="26"/>
    </row>
    <row r="82" spans="3:13" x14ac:dyDescent="0.25"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6"/>
    </row>
    <row r="83" spans="3:13" x14ac:dyDescent="0.25">
      <c r="C83" s="229" t="s">
        <v>139</v>
      </c>
      <c r="D83" s="229"/>
      <c r="E83" s="229"/>
      <c r="F83" s="116">
        <v>15</v>
      </c>
      <c r="G83" s="116">
        <v>8</v>
      </c>
      <c r="H83" s="18">
        <f>SUM(F83:G83)</f>
        <v>23</v>
      </c>
      <c r="I83" s="115">
        <v>10</v>
      </c>
      <c r="J83" s="116">
        <v>4</v>
      </c>
      <c r="K83" s="21">
        <f t="shared" ref="K83" si="9">SUM(I83:J83)</f>
        <v>14</v>
      </c>
      <c r="L83" s="22">
        <f>SUM(K83,H83)</f>
        <v>37</v>
      </c>
      <c r="M83" s="26"/>
    </row>
    <row r="84" spans="3:13" ht="12.75" customHeight="1" x14ac:dyDescent="0.25"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6"/>
    </row>
    <row r="85" spans="3:13" x14ac:dyDescent="0.25">
      <c r="C85" s="233" t="s">
        <v>5</v>
      </c>
      <c r="D85" s="233"/>
      <c r="E85" s="233"/>
      <c r="F85" s="127">
        <f>SUM(F54:F83)</f>
        <v>495</v>
      </c>
      <c r="G85" s="127">
        <f>SUM(G54:G83)</f>
        <v>216</v>
      </c>
      <c r="H85" s="128">
        <f>SUM(H54:H83)</f>
        <v>711</v>
      </c>
      <c r="I85" s="129">
        <f t="shared" ref="I85:J85" si="10">SUM(I54:I83)</f>
        <v>165</v>
      </c>
      <c r="J85" s="127">
        <f t="shared" si="10"/>
        <v>58</v>
      </c>
      <c r="K85" s="137">
        <f>SUM(K54:K83)</f>
        <v>223</v>
      </c>
      <c r="L85" s="138">
        <f>SUM(L54:L84)</f>
        <v>934</v>
      </c>
      <c r="M85" s="26"/>
    </row>
    <row r="86" spans="3:13" x14ac:dyDescent="0.25">
      <c r="C86" s="29"/>
      <c r="D86" s="29"/>
      <c r="E86" s="29"/>
      <c r="F86" s="27"/>
      <c r="G86" s="27"/>
      <c r="H86" s="28"/>
      <c r="I86" s="30"/>
      <c r="J86" s="30"/>
      <c r="K86" s="30"/>
      <c r="L86" s="28"/>
      <c r="M86" s="27"/>
    </row>
    <row r="87" spans="3:13" x14ac:dyDescent="0.25">
      <c r="C87" s="6" t="s">
        <v>103</v>
      </c>
    </row>
    <row r="88" spans="3:13" ht="13.5" thickBot="1" x14ac:dyDescent="0.3"/>
    <row r="89" spans="3:13" x14ac:dyDescent="0.25">
      <c r="C89" s="240" t="s">
        <v>141</v>
      </c>
      <c r="D89" s="241"/>
      <c r="E89" s="241"/>
      <c r="F89" s="241"/>
      <c r="G89" s="241"/>
      <c r="H89" s="241"/>
      <c r="I89" s="241"/>
      <c r="J89" s="241"/>
      <c r="K89" s="241"/>
      <c r="L89" s="242"/>
    </row>
    <row r="90" spans="3:13" x14ac:dyDescent="0.25">
      <c r="C90" s="243"/>
      <c r="D90" s="244"/>
      <c r="E90" s="244"/>
      <c r="F90" s="244"/>
      <c r="G90" s="244"/>
      <c r="H90" s="244"/>
      <c r="I90" s="244"/>
      <c r="J90" s="244"/>
      <c r="K90" s="244"/>
      <c r="L90" s="245"/>
    </row>
    <row r="91" spans="3:13" x14ac:dyDescent="0.25">
      <c r="C91" s="243"/>
      <c r="D91" s="244"/>
      <c r="E91" s="244"/>
      <c r="F91" s="244"/>
      <c r="G91" s="244"/>
      <c r="H91" s="244"/>
      <c r="I91" s="244"/>
      <c r="J91" s="244"/>
      <c r="K91" s="244"/>
      <c r="L91" s="245"/>
    </row>
    <row r="92" spans="3:13" ht="13.5" thickBot="1" x14ac:dyDescent="0.3">
      <c r="C92" s="246"/>
      <c r="D92" s="247"/>
      <c r="E92" s="247"/>
      <c r="F92" s="247"/>
      <c r="G92" s="247"/>
      <c r="H92" s="247"/>
      <c r="I92" s="247"/>
      <c r="J92" s="247"/>
      <c r="K92" s="247"/>
      <c r="L92" s="248"/>
    </row>
    <row r="93" spans="3:13" x14ac:dyDescent="0.25"/>
    <row r="94" spans="3:13" hidden="1" x14ac:dyDescent="0.25"/>
    <row r="95" spans="3:13" hidden="1" x14ac:dyDescent="0.25"/>
  </sheetData>
  <sheetProtection password="CD78" sheet="1" objects="1" scenarios="1"/>
  <mergeCells count="40">
    <mergeCell ref="C62:C64"/>
    <mergeCell ref="B1:M1"/>
    <mergeCell ref="C52:C53"/>
    <mergeCell ref="D52:D53"/>
    <mergeCell ref="E52:E53"/>
    <mergeCell ref="F52:H52"/>
    <mergeCell ref="I52:K52"/>
    <mergeCell ref="L52:L53"/>
    <mergeCell ref="F5:H5"/>
    <mergeCell ref="I5:K5"/>
    <mergeCell ref="C19:C23"/>
    <mergeCell ref="C26:C29"/>
    <mergeCell ref="C30:C34"/>
    <mergeCell ref="C3:L3"/>
    <mergeCell ref="C39:L39"/>
    <mergeCell ref="C40:E40"/>
    <mergeCell ref="C44:L47"/>
    <mergeCell ref="C54:C57"/>
    <mergeCell ref="C59:C61"/>
    <mergeCell ref="C13:C15"/>
    <mergeCell ref="C16:C18"/>
    <mergeCell ref="C35:C36"/>
    <mergeCell ref="C37:L37"/>
    <mergeCell ref="C38:E38"/>
    <mergeCell ref="L5:L6"/>
    <mergeCell ref="C5:C6"/>
    <mergeCell ref="D5:D6"/>
    <mergeCell ref="E5:E6"/>
    <mergeCell ref="C89:L92"/>
    <mergeCell ref="C65:C68"/>
    <mergeCell ref="C71:C74"/>
    <mergeCell ref="C75:C79"/>
    <mergeCell ref="C80:C81"/>
    <mergeCell ref="C82:L82"/>
    <mergeCell ref="C83:E83"/>
    <mergeCell ref="C84:L84"/>
    <mergeCell ref="C85:E85"/>
    <mergeCell ref="C50:L50"/>
    <mergeCell ref="C7:C10"/>
    <mergeCell ref="C11:C12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93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9" customWidth="1"/>
    <col min="2" max="2" width="10.7109375" style="4" customWidth="1"/>
    <col min="3" max="3" width="23.7109375" style="4" customWidth="1"/>
    <col min="4" max="4" width="10" style="4" hidden="1" customWidth="1"/>
    <col min="5" max="5" width="39.7109375" style="4" customWidth="1"/>
    <col min="6" max="13" width="6.7109375" style="4" customWidth="1"/>
    <col min="14" max="14" width="8.7109375" style="4" customWidth="1"/>
    <col min="15" max="15" width="10.7109375" style="4" customWidth="1"/>
    <col min="16" max="16384" width="11.42578125" style="4" hidden="1"/>
  </cols>
  <sheetData>
    <row r="1" spans="1:15" s="141" customFormat="1" ht="26.25" customHeight="1" x14ac:dyDescent="0.25">
      <c r="B1" s="211" t="s">
        <v>117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x14ac:dyDescent="0.25"/>
    <row r="3" spans="1:15" s="112" customFormat="1" ht="15.75" x14ac:dyDescent="0.25">
      <c r="A3" s="120"/>
      <c r="C3" s="215" t="s">
        <v>126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5" x14ac:dyDescent="0.25"/>
    <row r="5" spans="1:15" ht="12.75" customHeight="1" x14ac:dyDescent="0.25">
      <c r="C5" s="233" t="s">
        <v>0</v>
      </c>
      <c r="D5" s="233" t="s">
        <v>1</v>
      </c>
      <c r="E5" s="233" t="s">
        <v>2</v>
      </c>
      <c r="F5" s="234" t="s">
        <v>41</v>
      </c>
      <c r="G5" s="236"/>
      <c r="H5" s="236"/>
      <c r="I5" s="236"/>
      <c r="J5" s="250" t="s">
        <v>138</v>
      </c>
      <c r="K5" s="236"/>
      <c r="L5" s="236"/>
      <c r="M5" s="251"/>
      <c r="N5" s="239" t="s">
        <v>43</v>
      </c>
    </row>
    <row r="6" spans="1:15" x14ac:dyDescent="0.25">
      <c r="C6" s="233"/>
      <c r="D6" s="233"/>
      <c r="E6" s="233"/>
      <c r="F6" s="130" t="s">
        <v>142</v>
      </c>
      <c r="G6" s="130" t="s">
        <v>143</v>
      </c>
      <c r="H6" s="130" t="s">
        <v>144</v>
      </c>
      <c r="I6" s="125" t="s">
        <v>5</v>
      </c>
      <c r="J6" s="126" t="s">
        <v>142</v>
      </c>
      <c r="K6" s="143" t="s">
        <v>143</v>
      </c>
      <c r="L6" s="130" t="s">
        <v>144</v>
      </c>
      <c r="M6" s="136" t="s">
        <v>5</v>
      </c>
      <c r="N6" s="239"/>
    </row>
    <row r="7" spans="1:15" x14ac:dyDescent="0.25">
      <c r="C7" s="229" t="s">
        <v>6</v>
      </c>
      <c r="D7" s="114">
        <v>2141</v>
      </c>
      <c r="E7" s="17" t="s">
        <v>7</v>
      </c>
      <c r="F7" s="116">
        <v>10</v>
      </c>
      <c r="G7" s="116">
        <v>9</v>
      </c>
      <c r="H7" s="116">
        <v>5</v>
      </c>
      <c r="I7" s="18">
        <f>SUM(F7:H7)</f>
        <v>24</v>
      </c>
      <c r="J7" s="115">
        <v>14</v>
      </c>
      <c r="K7" s="142">
        <v>2</v>
      </c>
      <c r="L7" s="116">
        <v>0</v>
      </c>
      <c r="M7" s="21">
        <f>SUM(J7:L7)</f>
        <v>16</v>
      </c>
      <c r="N7" s="22">
        <f>SUM(M7,I7)</f>
        <v>40</v>
      </c>
    </row>
    <row r="8" spans="1:15" x14ac:dyDescent="0.25">
      <c r="C8" s="230"/>
      <c r="D8" s="114">
        <v>2122</v>
      </c>
      <c r="E8" s="17" t="s">
        <v>8</v>
      </c>
      <c r="F8" s="116">
        <v>8</v>
      </c>
      <c r="G8" s="116">
        <v>2</v>
      </c>
      <c r="H8" s="116">
        <v>1</v>
      </c>
      <c r="I8" s="18">
        <f t="shared" ref="I8:I34" si="0">SUM(F8:H8)</f>
        <v>11</v>
      </c>
      <c r="J8" s="115">
        <v>3</v>
      </c>
      <c r="K8" s="142">
        <v>0</v>
      </c>
      <c r="L8" s="116">
        <v>1</v>
      </c>
      <c r="M8" s="21">
        <f t="shared" ref="M8:M38" si="1">SUM(J8:L8)</f>
        <v>4</v>
      </c>
      <c r="N8" s="22">
        <f t="shared" ref="N8:N36" si="2">SUM(M8,I8)</f>
        <v>15</v>
      </c>
    </row>
    <row r="9" spans="1:15" x14ac:dyDescent="0.25">
      <c r="C9" s="230"/>
      <c r="D9" s="114">
        <v>2142</v>
      </c>
      <c r="E9" s="17" t="s">
        <v>9</v>
      </c>
      <c r="F9" s="116">
        <v>2</v>
      </c>
      <c r="G9" s="116">
        <v>3</v>
      </c>
      <c r="H9" s="116">
        <v>0</v>
      </c>
      <c r="I9" s="18">
        <f t="shared" si="0"/>
        <v>5</v>
      </c>
      <c r="J9" s="115">
        <v>1</v>
      </c>
      <c r="K9" s="142">
        <v>0</v>
      </c>
      <c r="L9" s="116">
        <v>0</v>
      </c>
      <c r="M9" s="21">
        <f t="shared" si="1"/>
        <v>1</v>
      </c>
      <c r="N9" s="22">
        <f t="shared" si="2"/>
        <v>6</v>
      </c>
    </row>
    <row r="10" spans="1:15" x14ac:dyDescent="0.25">
      <c r="C10" s="230"/>
      <c r="D10" s="114">
        <v>2132</v>
      </c>
      <c r="E10" s="17" t="s">
        <v>10</v>
      </c>
      <c r="F10" s="116">
        <v>10</v>
      </c>
      <c r="G10" s="116">
        <v>13</v>
      </c>
      <c r="H10" s="116">
        <v>9</v>
      </c>
      <c r="I10" s="18">
        <f t="shared" si="0"/>
        <v>32</v>
      </c>
      <c r="J10" s="115">
        <v>7</v>
      </c>
      <c r="K10" s="142">
        <v>1</v>
      </c>
      <c r="L10" s="116">
        <v>0</v>
      </c>
      <c r="M10" s="21">
        <f t="shared" si="1"/>
        <v>8</v>
      </c>
      <c r="N10" s="22">
        <f t="shared" si="2"/>
        <v>40</v>
      </c>
    </row>
    <row r="11" spans="1:15" x14ac:dyDescent="0.25">
      <c r="C11" s="229" t="s">
        <v>11</v>
      </c>
      <c r="D11" s="114">
        <v>27</v>
      </c>
      <c r="E11" s="17" t="s">
        <v>12</v>
      </c>
      <c r="F11" s="116">
        <v>15</v>
      </c>
      <c r="G11" s="116">
        <v>11</v>
      </c>
      <c r="H11" s="116">
        <v>3</v>
      </c>
      <c r="I11" s="18">
        <f t="shared" si="0"/>
        <v>29</v>
      </c>
      <c r="J11" s="115">
        <v>4</v>
      </c>
      <c r="K11" s="142">
        <v>2</v>
      </c>
      <c r="L11" s="116">
        <v>0</v>
      </c>
      <c r="M11" s="21">
        <f t="shared" si="1"/>
        <v>6</v>
      </c>
      <c r="N11" s="22">
        <f t="shared" si="2"/>
        <v>35</v>
      </c>
    </row>
    <row r="12" spans="1:15" x14ac:dyDescent="0.25">
      <c r="C12" s="229"/>
      <c r="D12" s="117">
        <v>511013105</v>
      </c>
      <c r="E12" s="17" t="s">
        <v>136</v>
      </c>
      <c r="F12" s="116">
        <v>7</v>
      </c>
      <c r="G12" s="116">
        <v>3</v>
      </c>
      <c r="H12" s="116">
        <v>1</v>
      </c>
      <c r="I12" s="18">
        <f t="shared" si="0"/>
        <v>11</v>
      </c>
      <c r="J12" s="115">
        <v>3</v>
      </c>
      <c r="K12" s="142">
        <v>1</v>
      </c>
      <c r="L12" s="116">
        <v>0</v>
      </c>
      <c r="M12" s="21">
        <f t="shared" si="1"/>
        <v>4</v>
      </c>
      <c r="N12" s="22">
        <f t="shared" si="2"/>
        <v>15</v>
      </c>
    </row>
    <row r="13" spans="1:15" x14ac:dyDescent="0.25">
      <c r="C13" s="229" t="s">
        <v>13</v>
      </c>
      <c r="D13" s="114">
        <v>222</v>
      </c>
      <c r="E13" s="17" t="s">
        <v>14</v>
      </c>
      <c r="F13" s="116">
        <v>1</v>
      </c>
      <c r="G13" s="116">
        <v>2</v>
      </c>
      <c r="H13" s="116">
        <v>0</v>
      </c>
      <c r="I13" s="18">
        <f t="shared" si="0"/>
        <v>3</v>
      </c>
      <c r="J13" s="115">
        <v>0</v>
      </c>
      <c r="K13" s="142">
        <v>9</v>
      </c>
      <c r="L13" s="116">
        <v>0</v>
      </c>
      <c r="M13" s="21">
        <f t="shared" si="1"/>
        <v>9</v>
      </c>
      <c r="N13" s="22">
        <f t="shared" si="2"/>
        <v>12</v>
      </c>
    </row>
    <row r="14" spans="1:15" x14ac:dyDescent="0.25">
      <c r="C14" s="230"/>
      <c r="D14" s="114">
        <v>223</v>
      </c>
      <c r="E14" s="17" t="s">
        <v>15</v>
      </c>
      <c r="F14" s="116">
        <v>13</v>
      </c>
      <c r="G14" s="116">
        <v>7</v>
      </c>
      <c r="H14" s="116">
        <v>3</v>
      </c>
      <c r="I14" s="18">
        <f t="shared" si="0"/>
        <v>23</v>
      </c>
      <c r="J14" s="115">
        <v>2</v>
      </c>
      <c r="K14" s="142">
        <v>1</v>
      </c>
      <c r="L14" s="116">
        <v>0</v>
      </c>
      <c r="M14" s="21">
        <f t="shared" si="1"/>
        <v>3</v>
      </c>
      <c r="N14" s="22">
        <f t="shared" si="2"/>
        <v>26</v>
      </c>
    </row>
    <row r="15" spans="1:15" x14ac:dyDescent="0.25">
      <c r="C15" s="230"/>
      <c r="D15" s="114">
        <v>224</v>
      </c>
      <c r="E15" s="17" t="s">
        <v>16</v>
      </c>
      <c r="F15" s="116">
        <v>9</v>
      </c>
      <c r="G15" s="116">
        <v>33</v>
      </c>
      <c r="H15" s="116">
        <v>7</v>
      </c>
      <c r="I15" s="18">
        <f t="shared" si="0"/>
        <v>49</v>
      </c>
      <c r="J15" s="115">
        <v>8</v>
      </c>
      <c r="K15" s="142">
        <v>22</v>
      </c>
      <c r="L15" s="116">
        <v>0</v>
      </c>
      <c r="M15" s="21">
        <f t="shared" si="1"/>
        <v>30</v>
      </c>
      <c r="N15" s="22">
        <f t="shared" si="2"/>
        <v>79</v>
      </c>
    </row>
    <row r="16" spans="1:15" x14ac:dyDescent="0.25">
      <c r="C16" s="229" t="s">
        <v>17</v>
      </c>
      <c r="D16" s="114">
        <v>234</v>
      </c>
      <c r="E16" s="17" t="s">
        <v>18</v>
      </c>
      <c r="F16" s="116">
        <v>11</v>
      </c>
      <c r="G16" s="116">
        <v>13</v>
      </c>
      <c r="H16" s="116">
        <v>9</v>
      </c>
      <c r="I16" s="18">
        <f t="shared" si="0"/>
        <v>33</v>
      </c>
      <c r="J16" s="115">
        <v>4</v>
      </c>
      <c r="K16" s="142">
        <v>3</v>
      </c>
      <c r="L16" s="116">
        <v>0</v>
      </c>
      <c r="M16" s="21">
        <f t="shared" si="1"/>
        <v>7</v>
      </c>
      <c r="N16" s="22">
        <f t="shared" si="2"/>
        <v>40</v>
      </c>
    </row>
    <row r="17" spans="3:14" x14ac:dyDescent="0.25">
      <c r="C17" s="230"/>
      <c r="D17" s="114">
        <v>232</v>
      </c>
      <c r="E17" s="17" t="s">
        <v>19</v>
      </c>
      <c r="F17" s="116">
        <v>8</v>
      </c>
      <c r="G17" s="116">
        <v>2</v>
      </c>
      <c r="H17" s="116">
        <v>0</v>
      </c>
      <c r="I17" s="18">
        <f t="shared" si="0"/>
        <v>10</v>
      </c>
      <c r="J17" s="115">
        <v>3</v>
      </c>
      <c r="K17" s="142">
        <v>0</v>
      </c>
      <c r="L17" s="116">
        <v>0</v>
      </c>
      <c r="M17" s="21">
        <f t="shared" si="1"/>
        <v>3</v>
      </c>
      <c r="N17" s="22">
        <f t="shared" si="2"/>
        <v>13</v>
      </c>
    </row>
    <row r="18" spans="3:14" x14ac:dyDescent="0.25">
      <c r="C18" s="230"/>
      <c r="D18" s="114">
        <v>233</v>
      </c>
      <c r="E18" s="17" t="s">
        <v>20</v>
      </c>
      <c r="F18" s="116">
        <v>18</v>
      </c>
      <c r="G18" s="116">
        <v>24</v>
      </c>
      <c r="H18" s="116">
        <v>6</v>
      </c>
      <c r="I18" s="18">
        <f t="shared" si="0"/>
        <v>48</v>
      </c>
      <c r="J18" s="115">
        <v>4</v>
      </c>
      <c r="K18" s="142">
        <v>3</v>
      </c>
      <c r="L18" s="116">
        <v>2</v>
      </c>
      <c r="M18" s="21">
        <f t="shared" si="1"/>
        <v>9</v>
      </c>
      <c r="N18" s="22">
        <f t="shared" si="2"/>
        <v>57</v>
      </c>
    </row>
    <row r="19" spans="3:14" x14ac:dyDescent="0.25">
      <c r="C19" s="229" t="s">
        <v>21</v>
      </c>
      <c r="D19" s="114">
        <v>25</v>
      </c>
      <c r="E19" s="17" t="s">
        <v>22</v>
      </c>
      <c r="F19" s="116">
        <v>18</v>
      </c>
      <c r="G19" s="116">
        <v>22</v>
      </c>
      <c r="H19" s="116">
        <v>2</v>
      </c>
      <c r="I19" s="18">
        <f t="shared" si="0"/>
        <v>42</v>
      </c>
      <c r="J19" s="115">
        <v>3</v>
      </c>
      <c r="K19" s="142">
        <v>4</v>
      </c>
      <c r="L19" s="116">
        <v>0</v>
      </c>
      <c r="M19" s="21">
        <f t="shared" si="1"/>
        <v>7</v>
      </c>
      <c r="N19" s="22">
        <f t="shared" si="2"/>
        <v>49</v>
      </c>
    </row>
    <row r="20" spans="3:14" x14ac:dyDescent="0.25">
      <c r="C20" s="229"/>
      <c r="D20" s="114">
        <v>253</v>
      </c>
      <c r="E20" s="17" t="s">
        <v>23</v>
      </c>
      <c r="F20" s="116">
        <v>12</v>
      </c>
      <c r="G20" s="116">
        <v>5</v>
      </c>
      <c r="H20" s="116">
        <v>5</v>
      </c>
      <c r="I20" s="18">
        <f t="shared" si="0"/>
        <v>22</v>
      </c>
      <c r="J20" s="115">
        <v>7</v>
      </c>
      <c r="K20" s="142">
        <v>2</v>
      </c>
      <c r="L20" s="116">
        <v>0</v>
      </c>
      <c r="M20" s="21">
        <f t="shared" si="1"/>
        <v>9</v>
      </c>
      <c r="N20" s="22">
        <f t="shared" si="2"/>
        <v>31</v>
      </c>
    </row>
    <row r="21" spans="3:14" x14ac:dyDescent="0.25">
      <c r="C21" s="229"/>
      <c r="D21" s="114">
        <v>511013104</v>
      </c>
      <c r="E21" s="17" t="s">
        <v>45</v>
      </c>
      <c r="F21" s="116">
        <v>12</v>
      </c>
      <c r="G21" s="116">
        <v>3</v>
      </c>
      <c r="H21" s="116">
        <v>0</v>
      </c>
      <c r="I21" s="18">
        <f t="shared" si="0"/>
        <v>15</v>
      </c>
      <c r="J21" s="115">
        <v>3</v>
      </c>
      <c r="K21" s="142">
        <v>0</v>
      </c>
      <c r="L21" s="116">
        <v>0</v>
      </c>
      <c r="M21" s="21">
        <f t="shared" si="1"/>
        <v>3</v>
      </c>
      <c r="N21" s="22">
        <f t="shared" si="2"/>
        <v>18</v>
      </c>
    </row>
    <row r="22" spans="3:14" x14ac:dyDescent="0.25">
      <c r="C22" s="229"/>
      <c r="D22" s="24">
        <v>511013113</v>
      </c>
      <c r="E22" s="24" t="s">
        <v>44</v>
      </c>
      <c r="F22" s="116">
        <v>1</v>
      </c>
      <c r="G22" s="116">
        <v>1</v>
      </c>
      <c r="H22" s="116">
        <v>1</v>
      </c>
      <c r="I22" s="18">
        <f t="shared" si="0"/>
        <v>3</v>
      </c>
      <c r="J22" s="115">
        <v>1</v>
      </c>
      <c r="K22" s="142">
        <v>0</v>
      </c>
      <c r="L22" s="116">
        <v>0</v>
      </c>
      <c r="M22" s="21">
        <f t="shared" si="1"/>
        <v>1</v>
      </c>
      <c r="N22" s="22">
        <f t="shared" si="2"/>
        <v>4</v>
      </c>
    </row>
    <row r="23" spans="3:14" x14ac:dyDescent="0.25">
      <c r="C23" s="229"/>
      <c r="D23" s="24">
        <v>511013107</v>
      </c>
      <c r="E23" s="24" t="s">
        <v>46</v>
      </c>
      <c r="F23" s="116">
        <v>11</v>
      </c>
      <c r="G23" s="116">
        <v>11</v>
      </c>
      <c r="H23" s="116">
        <v>2</v>
      </c>
      <c r="I23" s="18">
        <f t="shared" si="0"/>
        <v>24</v>
      </c>
      <c r="J23" s="115">
        <v>1</v>
      </c>
      <c r="K23" s="142">
        <v>1</v>
      </c>
      <c r="L23" s="116">
        <v>1</v>
      </c>
      <c r="M23" s="21">
        <f t="shared" si="1"/>
        <v>3</v>
      </c>
      <c r="N23" s="22">
        <f t="shared" si="2"/>
        <v>27</v>
      </c>
    </row>
    <row r="24" spans="3:14" x14ac:dyDescent="0.25">
      <c r="C24" s="114" t="s">
        <v>24</v>
      </c>
      <c r="D24" s="114">
        <v>242</v>
      </c>
      <c r="E24" s="17" t="s">
        <v>24</v>
      </c>
      <c r="F24" s="116">
        <v>30</v>
      </c>
      <c r="G24" s="116">
        <v>18</v>
      </c>
      <c r="H24" s="116">
        <v>9</v>
      </c>
      <c r="I24" s="18">
        <f t="shared" si="0"/>
        <v>57</v>
      </c>
      <c r="J24" s="115">
        <v>10</v>
      </c>
      <c r="K24" s="142">
        <v>9</v>
      </c>
      <c r="L24" s="116">
        <v>1</v>
      </c>
      <c r="M24" s="21">
        <f t="shared" si="1"/>
        <v>20</v>
      </c>
      <c r="N24" s="22">
        <f t="shared" si="2"/>
        <v>77</v>
      </c>
    </row>
    <row r="25" spans="3:14" x14ac:dyDescent="0.25">
      <c r="C25" s="114" t="s">
        <v>25</v>
      </c>
      <c r="D25" s="114">
        <v>244</v>
      </c>
      <c r="E25" s="17" t="s">
        <v>25</v>
      </c>
      <c r="F25" s="116">
        <v>21</v>
      </c>
      <c r="G25" s="116">
        <v>19</v>
      </c>
      <c r="H25" s="116">
        <v>2</v>
      </c>
      <c r="I25" s="18">
        <f t="shared" si="0"/>
        <v>42</v>
      </c>
      <c r="J25" s="115">
        <v>7</v>
      </c>
      <c r="K25" s="142">
        <v>1</v>
      </c>
      <c r="L25" s="116">
        <v>0</v>
      </c>
      <c r="M25" s="21">
        <f t="shared" si="1"/>
        <v>8</v>
      </c>
      <c r="N25" s="22">
        <f t="shared" si="2"/>
        <v>50</v>
      </c>
    </row>
    <row r="26" spans="3:14" x14ac:dyDescent="0.25">
      <c r="C26" s="229" t="s">
        <v>26</v>
      </c>
      <c r="D26" s="114">
        <v>228</v>
      </c>
      <c r="E26" s="17" t="s">
        <v>27</v>
      </c>
      <c r="F26" s="116">
        <v>28</v>
      </c>
      <c r="G26" s="116">
        <v>12</v>
      </c>
      <c r="H26" s="116">
        <v>3</v>
      </c>
      <c r="I26" s="18">
        <f t="shared" si="0"/>
        <v>43</v>
      </c>
      <c r="J26" s="115">
        <v>13</v>
      </c>
      <c r="K26" s="142">
        <v>1</v>
      </c>
      <c r="L26" s="116">
        <v>0</v>
      </c>
      <c r="M26" s="21">
        <f t="shared" si="1"/>
        <v>14</v>
      </c>
      <c r="N26" s="22">
        <f t="shared" si="2"/>
        <v>57</v>
      </c>
    </row>
    <row r="27" spans="3:14" ht="12.75" customHeight="1" x14ac:dyDescent="0.25">
      <c r="C27" s="229"/>
      <c r="D27" s="114">
        <v>2201</v>
      </c>
      <c r="E27" s="17" t="s">
        <v>36</v>
      </c>
      <c r="F27" s="116">
        <v>2</v>
      </c>
      <c r="G27" s="116">
        <v>0</v>
      </c>
      <c r="H27" s="116">
        <v>0</v>
      </c>
      <c r="I27" s="18">
        <f t="shared" si="0"/>
        <v>2</v>
      </c>
      <c r="J27" s="115">
        <v>0</v>
      </c>
      <c r="K27" s="142">
        <v>1</v>
      </c>
      <c r="L27" s="116">
        <v>0</v>
      </c>
      <c r="M27" s="21">
        <f t="shared" si="1"/>
        <v>1</v>
      </c>
      <c r="N27" s="22">
        <f t="shared" si="2"/>
        <v>3</v>
      </c>
    </row>
    <row r="28" spans="3:14" x14ac:dyDescent="0.25">
      <c r="C28" s="229"/>
      <c r="D28" s="114">
        <v>24322</v>
      </c>
      <c r="E28" s="17" t="s">
        <v>47</v>
      </c>
      <c r="F28" s="116">
        <v>5</v>
      </c>
      <c r="G28" s="116">
        <v>3</v>
      </c>
      <c r="H28" s="116">
        <v>1</v>
      </c>
      <c r="I28" s="18">
        <f t="shared" si="0"/>
        <v>9</v>
      </c>
      <c r="J28" s="115">
        <v>6</v>
      </c>
      <c r="K28" s="142">
        <v>4</v>
      </c>
      <c r="L28" s="116">
        <v>0</v>
      </c>
      <c r="M28" s="21">
        <f t="shared" si="1"/>
        <v>10</v>
      </c>
      <c r="N28" s="22">
        <f t="shared" si="2"/>
        <v>19</v>
      </c>
    </row>
    <row r="29" spans="3:14" x14ac:dyDescent="0.25">
      <c r="C29" s="229"/>
      <c r="D29" s="114">
        <v>243</v>
      </c>
      <c r="E29" s="17" t="s">
        <v>28</v>
      </c>
      <c r="F29" s="116">
        <v>11</v>
      </c>
      <c r="G29" s="116">
        <v>10</v>
      </c>
      <c r="H29" s="116">
        <v>0</v>
      </c>
      <c r="I29" s="18">
        <f t="shared" si="0"/>
        <v>21</v>
      </c>
      <c r="J29" s="115">
        <v>0</v>
      </c>
      <c r="K29" s="142">
        <v>0</v>
      </c>
      <c r="L29" s="116">
        <v>0</v>
      </c>
      <c r="M29" s="21">
        <f t="shared" si="1"/>
        <v>0</v>
      </c>
      <c r="N29" s="22">
        <f t="shared" si="2"/>
        <v>21</v>
      </c>
    </row>
    <row r="30" spans="3:14" x14ac:dyDescent="0.25">
      <c r="C30" s="229" t="s">
        <v>29</v>
      </c>
      <c r="D30" s="114">
        <v>262</v>
      </c>
      <c r="E30" s="17" t="s">
        <v>30</v>
      </c>
      <c r="F30" s="116">
        <v>2</v>
      </c>
      <c r="G30" s="116">
        <v>2</v>
      </c>
      <c r="H30" s="116">
        <v>2</v>
      </c>
      <c r="I30" s="18">
        <f t="shared" si="0"/>
        <v>6</v>
      </c>
      <c r="J30" s="115">
        <v>3</v>
      </c>
      <c r="K30" s="142">
        <v>0</v>
      </c>
      <c r="L30" s="116">
        <v>0</v>
      </c>
      <c r="M30" s="21">
        <f t="shared" si="1"/>
        <v>3</v>
      </c>
      <c r="N30" s="22">
        <f t="shared" si="2"/>
        <v>9</v>
      </c>
    </row>
    <row r="31" spans="3:14" x14ac:dyDescent="0.25">
      <c r="C31" s="229"/>
      <c r="D31" s="114">
        <v>263</v>
      </c>
      <c r="E31" s="17" t="s">
        <v>31</v>
      </c>
      <c r="F31" s="116">
        <v>7</v>
      </c>
      <c r="G31" s="116">
        <v>5</v>
      </c>
      <c r="H31" s="116">
        <v>1</v>
      </c>
      <c r="I31" s="18">
        <f t="shared" si="0"/>
        <v>13</v>
      </c>
      <c r="J31" s="115">
        <v>4</v>
      </c>
      <c r="K31" s="142">
        <v>2</v>
      </c>
      <c r="L31" s="116">
        <v>0</v>
      </c>
      <c r="M31" s="21">
        <f t="shared" si="1"/>
        <v>6</v>
      </c>
      <c r="N31" s="22">
        <f t="shared" si="2"/>
        <v>19</v>
      </c>
    </row>
    <row r="32" spans="3:14" x14ac:dyDescent="0.25">
      <c r="C32" s="229"/>
      <c r="D32" s="114">
        <v>264</v>
      </c>
      <c r="E32" s="17" t="s">
        <v>32</v>
      </c>
      <c r="F32" s="116">
        <v>3</v>
      </c>
      <c r="G32" s="116">
        <v>3</v>
      </c>
      <c r="H32" s="116">
        <v>0</v>
      </c>
      <c r="I32" s="18">
        <f t="shared" si="0"/>
        <v>6</v>
      </c>
      <c r="J32" s="115">
        <v>3</v>
      </c>
      <c r="K32" s="142">
        <v>0</v>
      </c>
      <c r="L32" s="116">
        <v>0</v>
      </c>
      <c r="M32" s="21">
        <f t="shared" si="1"/>
        <v>3</v>
      </c>
      <c r="N32" s="22">
        <f t="shared" si="2"/>
        <v>9</v>
      </c>
    </row>
    <row r="33" spans="3:14" x14ac:dyDescent="0.25">
      <c r="C33" s="229"/>
      <c r="D33" s="114">
        <v>265</v>
      </c>
      <c r="E33" s="17" t="s">
        <v>33</v>
      </c>
      <c r="F33" s="116">
        <v>6</v>
      </c>
      <c r="G33" s="116">
        <v>7</v>
      </c>
      <c r="H33" s="116">
        <v>3</v>
      </c>
      <c r="I33" s="18">
        <f t="shared" si="0"/>
        <v>16</v>
      </c>
      <c r="J33" s="115">
        <v>4</v>
      </c>
      <c r="K33" s="142">
        <v>2</v>
      </c>
      <c r="L33" s="116">
        <v>0</v>
      </c>
      <c r="M33" s="21">
        <f t="shared" si="1"/>
        <v>6</v>
      </c>
      <c r="N33" s="22">
        <f t="shared" si="2"/>
        <v>22</v>
      </c>
    </row>
    <row r="34" spans="3:14" x14ac:dyDescent="0.25">
      <c r="C34" s="229"/>
      <c r="D34" s="114">
        <v>511013102</v>
      </c>
      <c r="E34" s="17" t="s">
        <v>48</v>
      </c>
      <c r="F34" s="116">
        <v>11</v>
      </c>
      <c r="G34" s="116">
        <v>8</v>
      </c>
      <c r="H34" s="116">
        <v>1</v>
      </c>
      <c r="I34" s="18">
        <f t="shared" si="0"/>
        <v>20</v>
      </c>
      <c r="J34" s="115">
        <v>2</v>
      </c>
      <c r="K34" s="142">
        <v>8</v>
      </c>
      <c r="L34" s="116">
        <v>0</v>
      </c>
      <c r="M34" s="21">
        <f t="shared" si="1"/>
        <v>10</v>
      </c>
      <c r="N34" s="22">
        <f t="shared" si="2"/>
        <v>30</v>
      </c>
    </row>
    <row r="35" spans="3:14" x14ac:dyDescent="0.25">
      <c r="C35" s="229" t="s">
        <v>49</v>
      </c>
      <c r="D35" s="114">
        <v>1364</v>
      </c>
      <c r="E35" s="17" t="s">
        <v>81</v>
      </c>
      <c r="F35" s="116">
        <v>8</v>
      </c>
      <c r="G35" s="116">
        <v>0</v>
      </c>
      <c r="H35" s="116">
        <v>0</v>
      </c>
      <c r="I35" s="18">
        <f>SUM(F35:H35)</f>
        <v>8</v>
      </c>
      <c r="J35" s="115">
        <v>0</v>
      </c>
      <c r="K35" s="142">
        <v>0</v>
      </c>
      <c r="L35" s="116">
        <v>0</v>
      </c>
      <c r="M35" s="21">
        <f>SUM(J35:L35)</f>
        <v>0</v>
      </c>
      <c r="N35" s="22">
        <f>SUM(M35,I35)</f>
        <v>8</v>
      </c>
    </row>
    <row r="36" spans="3:14" x14ac:dyDescent="0.25">
      <c r="C36" s="229"/>
      <c r="D36" s="25">
        <v>201</v>
      </c>
      <c r="E36" s="24" t="s">
        <v>50</v>
      </c>
      <c r="F36" s="116">
        <v>5</v>
      </c>
      <c r="G36" s="116">
        <v>3</v>
      </c>
      <c r="H36" s="116">
        <v>0</v>
      </c>
      <c r="I36" s="18">
        <f>SUM(F36:H36)</f>
        <v>8</v>
      </c>
      <c r="J36" s="115">
        <v>2</v>
      </c>
      <c r="K36" s="142">
        <v>0</v>
      </c>
      <c r="L36" s="116">
        <v>0</v>
      </c>
      <c r="M36" s="21">
        <f t="shared" si="1"/>
        <v>2</v>
      </c>
      <c r="N36" s="22">
        <f t="shared" si="2"/>
        <v>10</v>
      </c>
    </row>
    <row r="37" spans="3:14" x14ac:dyDescent="0.25"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</row>
    <row r="38" spans="3:14" x14ac:dyDescent="0.25">
      <c r="C38" s="229" t="s">
        <v>139</v>
      </c>
      <c r="D38" s="229"/>
      <c r="E38" s="229"/>
      <c r="F38" s="116">
        <v>4</v>
      </c>
      <c r="G38" s="116">
        <v>35</v>
      </c>
      <c r="H38" s="116">
        <v>34</v>
      </c>
      <c r="I38" s="18">
        <f>SUM(F38:H38)</f>
        <v>73</v>
      </c>
      <c r="J38" s="115">
        <v>2</v>
      </c>
      <c r="K38" s="142">
        <v>14</v>
      </c>
      <c r="L38" s="116">
        <v>6</v>
      </c>
      <c r="M38" s="21">
        <f t="shared" si="1"/>
        <v>22</v>
      </c>
      <c r="N38" s="22">
        <f>SUM(M38,I38)</f>
        <v>95</v>
      </c>
    </row>
    <row r="39" spans="3:14" x14ac:dyDescent="0.25"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</row>
    <row r="40" spans="3:14" x14ac:dyDescent="0.25">
      <c r="C40" s="233" t="s">
        <v>5</v>
      </c>
      <c r="D40" s="233"/>
      <c r="E40" s="233"/>
      <c r="F40" s="127">
        <f>SUM(F7:F38)</f>
        <v>309</v>
      </c>
      <c r="G40" s="127">
        <f>SUM(G7:G38)</f>
        <v>289</v>
      </c>
      <c r="H40" s="127">
        <f>SUM(H7:H38)</f>
        <v>110</v>
      </c>
      <c r="I40" s="128">
        <f>SUM(I7:I38)</f>
        <v>708</v>
      </c>
      <c r="J40" s="144">
        <f>SUM(J7:J38)</f>
        <v>124</v>
      </c>
      <c r="K40" s="127">
        <f t="shared" ref="K40:L40" si="3">SUM(K7:K38)</f>
        <v>93</v>
      </c>
      <c r="L40" s="138">
        <f t="shared" si="3"/>
        <v>11</v>
      </c>
      <c r="M40" s="137">
        <f>SUM(M7:M38)</f>
        <v>228</v>
      </c>
      <c r="N40" s="138">
        <f>SUM(N7:N39)</f>
        <v>936</v>
      </c>
    </row>
    <row r="41" spans="3:14" x14ac:dyDescent="0.25"/>
    <row r="42" spans="3:14" x14ac:dyDescent="0.25">
      <c r="C42" s="4" t="s">
        <v>103</v>
      </c>
    </row>
    <row r="43" spans="3:14" ht="13.5" thickBot="1" x14ac:dyDescent="0.3"/>
    <row r="44" spans="3:14" x14ac:dyDescent="0.25">
      <c r="C44" s="252" t="s">
        <v>141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4"/>
    </row>
    <row r="45" spans="3:14" x14ac:dyDescent="0.25">
      <c r="C45" s="255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7"/>
    </row>
    <row r="46" spans="3:14" x14ac:dyDescent="0.25">
      <c r="C46" s="255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7"/>
    </row>
    <row r="47" spans="3:14" ht="13.5" thickBot="1" x14ac:dyDescent="0.3">
      <c r="C47" s="258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60"/>
    </row>
    <row r="48" spans="3:14" x14ac:dyDescent="0.25"/>
    <row r="49" spans="1:14" x14ac:dyDescent="0.25"/>
    <row r="50" spans="1:14" s="112" customFormat="1" ht="15.75" x14ac:dyDescent="0.25">
      <c r="A50" s="120"/>
      <c r="C50" s="215" t="s">
        <v>127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</row>
    <row r="51" spans="1:14" x14ac:dyDescent="0.25"/>
    <row r="52" spans="1:14" ht="12.75" customHeight="1" x14ac:dyDescent="0.25">
      <c r="C52" s="233" t="s">
        <v>0</v>
      </c>
      <c r="D52" s="233" t="s">
        <v>1</v>
      </c>
      <c r="E52" s="233" t="s">
        <v>2</v>
      </c>
      <c r="F52" s="234" t="s">
        <v>41</v>
      </c>
      <c r="G52" s="236"/>
      <c r="H52" s="236"/>
      <c r="I52" s="236"/>
      <c r="J52" s="235" t="s">
        <v>138</v>
      </c>
      <c r="K52" s="237"/>
      <c r="L52" s="233"/>
      <c r="M52" s="249"/>
      <c r="N52" s="239" t="s">
        <v>43</v>
      </c>
    </row>
    <row r="53" spans="1:14" x14ac:dyDescent="0.25">
      <c r="C53" s="233"/>
      <c r="D53" s="233"/>
      <c r="E53" s="233"/>
      <c r="F53" s="130" t="s">
        <v>142</v>
      </c>
      <c r="G53" s="130" t="s">
        <v>143</v>
      </c>
      <c r="H53" s="130" t="s">
        <v>144</v>
      </c>
      <c r="I53" s="125" t="s">
        <v>5</v>
      </c>
      <c r="J53" s="126" t="s">
        <v>142</v>
      </c>
      <c r="K53" s="143" t="s">
        <v>143</v>
      </c>
      <c r="L53" s="130" t="s">
        <v>144</v>
      </c>
      <c r="M53" s="136" t="s">
        <v>5</v>
      </c>
      <c r="N53" s="239"/>
    </row>
    <row r="54" spans="1:14" ht="12.75" customHeight="1" x14ac:dyDescent="0.25">
      <c r="C54" s="229" t="s">
        <v>6</v>
      </c>
      <c r="D54" s="114">
        <v>2141</v>
      </c>
      <c r="E54" s="17" t="s">
        <v>7</v>
      </c>
      <c r="F54" s="116">
        <v>8</v>
      </c>
      <c r="G54" s="116">
        <v>12</v>
      </c>
      <c r="H54" s="116">
        <v>6</v>
      </c>
      <c r="I54" s="18">
        <f>SUM(F54:H54)</f>
        <v>26</v>
      </c>
      <c r="J54" s="115">
        <v>16</v>
      </c>
      <c r="K54" s="142">
        <v>1</v>
      </c>
      <c r="L54" s="116">
        <v>0</v>
      </c>
      <c r="M54" s="21">
        <f>SUM(J54:L54)</f>
        <v>17</v>
      </c>
      <c r="N54" s="22">
        <f>SUM(M54,I54)</f>
        <v>43</v>
      </c>
    </row>
    <row r="55" spans="1:14" x14ac:dyDescent="0.25">
      <c r="C55" s="230"/>
      <c r="D55" s="114">
        <v>2122</v>
      </c>
      <c r="E55" s="17" t="s">
        <v>8</v>
      </c>
      <c r="F55" s="116">
        <v>3</v>
      </c>
      <c r="G55" s="116">
        <v>5</v>
      </c>
      <c r="H55" s="116">
        <v>2</v>
      </c>
      <c r="I55" s="18">
        <f t="shared" ref="I55:I79" si="4">SUM(F55:H55)</f>
        <v>10</v>
      </c>
      <c r="J55" s="115">
        <v>5</v>
      </c>
      <c r="K55" s="142">
        <v>0</v>
      </c>
      <c r="L55" s="116">
        <v>0</v>
      </c>
      <c r="M55" s="21">
        <f t="shared" ref="M55:M79" si="5">SUM(J55:L55)</f>
        <v>5</v>
      </c>
      <c r="N55" s="22">
        <f t="shared" ref="N55:N79" si="6">SUM(M55,I55)</f>
        <v>15</v>
      </c>
    </row>
    <row r="56" spans="1:14" x14ac:dyDescent="0.25">
      <c r="C56" s="230"/>
      <c r="D56" s="114">
        <v>2142</v>
      </c>
      <c r="E56" s="17" t="s">
        <v>9</v>
      </c>
      <c r="F56" s="116">
        <v>1</v>
      </c>
      <c r="G56" s="116">
        <v>3</v>
      </c>
      <c r="H56" s="116">
        <v>0</v>
      </c>
      <c r="I56" s="18">
        <f t="shared" si="4"/>
        <v>4</v>
      </c>
      <c r="J56" s="115">
        <v>0</v>
      </c>
      <c r="K56" s="142">
        <v>0</v>
      </c>
      <c r="L56" s="116">
        <v>0</v>
      </c>
      <c r="M56" s="21">
        <f t="shared" si="5"/>
        <v>0</v>
      </c>
      <c r="N56" s="22">
        <f t="shared" si="6"/>
        <v>4</v>
      </c>
    </row>
    <row r="57" spans="1:14" x14ac:dyDescent="0.25">
      <c r="C57" s="230"/>
      <c r="D57" s="114">
        <v>2132</v>
      </c>
      <c r="E57" s="17" t="s">
        <v>10</v>
      </c>
      <c r="F57" s="116">
        <v>13</v>
      </c>
      <c r="G57" s="116">
        <v>13</v>
      </c>
      <c r="H57" s="116">
        <v>4</v>
      </c>
      <c r="I57" s="18">
        <f t="shared" si="4"/>
        <v>30</v>
      </c>
      <c r="J57" s="115">
        <v>1</v>
      </c>
      <c r="K57" s="142">
        <v>1</v>
      </c>
      <c r="L57" s="116">
        <v>0</v>
      </c>
      <c r="M57" s="21">
        <f t="shared" si="5"/>
        <v>2</v>
      </c>
      <c r="N57" s="22">
        <f t="shared" si="6"/>
        <v>32</v>
      </c>
    </row>
    <row r="58" spans="1:14" x14ac:dyDescent="0.25">
      <c r="C58" s="114" t="s">
        <v>11</v>
      </c>
      <c r="D58" s="114">
        <v>27</v>
      </c>
      <c r="E58" s="17" t="s">
        <v>12</v>
      </c>
      <c r="F58" s="116">
        <v>16</v>
      </c>
      <c r="G58" s="116">
        <v>14</v>
      </c>
      <c r="H58" s="116">
        <v>10</v>
      </c>
      <c r="I58" s="18">
        <f t="shared" si="4"/>
        <v>40</v>
      </c>
      <c r="J58" s="115">
        <v>5</v>
      </c>
      <c r="K58" s="142">
        <v>5</v>
      </c>
      <c r="L58" s="116">
        <v>0</v>
      </c>
      <c r="M58" s="21">
        <f t="shared" si="5"/>
        <v>10</v>
      </c>
      <c r="N58" s="22">
        <f t="shared" si="6"/>
        <v>50</v>
      </c>
    </row>
    <row r="59" spans="1:14" x14ac:dyDescent="0.25">
      <c r="C59" s="229" t="s">
        <v>13</v>
      </c>
      <c r="D59" s="114">
        <v>222</v>
      </c>
      <c r="E59" s="17" t="s">
        <v>14</v>
      </c>
      <c r="F59" s="116">
        <v>1</v>
      </c>
      <c r="G59" s="116">
        <v>2</v>
      </c>
      <c r="H59" s="116">
        <v>0</v>
      </c>
      <c r="I59" s="18">
        <f t="shared" si="4"/>
        <v>3</v>
      </c>
      <c r="J59" s="115">
        <v>4</v>
      </c>
      <c r="K59" s="142">
        <v>4</v>
      </c>
      <c r="L59" s="116">
        <v>0</v>
      </c>
      <c r="M59" s="21">
        <f t="shared" si="5"/>
        <v>8</v>
      </c>
      <c r="N59" s="22">
        <f t="shared" si="6"/>
        <v>11</v>
      </c>
    </row>
    <row r="60" spans="1:14" x14ac:dyDescent="0.25">
      <c r="C60" s="230"/>
      <c r="D60" s="114">
        <v>223</v>
      </c>
      <c r="E60" s="17" t="s">
        <v>15</v>
      </c>
      <c r="F60" s="116">
        <v>15</v>
      </c>
      <c r="G60" s="116">
        <v>7</v>
      </c>
      <c r="H60" s="116">
        <v>5</v>
      </c>
      <c r="I60" s="18">
        <f t="shared" si="4"/>
        <v>27</v>
      </c>
      <c r="J60" s="115">
        <v>3</v>
      </c>
      <c r="K60" s="142">
        <v>0</v>
      </c>
      <c r="L60" s="116">
        <v>0</v>
      </c>
      <c r="M60" s="21">
        <f t="shared" si="5"/>
        <v>3</v>
      </c>
      <c r="N60" s="22">
        <f t="shared" si="6"/>
        <v>30</v>
      </c>
    </row>
    <row r="61" spans="1:14" x14ac:dyDescent="0.25">
      <c r="C61" s="230"/>
      <c r="D61" s="114">
        <v>224</v>
      </c>
      <c r="E61" s="17" t="s">
        <v>16</v>
      </c>
      <c r="F61" s="116">
        <v>5</v>
      </c>
      <c r="G61" s="116">
        <v>37</v>
      </c>
      <c r="H61" s="116">
        <v>10</v>
      </c>
      <c r="I61" s="18">
        <f t="shared" si="4"/>
        <v>52</v>
      </c>
      <c r="J61" s="115">
        <v>8</v>
      </c>
      <c r="K61" s="142">
        <v>25</v>
      </c>
      <c r="L61" s="116">
        <v>0</v>
      </c>
      <c r="M61" s="21">
        <f t="shared" si="5"/>
        <v>33</v>
      </c>
      <c r="N61" s="22">
        <f t="shared" si="6"/>
        <v>85</v>
      </c>
    </row>
    <row r="62" spans="1:14" x14ac:dyDescent="0.25">
      <c r="C62" s="229" t="s">
        <v>17</v>
      </c>
      <c r="D62" s="114">
        <v>234</v>
      </c>
      <c r="E62" s="17" t="s">
        <v>18</v>
      </c>
      <c r="F62" s="116">
        <v>13</v>
      </c>
      <c r="G62" s="116">
        <v>11</v>
      </c>
      <c r="H62" s="116">
        <v>12</v>
      </c>
      <c r="I62" s="18">
        <f t="shared" si="4"/>
        <v>36</v>
      </c>
      <c r="J62" s="115">
        <v>1</v>
      </c>
      <c r="K62" s="142">
        <v>6</v>
      </c>
      <c r="L62" s="116">
        <v>0</v>
      </c>
      <c r="M62" s="21">
        <f t="shared" si="5"/>
        <v>7</v>
      </c>
      <c r="N62" s="22">
        <f t="shared" si="6"/>
        <v>43</v>
      </c>
    </row>
    <row r="63" spans="1:14" x14ac:dyDescent="0.25">
      <c r="C63" s="230"/>
      <c r="D63" s="114">
        <v>232</v>
      </c>
      <c r="E63" s="17" t="s">
        <v>19</v>
      </c>
      <c r="F63" s="116">
        <v>6</v>
      </c>
      <c r="G63" s="116">
        <v>4</v>
      </c>
      <c r="H63" s="116">
        <v>1</v>
      </c>
      <c r="I63" s="18">
        <f t="shared" si="4"/>
        <v>11</v>
      </c>
      <c r="J63" s="115">
        <v>3</v>
      </c>
      <c r="K63" s="142">
        <v>0</v>
      </c>
      <c r="L63" s="116">
        <v>0</v>
      </c>
      <c r="M63" s="21">
        <f t="shared" si="5"/>
        <v>3</v>
      </c>
      <c r="N63" s="22">
        <f t="shared" si="6"/>
        <v>14</v>
      </c>
    </row>
    <row r="64" spans="1:14" x14ac:dyDescent="0.25">
      <c r="C64" s="230"/>
      <c r="D64" s="114">
        <v>233</v>
      </c>
      <c r="E64" s="17" t="s">
        <v>20</v>
      </c>
      <c r="F64" s="116">
        <v>19</v>
      </c>
      <c r="G64" s="116">
        <v>20</v>
      </c>
      <c r="H64" s="116">
        <v>13</v>
      </c>
      <c r="I64" s="18">
        <f t="shared" si="4"/>
        <v>52</v>
      </c>
      <c r="J64" s="115">
        <v>1</v>
      </c>
      <c r="K64" s="142">
        <v>3</v>
      </c>
      <c r="L64" s="116">
        <v>2</v>
      </c>
      <c r="M64" s="21">
        <f t="shared" si="5"/>
        <v>6</v>
      </c>
      <c r="N64" s="22">
        <f t="shared" si="6"/>
        <v>58</v>
      </c>
    </row>
    <row r="65" spans="3:14" x14ac:dyDescent="0.25">
      <c r="C65" s="229" t="s">
        <v>21</v>
      </c>
      <c r="D65" s="114">
        <v>25</v>
      </c>
      <c r="E65" s="17" t="s">
        <v>22</v>
      </c>
      <c r="F65" s="116">
        <v>10</v>
      </c>
      <c r="G65" s="116">
        <v>25</v>
      </c>
      <c r="H65" s="116">
        <v>9</v>
      </c>
      <c r="I65" s="18">
        <f t="shared" si="4"/>
        <v>44</v>
      </c>
      <c r="J65" s="115">
        <v>5</v>
      </c>
      <c r="K65" s="142">
        <v>3</v>
      </c>
      <c r="L65" s="116">
        <v>0</v>
      </c>
      <c r="M65" s="21">
        <f t="shared" si="5"/>
        <v>8</v>
      </c>
      <c r="N65" s="22">
        <f t="shared" si="6"/>
        <v>52</v>
      </c>
    </row>
    <row r="66" spans="3:14" x14ac:dyDescent="0.25">
      <c r="C66" s="229"/>
      <c r="D66" s="114">
        <v>253</v>
      </c>
      <c r="E66" s="17" t="s">
        <v>23</v>
      </c>
      <c r="F66" s="116">
        <v>11</v>
      </c>
      <c r="G66" s="116">
        <v>9</v>
      </c>
      <c r="H66" s="116">
        <v>8</v>
      </c>
      <c r="I66" s="18">
        <f t="shared" si="4"/>
        <v>28</v>
      </c>
      <c r="J66" s="115">
        <v>8</v>
      </c>
      <c r="K66" s="142">
        <v>3</v>
      </c>
      <c r="L66" s="116">
        <v>0</v>
      </c>
      <c r="M66" s="21">
        <f t="shared" si="5"/>
        <v>11</v>
      </c>
      <c r="N66" s="22">
        <f t="shared" si="6"/>
        <v>39</v>
      </c>
    </row>
    <row r="67" spans="3:14" x14ac:dyDescent="0.25">
      <c r="C67" s="229"/>
      <c r="D67" s="114">
        <v>511013104</v>
      </c>
      <c r="E67" s="17" t="s">
        <v>45</v>
      </c>
      <c r="F67" s="116">
        <v>10</v>
      </c>
      <c r="G67" s="116">
        <v>5</v>
      </c>
      <c r="H67" s="116">
        <v>0</v>
      </c>
      <c r="I67" s="18">
        <f t="shared" si="4"/>
        <v>15</v>
      </c>
      <c r="J67" s="115">
        <v>1</v>
      </c>
      <c r="K67" s="142">
        <v>1</v>
      </c>
      <c r="L67" s="116">
        <v>0</v>
      </c>
      <c r="M67" s="21">
        <f t="shared" si="5"/>
        <v>2</v>
      </c>
      <c r="N67" s="22">
        <f t="shared" si="6"/>
        <v>17</v>
      </c>
    </row>
    <row r="68" spans="3:14" x14ac:dyDescent="0.25">
      <c r="C68" s="229"/>
      <c r="D68" s="24">
        <v>511013107</v>
      </c>
      <c r="E68" s="24" t="s">
        <v>46</v>
      </c>
      <c r="F68" s="116">
        <v>11</v>
      </c>
      <c r="G68" s="116">
        <v>8</v>
      </c>
      <c r="H68" s="116">
        <v>4</v>
      </c>
      <c r="I68" s="18">
        <f t="shared" si="4"/>
        <v>23</v>
      </c>
      <c r="J68" s="115">
        <v>3</v>
      </c>
      <c r="K68" s="142">
        <v>2</v>
      </c>
      <c r="L68" s="116">
        <v>0</v>
      </c>
      <c r="M68" s="21">
        <f t="shared" si="5"/>
        <v>5</v>
      </c>
      <c r="N68" s="22">
        <f t="shared" si="6"/>
        <v>28</v>
      </c>
    </row>
    <row r="69" spans="3:14" x14ac:dyDescent="0.25">
      <c r="C69" s="114" t="s">
        <v>24</v>
      </c>
      <c r="D69" s="114">
        <v>242</v>
      </c>
      <c r="E69" s="17" t="s">
        <v>24</v>
      </c>
      <c r="F69" s="116">
        <v>35</v>
      </c>
      <c r="G69" s="116">
        <v>26</v>
      </c>
      <c r="H69" s="116">
        <v>14</v>
      </c>
      <c r="I69" s="18">
        <f t="shared" si="4"/>
        <v>75</v>
      </c>
      <c r="J69" s="115">
        <v>6</v>
      </c>
      <c r="K69" s="142">
        <v>14</v>
      </c>
      <c r="L69" s="116">
        <v>1</v>
      </c>
      <c r="M69" s="21">
        <f t="shared" si="5"/>
        <v>21</v>
      </c>
      <c r="N69" s="22">
        <f t="shared" si="6"/>
        <v>96</v>
      </c>
    </row>
    <row r="70" spans="3:14" x14ac:dyDescent="0.25">
      <c r="C70" s="114" t="s">
        <v>25</v>
      </c>
      <c r="D70" s="114">
        <v>244</v>
      </c>
      <c r="E70" s="17" t="s">
        <v>25</v>
      </c>
      <c r="F70" s="116">
        <v>19</v>
      </c>
      <c r="G70" s="116">
        <v>16</v>
      </c>
      <c r="H70" s="116">
        <v>5</v>
      </c>
      <c r="I70" s="18">
        <f t="shared" si="4"/>
        <v>40</v>
      </c>
      <c r="J70" s="115">
        <v>4</v>
      </c>
      <c r="K70" s="142">
        <v>1</v>
      </c>
      <c r="L70" s="116">
        <v>0</v>
      </c>
      <c r="M70" s="21">
        <f t="shared" si="5"/>
        <v>5</v>
      </c>
      <c r="N70" s="22">
        <f t="shared" si="6"/>
        <v>45</v>
      </c>
    </row>
    <row r="71" spans="3:14" x14ac:dyDescent="0.25">
      <c r="C71" s="229" t="s">
        <v>26</v>
      </c>
      <c r="D71" s="114">
        <v>228</v>
      </c>
      <c r="E71" s="17" t="s">
        <v>27</v>
      </c>
      <c r="F71" s="116">
        <v>33</v>
      </c>
      <c r="G71" s="116">
        <v>11</v>
      </c>
      <c r="H71" s="116">
        <v>7</v>
      </c>
      <c r="I71" s="18">
        <f t="shared" si="4"/>
        <v>51</v>
      </c>
      <c r="J71" s="115">
        <v>12</v>
      </c>
      <c r="K71" s="142">
        <v>1</v>
      </c>
      <c r="L71" s="116">
        <v>0</v>
      </c>
      <c r="M71" s="21">
        <f t="shared" si="5"/>
        <v>13</v>
      </c>
      <c r="N71" s="22">
        <f t="shared" si="6"/>
        <v>64</v>
      </c>
    </row>
    <row r="72" spans="3:14" x14ac:dyDescent="0.25">
      <c r="C72" s="229"/>
      <c r="D72" s="114">
        <v>2201</v>
      </c>
      <c r="E72" s="17" t="s">
        <v>36</v>
      </c>
      <c r="F72" s="116">
        <v>2</v>
      </c>
      <c r="G72" s="116">
        <v>2</v>
      </c>
      <c r="H72" s="116">
        <v>0</v>
      </c>
      <c r="I72" s="18">
        <f t="shared" si="4"/>
        <v>4</v>
      </c>
      <c r="J72" s="115">
        <v>1</v>
      </c>
      <c r="K72" s="142">
        <v>2</v>
      </c>
      <c r="L72" s="116">
        <v>0</v>
      </c>
      <c r="M72" s="21">
        <f t="shared" si="5"/>
        <v>3</v>
      </c>
      <c r="N72" s="22">
        <f t="shared" si="6"/>
        <v>7</v>
      </c>
    </row>
    <row r="73" spans="3:14" ht="12.75" customHeight="1" x14ac:dyDescent="0.25">
      <c r="C73" s="229"/>
      <c r="D73" s="114">
        <v>24322</v>
      </c>
      <c r="E73" s="17" t="s">
        <v>47</v>
      </c>
      <c r="F73" s="116">
        <v>6</v>
      </c>
      <c r="G73" s="116">
        <v>4</v>
      </c>
      <c r="H73" s="116">
        <v>2</v>
      </c>
      <c r="I73" s="18">
        <f t="shared" si="4"/>
        <v>12</v>
      </c>
      <c r="J73" s="115">
        <v>6</v>
      </c>
      <c r="K73" s="142">
        <v>4</v>
      </c>
      <c r="L73" s="116">
        <v>0</v>
      </c>
      <c r="M73" s="21">
        <f t="shared" si="5"/>
        <v>10</v>
      </c>
      <c r="N73" s="22">
        <f t="shared" si="6"/>
        <v>22</v>
      </c>
    </row>
    <row r="74" spans="3:14" x14ac:dyDescent="0.25">
      <c r="C74" s="229"/>
      <c r="D74" s="114">
        <v>243</v>
      </c>
      <c r="E74" s="17" t="s">
        <v>28</v>
      </c>
      <c r="F74" s="116">
        <v>9</v>
      </c>
      <c r="G74" s="116">
        <v>12</v>
      </c>
      <c r="H74" s="116">
        <v>2</v>
      </c>
      <c r="I74" s="18">
        <f t="shared" si="4"/>
        <v>23</v>
      </c>
      <c r="J74" s="115">
        <v>1</v>
      </c>
      <c r="K74" s="142">
        <v>0</v>
      </c>
      <c r="L74" s="116">
        <v>0</v>
      </c>
      <c r="M74" s="21">
        <f t="shared" si="5"/>
        <v>1</v>
      </c>
      <c r="N74" s="22">
        <f t="shared" si="6"/>
        <v>24</v>
      </c>
    </row>
    <row r="75" spans="3:14" x14ac:dyDescent="0.25">
      <c r="C75" s="229" t="s">
        <v>29</v>
      </c>
      <c r="D75" s="114">
        <v>262</v>
      </c>
      <c r="E75" s="17" t="s">
        <v>30</v>
      </c>
      <c r="F75" s="116">
        <v>1</v>
      </c>
      <c r="G75" s="116">
        <v>3</v>
      </c>
      <c r="H75" s="116">
        <v>3</v>
      </c>
      <c r="I75" s="18">
        <f t="shared" si="4"/>
        <v>7</v>
      </c>
      <c r="J75" s="115">
        <v>3</v>
      </c>
      <c r="K75" s="142">
        <v>0</v>
      </c>
      <c r="L75" s="116">
        <v>0</v>
      </c>
      <c r="M75" s="21">
        <f t="shared" si="5"/>
        <v>3</v>
      </c>
      <c r="N75" s="22">
        <f t="shared" si="6"/>
        <v>10</v>
      </c>
    </row>
    <row r="76" spans="3:14" x14ac:dyDescent="0.25">
      <c r="C76" s="229"/>
      <c r="D76" s="114">
        <v>263</v>
      </c>
      <c r="E76" s="17" t="s">
        <v>31</v>
      </c>
      <c r="F76" s="116">
        <v>9</v>
      </c>
      <c r="G76" s="116">
        <v>3</v>
      </c>
      <c r="H76" s="116">
        <v>2</v>
      </c>
      <c r="I76" s="18">
        <f t="shared" si="4"/>
        <v>14</v>
      </c>
      <c r="J76" s="115">
        <v>6</v>
      </c>
      <c r="K76" s="142">
        <v>5</v>
      </c>
      <c r="L76" s="116">
        <v>0</v>
      </c>
      <c r="M76" s="21">
        <f t="shared" si="5"/>
        <v>11</v>
      </c>
      <c r="N76" s="22">
        <f t="shared" si="6"/>
        <v>25</v>
      </c>
    </row>
    <row r="77" spans="3:14" x14ac:dyDescent="0.25">
      <c r="C77" s="229"/>
      <c r="D77" s="114">
        <v>264</v>
      </c>
      <c r="E77" s="17" t="s">
        <v>32</v>
      </c>
      <c r="F77" s="116">
        <v>4</v>
      </c>
      <c r="G77" s="116">
        <v>5</v>
      </c>
      <c r="H77" s="116">
        <v>1</v>
      </c>
      <c r="I77" s="18">
        <f t="shared" si="4"/>
        <v>10</v>
      </c>
      <c r="J77" s="115">
        <v>0</v>
      </c>
      <c r="K77" s="142">
        <v>1</v>
      </c>
      <c r="L77" s="116">
        <v>0</v>
      </c>
      <c r="M77" s="21">
        <f t="shared" si="5"/>
        <v>1</v>
      </c>
      <c r="N77" s="22">
        <f t="shared" si="6"/>
        <v>11</v>
      </c>
    </row>
    <row r="78" spans="3:14" x14ac:dyDescent="0.25">
      <c r="C78" s="229"/>
      <c r="D78" s="114">
        <v>265</v>
      </c>
      <c r="E78" s="17" t="s">
        <v>33</v>
      </c>
      <c r="F78" s="116">
        <v>6</v>
      </c>
      <c r="G78" s="116">
        <v>5</v>
      </c>
      <c r="H78" s="116">
        <v>3</v>
      </c>
      <c r="I78" s="18">
        <f t="shared" si="4"/>
        <v>14</v>
      </c>
      <c r="J78" s="115">
        <v>3</v>
      </c>
      <c r="K78" s="142">
        <v>2</v>
      </c>
      <c r="L78" s="116">
        <v>0</v>
      </c>
      <c r="M78" s="21">
        <f t="shared" si="5"/>
        <v>5</v>
      </c>
      <c r="N78" s="22">
        <f t="shared" si="6"/>
        <v>19</v>
      </c>
    </row>
    <row r="79" spans="3:14" x14ac:dyDescent="0.25">
      <c r="C79" s="229"/>
      <c r="D79" s="114">
        <v>511013102</v>
      </c>
      <c r="E79" s="17" t="s">
        <v>48</v>
      </c>
      <c r="F79" s="116">
        <v>10</v>
      </c>
      <c r="G79" s="116">
        <v>8</v>
      </c>
      <c r="H79" s="116">
        <v>3</v>
      </c>
      <c r="I79" s="18">
        <f t="shared" si="4"/>
        <v>21</v>
      </c>
      <c r="J79" s="115">
        <v>7</v>
      </c>
      <c r="K79" s="142">
        <v>5</v>
      </c>
      <c r="L79" s="116">
        <v>2</v>
      </c>
      <c r="M79" s="21">
        <f t="shared" si="5"/>
        <v>14</v>
      </c>
      <c r="N79" s="22">
        <f t="shared" si="6"/>
        <v>35</v>
      </c>
    </row>
    <row r="80" spans="3:14" x14ac:dyDescent="0.25">
      <c r="C80" s="229" t="s">
        <v>49</v>
      </c>
      <c r="D80" s="114">
        <v>1364</v>
      </c>
      <c r="E80" s="17" t="s">
        <v>81</v>
      </c>
      <c r="F80" s="116">
        <v>8</v>
      </c>
      <c r="G80" s="116">
        <v>0</v>
      </c>
      <c r="H80" s="116">
        <v>0</v>
      </c>
      <c r="I80" s="18">
        <f>SUM(F80:H80)</f>
        <v>8</v>
      </c>
      <c r="J80" s="115">
        <v>0</v>
      </c>
      <c r="K80" s="142">
        <v>0</v>
      </c>
      <c r="L80" s="116">
        <v>0</v>
      </c>
      <c r="M80" s="21">
        <f>SUM(J80:L80)</f>
        <v>0</v>
      </c>
      <c r="N80" s="22">
        <f>SUM(M80,I80)</f>
        <v>8</v>
      </c>
    </row>
    <row r="81" spans="3:14" x14ac:dyDescent="0.25">
      <c r="C81" s="229"/>
      <c r="D81" s="25">
        <v>201</v>
      </c>
      <c r="E81" s="24" t="s">
        <v>50</v>
      </c>
      <c r="F81" s="116">
        <v>6</v>
      </c>
      <c r="G81" s="116">
        <v>1</v>
      </c>
      <c r="H81" s="116">
        <v>1</v>
      </c>
      <c r="I81" s="18">
        <f>SUM(F81:H81)</f>
        <v>8</v>
      </c>
      <c r="J81" s="115">
        <v>2</v>
      </c>
      <c r="K81" s="142">
        <v>0</v>
      </c>
      <c r="L81" s="116">
        <v>0</v>
      </c>
      <c r="M81" s="21">
        <f t="shared" ref="M81" si="7">SUM(J81:L81)</f>
        <v>2</v>
      </c>
      <c r="N81" s="22">
        <f t="shared" ref="N81" si="8">SUM(M81,I81)</f>
        <v>10</v>
      </c>
    </row>
    <row r="82" spans="3:14" ht="12.75" customHeight="1" x14ac:dyDescent="0.25"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</row>
    <row r="83" spans="3:14" x14ac:dyDescent="0.25">
      <c r="C83" s="229" t="s">
        <v>139</v>
      </c>
      <c r="D83" s="229"/>
      <c r="E83" s="229"/>
      <c r="F83" s="116">
        <v>3</v>
      </c>
      <c r="G83" s="116">
        <v>12</v>
      </c>
      <c r="H83" s="116">
        <v>8</v>
      </c>
      <c r="I83" s="18">
        <f>SUM(F83:H83)</f>
        <v>23</v>
      </c>
      <c r="J83" s="115">
        <v>3</v>
      </c>
      <c r="K83" s="142">
        <v>9</v>
      </c>
      <c r="L83" s="116">
        <v>2</v>
      </c>
      <c r="M83" s="21">
        <f t="shared" ref="M83" si="9">SUM(J83:L83)</f>
        <v>14</v>
      </c>
      <c r="N83" s="22">
        <f>SUM(M83,I83)</f>
        <v>37</v>
      </c>
    </row>
    <row r="84" spans="3:14" x14ac:dyDescent="0.25"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</row>
    <row r="85" spans="3:14" ht="12.75" customHeight="1" x14ac:dyDescent="0.25">
      <c r="C85" s="233" t="s">
        <v>5</v>
      </c>
      <c r="D85" s="233"/>
      <c r="E85" s="233"/>
      <c r="F85" s="127">
        <f>SUM(F54:F83)</f>
        <v>293</v>
      </c>
      <c r="G85" s="127">
        <f>SUM(G54:G83)</f>
        <v>283</v>
      </c>
      <c r="H85" s="127">
        <f>SUM(H54:H83)</f>
        <v>135</v>
      </c>
      <c r="I85" s="128">
        <f>SUM(I54:I83)</f>
        <v>711</v>
      </c>
      <c r="J85" s="129">
        <f t="shared" ref="J85:L85" si="10">SUM(J54:J83)</f>
        <v>118</v>
      </c>
      <c r="K85" s="127">
        <f>SUM(K54:K83)</f>
        <v>98</v>
      </c>
      <c r="L85" s="127">
        <f t="shared" si="10"/>
        <v>7</v>
      </c>
      <c r="M85" s="137">
        <f>SUM(M54:M83)</f>
        <v>223</v>
      </c>
      <c r="N85" s="138">
        <f>SUM(N54:N84)</f>
        <v>934</v>
      </c>
    </row>
    <row r="86" spans="3:14" x14ac:dyDescent="0.25">
      <c r="C86" s="140"/>
      <c r="D86" s="140"/>
      <c r="E86" s="140"/>
      <c r="F86" s="118"/>
      <c r="G86" s="118"/>
      <c r="H86" s="118"/>
      <c r="I86" s="118"/>
      <c r="J86" s="139"/>
    </row>
    <row r="87" spans="3:14" x14ac:dyDescent="0.25">
      <c r="C87" s="4" t="s">
        <v>103</v>
      </c>
    </row>
    <row r="88" spans="3:14" ht="13.5" thickBot="1" x14ac:dyDescent="0.3"/>
    <row r="89" spans="3:14" x14ac:dyDescent="0.25">
      <c r="C89" s="252" t="s">
        <v>141</v>
      </c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4"/>
    </row>
    <row r="90" spans="3:14" x14ac:dyDescent="0.25">
      <c r="C90" s="255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7"/>
    </row>
    <row r="91" spans="3:14" x14ac:dyDescent="0.25">
      <c r="C91" s="255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7"/>
    </row>
    <row r="92" spans="3:14" ht="13.5" thickBot="1" x14ac:dyDescent="0.3">
      <c r="C92" s="258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60"/>
    </row>
    <row r="93" spans="3:14" x14ac:dyDescent="0.25"/>
  </sheetData>
  <sheetProtection password="CD78" sheet="1" objects="1" scenarios="1"/>
  <mergeCells count="40">
    <mergeCell ref="E5:E6"/>
    <mergeCell ref="F5:I5"/>
    <mergeCell ref="C62:C64"/>
    <mergeCell ref="C16:C18"/>
    <mergeCell ref="C19:C23"/>
    <mergeCell ref="C52:C53"/>
    <mergeCell ref="D52:D53"/>
    <mergeCell ref="C40:E40"/>
    <mergeCell ref="C38:E38"/>
    <mergeCell ref="F52:I52"/>
    <mergeCell ref="C3:N3"/>
    <mergeCell ref="B1:O1"/>
    <mergeCell ref="C44:N47"/>
    <mergeCell ref="C50:N50"/>
    <mergeCell ref="C26:C29"/>
    <mergeCell ref="C30:C34"/>
    <mergeCell ref="C35:C36"/>
    <mergeCell ref="C37:N37"/>
    <mergeCell ref="C39:N39"/>
    <mergeCell ref="J5:M5"/>
    <mergeCell ref="N5:N6"/>
    <mergeCell ref="C7:C10"/>
    <mergeCell ref="C11:C12"/>
    <mergeCell ref="C13:C15"/>
    <mergeCell ref="C5:C6"/>
    <mergeCell ref="D5:D6"/>
    <mergeCell ref="J52:M52"/>
    <mergeCell ref="N52:N53"/>
    <mergeCell ref="C54:C57"/>
    <mergeCell ref="C59:C61"/>
    <mergeCell ref="E52:E53"/>
    <mergeCell ref="C89:N92"/>
    <mergeCell ref="C65:C68"/>
    <mergeCell ref="C71:C74"/>
    <mergeCell ref="C75:C79"/>
    <mergeCell ref="C80:C81"/>
    <mergeCell ref="C82:N82"/>
    <mergeCell ref="C83:E83"/>
    <mergeCell ref="C84:N84"/>
    <mergeCell ref="C85:E85"/>
  </mergeCells>
  <conditionalFormatting sqref="D7:D35">
    <cfRule type="duplicateValues" dxfId="1" priority="5"/>
  </conditionalFormatting>
  <conditionalFormatting sqref="D54:D81">
    <cfRule type="duplicateValues" dxfId="0" priority="6"/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91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9" customWidth="1"/>
    <col min="2" max="2" width="5.7109375" style="73" customWidth="1"/>
    <col min="3" max="3" width="23.7109375" style="73" customWidth="1"/>
    <col min="4" max="4" width="10" style="73" hidden="1" customWidth="1"/>
    <col min="5" max="5" width="39.7109375" style="73" customWidth="1"/>
    <col min="6" max="6" width="9" style="73" bestFit="1" customWidth="1"/>
    <col min="7" max="7" width="9.28515625" style="73" bestFit="1" customWidth="1"/>
    <col min="8" max="8" width="8.140625" style="73" bestFit="1" customWidth="1"/>
    <col min="9" max="9" width="7.28515625" style="73" bestFit="1" customWidth="1"/>
    <col min="10" max="10" width="6.7109375" style="73" customWidth="1"/>
    <col min="11" max="11" width="9" style="73" bestFit="1" customWidth="1"/>
    <col min="12" max="12" width="9.28515625" style="73" bestFit="1" customWidth="1"/>
    <col min="13" max="13" width="8.140625" style="73" bestFit="1" customWidth="1"/>
    <col min="14" max="14" width="7.28515625" style="73" bestFit="1" customWidth="1"/>
    <col min="15" max="15" width="9.140625" style="73" bestFit="1" customWidth="1"/>
    <col min="16" max="17" width="8.140625" style="73" bestFit="1" customWidth="1"/>
    <col min="18" max="18" width="5.7109375" style="73" customWidth="1"/>
    <col min="19" max="16384" width="11.42578125" style="73" hidden="1"/>
  </cols>
  <sheetData>
    <row r="1" spans="1:18" s="141" customFormat="1" ht="26.25" customHeight="1" x14ac:dyDescent="0.25">
      <c r="B1" s="211" t="s">
        <v>118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s="4" customFormat="1" x14ac:dyDescent="0.25">
      <c r="A2" s="69"/>
    </row>
    <row r="3" spans="1:18" s="112" customFormat="1" ht="15.75" x14ac:dyDescent="0.25">
      <c r="A3" s="120"/>
      <c r="C3" s="215" t="s">
        <v>126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8" s="4" customFormat="1" x14ac:dyDescent="0.25">
      <c r="A4" s="69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8" s="4" customFormat="1" x14ac:dyDescent="0.25">
      <c r="A5" s="69"/>
      <c r="C5" s="233" t="s">
        <v>0</v>
      </c>
      <c r="D5" s="233" t="s">
        <v>1</v>
      </c>
      <c r="E5" s="233" t="s">
        <v>2</v>
      </c>
      <c r="F5" s="233" t="s">
        <v>41</v>
      </c>
      <c r="G5" s="233"/>
      <c r="H5" s="233"/>
      <c r="I5" s="233"/>
      <c r="J5" s="234"/>
      <c r="K5" s="235" t="s">
        <v>138</v>
      </c>
      <c r="L5" s="233"/>
      <c r="M5" s="233"/>
      <c r="N5" s="233"/>
      <c r="O5" s="234"/>
      <c r="P5" s="262" t="s">
        <v>43</v>
      </c>
    </row>
    <row r="6" spans="1:18" s="4" customFormat="1" x14ac:dyDescent="0.25">
      <c r="A6" s="69"/>
      <c r="C6" s="233"/>
      <c r="D6" s="233"/>
      <c r="E6" s="233"/>
      <c r="F6" s="110" t="s">
        <v>93</v>
      </c>
      <c r="G6" s="110" t="s">
        <v>94</v>
      </c>
      <c r="H6" s="110" t="s">
        <v>95</v>
      </c>
      <c r="I6" s="110" t="s">
        <v>97</v>
      </c>
      <c r="J6" s="125" t="s">
        <v>5</v>
      </c>
      <c r="K6" s="126" t="s">
        <v>93</v>
      </c>
      <c r="L6" s="130" t="s">
        <v>94</v>
      </c>
      <c r="M6" s="130" t="s">
        <v>95</v>
      </c>
      <c r="N6" s="130" t="s">
        <v>97</v>
      </c>
      <c r="O6" s="125" t="s">
        <v>5</v>
      </c>
      <c r="P6" s="262"/>
    </row>
    <row r="7" spans="1:18" s="4" customFormat="1" x14ac:dyDescent="0.25">
      <c r="A7" s="69"/>
      <c r="C7" s="229" t="s">
        <v>6</v>
      </c>
      <c r="D7" s="114">
        <v>2141</v>
      </c>
      <c r="E7" s="17" t="s">
        <v>7</v>
      </c>
      <c r="F7" s="116">
        <v>1</v>
      </c>
      <c r="G7" s="116">
        <v>1</v>
      </c>
      <c r="H7" s="116">
        <v>20</v>
      </c>
      <c r="I7" s="116">
        <v>2</v>
      </c>
      <c r="J7" s="18">
        <f t="shared" ref="J7:J36" si="0">SUM(F7:I7)</f>
        <v>24</v>
      </c>
      <c r="K7" s="115">
        <v>4</v>
      </c>
      <c r="L7" s="116">
        <v>4</v>
      </c>
      <c r="M7" s="116">
        <v>7</v>
      </c>
      <c r="N7" s="116">
        <v>1</v>
      </c>
      <c r="O7" s="18">
        <f t="shared" ref="O7:O36" si="1">SUM(K7:N7)</f>
        <v>16</v>
      </c>
      <c r="P7" s="146">
        <f t="shared" ref="P7:P36" si="2">SUM(O7,J7)</f>
        <v>40</v>
      </c>
    </row>
    <row r="8" spans="1:18" s="4" customFormat="1" x14ac:dyDescent="0.25">
      <c r="A8" s="69"/>
      <c r="C8" s="230"/>
      <c r="D8" s="114">
        <v>2122</v>
      </c>
      <c r="E8" s="17" t="s">
        <v>8</v>
      </c>
      <c r="F8" s="116">
        <v>0</v>
      </c>
      <c r="G8" s="116">
        <v>0</v>
      </c>
      <c r="H8" s="116">
        <v>8</v>
      </c>
      <c r="I8" s="116">
        <v>3</v>
      </c>
      <c r="J8" s="18">
        <f t="shared" si="0"/>
        <v>11</v>
      </c>
      <c r="K8" s="115">
        <v>1</v>
      </c>
      <c r="L8" s="116">
        <v>2</v>
      </c>
      <c r="M8" s="116">
        <v>1</v>
      </c>
      <c r="N8" s="116">
        <v>0</v>
      </c>
      <c r="O8" s="18">
        <f t="shared" si="1"/>
        <v>4</v>
      </c>
      <c r="P8" s="146">
        <f t="shared" si="2"/>
        <v>15</v>
      </c>
    </row>
    <row r="9" spans="1:18" s="4" customFormat="1" x14ac:dyDescent="0.25">
      <c r="A9" s="69"/>
      <c r="C9" s="230"/>
      <c r="D9" s="114">
        <v>2142</v>
      </c>
      <c r="E9" s="17" t="s">
        <v>9</v>
      </c>
      <c r="F9" s="116">
        <v>0</v>
      </c>
      <c r="G9" s="116">
        <v>0</v>
      </c>
      <c r="H9" s="116">
        <v>5</v>
      </c>
      <c r="I9" s="116">
        <v>0</v>
      </c>
      <c r="J9" s="18">
        <f t="shared" si="0"/>
        <v>5</v>
      </c>
      <c r="K9" s="115">
        <v>1</v>
      </c>
      <c r="L9" s="116">
        <v>0</v>
      </c>
      <c r="M9" s="116">
        <v>0</v>
      </c>
      <c r="N9" s="116">
        <v>0</v>
      </c>
      <c r="O9" s="18">
        <f t="shared" si="1"/>
        <v>1</v>
      </c>
      <c r="P9" s="146">
        <f t="shared" si="2"/>
        <v>6</v>
      </c>
    </row>
    <row r="10" spans="1:18" s="4" customFormat="1" x14ac:dyDescent="0.25">
      <c r="A10" s="69"/>
      <c r="C10" s="230"/>
      <c r="D10" s="114">
        <v>2132</v>
      </c>
      <c r="E10" s="17" t="s">
        <v>10</v>
      </c>
      <c r="F10" s="116">
        <v>1</v>
      </c>
      <c r="G10" s="116">
        <v>0</v>
      </c>
      <c r="H10" s="116">
        <v>31</v>
      </c>
      <c r="I10" s="116">
        <v>0</v>
      </c>
      <c r="J10" s="18">
        <f t="shared" si="0"/>
        <v>32</v>
      </c>
      <c r="K10" s="115">
        <v>4</v>
      </c>
      <c r="L10" s="116">
        <v>0</v>
      </c>
      <c r="M10" s="116">
        <v>3</v>
      </c>
      <c r="N10" s="116">
        <v>1</v>
      </c>
      <c r="O10" s="18">
        <f t="shared" si="1"/>
        <v>8</v>
      </c>
      <c r="P10" s="146">
        <f t="shared" si="2"/>
        <v>40</v>
      </c>
    </row>
    <row r="11" spans="1:18" s="4" customFormat="1" x14ac:dyDescent="0.25">
      <c r="A11" s="69"/>
      <c r="C11" s="231" t="s">
        <v>11</v>
      </c>
      <c r="D11" s="114">
        <v>27</v>
      </c>
      <c r="E11" s="17" t="s">
        <v>12</v>
      </c>
      <c r="F11" s="116">
        <v>1</v>
      </c>
      <c r="G11" s="116">
        <v>0</v>
      </c>
      <c r="H11" s="116">
        <v>24</v>
      </c>
      <c r="I11" s="116">
        <v>4</v>
      </c>
      <c r="J11" s="18">
        <f t="shared" si="0"/>
        <v>29</v>
      </c>
      <c r="K11" s="115">
        <v>1</v>
      </c>
      <c r="L11" s="116">
        <v>1</v>
      </c>
      <c r="M11" s="116">
        <v>4</v>
      </c>
      <c r="N11" s="116">
        <v>0</v>
      </c>
      <c r="O11" s="18">
        <f t="shared" si="1"/>
        <v>6</v>
      </c>
      <c r="P11" s="146">
        <f t="shared" si="2"/>
        <v>35</v>
      </c>
    </row>
    <row r="12" spans="1:18" s="4" customFormat="1" x14ac:dyDescent="0.25">
      <c r="A12" s="69"/>
      <c r="C12" s="232"/>
      <c r="D12" s="117">
        <v>511013105</v>
      </c>
      <c r="E12" s="17" t="s">
        <v>136</v>
      </c>
      <c r="F12" s="116">
        <v>0</v>
      </c>
      <c r="G12" s="116">
        <v>0</v>
      </c>
      <c r="H12" s="116">
        <v>11</v>
      </c>
      <c r="I12" s="116">
        <v>0</v>
      </c>
      <c r="J12" s="18">
        <f t="shared" si="0"/>
        <v>11</v>
      </c>
      <c r="K12" s="115">
        <v>0</v>
      </c>
      <c r="L12" s="116">
        <v>1</v>
      </c>
      <c r="M12" s="116">
        <v>3</v>
      </c>
      <c r="N12" s="116">
        <v>0</v>
      </c>
      <c r="O12" s="18">
        <f t="shared" si="1"/>
        <v>4</v>
      </c>
      <c r="P12" s="146">
        <f t="shared" si="2"/>
        <v>15</v>
      </c>
    </row>
    <row r="13" spans="1:18" s="4" customFormat="1" x14ac:dyDescent="0.25">
      <c r="A13" s="69"/>
      <c r="C13" s="229" t="s">
        <v>13</v>
      </c>
      <c r="D13" s="114">
        <v>222</v>
      </c>
      <c r="E13" s="17" t="s">
        <v>14</v>
      </c>
      <c r="F13" s="116">
        <v>0</v>
      </c>
      <c r="G13" s="116">
        <v>0</v>
      </c>
      <c r="H13" s="116">
        <v>2</v>
      </c>
      <c r="I13" s="116">
        <v>1</v>
      </c>
      <c r="J13" s="18">
        <f t="shared" si="0"/>
        <v>3</v>
      </c>
      <c r="K13" s="115">
        <v>4</v>
      </c>
      <c r="L13" s="116">
        <v>2</v>
      </c>
      <c r="M13" s="116">
        <v>2</v>
      </c>
      <c r="N13" s="116">
        <v>1</v>
      </c>
      <c r="O13" s="18">
        <f t="shared" si="1"/>
        <v>9</v>
      </c>
      <c r="P13" s="146">
        <f t="shared" si="2"/>
        <v>12</v>
      </c>
    </row>
    <row r="14" spans="1:18" s="4" customFormat="1" x14ac:dyDescent="0.25">
      <c r="A14" s="69"/>
      <c r="C14" s="230"/>
      <c r="D14" s="114">
        <v>223</v>
      </c>
      <c r="E14" s="17" t="s">
        <v>15</v>
      </c>
      <c r="F14" s="116">
        <v>1</v>
      </c>
      <c r="G14" s="116">
        <v>1</v>
      </c>
      <c r="H14" s="116">
        <v>21</v>
      </c>
      <c r="I14" s="116">
        <v>0</v>
      </c>
      <c r="J14" s="18">
        <f t="shared" si="0"/>
        <v>23</v>
      </c>
      <c r="K14" s="115">
        <v>1</v>
      </c>
      <c r="L14" s="116">
        <v>1</v>
      </c>
      <c r="M14" s="116">
        <v>1</v>
      </c>
      <c r="N14" s="116">
        <v>0</v>
      </c>
      <c r="O14" s="18">
        <f t="shared" si="1"/>
        <v>3</v>
      </c>
      <c r="P14" s="146">
        <f t="shared" si="2"/>
        <v>26</v>
      </c>
    </row>
    <row r="15" spans="1:18" s="4" customFormat="1" x14ac:dyDescent="0.25">
      <c r="A15" s="69"/>
      <c r="C15" s="230"/>
      <c r="D15" s="114">
        <v>224</v>
      </c>
      <c r="E15" s="17" t="s">
        <v>16</v>
      </c>
      <c r="F15" s="116">
        <v>3</v>
      </c>
      <c r="G15" s="116">
        <v>0</v>
      </c>
      <c r="H15" s="116">
        <v>34</v>
      </c>
      <c r="I15" s="116">
        <v>12</v>
      </c>
      <c r="J15" s="18">
        <f t="shared" si="0"/>
        <v>49</v>
      </c>
      <c r="K15" s="115">
        <v>8</v>
      </c>
      <c r="L15" s="116">
        <v>7</v>
      </c>
      <c r="M15" s="116">
        <v>7</v>
      </c>
      <c r="N15" s="116">
        <v>8</v>
      </c>
      <c r="O15" s="18">
        <f t="shared" si="1"/>
        <v>30</v>
      </c>
      <c r="P15" s="146">
        <f t="shared" si="2"/>
        <v>79</v>
      </c>
    </row>
    <row r="16" spans="1:18" s="4" customFormat="1" x14ac:dyDescent="0.25">
      <c r="A16" s="69"/>
      <c r="C16" s="229" t="s">
        <v>17</v>
      </c>
      <c r="D16" s="114">
        <v>234</v>
      </c>
      <c r="E16" s="17" t="s">
        <v>18</v>
      </c>
      <c r="F16" s="116">
        <v>1</v>
      </c>
      <c r="G16" s="116">
        <v>0</v>
      </c>
      <c r="H16" s="116">
        <v>32</v>
      </c>
      <c r="I16" s="116">
        <v>0</v>
      </c>
      <c r="J16" s="18">
        <f t="shared" si="0"/>
        <v>33</v>
      </c>
      <c r="K16" s="115">
        <v>3</v>
      </c>
      <c r="L16" s="116">
        <v>0</v>
      </c>
      <c r="M16" s="116">
        <v>2</v>
      </c>
      <c r="N16" s="116">
        <v>2</v>
      </c>
      <c r="O16" s="18">
        <f t="shared" si="1"/>
        <v>7</v>
      </c>
      <c r="P16" s="146">
        <f t="shared" si="2"/>
        <v>40</v>
      </c>
    </row>
    <row r="17" spans="1:16" s="4" customFormat="1" x14ac:dyDescent="0.25">
      <c r="A17" s="69"/>
      <c r="C17" s="230"/>
      <c r="D17" s="114">
        <v>232</v>
      </c>
      <c r="E17" s="17" t="s">
        <v>19</v>
      </c>
      <c r="F17" s="116">
        <v>1</v>
      </c>
      <c r="G17" s="116">
        <v>0</v>
      </c>
      <c r="H17" s="116">
        <v>9</v>
      </c>
      <c r="I17" s="116">
        <v>0</v>
      </c>
      <c r="J17" s="18">
        <f t="shared" si="0"/>
        <v>10</v>
      </c>
      <c r="K17" s="115">
        <v>1</v>
      </c>
      <c r="L17" s="116">
        <v>1</v>
      </c>
      <c r="M17" s="116">
        <v>0</v>
      </c>
      <c r="N17" s="116">
        <v>1</v>
      </c>
      <c r="O17" s="18">
        <f t="shared" si="1"/>
        <v>3</v>
      </c>
      <c r="P17" s="146">
        <f t="shared" si="2"/>
        <v>13</v>
      </c>
    </row>
    <row r="18" spans="1:16" s="4" customFormat="1" x14ac:dyDescent="0.25">
      <c r="A18" s="69"/>
      <c r="C18" s="230"/>
      <c r="D18" s="114">
        <v>233</v>
      </c>
      <c r="E18" s="17" t="s">
        <v>20</v>
      </c>
      <c r="F18" s="116">
        <v>1</v>
      </c>
      <c r="G18" s="116">
        <v>0</v>
      </c>
      <c r="H18" s="116">
        <v>45</v>
      </c>
      <c r="I18" s="116">
        <v>2</v>
      </c>
      <c r="J18" s="18">
        <f t="shared" si="0"/>
        <v>48</v>
      </c>
      <c r="K18" s="115">
        <v>2</v>
      </c>
      <c r="L18" s="116">
        <v>1</v>
      </c>
      <c r="M18" s="116">
        <v>6</v>
      </c>
      <c r="N18" s="116">
        <v>0</v>
      </c>
      <c r="O18" s="18">
        <f t="shared" si="1"/>
        <v>9</v>
      </c>
      <c r="P18" s="146">
        <f t="shared" si="2"/>
        <v>57</v>
      </c>
    </row>
    <row r="19" spans="1:16" s="4" customFormat="1" x14ac:dyDescent="0.25">
      <c r="A19" s="69"/>
      <c r="C19" s="229" t="s">
        <v>21</v>
      </c>
      <c r="D19" s="114">
        <v>25</v>
      </c>
      <c r="E19" s="17" t="s">
        <v>22</v>
      </c>
      <c r="F19" s="116">
        <v>3</v>
      </c>
      <c r="G19" s="116">
        <v>1</v>
      </c>
      <c r="H19" s="116">
        <v>36</v>
      </c>
      <c r="I19" s="116">
        <v>2</v>
      </c>
      <c r="J19" s="18">
        <f t="shared" si="0"/>
        <v>42</v>
      </c>
      <c r="K19" s="115">
        <v>3</v>
      </c>
      <c r="L19" s="116">
        <v>0</v>
      </c>
      <c r="M19" s="116">
        <v>4</v>
      </c>
      <c r="N19" s="116">
        <v>0</v>
      </c>
      <c r="O19" s="18">
        <f t="shared" si="1"/>
        <v>7</v>
      </c>
      <c r="P19" s="146">
        <f t="shared" si="2"/>
        <v>49</v>
      </c>
    </row>
    <row r="20" spans="1:16" s="4" customFormat="1" x14ac:dyDescent="0.25">
      <c r="A20" s="69"/>
      <c r="C20" s="229"/>
      <c r="D20" s="114">
        <v>253</v>
      </c>
      <c r="E20" s="17" t="s">
        <v>23</v>
      </c>
      <c r="F20" s="116">
        <v>0</v>
      </c>
      <c r="G20" s="116">
        <v>0</v>
      </c>
      <c r="H20" s="116">
        <v>21</v>
      </c>
      <c r="I20" s="116">
        <v>1</v>
      </c>
      <c r="J20" s="18">
        <f t="shared" si="0"/>
        <v>22</v>
      </c>
      <c r="K20" s="115">
        <v>1</v>
      </c>
      <c r="L20" s="116">
        <v>0</v>
      </c>
      <c r="M20" s="116">
        <v>5</v>
      </c>
      <c r="N20" s="116">
        <v>3</v>
      </c>
      <c r="O20" s="18">
        <f t="shared" si="1"/>
        <v>9</v>
      </c>
      <c r="P20" s="146">
        <f t="shared" si="2"/>
        <v>31</v>
      </c>
    </row>
    <row r="21" spans="1:16" s="4" customFormat="1" x14ac:dyDescent="0.25">
      <c r="A21" s="69"/>
      <c r="C21" s="229"/>
      <c r="D21" s="114">
        <v>511013104</v>
      </c>
      <c r="E21" s="17" t="s">
        <v>45</v>
      </c>
      <c r="F21" s="116">
        <v>0</v>
      </c>
      <c r="G21" s="116">
        <v>0</v>
      </c>
      <c r="H21" s="116">
        <v>15</v>
      </c>
      <c r="I21" s="116">
        <v>0</v>
      </c>
      <c r="J21" s="18">
        <f t="shared" si="0"/>
        <v>15</v>
      </c>
      <c r="K21" s="115">
        <v>1</v>
      </c>
      <c r="L21" s="116">
        <v>2</v>
      </c>
      <c r="M21" s="116">
        <v>0</v>
      </c>
      <c r="N21" s="116">
        <v>0</v>
      </c>
      <c r="O21" s="18">
        <f t="shared" si="1"/>
        <v>3</v>
      </c>
      <c r="P21" s="146">
        <f t="shared" si="2"/>
        <v>18</v>
      </c>
    </row>
    <row r="22" spans="1:16" s="4" customFormat="1" x14ac:dyDescent="0.25">
      <c r="A22" s="69"/>
      <c r="C22" s="229"/>
      <c r="D22" s="24">
        <v>511013113</v>
      </c>
      <c r="E22" s="24" t="s">
        <v>44</v>
      </c>
      <c r="F22" s="116">
        <v>0</v>
      </c>
      <c r="G22" s="116">
        <v>0</v>
      </c>
      <c r="H22" s="116">
        <v>3</v>
      </c>
      <c r="I22" s="116">
        <v>0</v>
      </c>
      <c r="J22" s="18">
        <f t="shared" si="0"/>
        <v>3</v>
      </c>
      <c r="K22" s="115">
        <v>1</v>
      </c>
      <c r="L22" s="116">
        <v>0</v>
      </c>
      <c r="M22" s="116">
        <v>0</v>
      </c>
      <c r="N22" s="116">
        <v>0</v>
      </c>
      <c r="O22" s="18">
        <f t="shared" si="1"/>
        <v>1</v>
      </c>
      <c r="P22" s="146">
        <f t="shared" si="2"/>
        <v>4</v>
      </c>
    </row>
    <row r="23" spans="1:16" s="4" customFormat="1" x14ac:dyDescent="0.25">
      <c r="A23" s="69"/>
      <c r="C23" s="229"/>
      <c r="D23" s="24">
        <v>511013107</v>
      </c>
      <c r="E23" s="24" t="s">
        <v>46</v>
      </c>
      <c r="F23" s="116">
        <v>0</v>
      </c>
      <c r="G23" s="116">
        <v>0</v>
      </c>
      <c r="H23" s="116">
        <v>22</v>
      </c>
      <c r="I23" s="116">
        <v>2</v>
      </c>
      <c r="J23" s="18">
        <f t="shared" si="0"/>
        <v>24</v>
      </c>
      <c r="K23" s="115">
        <v>0</v>
      </c>
      <c r="L23" s="116">
        <v>1</v>
      </c>
      <c r="M23" s="116">
        <v>2</v>
      </c>
      <c r="N23" s="116">
        <v>0</v>
      </c>
      <c r="O23" s="18">
        <f t="shared" si="1"/>
        <v>3</v>
      </c>
      <c r="P23" s="146">
        <f t="shared" si="2"/>
        <v>27</v>
      </c>
    </row>
    <row r="24" spans="1:16" s="4" customFormat="1" x14ac:dyDescent="0.25">
      <c r="A24" s="69"/>
      <c r="C24" s="114" t="s">
        <v>24</v>
      </c>
      <c r="D24" s="114">
        <v>242</v>
      </c>
      <c r="E24" s="17" t="s">
        <v>24</v>
      </c>
      <c r="F24" s="116">
        <v>5</v>
      </c>
      <c r="G24" s="116">
        <v>1</v>
      </c>
      <c r="H24" s="116">
        <v>44</v>
      </c>
      <c r="I24" s="116">
        <v>7</v>
      </c>
      <c r="J24" s="18">
        <f t="shared" si="0"/>
        <v>57</v>
      </c>
      <c r="K24" s="115">
        <v>8</v>
      </c>
      <c r="L24" s="116">
        <v>10</v>
      </c>
      <c r="M24" s="116">
        <v>0</v>
      </c>
      <c r="N24" s="116">
        <v>2</v>
      </c>
      <c r="O24" s="18">
        <f t="shared" si="1"/>
        <v>20</v>
      </c>
      <c r="P24" s="146">
        <f t="shared" si="2"/>
        <v>77</v>
      </c>
    </row>
    <row r="25" spans="1:16" s="4" customFormat="1" x14ac:dyDescent="0.25">
      <c r="A25" s="69"/>
      <c r="C25" s="114" t="s">
        <v>25</v>
      </c>
      <c r="D25" s="114">
        <v>244</v>
      </c>
      <c r="E25" s="17" t="s">
        <v>25</v>
      </c>
      <c r="F25" s="116">
        <v>0</v>
      </c>
      <c r="G25" s="116">
        <v>0</v>
      </c>
      <c r="H25" s="116">
        <v>28</v>
      </c>
      <c r="I25" s="116">
        <v>14</v>
      </c>
      <c r="J25" s="18">
        <f t="shared" si="0"/>
        <v>42</v>
      </c>
      <c r="K25" s="115">
        <v>0</v>
      </c>
      <c r="L25" s="116">
        <v>3</v>
      </c>
      <c r="M25" s="116">
        <v>2</v>
      </c>
      <c r="N25" s="116">
        <v>3</v>
      </c>
      <c r="O25" s="18">
        <f t="shared" si="1"/>
        <v>8</v>
      </c>
      <c r="P25" s="146">
        <f t="shared" si="2"/>
        <v>50</v>
      </c>
    </row>
    <row r="26" spans="1:16" s="4" customFormat="1" x14ac:dyDescent="0.25">
      <c r="A26" s="69"/>
      <c r="C26" s="229" t="s">
        <v>26</v>
      </c>
      <c r="D26" s="114">
        <v>228</v>
      </c>
      <c r="E26" s="17" t="s">
        <v>27</v>
      </c>
      <c r="F26" s="116">
        <v>1</v>
      </c>
      <c r="G26" s="116">
        <v>0</v>
      </c>
      <c r="H26" s="116">
        <v>42</v>
      </c>
      <c r="I26" s="116">
        <v>0</v>
      </c>
      <c r="J26" s="18">
        <f t="shared" si="0"/>
        <v>43</v>
      </c>
      <c r="K26" s="115">
        <v>8</v>
      </c>
      <c r="L26" s="116">
        <v>2</v>
      </c>
      <c r="M26" s="116">
        <v>3</v>
      </c>
      <c r="N26" s="116">
        <v>1</v>
      </c>
      <c r="O26" s="18">
        <f t="shared" si="1"/>
        <v>14</v>
      </c>
      <c r="P26" s="146">
        <f t="shared" si="2"/>
        <v>57</v>
      </c>
    </row>
    <row r="27" spans="1:16" s="4" customFormat="1" ht="12.75" customHeight="1" x14ac:dyDescent="0.25">
      <c r="A27" s="69"/>
      <c r="C27" s="229"/>
      <c r="D27" s="114">
        <v>2201</v>
      </c>
      <c r="E27" s="17" t="s">
        <v>36</v>
      </c>
      <c r="F27" s="116">
        <v>1</v>
      </c>
      <c r="G27" s="116">
        <v>0</v>
      </c>
      <c r="H27" s="116">
        <v>1</v>
      </c>
      <c r="I27" s="116">
        <v>0</v>
      </c>
      <c r="J27" s="18">
        <f t="shared" si="0"/>
        <v>2</v>
      </c>
      <c r="K27" s="115">
        <v>0</v>
      </c>
      <c r="L27" s="116">
        <v>0</v>
      </c>
      <c r="M27" s="116">
        <v>0</v>
      </c>
      <c r="N27" s="116">
        <v>1</v>
      </c>
      <c r="O27" s="18">
        <f t="shared" si="1"/>
        <v>1</v>
      </c>
      <c r="P27" s="146">
        <f t="shared" si="2"/>
        <v>3</v>
      </c>
    </row>
    <row r="28" spans="1:16" s="4" customFormat="1" x14ac:dyDescent="0.25">
      <c r="A28" s="69"/>
      <c r="C28" s="229"/>
      <c r="D28" s="114">
        <v>24322</v>
      </c>
      <c r="E28" s="17" t="s">
        <v>47</v>
      </c>
      <c r="F28" s="116">
        <v>1</v>
      </c>
      <c r="G28" s="116">
        <v>0</v>
      </c>
      <c r="H28" s="116">
        <v>7</v>
      </c>
      <c r="I28" s="116">
        <v>1</v>
      </c>
      <c r="J28" s="18">
        <f t="shared" si="0"/>
        <v>9</v>
      </c>
      <c r="K28" s="115">
        <v>4</v>
      </c>
      <c r="L28" s="116">
        <v>2</v>
      </c>
      <c r="M28" s="116">
        <v>2</v>
      </c>
      <c r="N28" s="116">
        <v>2</v>
      </c>
      <c r="O28" s="18">
        <f t="shared" si="1"/>
        <v>10</v>
      </c>
      <c r="P28" s="146">
        <f t="shared" si="2"/>
        <v>19</v>
      </c>
    </row>
    <row r="29" spans="1:16" s="4" customFormat="1" x14ac:dyDescent="0.25">
      <c r="A29" s="69"/>
      <c r="C29" s="229"/>
      <c r="D29" s="114">
        <v>243</v>
      </c>
      <c r="E29" s="17" t="s">
        <v>28</v>
      </c>
      <c r="F29" s="116">
        <v>0</v>
      </c>
      <c r="G29" s="116">
        <v>0</v>
      </c>
      <c r="H29" s="116">
        <v>18</v>
      </c>
      <c r="I29" s="116">
        <v>3</v>
      </c>
      <c r="J29" s="18">
        <f t="shared" si="0"/>
        <v>21</v>
      </c>
      <c r="K29" s="115">
        <v>0</v>
      </c>
      <c r="L29" s="116">
        <v>0</v>
      </c>
      <c r="M29" s="116">
        <v>0</v>
      </c>
      <c r="N29" s="116">
        <v>0</v>
      </c>
      <c r="O29" s="18">
        <f t="shared" si="1"/>
        <v>0</v>
      </c>
      <c r="P29" s="146">
        <f t="shared" si="2"/>
        <v>21</v>
      </c>
    </row>
    <row r="30" spans="1:16" s="4" customFormat="1" x14ac:dyDescent="0.25">
      <c r="A30" s="69"/>
      <c r="C30" s="229" t="s">
        <v>29</v>
      </c>
      <c r="D30" s="114">
        <v>262</v>
      </c>
      <c r="E30" s="17" t="s">
        <v>30</v>
      </c>
      <c r="F30" s="116">
        <v>0</v>
      </c>
      <c r="G30" s="116">
        <v>0</v>
      </c>
      <c r="H30" s="116">
        <v>6</v>
      </c>
      <c r="I30" s="116">
        <v>0</v>
      </c>
      <c r="J30" s="18">
        <f t="shared" si="0"/>
        <v>6</v>
      </c>
      <c r="K30" s="115">
        <v>1</v>
      </c>
      <c r="L30" s="116">
        <v>1</v>
      </c>
      <c r="M30" s="116">
        <v>1</v>
      </c>
      <c r="N30" s="116">
        <v>0</v>
      </c>
      <c r="O30" s="18">
        <f t="shared" si="1"/>
        <v>3</v>
      </c>
      <c r="P30" s="146">
        <f t="shared" si="2"/>
        <v>9</v>
      </c>
    </row>
    <row r="31" spans="1:16" s="4" customFormat="1" x14ac:dyDescent="0.25">
      <c r="A31" s="69"/>
      <c r="C31" s="229"/>
      <c r="D31" s="114">
        <v>263</v>
      </c>
      <c r="E31" s="17" t="s">
        <v>31</v>
      </c>
      <c r="F31" s="116">
        <v>0</v>
      </c>
      <c r="G31" s="116">
        <v>0</v>
      </c>
      <c r="H31" s="116">
        <v>11</v>
      </c>
      <c r="I31" s="116">
        <v>2</v>
      </c>
      <c r="J31" s="18">
        <f t="shared" si="0"/>
        <v>13</v>
      </c>
      <c r="K31" s="115">
        <v>0</v>
      </c>
      <c r="L31" s="116">
        <v>2</v>
      </c>
      <c r="M31" s="116">
        <v>1</v>
      </c>
      <c r="N31" s="116">
        <v>3</v>
      </c>
      <c r="O31" s="18">
        <f t="shared" si="1"/>
        <v>6</v>
      </c>
      <c r="P31" s="146">
        <f t="shared" si="2"/>
        <v>19</v>
      </c>
    </row>
    <row r="32" spans="1:16" s="4" customFormat="1" x14ac:dyDescent="0.25">
      <c r="A32" s="69"/>
      <c r="C32" s="229"/>
      <c r="D32" s="114">
        <v>264</v>
      </c>
      <c r="E32" s="17" t="s">
        <v>32</v>
      </c>
      <c r="F32" s="116">
        <v>0</v>
      </c>
      <c r="G32" s="116">
        <v>0</v>
      </c>
      <c r="H32" s="116">
        <v>4</v>
      </c>
      <c r="I32" s="116">
        <v>2</v>
      </c>
      <c r="J32" s="18">
        <f t="shared" si="0"/>
        <v>6</v>
      </c>
      <c r="K32" s="115">
        <v>0</v>
      </c>
      <c r="L32" s="116">
        <v>1</v>
      </c>
      <c r="M32" s="116">
        <v>2</v>
      </c>
      <c r="N32" s="116">
        <v>0</v>
      </c>
      <c r="O32" s="18">
        <f t="shared" si="1"/>
        <v>3</v>
      </c>
      <c r="P32" s="146">
        <f t="shared" si="2"/>
        <v>9</v>
      </c>
    </row>
    <row r="33" spans="1:16" s="4" customFormat="1" x14ac:dyDescent="0.25">
      <c r="A33" s="69"/>
      <c r="C33" s="229"/>
      <c r="D33" s="114">
        <v>265</v>
      </c>
      <c r="E33" s="17" t="s">
        <v>33</v>
      </c>
      <c r="F33" s="116">
        <v>0</v>
      </c>
      <c r="G33" s="116">
        <v>1</v>
      </c>
      <c r="H33" s="116">
        <v>12</v>
      </c>
      <c r="I33" s="116">
        <v>3</v>
      </c>
      <c r="J33" s="18">
        <f t="shared" si="0"/>
        <v>16</v>
      </c>
      <c r="K33" s="115">
        <v>1</v>
      </c>
      <c r="L33" s="116">
        <v>3</v>
      </c>
      <c r="M33" s="116">
        <v>2</v>
      </c>
      <c r="N33" s="116">
        <v>0</v>
      </c>
      <c r="O33" s="18">
        <f t="shared" si="1"/>
        <v>6</v>
      </c>
      <c r="P33" s="146">
        <f t="shared" si="2"/>
        <v>22</v>
      </c>
    </row>
    <row r="34" spans="1:16" s="4" customFormat="1" x14ac:dyDescent="0.25">
      <c r="A34" s="69"/>
      <c r="C34" s="229"/>
      <c r="D34" s="114">
        <v>511013102</v>
      </c>
      <c r="E34" s="17" t="s">
        <v>48</v>
      </c>
      <c r="F34" s="116">
        <v>0</v>
      </c>
      <c r="G34" s="116">
        <v>1</v>
      </c>
      <c r="H34" s="116">
        <v>19</v>
      </c>
      <c r="I34" s="116">
        <v>0</v>
      </c>
      <c r="J34" s="18">
        <f t="shared" si="0"/>
        <v>20</v>
      </c>
      <c r="K34" s="115">
        <v>5</v>
      </c>
      <c r="L34" s="116">
        <v>3</v>
      </c>
      <c r="M34" s="116">
        <v>2</v>
      </c>
      <c r="N34" s="116">
        <v>0</v>
      </c>
      <c r="O34" s="18">
        <f t="shared" si="1"/>
        <v>10</v>
      </c>
      <c r="P34" s="146">
        <f t="shared" si="2"/>
        <v>30</v>
      </c>
    </row>
    <row r="35" spans="1:16" s="4" customFormat="1" x14ac:dyDescent="0.25">
      <c r="A35" s="69"/>
      <c r="C35" s="231" t="s">
        <v>49</v>
      </c>
      <c r="D35" s="114">
        <v>1364</v>
      </c>
      <c r="E35" s="17" t="s">
        <v>81</v>
      </c>
      <c r="F35" s="116">
        <v>0</v>
      </c>
      <c r="G35" s="116">
        <v>0</v>
      </c>
      <c r="H35" s="116">
        <v>8</v>
      </c>
      <c r="I35" s="116">
        <v>0</v>
      </c>
      <c r="J35" s="18">
        <f t="shared" si="0"/>
        <v>8</v>
      </c>
      <c r="K35" s="115">
        <v>0</v>
      </c>
      <c r="L35" s="116">
        <v>0</v>
      </c>
      <c r="M35" s="116">
        <v>0</v>
      </c>
      <c r="N35" s="116">
        <v>0</v>
      </c>
      <c r="O35" s="18">
        <f t="shared" si="1"/>
        <v>0</v>
      </c>
      <c r="P35" s="146">
        <f t="shared" si="2"/>
        <v>8</v>
      </c>
    </row>
    <row r="36" spans="1:16" s="4" customFormat="1" x14ac:dyDescent="0.25">
      <c r="A36" s="69"/>
      <c r="C36" s="232"/>
      <c r="D36" s="25">
        <v>201</v>
      </c>
      <c r="E36" s="24" t="s">
        <v>50</v>
      </c>
      <c r="F36" s="116">
        <v>1</v>
      </c>
      <c r="G36" s="116">
        <v>0</v>
      </c>
      <c r="H36" s="116">
        <v>7</v>
      </c>
      <c r="I36" s="116">
        <v>0</v>
      </c>
      <c r="J36" s="18">
        <f t="shared" si="0"/>
        <v>8</v>
      </c>
      <c r="K36" s="115">
        <v>1</v>
      </c>
      <c r="L36" s="116">
        <v>1</v>
      </c>
      <c r="M36" s="116">
        <v>0</v>
      </c>
      <c r="N36" s="116">
        <v>0</v>
      </c>
      <c r="O36" s="18">
        <f t="shared" si="1"/>
        <v>2</v>
      </c>
      <c r="P36" s="146">
        <f t="shared" si="2"/>
        <v>10</v>
      </c>
    </row>
    <row r="37" spans="1:16" s="4" customFormat="1" x14ac:dyDescent="0.25">
      <c r="A37" s="69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</row>
    <row r="38" spans="1:16" s="4" customFormat="1" x14ac:dyDescent="0.25">
      <c r="A38" s="69"/>
      <c r="C38" s="229" t="s">
        <v>139</v>
      </c>
      <c r="D38" s="229"/>
      <c r="E38" s="229"/>
      <c r="F38" s="116">
        <v>3</v>
      </c>
      <c r="G38" s="116">
        <v>2</v>
      </c>
      <c r="H38" s="116">
        <v>64</v>
      </c>
      <c r="I38" s="116">
        <v>4</v>
      </c>
      <c r="J38" s="18">
        <f>SUM(F38:I38)</f>
        <v>73</v>
      </c>
      <c r="K38" s="115">
        <v>7</v>
      </c>
      <c r="L38" s="116">
        <v>5</v>
      </c>
      <c r="M38" s="116">
        <v>7</v>
      </c>
      <c r="N38" s="116">
        <v>3</v>
      </c>
      <c r="O38" s="18">
        <f>SUM(K38:N38)</f>
        <v>22</v>
      </c>
      <c r="P38" s="146">
        <f>SUM(O38,J38)</f>
        <v>95</v>
      </c>
    </row>
    <row r="39" spans="1:16" s="4" customFormat="1" x14ac:dyDescent="0.25">
      <c r="A39" s="6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</row>
    <row r="40" spans="1:16" s="4" customFormat="1" x14ac:dyDescent="0.25">
      <c r="A40" s="69"/>
      <c r="C40" s="233" t="s">
        <v>5</v>
      </c>
      <c r="D40" s="233"/>
      <c r="E40" s="233"/>
      <c r="F40" s="127">
        <f>SUM(F7:F38)</f>
        <v>25</v>
      </c>
      <c r="G40" s="127">
        <f t="shared" ref="G40:I40" si="3">SUM(G7:G38)</f>
        <v>8</v>
      </c>
      <c r="H40" s="127">
        <f t="shared" si="3"/>
        <v>610</v>
      </c>
      <c r="I40" s="127">
        <f t="shared" si="3"/>
        <v>65</v>
      </c>
      <c r="J40" s="128">
        <f>SUM(J7:J38)</f>
        <v>708</v>
      </c>
      <c r="K40" s="129">
        <f t="shared" ref="K40:N40" si="4">SUM(K7:K38)</f>
        <v>71</v>
      </c>
      <c r="L40" s="127">
        <f t="shared" si="4"/>
        <v>56</v>
      </c>
      <c r="M40" s="127">
        <f t="shared" si="4"/>
        <v>69</v>
      </c>
      <c r="N40" s="127">
        <f t="shared" si="4"/>
        <v>32</v>
      </c>
      <c r="O40" s="128">
        <f>SUM(O7:O38)</f>
        <v>228</v>
      </c>
      <c r="P40" s="129">
        <f>SUM(P7:P39)</f>
        <v>936</v>
      </c>
    </row>
    <row r="41" spans="1:16" s="4" customFormat="1" x14ac:dyDescent="0.25">
      <c r="A41" s="69"/>
    </row>
    <row r="42" spans="1:16" s="4" customFormat="1" x14ac:dyDescent="0.25">
      <c r="A42" s="69"/>
      <c r="C42" s="4" t="s">
        <v>103</v>
      </c>
    </row>
    <row r="43" spans="1:16" s="4" customFormat="1" ht="13.5" thickBot="1" x14ac:dyDescent="0.3">
      <c r="A43" s="69"/>
    </row>
    <row r="44" spans="1:16" s="4" customFormat="1" x14ac:dyDescent="0.25">
      <c r="A44" s="69"/>
      <c r="C44" s="252" t="s">
        <v>141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4"/>
    </row>
    <row r="45" spans="1:16" s="4" customFormat="1" x14ac:dyDescent="0.25">
      <c r="A45" s="69"/>
      <c r="C45" s="255"/>
      <c r="D45" s="256"/>
      <c r="E45" s="256"/>
      <c r="F45" s="256"/>
      <c r="G45" s="256"/>
      <c r="H45" s="256"/>
      <c r="I45" s="256"/>
      <c r="J45" s="256"/>
      <c r="K45" s="256"/>
      <c r="L45" s="256"/>
      <c r="M45" s="257"/>
    </row>
    <row r="46" spans="1:16" s="4" customFormat="1" ht="13.5" thickBot="1" x14ac:dyDescent="0.3">
      <c r="A46" s="69"/>
      <c r="C46" s="258"/>
      <c r="D46" s="259"/>
      <c r="E46" s="259"/>
      <c r="F46" s="259"/>
      <c r="G46" s="259"/>
      <c r="H46" s="259"/>
      <c r="I46" s="259"/>
      <c r="J46" s="259"/>
      <c r="K46" s="259"/>
      <c r="L46" s="259"/>
      <c r="M46" s="260"/>
    </row>
    <row r="47" spans="1:16" s="4" customFormat="1" x14ac:dyDescent="0.25">
      <c r="A47" s="69"/>
      <c r="C47" s="2"/>
    </row>
    <row r="48" spans="1:16" s="4" customFormat="1" x14ac:dyDescent="0.25">
      <c r="A48" s="69"/>
      <c r="C48" s="2"/>
    </row>
    <row r="49" spans="1:17" s="102" customFormat="1" ht="15.75" x14ac:dyDescent="0.25">
      <c r="A49" s="101"/>
      <c r="C49" s="215" t="s">
        <v>127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</row>
    <row r="50" spans="1:17" s="4" customFormat="1" x14ac:dyDescent="0.25">
      <c r="A50" s="69"/>
    </row>
    <row r="51" spans="1:17" s="4" customFormat="1" x14ac:dyDescent="0.25">
      <c r="A51" s="69"/>
      <c r="C51" s="233" t="s">
        <v>0</v>
      </c>
      <c r="D51" s="233" t="s">
        <v>1</v>
      </c>
      <c r="E51" s="233" t="s">
        <v>2</v>
      </c>
      <c r="F51" s="233" t="s">
        <v>41</v>
      </c>
      <c r="G51" s="233"/>
      <c r="H51" s="233"/>
      <c r="I51" s="233"/>
      <c r="J51" s="234"/>
      <c r="K51" s="235" t="s">
        <v>138</v>
      </c>
      <c r="L51" s="233"/>
      <c r="M51" s="233"/>
      <c r="N51" s="233"/>
      <c r="O51" s="233"/>
      <c r="P51" s="249"/>
      <c r="Q51" s="239" t="s">
        <v>43</v>
      </c>
    </row>
    <row r="52" spans="1:17" s="4" customFormat="1" x14ac:dyDescent="0.25">
      <c r="A52" s="69"/>
      <c r="C52" s="233"/>
      <c r="D52" s="233"/>
      <c r="E52" s="233"/>
      <c r="F52" s="130" t="s">
        <v>93</v>
      </c>
      <c r="G52" s="130" t="s">
        <v>94</v>
      </c>
      <c r="H52" s="130" t="s">
        <v>95</v>
      </c>
      <c r="I52" s="130" t="s">
        <v>97</v>
      </c>
      <c r="J52" s="125" t="s">
        <v>5</v>
      </c>
      <c r="K52" s="126" t="s">
        <v>93</v>
      </c>
      <c r="L52" s="130" t="s">
        <v>94</v>
      </c>
      <c r="M52" s="130" t="s">
        <v>95</v>
      </c>
      <c r="N52" s="130" t="s">
        <v>97</v>
      </c>
      <c r="O52" s="130" t="s">
        <v>96</v>
      </c>
      <c r="P52" s="136" t="s">
        <v>5</v>
      </c>
      <c r="Q52" s="239"/>
    </row>
    <row r="53" spans="1:17" s="4" customFormat="1" ht="12.75" customHeight="1" x14ac:dyDescent="0.25">
      <c r="A53" s="69"/>
      <c r="C53" s="229" t="s">
        <v>6</v>
      </c>
      <c r="D53" s="114">
        <v>2141</v>
      </c>
      <c r="E53" s="17" t="s">
        <v>7</v>
      </c>
      <c r="F53" s="116">
        <v>0</v>
      </c>
      <c r="G53" s="116">
        <v>1</v>
      </c>
      <c r="H53" s="116">
        <v>23</v>
      </c>
      <c r="I53" s="116">
        <v>2</v>
      </c>
      <c r="J53" s="18">
        <f t="shared" ref="J53:J80" si="5">SUM(F53:I53)</f>
        <v>26</v>
      </c>
      <c r="K53" s="115">
        <v>5</v>
      </c>
      <c r="L53" s="116">
        <v>3</v>
      </c>
      <c r="M53" s="116">
        <v>8</v>
      </c>
      <c r="N53" s="116">
        <v>1</v>
      </c>
      <c r="O53" s="116">
        <v>0</v>
      </c>
      <c r="P53" s="21">
        <f>SUM(K53:O53)</f>
        <v>17</v>
      </c>
      <c r="Q53" s="22">
        <f t="shared" ref="Q53:Q80" si="6">SUM(P53,J53)</f>
        <v>43</v>
      </c>
    </row>
    <row r="54" spans="1:17" s="4" customFormat="1" x14ac:dyDescent="0.25">
      <c r="A54" s="69"/>
      <c r="C54" s="230"/>
      <c r="D54" s="114">
        <v>2122</v>
      </c>
      <c r="E54" s="17" t="s">
        <v>8</v>
      </c>
      <c r="F54" s="116">
        <v>1</v>
      </c>
      <c r="G54" s="116">
        <v>0</v>
      </c>
      <c r="H54" s="116">
        <v>7</v>
      </c>
      <c r="I54" s="116">
        <v>2</v>
      </c>
      <c r="J54" s="18">
        <f t="shared" si="5"/>
        <v>10</v>
      </c>
      <c r="K54" s="115">
        <v>0</v>
      </c>
      <c r="L54" s="116">
        <v>2</v>
      </c>
      <c r="M54" s="116">
        <v>3</v>
      </c>
      <c r="N54" s="116">
        <v>0</v>
      </c>
      <c r="O54" s="116">
        <v>0</v>
      </c>
      <c r="P54" s="21">
        <f t="shared" ref="P54:P80" si="7">SUM(K54:O54)</f>
        <v>5</v>
      </c>
      <c r="Q54" s="22">
        <f t="shared" si="6"/>
        <v>15</v>
      </c>
    </row>
    <row r="55" spans="1:17" s="4" customFormat="1" x14ac:dyDescent="0.25">
      <c r="A55" s="69"/>
      <c r="C55" s="230"/>
      <c r="D55" s="114">
        <v>2142</v>
      </c>
      <c r="E55" s="17" t="s">
        <v>9</v>
      </c>
      <c r="F55" s="116">
        <v>0</v>
      </c>
      <c r="G55" s="116">
        <v>0</v>
      </c>
      <c r="H55" s="116">
        <v>4</v>
      </c>
      <c r="I55" s="116">
        <v>0</v>
      </c>
      <c r="J55" s="18">
        <f t="shared" si="5"/>
        <v>4</v>
      </c>
      <c r="K55" s="115">
        <v>0</v>
      </c>
      <c r="L55" s="116">
        <v>0</v>
      </c>
      <c r="M55" s="116">
        <v>0</v>
      </c>
      <c r="N55" s="116">
        <v>0</v>
      </c>
      <c r="O55" s="116">
        <v>0</v>
      </c>
      <c r="P55" s="21">
        <f t="shared" si="7"/>
        <v>0</v>
      </c>
      <c r="Q55" s="22">
        <f t="shared" si="6"/>
        <v>4</v>
      </c>
    </row>
    <row r="56" spans="1:17" s="4" customFormat="1" x14ac:dyDescent="0.25">
      <c r="A56" s="69"/>
      <c r="C56" s="230"/>
      <c r="D56" s="114">
        <v>2132</v>
      </c>
      <c r="E56" s="17" t="s">
        <v>10</v>
      </c>
      <c r="F56" s="116">
        <v>0</v>
      </c>
      <c r="G56" s="116">
        <v>1</v>
      </c>
      <c r="H56" s="116">
        <v>29</v>
      </c>
      <c r="I56" s="116">
        <v>0</v>
      </c>
      <c r="J56" s="18">
        <f t="shared" si="5"/>
        <v>30</v>
      </c>
      <c r="K56" s="115">
        <v>0</v>
      </c>
      <c r="L56" s="116">
        <v>0</v>
      </c>
      <c r="M56" s="116">
        <v>0</v>
      </c>
      <c r="N56" s="116">
        <v>0</v>
      </c>
      <c r="O56" s="116">
        <v>2</v>
      </c>
      <c r="P56" s="21">
        <f t="shared" si="7"/>
        <v>2</v>
      </c>
      <c r="Q56" s="22">
        <f t="shared" si="6"/>
        <v>32</v>
      </c>
    </row>
    <row r="57" spans="1:17" s="4" customFormat="1" x14ac:dyDescent="0.25">
      <c r="A57" s="69"/>
      <c r="C57" s="114" t="s">
        <v>11</v>
      </c>
      <c r="D57" s="114">
        <v>27</v>
      </c>
      <c r="E57" s="17" t="s">
        <v>12</v>
      </c>
      <c r="F57" s="116">
        <v>1</v>
      </c>
      <c r="G57" s="116">
        <v>0</v>
      </c>
      <c r="H57" s="116">
        <v>35</v>
      </c>
      <c r="I57" s="116">
        <v>4</v>
      </c>
      <c r="J57" s="18">
        <f t="shared" si="5"/>
        <v>40</v>
      </c>
      <c r="K57" s="115">
        <v>1</v>
      </c>
      <c r="L57" s="116">
        <v>1</v>
      </c>
      <c r="M57" s="116">
        <v>8</v>
      </c>
      <c r="N57" s="116">
        <v>0</v>
      </c>
      <c r="O57" s="116">
        <v>0</v>
      </c>
      <c r="P57" s="21">
        <f t="shared" si="7"/>
        <v>10</v>
      </c>
      <c r="Q57" s="22">
        <f t="shared" si="6"/>
        <v>50</v>
      </c>
    </row>
    <row r="58" spans="1:17" s="4" customFormat="1" x14ac:dyDescent="0.25">
      <c r="A58" s="69"/>
      <c r="C58" s="229" t="s">
        <v>13</v>
      </c>
      <c r="D58" s="114">
        <v>222</v>
      </c>
      <c r="E58" s="17" t="s">
        <v>14</v>
      </c>
      <c r="F58" s="116">
        <v>0</v>
      </c>
      <c r="G58" s="116">
        <v>0</v>
      </c>
      <c r="H58" s="116">
        <v>2</v>
      </c>
      <c r="I58" s="116">
        <v>1</v>
      </c>
      <c r="J58" s="18">
        <f t="shared" si="5"/>
        <v>3</v>
      </c>
      <c r="K58" s="115">
        <v>4</v>
      </c>
      <c r="L58" s="116">
        <v>2</v>
      </c>
      <c r="M58" s="116">
        <v>1</v>
      </c>
      <c r="N58" s="116">
        <v>0</v>
      </c>
      <c r="O58" s="116">
        <v>1</v>
      </c>
      <c r="P58" s="21">
        <f t="shared" si="7"/>
        <v>8</v>
      </c>
      <c r="Q58" s="22">
        <f t="shared" si="6"/>
        <v>11</v>
      </c>
    </row>
    <row r="59" spans="1:17" s="4" customFormat="1" x14ac:dyDescent="0.25">
      <c r="A59" s="69"/>
      <c r="C59" s="230"/>
      <c r="D59" s="114">
        <v>223</v>
      </c>
      <c r="E59" s="17" t="s">
        <v>15</v>
      </c>
      <c r="F59" s="116">
        <v>0</v>
      </c>
      <c r="G59" s="116">
        <v>1</v>
      </c>
      <c r="H59" s="116">
        <v>26</v>
      </c>
      <c r="I59" s="116">
        <v>0</v>
      </c>
      <c r="J59" s="18">
        <f t="shared" si="5"/>
        <v>27</v>
      </c>
      <c r="K59" s="115">
        <v>0</v>
      </c>
      <c r="L59" s="116">
        <v>2</v>
      </c>
      <c r="M59" s="116">
        <v>1</v>
      </c>
      <c r="N59" s="116">
        <v>0</v>
      </c>
      <c r="O59" s="116">
        <v>0</v>
      </c>
      <c r="P59" s="21">
        <f t="shared" si="7"/>
        <v>3</v>
      </c>
      <c r="Q59" s="22">
        <f t="shared" si="6"/>
        <v>30</v>
      </c>
    </row>
    <row r="60" spans="1:17" s="4" customFormat="1" x14ac:dyDescent="0.25">
      <c r="A60" s="69"/>
      <c r="C60" s="230"/>
      <c r="D60" s="114">
        <v>224</v>
      </c>
      <c r="E60" s="17" t="s">
        <v>16</v>
      </c>
      <c r="F60" s="116">
        <v>4</v>
      </c>
      <c r="G60" s="116">
        <v>0</v>
      </c>
      <c r="H60" s="116">
        <v>36</v>
      </c>
      <c r="I60" s="116">
        <v>12</v>
      </c>
      <c r="J60" s="18">
        <f t="shared" si="5"/>
        <v>52</v>
      </c>
      <c r="K60" s="115">
        <v>5</v>
      </c>
      <c r="L60" s="116">
        <v>9</v>
      </c>
      <c r="M60" s="116">
        <v>10</v>
      </c>
      <c r="N60" s="116">
        <v>8</v>
      </c>
      <c r="O60" s="116">
        <v>1</v>
      </c>
      <c r="P60" s="21">
        <f t="shared" si="7"/>
        <v>33</v>
      </c>
      <c r="Q60" s="22">
        <f t="shared" si="6"/>
        <v>85</v>
      </c>
    </row>
    <row r="61" spans="1:17" s="4" customFormat="1" x14ac:dyDescent="0.25">
      <c r="A61" s="69"/>
      <c r="C61" s="229" t="s">
        <v>17</v>
      </c>
      <c r="D61" s="114">
        <v>234</v>
      </c>
      <c r="E61" s="17" t="s">
        <v>18</v>
      </c>
      <c r="F61" s="116">
        <v>1</v>
      </c>
      <c r="G61" s="116">
        <v>0</v>
      </c>
      <c r="H61" s="116">
        <v>35</v>
      </c>
      <c r="I61" s="116">
        <v>0</v>
      </c>
      <c r="J61" s="18">
        <f t="shared" si="5"/>
        <v>36</v>
      </c>
      <c r="K61" s="115">
        <v>2</v>
      </c>
      <c r="L61" s="116">
        <v>0</v>
      </c>
      <c r="M61" s="116">
        <v>2</v>
      </c>
      <c r="N61" s="116">
        <v>2</v>
      </c>
      <c r="O61" s="116">
        <v>1</v>
      </c>
      <c r="P61" s="21">
        <f t="shared" si="7"/>
        <v>7</v>
      </c>
      <c r="Q61" s="22">
        <f t="shared" si="6"/>
        <v>43</v>
      </c>
    </row>
    <row r="62" spans="1:17" s="4" customFormat="1" x14ac:dyDescent="0.25">
      <c r="A62" s="69"/>
      <c r="C62" s="230"/>
      <c r="D62" s="114">
        <v>232</v>
      </c>
      <c r="E62" s="17" t="s">
        <v>19</v>
      </c>
      <c r="F62" s="116">
        <v>0</v>
      </c>
      <c r="G62" s="116">
        <v>0</v>
      </c>
      <c r="H62" s="116">
        <v>11</v>
      </c>
      <c r="I62" s="116">
        <v>0</v>
      </c>
      <c r="J62" s="18">
        <f t="shared" si="5"/>
        <v>11</v>
      </c>
      <c r="K62" s="115">
        <v>1</v>
      </c>
      <c r="L62" s="116">
        <v>2</v>
      </c>
      <c r="M62" s="116">
        <v>0</v>
      </c>
      <c r="N62" s="116">
        <v>0</v>
      </c>
      <c r="O62" s="116">
        <v>0</v>
      </c>
      <c r="P62" s="21">
        <f t="shared" si="7"/>
        <v>3</v>
      </c>
      <c r="Q62" s="22">
        <f t="shared" si="6"/>
        <v>14</v>
      </c>
    </row>
    <row r="63" spans="1:17" s="4" customFormat="1" x14ac:dyDescent="0.25">
      <c r="A63" s="69"/>
      <c r="C63" s="230"/>
      <c r="D63" s="114">
        <v>233</v>
      </c>
      <c r="E63" s="17" t="s">
        <v>20</v>
      </c>
      <c r="F63" s="116">
        <v>2</v>
      </c>
      <c r="G63" s="116">
        <v>0</v>
      </c>
      <c r="H63" s="116">
        <v>48</v>
      </c>
      <c r="I63" s="116">
        <v>2</v>
      </c>
      <c r="J63" s="18">
        <f t="shared" si="5"/>
        <v>52</v>
      </c>
      <c r="K63" s="115">
        <v>2</v>
      </c>
      <c r="L63" s="116">
        <v>1</v>
      </c>
      <c r="M63" s="116">
        <v>3</v>
      </c>
      <c r="N63" s="116">
        <v>0</v>
      </c>
      <c r="O63" s="116">
        <v>0</v>
      </c>
      <c r="P63" s="21">
        <f t="shared" si="7"/>
        <v>6</v>
      </c>
      <c r="Q63" s="22">
        <f t="shared" si="6"/>
        <v>58</v>
      </c>
    </row>
    <row r="64" spans="1:17" s="4" customFormat="1" x14ac:dyDescent="0.25">
      <c r="A64" s="69"/>
      <c r="C64" s="229" t="s">
        <v>21</v>
      </c>
      <c r="D64" s="114">
        <v>25</v>
      </c>
      <c r="E64" s="17" t="s">
        <v>22</v>
      </c>
      <c r="F64" s="116">
        <v>1</v>
      </c>
      <c r="G64" s="116">
        <v>1</v>
      </c>
      <c r="H64" s="116">
        <v>40</v>
      </c>
      <c r="I64" s="116">
        <v>2</v>
      </c>
      <c r="J64" s="18">
        <f t="shared" si="5"/>
        <v>44</v>
      </c>
      <c r="K64" s="115">
        <v>3</v>
      </c>
      <c r="L64" s="116">
        <v>0</v>
      </c>
      <c r="M64" s="116">
        <v>5</v>
      </c>
      <c r="N64" s="116">
        <v>0</v>
      </c>
      <c r="O64" s="116">
        <v>0</v>
      </c>
      <c r="P64" s="21">
        <f t="shared" si="7"/>
        <v>8</v>
      </c>
      <c r="Q64" s="22">
        <f t="shared" si="6"/>
        <v>52</v>
      </c>
    </row>
    <row r="65" spans="1:17" s="4" customFormat="1" x14ac:dyDescent="0.25">
      <c r="A65" s="69"/>
      <c r="C65" s="229"/>
      <c r="D65" s="114">
        <v>253</v>
      </c>
      <c r="E65" s="17" t="s">
        <v>23</v>
      </c>
      <c r="F65" s="116">
        <v>0</v>
      </c>
      <c r="G65" s="116">
        <v>0</v>
      </c>
      <c r="H65" s="116">
        <v>27</v>
      </c>
      <c r="I65" s="116">
        <v>1</v>
      </c>
      <c r="J65" s="18">
        <f t="shared" si="5"/>
        <v>28</v>
      </c>
      <c r="K65" s="115">
        <v>3</v>
      </c>
      <c r="L65" s="116">
        <v>0</v>
      </c>
      <c r="M65" s="116">
        <v>6</v>
      </c>
      <c r="N65" s="116">
        <v>2</v>
      </c>
      <c r="O65" s="116">
        <v>0</v>
      </c>
      <c r="P65" s="21">
        <f t="shared" si="7"/>
        <v>11</v>
      </c>
      <c r="Q65" s="22">
        <f t="shared" si="6"/>
        <v>39</v>
      </c>
    </row>
    <row r="66" spans="1:17" s="4" customFormat="1" x14ac:dyDescent="0.25">
      <c r="A66" s="69"/>
      <c r="C66" s="229"/>
      <c r="D66" s="114">
        <v>511013104</v>
      </c>
      <c r="E66" s="17" t="s">
        <v>45</v>
      </c>
      <c r="F66" s="116">
        <v>0</v>
      </c>
      <c r="G66" s="116">
        <v>0</v>
      </c>
      <c r="H66" s="116">
        <v>15</v>
      </c>
      <c r="I66" s="116">
        <v>0</v>
      </c>
      <c r="J66" s="18">
        <f t="shared" si="5"/>
        <v>15</v>
      </c>
      <c r="K66" s="115">
        <v>0</v>
      </c>
      <c r="L66" s="116">
        <v>2</v>
      </c>
      <c r="M66" s="116">
        <v>0</v>
      </c>
      <c r="N66" s="116">
        <v>0</v>
      </c>
      <c r="O66" s="116">
        <v>0</v>
      </c>
      <c r="P66" s="21">
        <f t="shared" si="7"/>
        <v>2</v>
      </c>
      <c r="Q66" s="22">
        <f t="shared" si="6"/>
        <v>17</v>
      </c>
    </row>
    <row r="67" spans="1:17" s="4" customFormat="1" x14ac:dyDescent="0.25">
      <c r="A67" s="69"/>
      <c r="C67" s="229"/>
      <c r="D67" s="24">
        <v>511013107</v>
      </c>
      <c r="E67" s="24" t="s">
        <v>46</v>
      </c>
      <c r="F67" s="116">
        <v>0</v>
      </c>
      <c r="G67" s="116">
        <v>0</v>
      </c>
      <c r="H67" s="116">
        <v>21</v>
      </c>
      <c r="I67" s="116">
        <v>2</v>
      </c>
      <c r="J67" s="18">
        <f t="shared" si="5"/>
        <v>23</v>
      </c>
      <c r="K67" s="115">
        <v>0</v>
      </c>
      <c r="L67" s="116">
        <v>1</v>
      </c>
      <c r="M67" s="116">
        <v>3</v>
      </c>
      <c r="N67" s="116">
        <v>0</v>
      </c>
      <c r="O67" s="116">
        <v>1</v>
      </c>
      <c r="P67" s="21">
        <f t="shared" si="7"/>
        <v>5</v>
      </c>
      <c r="Q67" s="22">
        <f t="shared" si="6"/>
        <v>28</v>
      </c>
    </row>
    <row r="68" spans="1:17" s="4" customFormat="1" x14ac:dyDescent="0.25">
      <c r="A68" s="69"/>
      <c r="C68" s="114" t="s">
        <v>24</v>
      </c>
      <c r="D68" s="114">
        <v>242</v>
      </c>
      <c r="E68" s="17" t="s">
        <v>24</v>
      </c>
      <c r="F68" s="116">
        <v>4</v>
      </c>
      <c r="G68" s="116">
        <v>2</v>
      </c>
      <c r="H68" s="116">
        <v>61</v>
      </c>
      <c r="I68" s="116">
        <v>8</v>
      </c>
      <c r="J68" s="18">
        <f t="shared" si="5"/>
        <v>75</v>
      </c>
      <c r="K68" s="115">
        <v>9</v>
      </c>
      <c r="L68" s="116">
        <v>8</v>
      </c>
      <c r="M68" s="116">
        <v>2</v>
      </c>
      <c r="N68" s="116">
        <v>2</v>
      </c>
      <c r="O68" s="116">
        <v>0</v>
      </c>
      <c r="P68" s="21">
        <f t="shared" si="7"/>
        <v>21</v>
      </c>
      <c r="Q68" s="22">
        <f t="shared" si="6"/>
        <v>96</v>
      </c>
    </row>
    <row r="69" spans="1:17" s="4" customFormat="1" x14ac:dyDescent="0.25">
      <c r="A69" s="69"/>
      <c r="C69" s="114" t="s">
        <v>25</v>
      </c>
      <c r="D69" s="114">
        <v>244</v>
      </c>
      <c r="E69" s="17" t="s">
        <v>25</v>
      </c>
      <c r="F69" s="116">
        <v>0</v>
      </c>
      <c r="G69" s="116">
        <v>0</v>
      </c>
      <c r="H69" s="116">
        <v>27</v>
      </c>
      <c r="I69" s="116">
        <v>13</v>
      </c>
      <c r="J69" s="18">
        <f t="shared" si="5"/>
        <v>40</v>
      </c>
      <c r="K69" s="115">
        <v>1</v>
      </c>
      <c r="L69" s="116">
        <v>0</v>
      </c>
      <c r="M69" s="116">
        <v>2</v>
      </c>
      <c r="N69" s="116">
        <v>2</v>
      </c>
      <c r="O69" s="116">
        <v>0</v>
      </c>
      <c r="P69" s="21">
        <f t="shared" si="7"/>
        <v>5</v>
      </c>
      <c r="Q69" s="22">
        <f t="shared" si="6"/>
        <v>45</v>
      </c>
    </row>
    <row r="70" spans="1:17" s="4" customFormat="1" x14ac:dyDescent="0.25">
      <c r="A70" s="69"/>
      <c r="C70" s="229" t="s">
        <v>26</v>
      </c>
      <c r="D70" s="114">
        <v>228</v>
      </c>
      <c r="E70" s="17" t="s">
        <v>27</v>
      </c>
      <c r="F70" s="116">
        <v>0</v>
      </c>
      <c r="G70" s="116">
        <v>0</v>
      </c>
      <c r="H70" s="116">
        <v>50</v>
      </c>
      <c r="I70" s="116">
        <v>1</v>
      </c>
      <c r="J70" s="18">
        <f t="shared" si="5"/>
        <v>51</v>
      </c>
      <c r="K70" s="115">
        <v>7</v>
      </c>
      <c r="L70" s="116">
        <v>2</v>
      </c>
      <c r="M70" s="116">
        <v>3</v>
      </c>
      <c r="N70" s="116">
        <v>1</v>
      </c>
      <c r="O70" s="116">
        <v>0</v>
      </c>
      <c r="P70" s="21">
        <f t="shared" si="7"/>
        <v>13</v>
      </c>
      <c r="Q70" s="22">
        <f t="shared" si="6"/>
        <v>64</v>
      </c>
    </row>
    <row r="71" spans="1:17" s="4" customFormat="1" x14ac:dyDescent="0.25">
      <c r="A71" s="69"/>
      <c r="C71" s="229"/>
      <c r="D71" s="114">
        <v>2201</v>
      </c>
      <c r="E71" s="17" t="s">
        <v>36</v>
      </c>
      <c r="F71" s="116">
        <v>0</v>
      </c>
      <c r="G71" s="116">
        <v>0</v>
      </c>
      <c r="H71" s="116">
        <v>4</v>
      </c>
      <c r="I71" s="116">
        <v>0</v>
      </c>
      <c r="J71" s="18">
        <f t="shared" si="5"/>
        <v>4</v>
      </c>
      <c r="K71" s="115">
        <v>1</v>
      </c>
      <c r="L71" s="116">
        <v>0</v>
      </c>
      <c r="M71" s="116">
        <v>0</v>
      </c>
      <c r="N71" s="116">
        <v>2</v>
      </c>
      <c r="O71" s="116">
        <v>0</v>
      </c>
      <c r="P71" s="21">
        <f t="shared" si="7"/>
        <v>3</v>
      </c>
      <c r="Q71" s="22">
        <f t="shared" si="6"/>
        <v>7</v>
      </c>
    </row>
    <row r="72" spans="1:17" s="4" customFormat="1" ht="12.75" customHeight="1" x14ac:dyDescent="0.25">
      <c r="A72" s="69"/>
      <c r="C72" s="229"/>
      <c r="D72" s="114">
        <v>24322</v>
      </c>
      <c r="E72" s="17" t="s">
        <v>47</v>
      </c>
      <c r="F72" s="116">
        <v>1</v>
      </c>
      <c r="G72" s="116">
        <v>0</v>
      </c>
      <c r="H72" s="116">
        <v>10</v>
      </c>
      <c r="I72" s="116">
        <v>1</v>
      </c>
      <c r="J72" s="18">
        <f t="shared" si="5"/>
        <v>12</v>
      </c>
      <c r="K72" s="115">
        <v>2</v>
      </c>
      <c r="L72" s="116">
        <v>3</v>
      </c>
      <c r="M72" s="116">
        <v>3</v>
      </c>
      <c r="N72" s="116">
        <v>1</v>
      </c>
      <c r="O72" s="116">
        <v>1</v>
      </c>
      <c r="P72" s="21">
        <f t="shared" si="7"/>
        <v>10</v>
      </c>
      <c r="Q72" s="22">
        <f t="shared" si="6"/>
        <v>22</v>
      </c>
    </row>
    <row r="73" spans="1:17" s="4" customFormat="1" x14ac:dyDescent="0.25">
      <c r="A73" s="69"/>
      <c r="C73" s="229"/>
      <c r="D73" s="114">
        <v>243</v>
      </c>
      <c r="E73" s="17" t="s">
        <v>28</v>
      </c>
      <c r="F73" s="116">
        <v>0</v>
      </c>
      <c r="G73" s="116">
        <v>0</v>
      </c>
      <c r="H73" s="116">
        <v>20</v>
      </c>
      <c r="I73" s="116">
        <v>3</v>
      </c>
      <c r="J73" s="18">
        <f t="shared" si="5"/>
        <v>23</v>
      </c>
      <c r="K73" s="115">
        <v>1</v>
      </c>
      <c r="L73" s="116">
        <v>0</v>
      </c>
      <c r="M73" s="116">
        <v>0</v>
      </c>
      <c r="N73" s="116">
        <v>0</v>
      </c>
      <c r="O73" s="116">
        <v>0</v>
      </c>
      <c r="P73" s="21">
        <f t="shared" si="7"/>
        <v>1</v>
      </c>
      <c r="Q73" s="22">
        <f t="shared" si="6"/>
        <v>24</v>
      </c>
    </row>
    <row r="74" spans="1:17" s="4" customFormat="1" x14ac:dyDescent="0.25">
      <c r="A74" s="69"/>
      <c r="C74" s="229" t="s">
        <v>29</v>
      </c>
      <c r="D74" s="114">
        <v>262</v>
      </c>
      <c r="E74" s="17" t="s">
        <v>30</v>
      </c>
      <c r="F74" s="116">
        <v>0</v>
      </c>
      <c r="G74" s="116">
        <v>0</v>
      </c>
      <c r="H74" s="116">
        <v>7</v>
      </c>
      <c r="I74" s="116">
        <v>0</v>
      </c>
      <c r="J74" s="18">
        <f t="shared" si="5"/>
        <v>7</v>
      </c>
      <c r="K74" s="115">
        <v>1</v>
      </c>
      <c r="L74" s="116">
        <v>1</v>
      </c>
      <c r="M74" s="116">
        <v>1</v>
      </c>
      <c r="N74" s="116">
        <v>0</v>
      </c>
      <c r="O74" s="116">
        <v>0</v>
      </c>
      <c r="P74" s="21">
        <f t="shared" si="7"/>
        <v>3</v>
      </c>
      <c r="Q74" s="22">
        <f t="shared" si="6"/>
        <v>10</v>
      </c>
    </row>
    <row r="75" spans="1:17" s="4" customFormat="1" x14ac:dyDescent="0.25">
      <c r="A75" s="69"/>
      <c r="C75" s="229"/>
      <c r="D75" s="114">
        <v>263</v>
      </c>
      <c r="E75" s="17" t="s">
        <v>31</v>
      </c>
      <c r="F75" s="116">
        <v>0</v>
      </c>
      <c r="G75" s="116">
        <v>0</v>
      </c>
      <c r="H75" s="116">
        <v>12</v>
      </c>
      <c r="I75" s="116">
        <v>2</v>
      </c>
      <c r="J75" s="18">
        <f t="shared" si="5"/>
        <v>14</v>
      </c>
      <c r="K75" s="115">
        <v>1</v>
      </c>
      <c r="L75" s="116">
        <v>4</v>
      </c>
      <c r="M75" s="116">
        <v>3</v>
      </c>
      <c r="N75" s="116">
        <v>2</v>
      </c>
      <c r="O75" s="116">
        <v>1</v>
      </c>
      <c r="P75" s="21">
        <f t="shared" si="7"/>
        <v>11</v>
      </c>
      <c r="Q75" s="22">
        <f t="shared" si="6"/>
        <v>25</v>
      </c>
    </row>
    <row r="76" spans="1:17" s="4" customFormat="1" x14ac:dyDescent="0.25">
      <c r="A76" s="69"/>
      <c r="C76" s="229"/>
      <c r="D76" s="114">
        <v>264</v>
      </c>
      <c r="E76" s="17" t="s">
        <v>32</v>
      </c>
      <c r="F76" s="116">
        <v>0</v>
      </c>
      <c r="G76" s="116">
        <v>1</v>
      </c>
      <c r="H76" s="116">
        <v>6</v>
      </c>
      <c r="I76" s="116">
        <v>3</v>
      </c>
      <c r="J76" s="18">
        <f t="shared" si="5"/>
        <v>10</v>
      </c>
      <c r="K76" s="115">
        <v>0</v>
      </c>
      <c r="L76" s="116">
        <v>0</v>
      </c>
      <c r="M76" s="116">
        <v>1</v>
      </c>
      <c r="N76" s="116">
        <v>0</v>
      </c>
      <c r="O76" s="116">
        <v>0</v>
      </c>
      <c r="P76" s="21">
        <f t="shared" si="7"/>
        <v>1</v>
      </c>
      <c r="Q76" s="22">
        <f t="shared" si="6"/>
        <v>11</v>
      </c>
    </row>
    <row r="77" spans="1:17" s="4" customFormat="1" x14ac:dyDescent="0.25">
      <c r="A77" s="69"/>
      <c r="C77" s="229"/>
      <c r="D77" s="114">
        <v>265</v>
      </c>
      <c r="E77" s="17" t="s">
        <v>33</v>
      </c>
      <c r="F77" s="116">
        <v>0</v>
      </c>
      <c r="G77" s="116">
        <v>1</v>
      </c>
      <c r="H77" s="116">
        <v>10</v>
      </c>
      <c r="I77" s="116">
        <v>3</v>
      </c>
      <c r="J77" s="18">
        <f t="shared" si="5"/>
        <v>14</v>
      </c>
      <c r="K77" s="115">
        <v>1</v>
      </c>
      <c r="L77" s="116">
        <v>2</v>
      </c>
      <c r="M77" s="116">
        <v>2</v>
      </c>
      <c r="N77" s="116">
        <v>0</v>
      </c>
      <c r="O77" s="116">
        <v>0</v>
      </c>
      <c r="P77" s="21">
        <f t="shared" si="7"/>
        <v>5</v>
      </c>
      <c r="Q77" s="22">
        <f t="shared" si="6"/>
        <v>19</v>
      </c>
    </row>
    <row r="78" spans="1:17" s="4" customFormat="1" x14ac:dyDescent="0.25">
      <c r="A78" s="69"/>
      <c r="C78" s="229"/>
      <c r="D78" s="114">
        <v>511013102</v>
      </c>
      <c r="E78" s="17" t="s">
        <v>48</v>
      </c>
      <c r="F78" s="116">
        <v>1</v>
      </c>
      <c r="G78" s="116">
        <v>1</v>
      </c>
      <c r="H78" s="116">
        <v>19</v>
      </c>
      <c r="I78" s="116">
        <v>0</v>
      </c>
      <c r="J78" s="18">
        <f t="shared" si="5"/>
        <v>21</v>
      </c>
      <c r="K78" s="115">
        <v>5</v>
      </c>
      <c r="L78" s="116">
        <v>4</v>
      </c>
      <c r="M78" s="116">
        <v>5</v>
      </c>
      <c r="N78" s="116">
        <v>0</v>
      </c>
      <c r="O78" s="116">
        <v>0</v>
      </c>
      <c r="P78" s="21">
        <f t="shared" si="7"/>
        <v>14</v>
      </c>
      <c r="Q78" s="22">
        <f t="shared" si="6"/>
        <v>35</v>
      </c>
    </row>
    <row r="79" spans="1:17" s="4" customFormat="1" x14ac:dyDescent="0.25">
      <c r="A79" s="69"/>
      <c r="C79" s="229" t="s">
        <v>49</v>
      </c>
      <c r="D79" s="114">
        <v>1364</v>
      </c>
      <c r="E79" s="17" t="s">
        <v>81</v>
      </c>
      <c r="F79" s="116">
        <v>0</v>
      </c>
      <c r="G79" s="116">
        <v>0</v>
      </c>
      <c r="H79" s="116">
        <v>8</v>
      </c>
      <c r="I79" s="116">
        <v>0</v>
      </c>
      <c r="J79" s="18">
        <f t="shared" si="5"/>
        <v>8</v>
      </c>
      <c r="K79" s="115">
        <v>0</v>
      </c>
      <c r="L79" s="116">
        <v>0</v>
      </c>
      <c r="M79" s="116">
        <v>0</v>
      </c>
      <c r="N79" s="116">
        <v>0</v>
      </c>
      <c r="O79" s="116">
        <v>0</v>
      </c>
      <c r="P79" s="21">
        <f t="shared" si="7"/>
        <v>0</v>
      </c>
      <c r="Q79" s="22">
        <f t="shared" si="6"/>
        <v>8</v>
      </c>
    </row>
    <row r="80" spans="1:17" s="4" customFormat="1" x14ac:dyDescent="0.25">
      <c r="A80" s="69"/>
      <c r="C80" s="229"/>
      <c r="D80" s="25">
        <v>201</v>
      </c>
      <c r="E80" s="24" t="s">
        <v>50</v>
      </c>
      <c r="F80" s="116">
        <v>1</v>
      </c>
      <c r="G80" s="116">
        <v>0</v>
      </c>
      <c r="H80" s="116">
        <v>7</v>
      </c>
      <c r="I80" s="116">
        <v>0</v>
      </c>
      <c r="J80" s="18">
        <f t="shared" si="5"/>
        <v>8</v>
      </c>
      <c r="K80" s="115">
        <v>1</v>
      </c>
      <c r="L80" s="116">
        <v>0</v>
      </c>
      <c r="M80" s="116">
        <v>0</v>
      </c>
      <c r="N80" s="116">
        <v>0</v>
      </c>
      <c r="O80" s="116">
        <v>1</v>
      </c>
      <c r="P80" s="21">
        <f t="shared" si="7"/>
        <v>2</v>
      </c>
      <c r="Q80" s="22">
        <f t="shared" si="6"/>
        <v>10</v>
      </c>
    </row>
    <row r="81" spans="1:17" s="4" customFormat="1" x14ac:dyDescent="0.25">
      <c r="A81" s="69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</row>
    <row r="82" spans="1:17" s="4" customFormat="1" x14ac:dyDescent="0.25">
      <c r="A82" s="69"/>
      <c r="C82" s="229" t="s">
        <v>139</v>
      </c>
      <c r="D82" s="229"/>
      <c r="E82" s="229"/>
      <c r="F82" s="116">
        <v>1</v>
      </c>
      <c r="G82" s="116"/>
      <c r="H82" s="116">
        <v>22</v>
      </c>
      <c r="I82" s="116"/>
      <c r="J82" s="18">
        <f>SUM(F82:I82)</f>
        <v>23</v>
      </c>
      <c r="K82" s="115">
        <v>4</v>
      </c>
      <c r="L82" s="116">
        <v>1</v>
      </c>
      <c r="M82" s="116">
        <v>7</v>
      </c>
      <c r="N82" s="116"/>
      <c r="O82" s="116">
        <v>2</v>
      </c>
      <c r="P82" s="21">
        <f>SUM(K82:O82)</f>
        <v>14</v>
      </c>
      <c r="Q82" s="22">
        <f>SUM(P82,J82)</f>
        <v>37</v>
      </c>
    </row>
    <row r="83" spans="1:17" s="4" customFormat="1" x14ac:dyDescent="0.25">
      <c r="A83" s="6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</row>
    <row r="84" spans="1:17" s="4" customFormat="1" x14ac:dyDescent="0.25">
      <c r="A84" s="69"/>
      <c r="C84" s="233" t="s">
        <v>5</v>
      </c>
      <c r="D84" s="233"/>
      <c r="E84" s="233"/>
      <c r="F84" s="127">
        <f>SUM(F53:F82)</f>
        <v>18</v>
      </c>
      <c r="G84" s="127">
        <f t="shared" ref="G84:I84" si="8">SUM(G53:G82)</f>
        <v>9</v>
      </c>
      <c r="H84" s="127">
        <f t="shared" si="8"/>
        <v>622</v>
      </c>
      <c r="I84" s="127">
        <f t="shared" si="8"/>
        <v>62</v>
      </c>
      <c r="J84" s="128">
        <f>SUM(J53:J82)</f>
        <v>711</v>
      </c>
      <c r="K84" s="129">
        <f t="shared" ref="K84:M84" si="9">SUM(K53:K82)</f>
        <v>60</v>
      </c>
      <c r="L84" s="127">
        <f t="shared" si="9"/>
        <v>50</v>
      </c>
      <c r="M84" s="127">
        <f t="shared" si="9"/>
        <v>79</v>
      </c>
      <c r="N84" s="127">
        <f>SUM(N53:N82)</f>
        <v>23</v>
      </c>
      <c r="O84" s="127">
        <f>SUM(O53:O82)</f>
        <v>11</v>
      </c>
      <c r="P84" s="137">
        <f>SUM(P53:P82)</f>
        <v>223</v>
      </c>
      <c r="Q84" s="138">
        <f>SUM(Q53:Q83)</f>
        <v>934</v>
      </c>
    </row>
    <row r="85" spans="1:17" s="4" customFormat="1" x14ac:dyDescent="0.25">
      <c r="A85" s="69"/>
    </row>
    <row r="86" spans="1:17" s="4" customFormat="1" x14ac:dyDescent="0.25">
      <c r="A86" s="69"/>
      <c r="C86" s="4" t="s">
        <v>103</v>
      </c>
    </row>
    <row r="87" spans="1:17" s="4" customFormat="1" ht="13.5" thickBot="1" x14ac:dyDescent="0.3">
      <c r="A87" s="69"/>
      <c r="C87" s="73"/>
    </row>
    <row r="88" spans="1:17" s="4" customFormat="1" x14ac:dyDescent="0.25">
      <c r="A88" s="69"/>
      <c r="C88" s="252" t="s">
        <v>141</v>
      </c>
      <c r="D88" s="253"/>
      <c r="E88" s="253"/>
      <c r="F88" s="253"/>
      <c r="G88" s="253"/>
      <c r="H88" s="253"/>
      <c r="I88" s="253"/>
      <c r="J88" s="253"/>
      <c r="K88" s="253"/>
      <c r="L88" s="253"/>
      <c r="M88" s="254"/>
    </row>
    <row r="89" spans="1:17" s="4" customFormat="1" x14ac:dyDescent="0.25">
      <c r="A89" s="69"/>
      <c r="C89" s="255"/>
      <c r="D89" s="256"/>
      <c r="E89" s="256"/>
      <c r="F89" s="256"/>
      <c r="G89" s="256"/>
      <c r="H89" s="256"/>
      <c r="I89" s="256"/>
      <c r="J89" s="256"/>
      <c r="K89" s="256"/>
      <c r="L89" s="256"/>
      <c r="M89" s="257"/>
    </row>
    <row r="90" spans="1:17" ht="13.5" thickBot="1" x14ac:dyDescent="0.3">
      <c r="C90" s="258"/>
      <c r="D90" s="259"/>
      <c r="E90" s="259"/>
      <c r="F90" s="259"/>
      <c r="G90" s="259"/>
      <c r="H90" s="259"/>
      <c r="I90" s="259"/>
      <c r="J90" s="259"/>
      <c r="K90" s="259"/>
      <c r="L90" s="259"/>
      <c r="M90" s="260"/>
    </row>
    <row r="91" spans="1:17" x14ac:dyDescent="0.25"/>
  </sheetData>
  <sheetProtection password="CD78" sheet="1" objects="1" scenarios="1"/>
  <mergeCells count="40">
    <mergeCell ref="B1:R1"/>
    <mergeCell ref="C19:C23"/>
    <mergeCell ref="C26:C29"/>
    <mergeCell ref="C30:C34"/>
    <mergeCell ref="C35:C36"/>
    <mergeCell ref="K5:O5"/>
    <mergeCell ref="C3:P3"/>
    <mergeCell ref="C5:C6"/>
    <mergeCell ref="D5:D6"/>
    <mergeCell ref="E5:E6"/>
    <mergeCell ref="F5:J5"/>
    <mergeCell ref="P5:P6"/>
    <mergeCell ref="C16:C18"/>
    <mergeCell ref="C37:P37"/>
    <mergeCell ref="C7:C10"/>
    <mergeCell ref="C11:C12"/>
    <mergeCell ref="C13:C15"/>
    <mergeCell ref="K51:P51"/>
    <mergeCell ref="C38:E38"/>
    <mergeCell ref="C49:P49"/>
    <mergeCell ref="C51:C52"/>
    <mergeCell ref="D51:D52"/>
    <mergeCell ref="E51:E52"/>
    <mergeCell ref="F51:J51"/>
    <mergeCell ref="C39:P39"/>
    <mergeCell ref="C40:E40"/>
    <mergeCell ref="C44:M46"/>
    <mergeCell ref="C82:E82"/>
    <mergeCell ref="C88:M90"/>
    <mergeCell ref="Q51:Q52"/>
    <mergeCell ref="C53:C56"/>
    <mergeCell ref="C58:C60"/>
    <mergeCell ref="C61:C63"/>
    <mergeCell ref="C64:C67"/>
    <mergeCell ref="C84:E84"/>
    <mergeCell ref="C70:C73"/>
    <mergeCell ref="C74:C78"/>
    <mergeCell ref="C79:C80"/>
    <mergeCell ref="C81:Q81"/>
    <mergeCell ref="C83:Q83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93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8" customWidth="1"/>
    <col min="2" max="2" width="5.7109375" style="6" customWidth="1"/>
    <col min="3" max="3" width="23.7109375" style="6" customWidth="1"/>
    <col min="4" max="4" width="10" style="4" hidden="1" customWidth="1"/>
    <col min="5" max="5" width="39.7109375" style="6" customWidth="1"/>
    <col min="6" max="10" width="5.28515625" style="6" customWidth="1"/>
    <col min="11" max="11" width="6" style="6" bestFit="1" customWidth="1"/>
    <col min="12" max="15" width="5.28515625" style="6" customWidth="1"/>
    <col min="16" max="16" width="6" style="6" bestFit="1" customWidth="1"/>
    <col min="17" max="18" width="8.140625" style="6" bestFit="1" customWidth="1"/>
    <col min="19" max="19" width="16.7109375" style="6" customWidth="1"/>
    <col min="20" max="20" width="5.7109375" style="6" customWidth="1"/>
    <col min="21" max="16384" width="11.42578125" style="6" hidden="1"/>
  </cols>
  <sheetData>
    <row r="1" spans="1:20" s="78" customFormat="1" ht="26.25" customHeight="1" x14ac:dyDescent="0.4">
      <c r="B1" s="211" t="s">
        <v>119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x14ac:dyDescent="0.25"/>
    <row r="3" spans="1:20" s="112" customFormat="1" ht="15.75" x14ac:dyDescent="0.25">
      <c r="A3" s="120"/>
      <c r="C3" s="215" t="s">
        <v>126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20" x14ac:dyDescent="0.25">
      <c r="D4" s="6"/>
    </row>
    <row r="5" spans="1:20" ht="12.75" customHeight="1" x14ac:dyDescent="0.25">
      <c r="C5" s="233" t="s">
        <v>0</v>
      </c>
      <c r="D5" s="233" t="s">
        <v>1</v>
      </c>
      <c r="E5" s="233" t="s">
        <v>2</v>
      </c>
      <c r="F5" s="233" t="s">
        <v>41</v>
      </c>
      <c r="G5" s="233"/>
      <c r="H5" s="233"/>
      <c r="I5" s="233"/>
      <c r="J5" s="233"/>
      <c r="K5" s="234"/>
      <c r="L5" s="235" t="s">
        <v>138</v>
      </c>
      <c r="M5" s="233"/>
      <c r="N5" s="233"/>
      <c r="O5" s="233"/>
      <c r="P5" s="234"/>
      <c r="Q5" s="262" t="s">
        <v>43</v>
      </c>
      <c r="R5" s="32"/>
      <c r="S5" s="224" t="s">
        <v>131</v>
      </c>
    </row>
    <row r="6" spans="1:20" x14ac:dyDescent="0.25">
      <c r="C6" s="233"/>
      <c r="D6" s="233"/>
      <c r="E6" s="233"/>
      <c r="F6" s="130" t="s">
        <v>37</v>
      </c>
      <c r="G6" s="130" t="s">
        <v>38</v>
      </c>
      <c r="H6" s="130" t="s">
        <v>39</v>
      </c>
      <c r="I6" s="130" t="s">
        <v>40</v>
      </c>
      <c r="J6" s="130" t="s">
        <v>99</v>
      </c>
      <c r="K6" s="125" t="s">
        <v>5</v>
      </c>
      <c r="L6" s="126" t="s">
        <v>37</v>
      </c>
      <c r="M6" s="130" t="s">
        <v>38</v>
      </c>
      <c r="N6" s="130" t="s">
        <v>39</v>
      </c>
      <c r="O6" s="130" t="s">
        <v>40</v>
      </c>
      <c r="P6" s="125" t="s">
        <v>5</v>
      </c>
      <c r="Q6" s="262"/>
      <c r="R6" s="32"/>
      <c r="S6" s="225"/>
    </row>
    <row r="7" spans="1:20" x14ac:dyDescent="0.25">
      <c r="C7" s="229" t="s">
        <v>6</v>
      </c>
      <c r="D7" s="114">
        <v>2141</v>
      </c>
      <c r="E7" s="17" t="s">
        <v>7</v>
      </c>
      <c r="F7" s="116">
        <v>0</v>
      </c>
      <c r="G7" s="116">
        <v>12</v>
      </c>
      <c r="H7" s="116">
        <v>3</v>
      </c>
      <c r="I7" s="116">
        <v>8</v>
      </c>
      <c r="J7" s="116">
        <v>1</v>
      </c>
      <c r="K7" s="18">
        <f>SUM(F7:J7)</f>
        <v>24</v>
      </c>
      <c r="L7" s="115">
        <v>1</v>
      </c>
      <c r="M7" s="116">
        <v>10</v>
      </c>
      <c r="N7" s="116">
        <v>0</v>
      </c>
      <c r="O7" s="116">
        <v>5</v>
      </c>
      <c r="P7" s="18">
        <f t="shared" ref="P7:P36" si="0">SUM(L7:O7)</f>
        <v>16</v>
      </c>
      <c r="Q7" s="146">
        <f>SUM(P7,K7)</f>
        <v>40</v>
      </c>
      <c r="R7" s="35"/>
      <c r="S7" s="122" t="s">
        <v>132</v>
      </c>
    </row>
    <row r="8" spans="1:20" x14ac:dyDescent="0.25">
      <c r="C8" s="230"/>
      <c r="D8" s="114">
        <v>2122</v>
      </c>
      <c r="E8" s="17" t="s">
        <v>8</v>
      </c>
      <c r="F8" s="116">
        <v>0</v>
      </c>
      <c r="G8" s="116">
        <v>3</v>
      </c>
      <c r="H8" s="116">
        <v>2</v>
      </c>
      <c r="I8" s="116">
        <v>6</v>
      </c>
      <c r="J8" s="116">
        <v>0</v>
      </c>
      <c r="K8" s="18">
        <f>SUM(F8:J8)</f>
        <v>11</v>
      </c>
      <c r="L8" s="115">
        <v>0</v>
      </c>
      <c r="M8" s="116">
        <v>1</v>
      </c>
      <c r="N8" s="116">
        <v>2</v>
      </c>
      <c r="O8" s="116">
        <v>1</v>
      </c>
      <c r="P8" s="18">
        <f t="shared" si="0"/>
        <v>4</v>
      </c>
      <c r="Q8" s="146">
        <f t="shared" ref="Q8:Q36" si="1">SUM(P8,K8)</f>
        <v>15</v>
      </c>
      <c r="R8" s="35"/>
      <c r="S8" s="122" t="s">
        <v>133</v>
      </c>
    </row>
    <row r="9" spans="1:20" x14ac:dyDescent="0.25">
      <c r="C9" s="230"/>
      <c r="D9" s="114">
        <v>2142</v>
      </c>
      <c r="E9" s="17" t="s">
        <v>9</v>
      </c>
      <c r="F9" s="116">
        <v>0</v>
      </c>
      <c r="G9" s="116">
        <v>2</v>
      </c>
      <c r="H9" s="116">
        <v>1</v>
      </c>
      <c r="I9" s="116">
        <v>2</v>
      </c>
      <c r="J9" s="116">
        <v>0</v>
      </c>
      <c r="K9" s="18">
        <f t="shared" ref="K9:K38" si="2">SUM(F9:J9)</f>
        <v>5</v>
      </c>
      <c r="L9" s="115">
        <v>0</v>
      </c>
      <c r="M9" s="116">
        <v>1</v>
      </c>
      <c r="N9" s="116">
        <v>0</v>
      </c>
      <c r="O9" s="116">
        <v>0</v>
      </c>
      <c r="P9" s="18">
        <f t="shared" si="0"/>
        <v>1</v>
      </c>
      <c r="Q9" s="146">
        <f t="shared" si="1"/>
        <v>6</v>
      </c>
      <c r="R9" s="35"/>
      <c r="S9" s="122" t="s">
        <v>134</v>
      </c>
    </row>
    <row r="10" spans="1:20" x14ac:dyDescent="0.25">
      <c r="C10" s="230"/>
      <c r="D10" s="114">
        <v>2132</v>
      </c>
      <c r="E10" s="17" t="s">
        <v>10</v>
      </c>
      <c r="F10" s="116">
        <v>0</v>
      </c>
      <c r="G10" s="116">
        <v>2</v>
      </c>
      <c r="H10" s="116">
        <v>5</v>
      </c>
      <c r="I10" s="116">
        <v>23</v>
      </c>
      <c r="J10" s="116">
        <v>2</v>
      </c>
      <c r="K10" s="18">
        <f t="shared" si="2"/>
        <v>32</v>
      </c>
      <c r="L10" s="115">
        <v>0</v>
      </c>
      <c r="M10" s="116">
        <v>5</v>
      </c>
      <c r="N10" s="116">
        <v>0</v>
      </c>
      <c r="O10" s="116">
        <v>3</v>
      </c>
      <c r="P10" s="18">
        <f t="shared" si="0"/>
        <v>8</v>
      </c>
      <c r="Q10" s="146">
        <f t="shared" si="1"/>
        <v>40</v>
      </c>
      <c r="R10" s="35"/>
      <c r="S10" s="122" t="s">
        <v>135</v>
      </c>
    </row>
    <row r="11" spans="1:20" x14ac:dyDescent="0.25">
      <c r="C11" s="231" t="s">
        <v>11</v>
      </c>
      <c r="D11" s="114">
        <v>27</v>
      </c>
      <c r="E11" s="17" t="s">
        <v>12</v>
      </c>
      <c r="F11" s="116">
        <v>0</v>
      </c>
      <c r="G11" s="116">
        <v>9</v>
      </c>
      <c r="H11" s="116">
        <v>6</v>
      </c>
      <c r="I11" s="116">
        <v>13</v>
      </c>
      <c r="J11" s="116">
        <v>1</v>
      </c>
      <c r="K11" s="18">
        <f t="shared" si="2"/>
        <v>29</v>
      </c>
      <c r="L11" s="115">
        <v>2</v>
      </c>
      <c r="M11" s="116">
        <v>3</v>
      </c>
      <c r="N11" s="116">
        <v>0</v>
      </c>
      <c r="O11" s="116">
        <v>1</v>
      </c>
      <c r="P11" s="18">
        <f t="shared" si="0"/>
        <v>6</v>
      </c>
      <c r="Q11" s="146">
        <f t="shared" si="1"/>
        <v>35</v>
      </c>
      <c r="R11" s="35"/>
      <c r="S11" s="122" t="s">
        <v>137</v>
      </c>
    </row>
    <row r="12" spans="1:20" x14ac:dyDescent="0.25">
      <c r="C12" s="232"/>
      <c r="D12" s="117">
        <v>511013105</v>
      </c>
      <c r="E12" s="17" t="s">
        <v>136</v>
      </c>
      <c r="F12" s="116">
        <v>0</v>
      </c>
      <c r="G12" s="116">
        <v>0</v>
      </c>
      <c r="H12" s="116">
        <v>1</v>
      </c>
      <c r="I12" s="116">
        <v>6</v>
      </c>
      <c r="J12" s="116">
        <v>4</v>
      </c>
      <c r="K12" s="18">
        <f t="shared" si="2"/>
        <v>11</v>
      </c>
      <c r="L12" s="115">
        <v>1</v>
      </c>
      <c r="M12" s="116">
        <v>0</v>
      </c>
      <c r="N12" s="116">
        <v>1</v>
      </c>
      <c r="O12" s="116">
        <v>2</v>
      </c>
      <c r="P12" s="18">
        <f t="shared" si="0"/>
        <v>4</v>
      </c>
      <c r="Q12" s="146">
        <f t="shared" si="1"/>
        <v>15</v>
      </c>
      <c r="R12" s="35"/>
    </row>
    <row r="13" spans="1:20" x14ac:dyDescent="0.25">
      <c r="C13" s="229" t="s">
        <v>13</v>
      </c>
      <c r="D13" s="114">
        <v>222</v>
      </c>
      <c r="E13" s="17" t="s">
        <v>14</v>
      </c>
      <c r="F13" s="116">
        <v>0</v>
      </c>
      <c r="G13" s="116">
        <v>1</v>
      </c>
      <c r="H13" s="116">
        <v>1</v>
      </c>
      <c r="I13" s="116">
        <v>1</v>
      </c>
      <c r="J13" s="116">
        <v>0</v>
      </c>
      <c r="K13" s="18">
        <f t="shared" si="2"/>
        <v>3</v>
      </c>
      <c r="L13" s="115">
        <v>0</v>
      </c>
      <c r="M13" s="116">
        <v>3</v>
      </c>
      <c r="N13" s="116">
        <v>2</v>
      </c>
      <c r="O13" s="116">
        <v>4</v>
      </c>
      <c r="P13" s="18">
        <f t="shared" si="0"/>
        <v>9</v>
      </c>
      <c r="Q13" s="146">
        <f t="shared" si="1"/>
        <v>12</v>
      </c>
      <c r="R13" s="35"/>
    </row>
    <row r="14" spans="1:20" x14ac:dyDescent="0.25">
      <c r="C14" s="230"/>
      <c r="D14" s="114">
        <v>223</v>
      </c>
      <c r="E14" s="17" t="s">
        <v>15</v>
      </c>
      <c r="F14" s="116">
        <v>0</v>
      </c>
      <c r="G14" s="116">
        <v>7</v>
      </c>
      <c r="H14" s="116">
        <v>5</v>
      </c>
      <c r="I14" s="116">
        <v>11</v>
      </c>
      <c r="J14" s="116">
        <v>0</v>
      </c>
      <c r="K14" s="18">
        <f t="shared" si="2"/>
        <v>23</v>
      </c>
      <c r="L14" s="115">
        <v>0</v>
      </c>
      <c r="M14" s="116">
        <v>1</v>
      </c>
      <c r="N14" s="116">
        <v>0</v>
      </c>
      <c r="O14" s="116">
        <v>2</v>
      </c>
      <c r="P14" s="18">
        <f t="shared" si="0"/>
        <v>3</v>
      </c>
      <c r="Q14" s="146">
        <f t="shared" si="1"/>
        <v>26</v>
      </c>
      <c r="R14" s="35"/>
    </row>
    <row r="15" spans="1:20" x14ac:dyDescent="0.25">
      <c r="C15" s="230"/>
      <c r="D15" s="114">
        <v>224</v>
      </c>
      <c r="E15" s="17" t="s">
        <v>16</v>
      </c>
      <c r="F15" s="116">
        <v>1</v>
      </c>
      <c r="G15" s="116">
        <v>22</v>
      </c>
      <c r="H15" s="116">
        <v>11</v>
      </c>
      <c r="I15" s="116">
        <v>15</v>
      </c>
      <c r="J15" s="116">
        <v>0</v>
      </c>
      <c r="K15" s="18">
        <f t="shared" si="2"/>
        <v>49</v>
      </c>
      <c r="L15" s="115">
        <v>5</v>
      </c>
      <c r="M15" s="116">
        <v>15</v>
      </c>
      <c r="N15" s="116">
        <v>3</v>
      </c>
      <c r="O15" s="116">
        <v>7</v>
      </c>
      <c r="P15" s="18">
        <f t="shared" si="0"/>
        <v>30</v>
      </c>
      <c r="Q15" s="146">
        <f t="shared" si="1"/>
        <v>79</v>
      </c>
      <c r="R15" s="35"/>
    </row>
    <row r="16" spans="1:20" x14ac:dyDescent="0.25">
      <c r="C16" s="229" t="s">
        <v>17</v>
      </c>
      <c r="D16" s="114">
        <v>234</v>
      </c>
      <c r="E16" s="17" t="s">
        <v>18</v>
      </c>
      <c r="F16" s="116">
        <v>0</v>
      </c>
      <c r="G16" s="116">
        <v>9</v>
      </c>
      <c r="H16" s="116">
        <v>7</v>
      </c>
      <c r="I16" s="116">
        <v>17</v>
      </c>
      <c r="J16" s="116">
        <v>0</v>
      </c>
      <c r="K16" s="18">
        <f t="shared" si="2"/>
        <v>33</v>
      </c>
      <c r="L16" s="115">
        <v>1</v>
      </c>
      <c r="M16" s="116">
        <v>5</v>
      </c>
      <c r="N16" s="116">
        <v>0</v>
      </c>
      <c r="O16" s="116">
        <v>1</v>
      </c>
      <c r="P16" s="18">
        <f t="shared" si="0"/>
        <v>7</v>
      </c>
      <c r="Q16" s="146">
        <f t="shared" si="1"/>
        <v>40</v>
      </c>
      <c r="R16" s="35"/>
    </row>
    <row r="17" spans="3:18" x14ac:dyDescent="0.25">
      <c r="C17" s="230"/>
      <c r="D17" s="114">
        <v>232</v>
      </c>
      <c r="E17" s="17" t="s">
        <v>19</v>
      </c>
      <c r="F17" s="116">
        <v>0</v>
      </c>
      <c r="G17" s="116">
        <v>4</v>
      </c>
      <c r="H17" s="116">
        <v>2</v>
      </c>
      <c r="I17" s="116">
        <v>4</v>
      </c>
      <c r="J17" s="116">
        <v>0</v>
      </c>
      <c r="K17" s="18">
        <f t="shared" si="2"/>
        <v>10</v>
      </c>
      <c r="L17" s="115">
        <v>0</v>
      </c>
      <c r="M17" s="116">
        <v>3</v>
      </c>
      <c r="N17" s="116">
        <v>0</v>
      </c>
      <c r="O17" s="116">
        <v>0</v>
      </c>
      <c r="P17" s="18">
        <f t="shared" si="0"/>
        <v>3</v>
      </c>
      <c r="Q17" s="146">
        <f t="shared" si="1"/>
        <v>13</v>
      </c>
      <c r="R17" s="35"/>
    </row>
    <row r="18" spans="3:18" x14ac:dyDescent="0.25">
      <c r="C18" s="230"/>
      <c r="D18" s="114">
        <v>233</v>
      </c>
      <c r="E18" s="17" t="s">
        <v>20</v>
      </c>
      <c r="F18" s="116">
        <v>2</v>
      </c>
      <c r="G18" s="116">
        <v>17</v>
      </c>
      <c r="H18" s="116">
        <v>8</v>
      </c>
      <c r="I18" s="116">
        <v>21</v>
      </c>
      <c r="J18" s="116">
        <v>0</v>
      </c>
      <c r="K18" s="18">
        <f t="shared" si="2"/>
        <v>48</v>
      </c>
      <c r="L18" s="115">
        <v>0</v>
      </c>
      <c r="M18" s="116">
        <v>6</v>
      </c>
      <c r="N18" s="116">
        <v>0</v>
      </c>
      <c r="O18" s="116">
        <v>3</v>
      </c>
      <c r="P18" s="18">
        <f t="shared" si="0"/>
        <v>9</v>
      </c>
      <c r="Q18" s="146">
        <f t="shared" si="1"/>
        <v>57</v>
      </c>
      <c r="R18" s="35"/>
    </row>
    <row r="19" spans="3:18" x14ac:dyDescent="0.25">
      <c r="C19" s="229" t="s">
        <v>21</v>
      </c>
      <c r="D19" s="114">
        <v>25</v>
      </c>
      <c r="E19" s="17" t="s">
        <v>22</v>
      </c>
      <c r="F19" s="116">
        <v>1</v>
      </c>
      <c r="G19" s="116">
        <v>20</v>
      </c>
      <c r="H19" s="116">
        <v>12</v>
      </c>
      <c r="I19" s="116">
        <v>8</v>
      </c>
      <c r="J19" s="116">
        <v>1</v>
      </c>
      <c r="K19" s="18">
        <f t="shared" si="2"/>
        <v>42</v>
      </c>
      <c r="L19" s="115">
        <v>0</v>
      </c>
      <c r="M19" s="116">
        <v>6</v>
      </c>
      <c r="N19" s="116">
        <v>1</v>
      </c>
      <c r="O19" s="116">
        <v>0</v>
      </c>
      <c r="P19" s="18">
        <f t="shared" si="0"/>
        <v>7</v>
      </c>
      <c r="Q19" s="146">
        <f t="shared" si="1"/>
        <v>49</v>
      </c>
      <c r="R19" s="35"/>
    </row>
    <row r="20" spans="3:18" x14ac:dyDescent="0.25">
      <c r="C20" s="229"/>
      <c r="D20" s="114">
        <v>253</v>
      </c>
      <c r="E20" s="17" t="s">
        <v>23</v>
      </c>
      <c r="F20" s="116">
        <v>0</v>
      </c>
      <c r="G20" s="116">
        <v>3</v>
      </c>
      <c r="H20" s="116">
        <v>7</v>
      </c>
      <c r="I20" s="116">
        <v>12</v>
      </c>
      <c r="J20" s="116">
        <v>0</v>
      </c>
      <c r="K20" s="18">
        <f t="shared" si="2"/>
        <v>22</v>
      </c>
      <c r="L20" s="115">
        <v>1</v>
      </c>
      <c r="M20" s="116">
        <v>5</v>
      </c>
      <c r="N20" s="116">
        <v>0</v>
      </c>
      <c r="O20" s="116">
        <v>3</v>
      </c>
      <c r="P20" s="18">
        <f t="shared" si="0"/>
        <v>9</v>
      </c>
      <c r="Q20" s="146">
        <f t="shared" si="1"/>
        <v>31</v>
      </c>
      <c r="R20" s="35"/>
    </row>
    <row r="21" spans="3:18" x14ac:dyDescent="0.25">
      <c r="C21" s="229"/>
      <c r="D21" s="114">
        <v>511013104</v>
      </c>
      <c r="E21" s="17" t="s">
        <v>45</v>
      </c>
      <c r="F21" s="116">
        <v>0</v>
      </c>
      <c r="G21" s="116">
        <v>3</v>
      </c>
      <c r="H21" s="116">
        <v>7</v>
      </c>
      <c r="I21" s="116">
        <v>4</v>
      </c>
      <c r="J21" s="116">
        <v>1</v>
      </c>
      <c r="K21" s="18">
        <f t="shared" si="2"/>
        <v>15</v>
      </c>
      <c r="L21" s="115">
        <v>0</v>
      </c>
      <c r="M21" s="116">
        <v>3</v>
      </c>
      <c r="N21" s="116">
        <v>0</v>
      </c>
      <c r="O21" s="116">
        <v>0</v>
      </c>
      <c r="P21" s="18">
        <f t="shared" si="0"/>
        <v>3</v>
      </c>
      <c r="Q21" s="146">
        <f t="shared" si="1"/>
        <v>18</v>
      </c>
      <c r="R21" s="35"/>
    </row>
    <row r="22" spans="3:18" x14ac:dyDescent="0.25">
      <c r="C22" s="229"/>
      <c r="D22" s="24">
        <v>511013113</v>
      </c>
      <c r="E22" s="24" t="s">
        <v>44</v>
      </c>
      <c r="F22" s="116">
        <v>0</v>
      </c>
      <c r="G22" s="116">
        <v>1</v>
      </c>
      <c r="H22" s="116">
        <v>0</v>
      </c>
      <c r="I22" s="116">
        <v>2</v>
      </c>
      <c r="J22" s="116">
        <v>0</v>
      </c>
      <c r="K22" s="18">
        <f t="shared" si="2"/>
        <v>3</v>
      </c>
      <c r="L22" s="115">
        <v>0</v>
      </c>
      <c r="M22" s="116">
        <v>1</v>
      </c>
      <c r="N22" s="116">
        <v>0</v>
      </c>
      <c r="O22" s="116">
        <v>0</v>
      </c>
      <c r="P22" s="18">
        <f t="shared" si="0"/>
        <v>1</v>
      </c>
      <c r="Q22" s="146">
        <f t="shared" si="1"/>
        <v>4</v>
      </c>
      <c r="R22" s="35"/>
    </row>
    <row r="23" spans="3:18" x14ac:dyDescent="0.25">
      <c r="C23" s="229"/>
      <c r="D23" s="24">
        <v>511013107</v>
      </c>
      <c r="E23" s="24" t="s">
        <v>46</v>
      </c>
      <c r="F23" s="116">
        <v>0</v>
      </c>
      <c r="G23" s="116">
        <v>7</v>
      </c>
      <c r="H23" s="116">
        <v>6</v>
      </c>
      <c r="I23" s="116">
        <v>11</v>
      </c>
      <c r="J23" s="116">
        <v>0</v>
      </c>
      <c r="K23" s="18">
        <f t="shared" si="2"/>
        <v>24</v>
      </c>
      <c r="L23" s="115">
        <v>1</v>
      </c>
      <c r="M23" s="116">
        <v>1</v>
      </c>
      <c r="N23" s="116">
        <v>1</v>
      </c>
      <c r="O23" s="116">
        <v>0</v>
      </c>
      <c r="P23" s="18">
        <f t="shared" si="0"/>
        <v>3</v>
      </c>
      <c r="Q23" s="146">
        <f t="shared" si="1"/>
        <v>27</v>
      </c>
      <c r="R23" s="35"/>
    </row>
    <row r="24" spans="3:18" x14ac:dyDescent="0.25">
      <c r="C24" s="114" t="s">
        <v>24</v>
      </c>
      <c r="D24" s="114">
        <v>242</v>
      </c>
      <c r="E24" s="17" t="s">
        <v>24</v>
      </c>
      <c r="F24" s="116">
        <v>1</v>
      </c>
      <c r="G24" s="116">
        <v>23</v>
      </c>
      <c r="H24" s="116">
        <v>18</v>
      </c>
      <c r="I24" s="116">
        <v>15</v>
      </c>
      <c r="J24" s="116">
        <v>0</v>
      </c>
      <c r="K24" s="18">
        <f t="shared" si="2"/>
        <v>57</v>
      </c>
      <c r="L24" s="115">
        <v>2</v>
      </c>
      <c r="M24" s="116">
        <v>15</v>
      </c>
      <c r="N24" s="116">
        <v>3</v>
      </c>
      <c r="O24" s="116">
        <v>0</v>
      </c>
      <c r="P24" s="18">
        <f t="shared" si="0"/>
        <v>20</v>
      </c>
      <c r="Q24" s="146">
        <f t="shared" si="1"/>
        <v>77</v>
      </c>
      <c r="R24" s="35"/>
    </row>
    <row r="25" spans="3:18" x14ac:dyDescent="0.25">
      <c r="C25" s="114" t="s">
        <v>25</v>
      </c>
      <c r="D25" s="114">
        <v>244</v>
      </c>
      <c r="E25" s="17" t="s">
        <v>25</v>
      </c>
      <c r="F25" s="116">
        <v>0</v>
      </c>
      <c r="G25" s="116">
        <v>11</v>
      </c>
      <c r="H25" s="116">
        <v>7</v>
      </c>
      <c r="I25" s="116">
        <v>23</v>
      </c>
      <c r="J25" s="116">
        <v>1</v>
      </c>
      <c r="K25" s="18">
        <f t="shared" si="2"/>
        <v>42</v>
      </c>
      <c r="L25" s="115">
        <v>4</v>
      </c>
      <c r="M25" s="116">
        <v>2</v>
      </c>
      <c r="N25" s="116">
        <v>0</v>
      </c>
      <c r="O25" s="116">
        <v>2</v>
      </c>
      <c r="P25" s="18">
        <f t="shared" si="0"/>
        <v>8</v>
      </c>
      <c r="Q25" s="146">
        <f t="shared" si="1"/>
        <v>50</v>
      </c>
      <c r="R25" s="35"/>
    </row>
    <row r="26" spans="3:18" ht="12.75" customHeight="1" x14ac:dyDescent="0.25">
      <c r="C26" s="229" t="s">
        <v>26</v>
      </c>
      <c r="D26" s="114">
        <v>228</v>
      </c>
      <c r="E26" s="17" t="s">
        <v>27</v>
      </c>
      <c r="F26" s="116">
        <v>0</v>
      </c>
      <c r="G26" s="116">
        <v>6</v>
      </c>
      <c r="H26" s="116">
        <v>14</v>
      </c>
      <c r="I26" s="116">
        <v>23</v>
      </c>
      <c r="J26" s="116">
        <v>0</v>
      </c>
      <c r="K26" s="18">
        <f t="shared" si="2"/>
        <v>43</v>
      </c>
      <c r="L26" s="115">
        <v>1</v>
      </c>
      <c r="M26" s="116">
        <v>3</v>
      </c>
      <c r="N26" s="116">
        <v>6</v>
      </c>
      <c r="O26" s="116">
        <v>4</v>
      </c>
      <c r="P26" s="18">
        <f t="shared" si="0"/>
        <v>14</v>
      </c>
      <c r="Q26" s="146">
        <f t="shared" si="1"/>
        <v>57</v>
      </c>
      <c r="R26" s="35"/>
    </row>
    <row r="27" spans="3:18" x14ac:dyDescent="0.25">
      <c r="C27" s="229"/>
      <c r="D27" s="114">
        <v>2201</v>
      </c>
      <c r="E27" s="17" t="s">
        <v>36</v>
      </c>
      <c r="F27" s="116">
        <v>0</v>
      </c>
      <c r="G27" s="116">
        <v>1</v>
      </c>
      <c r="H27" s="116">
        <v>0</v>
      </c>
      <c r="I27" s="116">
        <v>1</v>
      </c>
      <c r="J27" s="116">
        <v>0</v>
      </c>
      <c r="K27" s="18">
        <f t="shared" si="2"/>
        <v>2</v>
      </c>
      <c r="L27" s="115">
        <v>0</v>
      </c>
      <c r="M27" s="116">
        <v>1</v>
      </c>
      <c r="N27" s="116">
        <v>0</v>
      </c>
      <c r="O27" s="116">
        <v>0</v>
      </c>
      <c r="P27" s="18">
        <f t="shared" si="0"/>
        <v>1</v>
      </c>
      <c r="Q27" s="146">
        <f t="shared" si="1"/>
        <v>3</v>
      </c>
      <c r="R27" s="35"/>
    </row>
    <row r="28" spans="3:18" x14ac:dyDescent="0.25">
      <c r="C28" s="229"/>
      <c r="D28" s="114">
        <v>24322</v>
      </c>
      <c r="E28" s="17" t="s">
        <v>47</v>
      </c>
      <c r="F28" s="116">
        <v>0</v>
      </c>
      <c r="G28" s="116">
        <v>3</v>
      </c>
      <c r="H28" s="116">
        <v>2</v>
      </c>
      <c r="I28" s="116">
        <v>4</v>
      </c>
      <c r="J28" s="116">
        <v>0</v>
      </c>
      <c r="K28" s="18">
        <f t="shared" si="2"/>
        <v>9</v>
      </c>
      <c r="L28" s="115">
        <v>1</v>
      </c>
      <c r="M28" s="116">
        <v>6</v>
      </c>
      <c r="N28" s="116">
        <v>0</v>
      </c>
      <c r="O28" s="116">
        <v>3</v>
      </c>
      <c r="P28" s="18">
        <f t="shared" si="0"/>
        <v>10</v>
      </c>
      <c r="Q28" s="146">
        <f t="shared" si="1"/>
        <v>19</v>
      </c>
      <c r="R28" s="35"/>
    </row>
    <row r="29" spans="3:18" x14ac:dyDescent="0.25">
      <c r="C29" s="229"/>
      <c r="D29" s="114">
        <v>243</v>
      </c>
      <c r="E29" s="17" t="s">
        <v>28</v>
      </c>
      <c r="F29" s="116">
        <v>0</v>
      </c>
      <c r="G29" s="116">
        <v>1</v>
      </c>
      <c r="H29" s="116">
        <v>2</v>
      </c>
      <c r="I29" s="116">
        <v>18</v>
      </c>
      <c r="J29" s="116">
        <v>0</v>
      </c>
      <c r="K29" s="18">
        <f t="shared" si="2"/>
        <v>21</v>
      </c>
      <c r="L29" s="115">
        <v>0</v>
      </c>
      <c r="M29" s="116">
        <v>0</v>
      </c>
      <c r="N29" s="116">
        <v>0</v>
      </c>
      <c r="O29" s="116">
        <v>0</v>
      </c>
      <c r="P29" s="18">
        <f t="shared" si="0"/>
        <v>0</v>
      </c>
      <c r="Q29" s="146">
        <f t="shared" si="1"/>
        <v>21</v>
      </c>
      <c r="R29" s="35"/>
    </row>
    <row r="30" spans="3:18" x14ac:dyDescent="0.25">
      <c r="C30" s="229" t="s">
        <v>29</v>
      </c>
      <c r="D30" s="114">
        <v>262</v>
      </c>
      <c r="E30" s="17" t="s">
        <v>30</v>
      </c>
      <c r="F30" s="116">
        <v>0</v>
      </c>
      <c r="G30" s="116">
        <v>0</v>
      </c>
      <c r="H30" s="116">
        <v>1</v>
      </c>
      <c r="I30" s="116">
        <v>4</v>
      </c>
      <c r="J30" s="116">
        <v>1</v>
      </c>
      <c r="K30" s="18">
        <f t="shared" si="2"/>
        <v>6</v>
      </c>
      <c r="L30" s="115">
        <v>0</v>
      </c>
      <c r="M30" s="116">
        <v>1</v>
      </c>
      <c r="N30" s="116">
        <v>0</v>
      </c>
      <c r="O30" s="116">
        <v>2</v>
      </c>
      <c r="P30" s="18">
        <f t="shared" si="0"/>
        <v>3</v>
      </c>
      <c r="Q30" s="146">
        <f t="shared" si="1"/>
        <v>9</v>
      </c>
      <c r="R30" s="35"/>
    </row>
    <row r="31" spans="3:18" x14ac:dyDescent="0.25">
      <c r="C31" s="229"/>
      <c r="D31" s="114">
        <v>263</v>
      </c>
      <c r="E31" s="17" t="s">
        <v>31</v>
      </c>
      <c r="F31" s="116">
        <v>1</v>
      </c>
      <c r="G31" s="116">
        <v>3</v>
      </c>
      <c r="H31" s="116">
        <v>3</v>
      </c>
      <c r="I31" s="116">
        <v>6</v>
      </c>
      <c r="J31" s="116">
        <v>0</v>
      </c>
      <c r="K31" s="18">
        <f t="shared" si="2"/>
        <v>13</v>
      </c>
      <c r="L31" s="115">
        <v>0</v>
      </c>
      <c r="M31" s="116">
        <v>5</v>
      </c>
      <c r="N31" s="116">
        <v>1</v>
      </c>
      <c r="O31" s="116">
        <v>0</v>
      </c>
      <c r="P31" s="18">
        <f t="shared" si="0"/>
        <v>6</v>
      </c>
      <c r="Q31" s="146">
        <f t="shared" si="1"/>
        <v>19</v>
      </c>
      <c r="R31" s="35"/>
    </row>
    <row r="32" spans="3:18" x14ac:dyDescent="0.25">
      <c r="C32" s="229"/>
      <c r="D32" s="114">
        <v>264</v>
      </c>
      <c r="E32" s="17" t="s">
        <v>32</v>
      </c>
      <c r="F32" s="116">
        <v>0</v>
      </c>
      <c r="G32" s="116">
        <v>0</v>
      </c>
      <c r="H32" s="116">
        <v>1</v>
      </c>
      <c r="I32" s="116">
        <v>4</v>
      </c>
      <c r="J32" s="116">
        <v>1</v>
      </c>
      <c r="K32" s="18">
        <f t="shared" si="2"/>
        <v>6</v>
      </c>
      <c r="L32" s="115">
        <v>1</v>
      </c>
      <c r="M32" s="116">
        <v>1</v>
      </c>
      <c r="N32" s="116">
        <v>0</v>
      </c>
      <c r="O32" s="116">
        <v>1</v>
      </c>
      <c r="P32" s="18">
        <f t="shared" si="0"/>
        <v>3</v>
      </c>
      <c r="Q32" s="146">
        <f t="shared" si="1"/>
        <v>9</v>
      </c>
      <c r="R32" s="35"/>
    </row>
    <row r="33" spans="3:18" x14ac:dyDescent="0.25">
      <c r="C33" s="229"/>
      <c r="D33" s="114">
        <v>265</v>
      </c>
      <c r="E33" s="17" t="s">
        <v>33</v>
      </c>
      <c r="F33" s="116">
        <v>2</v>
      </c>
      <c r="G33" s="116">
        <v>2</v>
      </c>
      <c r="H33" s="116">
        <v>3</v>
      </c>
      <c r="I33" s="116">
        <v>8</v>
      </c>
      <c r="J33" s="116">
        <v>1</v>
      </c>
      <c r="K33" s="18">
        <f t="shared" si="2"/>
        <v>16</v>
      </c>
      <c r="L33" s="115">
        <v>1</v>
      </c>
      <c r="M33" s="116">
        <v>5</v>
      </c>
      <c r="N33" s="116">
        <v>0</v>
      </c>
      <c r="O33" s="116">
        <v>0</v>
      </c>
      <c r="P33" s="18">
        <f t="shared" si="0"/>
        <v>6</v>
      </c>
      <c r="Q33" s="146">
        <f t="shared" si="1"/>
        <v>22</v>
      </c>
      <c r="R33" s="35"/>
    </row>
    <row r="34" spans="3:18" x14ac:dyDescent="0.25">
      <c r="C34" s="229"/>
      <c r="D34" s="114">
        <v>511013102</v>
      </c>
      <c r="E34" s="17" t="s">
        <v>48</v>
      </c>
      <c r="F34" s="116">
        <v>0</v>
      </c>
      <c r="G34" s="116">
        <v>2</v>
      </c>
      <c r="H34" s="116">
        <v>6</v>
      </c>
      <c r="I34" s="116">
        <v>10</v>
      </c>
      <c r="J34" s="116">
        <v>2</v>
      </c>
      <c r="K34" s="18">
        <f>SUM(F34:J34)</f>
        <v>20</v>
      </c>
      <c r="L34" s="115">
        <v>0</v>
      </c>
      <c r="M34" s="116">
        <v>7</v>
      </c>
      <c r="N34" s="116">
        <v>0</v>
      </c>
      <c r="O34" s="116">
        <v>3</v>
      </c>
      <c r="P34" s="18">
        <f t="shared" si="0"/>
        <v>10</v>
      </c>
      <c r="Q34" s="146">
        <f t="shared" si="1"/>
        <v>30</v>
      </c>
      <c r="R34" s="36"/>
    </row>
    <row r="35" spans="3:18" ht="12.75" customHeight="1" x14ac:dyDescent="0.25">
      <c r="C35" s="231" t="s">
        <v>49</v>
      </c>
      <c r="D35" s="114">
        <v>1364</v>
      </c>
      <c r="E35" s="17" t="s">
        <v>81</v>
      </c>
      <c r="F35" s="116">
        <v>0</v>
      </c>
      <c r="G35" s="116">
        <v>0</v>
      </c>
      <c r="H35" s="116">
        <v>2</v>
      </c>
      <c r="I35" s="116">
        <v>6</v>
      </c>
      <c r="J35" s="116">
        <v>0</v>
      </c>
      <c r="K35" s="18">
        <f t="shared" si="2"/>
        <v>8</v>
      </c>
      <c r="L35" s="115">
        <v>0</v>
      </c>
      <c r="M35" s="116">
        <v>0</v>
      </c>
      <c r="N35" s="116">
        <v>0</v>
      </c>
      <c r="O35" s="116">
        <v>0</v>
      </c>
      <c r="P35" s="18">
        <f t="shared" si="0"/>
        <v>0</v>
      </c>
      <c r="Q35" s="146">
        <f t="shared" si="1"/>
        <v>8</v>
      </c>
      <c r="R35" s="35"/>
    </row>
    <row r="36" spans="3:18" x14ac:dyDescent="0.25">
      <c r="C36" s="232"/>
      <c r="D36" s="25">
        <v>201</v>
      </c>
      <c r="E36" s="24" t="s">
        <v>50</v>
      </c>
      <c r="F36" s="116">
        <v>0</v>
      </c>
      <c r="G36" s="116">
        <v>3</v>
      </c>
      <c r="H36" s="116">
        <v>2</v>
      </c>
      <c r="I36" s="116">
        <v>3</v>
      </c>
      <c r="J36" s="116">
        <v>0</v>
      </c>
      <c r="K36" s="18">
        <f t="shared" si="2"/>
        <v>8</v>
      </c>
      <c r="L36" s="115">
        <v>0</v>
      </c>
      <c r="M36" s="116">
        <v>2</v>
      </c>
      <c r="N36" s="116">
        <v>0</v>
      </c>
      <c r="O36" s="116">
        <v>0</v>
      </c>
      <c r="P36" s="18">
        <f t="shared" si="0"/>
        <v>2</v>
      </c>
      <c r="Q36" s="146">
        <f t="shared" si="1"/>
        <v>10</v>
      </c>
      <c r="R36" s="36"/>
    </row>
    <row r="37" spans="3:18" ht="12.75" customHeight="1" x14ac:dyDescent="0.25"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35"/>
    </row>
    <row r="38" spans="3:18" ht="12.75" customHeight="1" x14ac:dyDescent="0.25">
      <c r="C38" s="229" t="s">
        <v>139</v>
      </c>
      <c r="D38" s="229"/>
      <c r="E38" s="229"/>
      <c r="F38" s="116"/>
      <c r="G38" s="116">
        <v>23</v>
      </c>
      <c r="H38" s="116">
        <v>15</v>
      </c>
      <c r="I38" s="116">
        <v>35</v>
      </c>
      <c r="J38" s="116"/>
      <c r="K38" s="18">
        <f t="shared" si="2"/>
        <v>73</v>
      </c>
      <c r="L38" s="115"/>
      <c r="M38" s="116">
        <v>14</v>
      </c>
      <c r="N38" s="116">
        <v>2</v>
      </c>
      <c r="O38" s="116">
        <v>6</v>
      </c>
      <c r="P38" s="18">
        <f>SUM(L38:O38)</f>
        <v>22</v>
      </c>
      <c r="Q38" s="146">
        <f>SUM(P38,K38)</f>
        <v>95</v>
      </c>
      <c r="R38" s="20"/>
    </row>
    <row r="39" spans="3:18" x14ac:dyDescent="0.25"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0"/>
    </row>
    <row r="40" spans="3:18" x14ac:dyDescent="0.25">
      <c r="C40" s="233" t="s">
        <v>5</v>
      </c>
      <c r="D40" s="233"/>
      <c r="E40" s="233"/>
      <c r="F40" s="127">
        <f>SUM(F7:F38)</f>
        <v>8</v>
      </c>
      <c r="G40" s="127">
        <f t="shared" ref="G40:J40" si="3">SUM(G7:G38)</f>
        <v>200</v>
      </c>
      <c r="H40" s="127">
        <f t="shared" si="3"/>
        <v>160</v>
      </c>
      <c r="I40" s="127">
        <f t="shared" si="3"/>
        <v>324</v>
      </c>
      <c r="J40" s="127">
        <f t="shared" si="3"/>
        <v>16</v>
      </c>
      <c r="K40" s="128">
        <f>SUM(K7:K38)</f>
        <v>708</v>
      </c>
      <c r="L40" s="129">
        <f t="shared" ref="L40:O40" si="4">SUM(L7:L38)</f>
        <v>22</v>
      </c>
      <c r="M40" s="127">
        <f t="shared" si="4"/>
        <v>131</v>
      </c>
      <c r="N40" s="127">
        <f t="shared" si="4"/>
        <v>22</v>
      </c>
      <c r="O40" s="127">
        <f t="shared" si="4"/>
        <v>53</v>
      </c>
      <c r="P40" s="128">
        <f>SUM(P7:P38)</f>
        <v>228</v>
      </c>
      <c r="Q40" s="129">
        <f>SUM(Q7:Q39)</f>
        <v>936</v>
      </c>
    </row>
    <row r="41" spans="3:18" x14ac:dyDescent="0.25"/>
    <row r="42" spans="3:18" x14ac:dyDescent="0.25">
      <c r="C42" s="23" t="s">
        <v>103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3:18" ht="13.5" thickBot="1" x14ac:dyDescent="0.3">
      <c r="C43" s="2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3:18" x14ac:dyDescent="0.25">
      <c r="C44" s="240" t="s">
        <v>141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</row>
    <row r="45" spans="3:18" x14ac:dyDescent="0.25">
      <c r="C45" s="243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5"/>
    </row>
    <row r="46" spans="3:18" x14ac:dyDescent="0.25">
      <c r="C46" s="243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5"/>
    </row>
    <row r="47" spans="3:18" ht="13.5" thickBot="1" x14ac:dyDescent="0.3">
      <c r="C47" s="246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8"/>
    </row>
    <row r="48" spans="3:18" x14ac:dyDescent="0.25"/>
    <row r="49" spans="1:18" x14ac:dyDescent="0.25"/>
    <row r="50" spans="1:18" s="112" customFormat="1" ht="15.75" x14ac:dyDescent="0.25">
      <c r="A50" s="120"/>
      <c r="C50" s="215" t="s">
        <v>127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</row>
    <row r="51" spans="1:18" x14ac:dyDescent="0.25"/>
    <row r="52" spans="1:18" ht="12.75" customHeight="1" x14ac:dyDescent="0.25">
      <c r="C52" s="233" t="s">
        <v>0</v>
      </c>
      <c r="D52" s="233" t="s">
        <v>1</v>
      </c>
      <c r="E52" s="233" t="s">
        <v>2</v>
      </c>
      <c r="F52" s="233" t="s">
        <v>41</v>
      </c>
      <c r="G52" s="233"/>
      <c r="H52" s="233"/>
      <c r="I52" s="233"/>
      <c r="J52" s="233"/>
      <c r="K52" s="234"/>
      <c r="L52" s="235" t="s">
        <v>138</v>
      </c>
      <c r="M52" s="233"/>
      <c r="N52" s="233"/>
      <c r="O52" s="233"/>
      <c r="P52" s="233"/>
      <c r="Q52" s="249"/>
      <c r="R52" s="239" t="s">
        <v>43</v>
      </c>
    </row>
    <row r="53" spans="1:18" x14ac:dyDescent="0.25">
      <c r="C53" s="233"/>
      <c r="D53" s="233"/>
      <c r="E53" s="233"/>
      <c r="F53" s="130" t="s">
        <v>37</v>
      </c>
      <c r="G53" s="130" t="s">
        <v>38</v>
      </c>
      <c r="H53" s="130" t="s">
        <v>39</v>
      </c>
      <c r="I53" s="130" t="s">
        <v>40</v>
      </c>
      <c r="J53" s="130" t="s">
        <v>99</v>
      </c>
      <c r="K53" s="125" t="s">
        <v>5</v>
      </c>
      <c r="L53" s="126" t="s">
        <v>37</v>
      </c>
      <c r="M53" s="130" t="s">
        <v>38</v>
      </c>
      <c r="N53" s="130" t="s">
        <v>39</v>
      </c>
      <c r="O53" s="130" t="s">
        <v>40</v>
      </c>
      <c r="P53" s="130" t="s">
        <v>99</v>
      </c>
      <c r="Q53" s="136" t="s">
        <v>5</v>
      </c>
      <c r="R53" s="239"/>
    </row>
    <row r="54" spans="1:18" x14ac:dyDescent="0.25">
      <c r="C54" s="229" t="s">
        <v>6</v>
      </c>
      <c r="D54" s="114">
        <v>2141</v>
      </c>
      <c r="E54" s="17" t="s">
        <v>7</v>
      </c>
      <c r="F54" s="116">
        <v>0</v>
      </c>
      <c r="G54" s="116">
        <v>11</v>
      </c>
      <c r="H54" s="116">
        <v>2</v>
      </c>
      <c r="I54" s="116">
        <v>13</v>
      </c>
      <c r="J54" s="116">
        <v>0</v>
      </c>
      <c r="K54" s="18">
        <f>SUM(F54:J54)</f>
        <v>26</v>
      </c>
      <c r="L54" s="115">
        <v>1</v>
      </c>
      <c r="M54" s="116">
        <v>10</v>
      </c>
      <c r="N54" s="116">
        <v>0</v>
      </c>
      <c r="O54" s="116">
        <v>6</v>
      </c>
      <c r="P54" s="116">
        <v>0</v>
      </c>
      <c r="Q54" s="21">
        <f>SUM(L54:P54)</f>
        <v>17</v>
      </c>
      <c r="R54" s="22">
        <f t="shared" ref="R54:R81" si="5">SUM(Q54,K54)</f>
        <v>43</v>
      </c>
    </row>
    <row r="55" spans="1:18" x14ac:dyDescent="0.25">
      <c r="C55" s="230"/>
      <c r="D55" s="114">
        <v>2122</v>
      </c>
      <c r="E55" s="17" t="s">
        <v>8</v>
      </c>
      <c r="F55" s="116">
        <v>0</v>
      </c>
      <c r="G55" s="116">
        <v>1</v>
      </c>
      <c r="H55" s="116">
        <v>3</v>
      </c>
      <c r="I55" s="116">
        <v>5</v>
      </c>
      <c r="J55" s="116">
        <v>1</v>
      </c>
      <c r="K55" s="18">
        <f>SUM(F55:J55)</f>
        <v>10</v>
      </c>
      <c r="L55" s="115">
        <v>0</v>
      </c>
      <c r="M55" s="116">
        <v>0</v>
      </c>
      <c r="N55" s="116">
        <v>3</v>
      </c>
      <c r="O55" s="116">
        <v>1</v>
      </c>
      <c r="P55" s="116">
        <v>1</v>
      </c>
      <c r="Q55" s="21">
        <f t="shared" ref="Q55:Q81" si="6">SUM(L55:P55)</f>
        <v>5</v>
      </c>
      <c r="R55" s="22">
        <f t="shared" si="5"/>
        <v>15</v>
      </c>
    </row>
    <row r="56" spans="1:18" x14ac:dyDescent="0.25">
      <c r="C56" s="230"/>
      <c r="D56" s="114">
        <v>2142</v>
      </c>
      <c r="E56" s="17" t="s">
        <v>9</v>
      </c>
      <c r="F56" s="116">
        <v>0</v>
      </c>
      <c r="G56" s="116">
        <v>3</v>
      </c>
      <c r="H56" s="116">
        <v>1</v>
      </c>
      <c r="I56" s="116">
        <v>0</v>
      </c>
      <c r="J56" s="116">
        <v>0</v>
      </c>
      <c r="K56" s="18">
        <f t="shared" ref="K56:K78" si="7">SUM(F56:J56)</f>
        <v>4</v>
      </c>
      <c r="L56" s="115">
        <v>0</v>
      </c>
      <c r="M56" s="116">
        <v>0</v>
      </c>
      <c r="N56" s="116">
        <v>0</v>
      </c>
      <c r="O56" s="116">
        <v>0</v>
      </c>
      <c r="P56" s="116">
        <v>0</v>
      </c>
      <c r="Q56" s="21">
        <f t="shared" si="6"/>
        <v>0</v>
      </c>
      <c r="R56" s="22">
        <f t="shared" si="5"/>
        <v>4</v>
      </c>
    </row>
    <row r="57" spans="1:18" x14ac:dyDescent="0.25">
      <c r="C57" s="230"/>
      <c r="D57" s="114">
        <v>2132</v>
      </c>
      <c r="E57" s="17" t="s">
        <v>10</v>
      </c>
      <c r="F57" s="116">
        <v>0</v>
      </c>
      <c r="G57" s="116">
        <v>3</v>
      </c>
      <c r="H57" s="116">
        <v>5</v>
      </c>
      <c r="I57" s="116">
        <v>22</v>
      </c>
      <c r="J57" s="116">
        <v>0</v>
      </c>
      <c r="K57" s="18">
        <f t="shared" si="7"/>
        <v>30</v>
      </c>
      <c r="L57" s="115">
        <v>0</v>
      </c>
      <c r="M57" s="116">
        <v>1</v>
      </c>
      <c r="N57" s="116">
        <v>0</v>
      </c>
      <c r="O57" s="116">
        <v>1</v>
      </c>
      <c r="P57" s="116">
        <v>0</v>
      </c>
      <c r="Q57" s="21">
        <f t="shared" si="6"/>
        <v>2</v>
      </c>
      <c r="R57" s="22">
        <f t="shared" si="5"/>
        <v>32</v>
      </c>
    </row>
    <row r="58" spans="1:18" x14ac:dyDescent="0.25">
      <c r="C58" s="114" t="s">
        <v>11</v>
      </c>
      <c r="D58" s="114">
        <v>27</v>
      </c>
      <c r="E58" s="17" t="s">
        <v>12</v>
      </c>
      <c r="F58" s="116">
        <v>0</v>
      </c>
      <c r="G58" s="116">
        <v>7</v>
      </c>
      <c r="H58" s="116">
        <v>6</v>
      </c>
      <c r="I58" s="116">
        <v>22</v>
      </c>
      <c r="J58" s="116">
        <v>5</v>
      </c>
      <c r="K58" s="18">
        <f t="shared" si="7"/>
        <v>40</v>
      </c>
      <c r="L58" s="115">
        <v>0</v>
      </c>
      <c r="M58" s="116">
        <v>4</v>
      </c>
      <c r="N58" s="116">
        <v>2</v>
      </c>
      <c r="O58" s="116">
        <v>4</v>
      </c>
      <c r="P58" s="116">
        <v>0</v>
      </c>
      <c r="Q58" s="21">
        <f t="shared" si="6"/>
        <v>10</v>
      </c>
      <c r="R58" s="22">
        <f t="shared" si="5"/>
        <v>50</v>
      </c>
    </row>
    <row r="59" spans="1:18" x14ac:dyDescent="0.25">
      <c r="C59" s="229" t="s">
        <v>13</v>
      </c>
      <c r="D59" s="114">
        <v>222</v>
      </c>
      <c r="E59" s="17" t="s">
        <v>14</v>
      </c>
      <c r="F59" s="116">
        <v>0</v>
      </c>
      <c r="G59" s="116">
        <v>1</v>
      </c>
      <c r="H59" s="116">
        <v>1</v>
      </c>
      <c r="I59" s="116">
        <v>1</v>
      </c>
      <c r="J59" s="116">
        <v>0</v>
      </c>
      <c r="K59" s="18">
        <f t="shared" si="7"/>
        <v>3</v>
      </c>
      <c r="L59" s="115">
        <v>0</v>
      </c>
      <c r="M59" s="116">
        <v>3</v>
      </c>
      <c r="N59" s="116">
        <v>2</v>
      </c>
      <c r="O59" s="116">
        <v>3</v>
      </c>
      <c r="P59" s="116">
        <v>0</v>
      </c>
      <c r="Q59" s="21">
        <f t="shared" si="6"/>
        <v>8</v>
      </c>
      <c r="R59" s="22">
        <f t="shared" si="5"/>
        <v>11</v>
      </c>
    </row>
    <row r="60" spans="1:18" x14ac:dyDescent="0.25">
      <c r="C60" s="230"/>
      <c r="D60" s="114">
        <v>223</v>
      </c>
      <c r="E60" s="17" t="s">
        <v>15</v>
      </c>
      <c r="F60" s="116">
        <v>0</v>
      </c>
      <c r="G60" s="116">
        <v>7</v>
      </c>
      <c r="H60" s="116">
        <v>6</v>
      </c>
      <c r="I60" s="116">
        <v>14</v>
      </c>
      <c r="J60" s="116">
        <v>0</v>
      </c>
      <c r="K60" s="18">
        <f t="shared" si="7"/>
        <v>27</v>
      </c>
      <c r="L60" s="115">
        <v>0</v>
      </c>
      <c r="M60" s="116">
        <v>2</v>
      </c>
      <c r="N60" s="116">
        <v>0</v>
      </c>
      <c r="O60" s="116">
        <v>1</v>
      </c>
      <c r="P60" s="116">
        <v>0</v>
      </c>
      <c r="Q60" s="21">
        <f t="shared" si="6"/>
        <v>3</v>
      </c>
      <c r="R60" s="22">
        <f t="shared" si="5"/>
        <v>30</v>
      </c>
    </row>
    <row r="61" spans="1:18" x14ac:dyDescent="0.25">
      <c r="C61" s="230"/>
      <c r="D61" s="114">
        <v>224</v>
      </c>
      <c r="E61" s="17" t="s">
        <v>16</v>
      </c>
      <c r="F61" s="116">
        <v>1</v>
      </c>
      <c r="G61" s="116">
        <v>24</v>
      </c>
      <c r="H61" s="116">
        <v>10</v>
      </c>
      <c r="I61" s="116">
        <v>17</v>
      </c>
      <c r="J61" s="116">
        <v>0</v>
      </c>
      <c r="K61" s="18">
        <f t="shared" si="7"/>
        <v>52</v>
      </c>
      <c r="L61" s="115">
        <v>6</v>
      </c>
      <c r="M61" s="116">
        <v>18</v>
      </c>
      <c r="N61" s="116">
        <v>2</v>
      </c>
      <c r="O61" s="116">
        <v>7</v>
      </c>
      <c r="P61" s="116">
        <v>0</v>
      </c>
      <c r="Q61" s="21">
        <f t="shared" si="6"/>
        <v>33</v>
      </c>
      <c r="R61" s="22">
        <f t="shared" si="5"/>
        <v>85</v>
      </c>
    </row>
    <row r="62" spans="1:18" x14ac:dyDescent="0.25">
      <c r="C62" s="229" t="s">
        <v>17</v>
      </c>
      <c r="D62" s="114">
        <v>234</v>
      </c>
      <c r="E62" s="17" t="s">
        <v>18</v>
      </c>
      <c r="F62" s="116">
        <v>0</v>
      </c>
      <c r="G62" s="116">
        <v>10</v>
      </c>
      <c r="H62" s="116">
        <v>7</v>
      </c>
      <c r="I62" s="116">
        <v>19</v>
      </c>
      <c r="J62" s="116">
        <v>0</v>
      </c>
      <c r="K62" s="18">
        <f t="shared" si="7"/>
        <v>36</v>
      </c>
      <c r="L62" s="115">
        <v>1</v>
      </c>
      <c r="M62" s="116">
        <v>3</v>
      </c>
      <c r="N62" s="116">
        <v>0</v>
      </c>
      <c r="O62" s="116">
        <v>3</v>
      </c>
      <c r="P62" s="116">
        <v>0</v>
      </c>
      <c r="Q62" s="21">
        <f t="shared" si="6"/>
        <v>7</v>
      </c>
      <c r="R62" s="22">
        <f t="shared" si="5"/>
        <v>43</v>
      </c>
    </row>
    <row r="63" spans="1:18" x14ac:dyDescent="0.25">
      <c r="C63" s="230"/>
      <c r="D63" s="114">
        <v>232</v>
      </c>
      <c r="E63" s="17" t="s">
        <v>19</v>
      </c>
      <c r="F63" s="116">
        <v>0</v>
      </c>
      <c r="G63" s="116">
        <v>6</v>
      </c>
      <c r="H63" s="116">
        <v>2</v>
      </c>
      <c r="I63" s="116">
        <v>3</v>
      </c>
      <c r="J63" s="116">
        <v>0</v>
      </c>
      <c r="K63" s="18">
        <f t="shared" si="7"/>
        <v>11</v>
      </c>
      <c r="L63" s="115">
        <v>0</v>
      </c>
      <c r="M63" s="116">
        <v>3</v>
      </c>
      <c r="N63" s="116">
        <v>0</v>
      </c>
      <c r="O63" s="116">
        <v>0</v>
      </c>
      <c r="P63" s="116">
        <v>0</v>
      </c>
      <c r="Q63" s="21">
        <f t="shared" si="6"/>
        <v>3</v>
      </c>
      <c r="R63" s="22">
        <f t="shared" si="5"/>
        <v>14</v>
      </c>
    </row>
    <row r="64" spans="1:18" x14ac:dyDescent="0.25">
      <c r="C64" s="230"/>
      <c r="D64" s="114">
        <v>233</v>
      </c>
      <c r="E64" s="17" t="s">
        <v>20</v>
      </c>
      <c r="F64" s="116">
        <v>1</v>
      </c>
      <c r="G64" s="116">
        <v>18</v>
      </c>
      <c r="H64" s="116">
        <v>9</v>
      </c>
      <c r="I64" s="116">
        <v>23</v>
      </c>
      <c r="J64" s="116">
        <v>1</v>
      </c>
      <c r="K64" s="18">
        <f t="shared" si="7"/>
        <v>52</v>
      </c>
      <c r="L64" s="115">
        <v>0</v>
      </c>
      <c r="M64" s="116">
        <v>5</v>
      </c>
      <c r="N64" s="116">
        <v>0</v>
      </c>
      <c r="O64" s="116">
        <v>1</v>
      </c>
      <c r="P64" s="116">
        <v>0</v>
      </c>
      <c r="Q64" s="21">
        <f t="shared" si="6"/>
        <v>6</v>
      </c>
      <c r="R64" s="22">
        <f t="shared" si="5"/>
        <v>58</v>
      </c>
    </row>
    <row r="65" spans="3:18" x14ac:dyDescent="0.25">
      <c r="C65" s="229" t="s">
        <v>21</v>
      </c>
      <c r="D65" s="114">
        <v>25</v>
      </c>
      <c r="E65" s="17" t="s">
        <v>22</v>
      </c>
      <c r="F65" s="116">
        <v>1</v>
      </c>
      <c r="G65" s="116">
        <v>21</v>
      </c>
      <c r="H65" s="116">
        <v>12</v>
      </c>
      <c r="I65" s="116">
        <v>10</v>
      </c>
      <c r="J65" s="116">
        <v>0</v>
      </c>
      <c r="K65" s="18">
        <f t="shared" si="7"/>
        <v>44</v>
      </c>
      <c r="L65" s="115">
        <v>0</v>
      </c>
      <c r="M65" s="116">
        <v>6</v>
      </c>
      <c r="N65" s="116">
        <v>2</v>
      </c>
      <c r="O65" s="116">
        <v>0</v>
      </c>
      <c r="P65" s="116">
        <v>0</v>
      </c>
      <c r="Q65" s="21">
        <f t="shared" si="6"/>
        <v>8</v>
      </c>
      <c r="R65" s="22">
        <f t="shared" si="5"/>
        <v>52</v>
      </c>
    </row>
    <row r="66" spans="3:18" x14ac:dyDescent="0.25">
      <c r="C66" s="229"/>
      <c r="D66" s="114">
        <v>253</v>
      </c>
      <c r="E66" s="17" t="s">
        <v>23</v>
      </c>
      <c r="F66" s="116">
        <v>0</v>
      </c>
      <c r="G66" s="116">
        <v>5</v>
      </c>
      <c r="H66" s="116">
        <v>9</v>
      </c>
      <c r="I66" s="116">
        <v>14</v>
      </c>
      <c r="J66" s="116">
        <v>0</v>
      </c>
      <c r="K66" s="18">
        <f t="shared" si="7"/>
        <v>28</v>
      </c>
      <c r="L66" s="115">
        <v>0</v>
      </c>
      <c r="M66" s="116">
        <v>7</v>
      </c>
      <c r="N66" s="116">
        <v>1</v>
      </c>
      <c r="O66" s="116">
        <v>3</v>
      </c>
      <c r="P66" s="116">
        <v>0</v>
      </c>
      <c r="Q66" s="21">
        <f t="shared" si="6"/>
        <v>11</v>
      </c>
      <c r="R66" s="22">
        <f t="shared" si="5"/>
        <v>39</v>
      </c>
    </row>
    <row r="67" spans="3:18" x14ac:dyDescent="0.25">
      <c r="C67" s="229"/>
      <c r="D67" s="114">
        <v>511013104</v>
      </c>
      <c r="E67" s="17" t="s">
        <v>45</v>
      </c>
      <c r="F67" s="116">
        <v>0</v>
      </c>
      <c r="G67" s="116">
        <v>2</v>
      </c>
      <c r="H67" s="116">
        <v>7</v>
      </c>
      <c r="I67" s="116">
        <v>3</v>
      </c>
      <c r="J67" s="116">
        <v>3</v>
      </c>
      <c r="K67" s="18">
        <f t="shared" si="7"/>
        <v>15</v>
      </c>
      <c r="L67" s="115">
        <v>0</v>
      </c>
      <c r="M67" s="116">
        <v>2</v>
      </c>
      <c r="N67" s="116">
        <v>0</v>
      </c>
      <c r="O67" s="116">
        <v>0</v>
      </c>
      <c r="P67" s="116">
        <v>0</v>
      </c>
      <c r="Q67" s="21">
        <f t="shared" si="6"/>
        <v>2</v>
      </c>
      <c r="R67" s="22">
        <f t="shared" si="5"/>
        <v>17</v>
      </c>
    </row>
    <row r="68" spans="3:18" x14ac:dyDescent="0.25">
      <c r="C68" s="229"/>
      <c r="D68" s="24">
        <v>511013107</v>
      </c>
      <c r="E68" s="24" t="s">
        <v>46</v>
      </c>
      <c r="F68" s="116">
        <v>0</v>
      </c>
      <c r="G68" s="116">
        <v>5</v>
      </c>
      <c r="H68" s="116">
        <v>5</v>
      </c>
      <c r="I68" s="116">
        <v>13</v>
      </c>
      <c r="J68" s="116">
        <v>0</v>
      </c>
      <c r="K68" s="18">
        <f t="shared" si="7"/>
        <v>23</v>
      </c>
      <c r="L68" s="115">
        <v>1</v>
      </c>
      <c r="M68" s="116">
        <v>0</v>
      </c>
      <c r="N68" s="116">
        <v>3</v>
      </c>
      <c r="O68" s="116">
        <v>1</v>
      </c>
      <c r="P68" s="116">
        <v>0</v>
      </c>
      <c r="Q68" s="21">
        <f t="shared" si="6"/>
        <v>5</v>
      </c>
      <c r="R68" s="22">
        <f t="shared" si="5"/>
        <v>28</v>
      </c>
    </row>
    <row r="69" spans="3:18" x14ac:dyDescent="0.25">
      <c r="C69" s="114" t="s">
        <v>24</v>
      </c>
      <c r="D69" s="114">
        <v>242</v>
      </c>
      <c r="E69" s="17" t="s">
        <v>24</v>
      </c>
      <c r="F69" s="116">
        <v>1</v>
      </c>
      <c r="G69" s="116">
        <v>30</v>
      </c>
      <c r="H69" s="116">
        <v>27</v>
      </c>
      <c r="I69" s="116">
        <v>17</v>
      </c>
      <c r="J69" s="116">
        <v>0</v>
      </c>
      <c r="K69" s="18">
        <f t="shared" si="7"/>
        <v>75</v>
      </c>
      <c r="L69" s="115">
        <v>2</v>
      </c>
      <c r="M69" s="116">
        <v>16</v>
      </c>
      <c r="N69" s="116">
        <v>3</v>
      </c>
      <c r="O69" s="116">
        <v>0</v>
      </c>
      <c r="P69" s="116">
        <v>0</v>
      </c>
      <c r="Q69" s="21">
        <f t="shared" si="6"/>
        <v>21</v>
      </c>
      <c r="R69" s="22">
        <f t="shared" si="5"/>
        <v>96</v>
      </c>
    </row>
    <row r="70" spans="3:18" x14ac:dyDescent="0.25">
      <c r="C70" s="114" t="s">
        <v>25</v>
      </c>
      <c r="D70" s="114">
        <v>244</v>
      </c>
      <c r="E70" s="17" t="s">
        <v>25</v>
      </c>
      <c r="F70" s="116">
        <v>0</v>
      </c>
      <c r="G70" s="116">
        <v>10</v>
      </c>
      <c r="H70" s="116">
        <v>6</v>
      </c>
      <c r="I70" s="116">
        <v>23</v>
      </c>
      <c r="J70" s="116">
        <v>1</v>
      </c>
      <c r="K70" s="18">
        <f t="shared" si="7"/>
        <v>40</v>
      </c>
      <c r="L70" s="115">
        <v>1</v>
      </c>
      <c r="M70" s="116">
        <v>2</v>
      </c>
      <c r="N70" s="116">
        <v>0</v>
      </c>
      <c r="O70" s="116">
        <v>2</v>
      </c>
      <c r="P70" s="116">
        <v>0</v>
      </c>
      <c r="Q70" s="21">
        <f t="shared" si="6"/>
        <v>5</v>
      </c>
      <c r="R70" s="22">
        <f t="shared" si="5"/>
        <v>45</v>
      </c>
    </row>
    <row r="71" spans="3:18" ht="12.75" customHeight="1" x14ac:dyDescent="0.25">
      <c r="C71" s="229" t="s">
        <v>26</v>
      </c>
      <c r="D71" s="114">
        <v>228</v>
      </c>
      <c r="E71" s="17" t="s">
        <v>27</v>
      </c>
      <c r="F71" s="116">
        <v>0</v>
      </c>
      <c r="G71" s="116">
        <v>6</v>
      </c>
      <c r="H71" s="116">
        <v>14</v>
      </c>
      <c r="I71" s="116">
        <v>31</v>
      </c>
      <c r="J71" s="116">
        <v>0</v>
      </c>
      <c r="K71" s="18">
        <f t="shared" si="7"/>
        <v>51</v>
      </c>
      <c r="L71" s="115">
        <v>1</v>
      </c>
      <c r="M71" s="116">
        <v>5</v>
      </c>
      <c r="N71" s="116">
        <v>5</v>
      </c>
      <c r="O71" s="116">
        <v>2</v>
      </c>
      <c r="P71" s="116">
        <v>0</v>
      </c>
      <c r="Q71" s="21">
        <f t="shared" si="6"/>
        <v>13</v>
      </c>
      <c r="R71" s="22">
        <f t="shared" si="5"/>
        <v>64</v>
      </c>
    </row>
    <row r="72" spans="3:18" ht="12.75" customHeight="1" x14ac:dyDescent="0.25">
      <c r="C72" s="229"/>
      <c r="D72" s="114">
        <v>2201</v>
      </c>
      <c r="E72" s="17" t="s">
        <v>36</v>
      </c>
      <c r="F72" s="116">
        <v>0</v>
      </c>
      <c r="G72" s="116">
        <v>2</v>
      </c>
      <c r="H72" s="116">
        <v>0</v>
      </c>
      <c r="I72" s="116">
        <v>2</v>
      </c>
      <c r="J72" s="116">
        <v>0</v>
      </c>
      <c r="K72" s="18">
        <f t="shared" si="7"/>
        <v>4</v>
      </c>
      <c r="L72" s="115">
        <v>0</v>
      </c>
      <c r="M72" s="116">
        <v>2</v>
      </c>
      <c r="N72" s="116">
        <v>0</v>
      </c>
      <c r="O72" s="116">
        <v>1</v>
      </c>
      <c r="P72" s="116">
        <v>0</v>
      </c>
      <c r="Q72" s="21">
        <f t="shared" si="6"/>
        <v>3</v>
      </c>
      <c r="R72" s="22">
        <f t="shared" si="5"/>
        <v>7</v>
      </c>
    </row>
    <row r="73" spans="3:18" x14ac:dyDescent="0.25">
      <c r="C73" s="229"/>
      <c r="D73" s="114">
        <v>24322</v>
      </c>
      <c r="E73" s="17" t="s">
        <v>47</v>
      </c>
      <c r="F73" s="116">
        <v>0</v>
      </c>
      <c r="G73" s="116">
        <v>3</v>
      </c>
      <c r="H73" s="116">
        <v>3</v>
      </c>
      <c r="I73" s="116">
        <v>6</v>
      </c>
      <c r="J73" s="116">
        <v>0</v>
      </c>
      <c r="K73" s="18">
        <f t="shared" si="7"/>
        <v>12</v>
      </c>
      <c r="L73" s="115">
        <v>1</v>
      </c>
      <c r="M73" s="116">
        <v>5</v>
      </c>
      <c r="N73" s="116">
        <v>0</v>
      </c>
      <c r="O73" s="116">
        <v>4</v>
      </c>
      <c r="P73" s="116">
        <v>0</v>
      </c>
      <c r="Q73" s="21">
        <f t="shared" si="6"/>
        <v>10</v>
      </c>
      <c r="R73" s="22">
        <f t="shared" si="5"/>
        <v>22</v>
      </c>
    </row>
    <row r="74" spans="3:18" x14ac:dyDescent="0.25">
      <c r="C74" s="229"/>
      <c r="D74" s="114">
        <v>243</v>
      </c>
      <c r="E74" s="17" t="s">
        <v>28</v>
      </c>
      <c r="F74" s="116">
        <v>0</v>
      </c>
      <c r="G74" s="116">
        <v>3</v>
      </c>
      <c r="H74" s="116">
        <v>2</v>
      </c>
      <c r="I74" s="116">
        <v>18</v>
      </c>
      <c r="J74" s="116">
        <v>0</v>
      </c>
      <c r="K74" s="18">
        <f t="shared" si="7"/>
        <v>23</v>
      </c>
      <c r="L74" s="115">
        <v>0</v>
      </c>
      <c r="M74" s="116">
        <v>1</v>
      </c>
      <c r="N74" s="116">
        <v>0</v>
      </c>
      <c r="O74" s="116">
        <v>0</v>
      </c>
      <c r="P74" s="116">
        <v>0</v>
      </c>
      <c r="Q74" s="21">
        <f t="shared" si="6"/>
        <v>1</v>
      </c>
      <c r="R74" s="22">
        <f t="shared" si="5"/>
        <v>24</v>
      </c>
    </row>
    <row r="75" spans="3:18" x14ac:dyDescent="0.25">
      <c r="C75" s="229" t="s">
        <v>29</v>
      </c>
      <c r="D75" s="114">
        <v>262</v>
      </c>
      <c r="E75" s="17" t="s">
        <v>30</v>
      </c>
      <c r="F75" s="116">
        <v>0</v>
      </c>
      <c r="G75" s="116">
        <v>0</v>
      </c>
      <c r="H75" s="116">
        <v>0</v>
      </c>
      <c r="I75" s="116">
        <v>6</v>
      </c>
      <c r="J75" s="116">
        <v>1</v>
      </c>
      <c r="K75" s="18">
        <f t="shared" si="7"/>
        <v>7</v>
      </c>
      <c r="L75" s="115">
        <v>0</v>
      </c>
      <c r="M75" s="116">
        <v>1</v>
      </c>
      <c r="N75" s="116">
        <v>0</v>
      </c>
      <c r="O75" s="116">
        <v>2</v>
      </c>
      <c r="P75" s="116">
        <v>0</v>
      </c>
      <c r="Q75" s="21">
        <f t="shared" si="6"/>
        <v>3</v>
      </c>
      <c r="R75" s="22">
        <f t="shared" si="5"/>
        <v>10</v>
      </c>
    </row>
    <row r="76" spans="3:18" x14ac:dyDescent="0.25">
      <c r="C76" s="229"/>
      <c r="D76" s="114">
        <v>263</v>
      </c>
      <c r="E76" s="17" t="s">
        <v>31</v>
      </c>
      <c r="F76" s="116">
        <v>1</v>
      </c>
      <c r="G76" s="116">
        <v>5</v>
      </c>
      <c r="H76" s="116">
        <v>3</v>
      </c>
      <c r="I76" s="116">
        <v>5</v>
      </c>
      <c r="J76" s="116">
        <v>0</v>
      </c>
      <c r="K76" s="18">
        <f t="shared" si="7"/>
        <v>14</v>
      </c>
      <c r="L76" s="115">
        <v>0</v>
      </c>
      <c r="M76" s="116">
        <v>10</v>
      </c>
      <c r="N76" s="116">
        <v>1</v>
      </c>
      <c r="O76" s="116">
        <v>0</v>
      </c>
      <c r="P76" s="116">
        <v>0</v>
      </c>
      <c r="Q76" s="21">
        <f t="shared" si="6"/>
        <v>11</v>
      </c>
      <c r="R76" s="22">
        <f t="shared" si="5"/>
        <v>25</v>
      </c>
    </row>
    <row r="77" spans="3:18" x14ac:dyDescent="0.25">
      <c r="C77" s="229"/>
      <c r="D77" s="114">
        <v>264</v>
      </c>
      <c r="E77" s="17" t="s">
        <v>32</v>
      </c>
      <c r="F77" s="116">
        <v>0</v>
      </c>
      <c r="G77" s="116">
        <v>1</v>
      </c>
      <c r="H77" s="116">
        <v>2</v>
      </c>
      <c r="I77" s="116">
        <v>6</v>
      </c>
      <c r="J77" s="116">
        <v>1</v>
      </c>
      <c r="K77" s="18">
        <f t="shared" si="7"/>
        <v>10</v>
      </c>
      <c r="L77" s="115">
        <v>0</v>
      </c>
      <c r="M77" s="116">
        <v>1</v>
      </c>
      <c r="N77" s="116">
        <v>0</v>
      </c>
      <c r="O77" s="116">
        <v>0</v>
      </c>
      <c r="P77" s="116">
        <v>0</v>
      </c>
      <c r="Q77" s="21">
        <f t="shared" si="6"/>
        <v>1</v>
      </c>
      <c r="R77" s="22">
        <f t="shared" si="5"/>
        <v>11</v>
      </c>
    </row>
    <row r="78" spans="3:18" x14ac:dyDescent="0.25">
      <c r="C78" s="229"/>
      <c r="D78" s="114">
        <v>265</v>
      </c>
      <c r="E78" s="17" t="s">
        <v>33</v>
      </c>
      <c r="F78" s="116">
        <v>1</v>
      </c>
      <c r="G78" s="116">
        <v>3</v>
      </c>
      <c r="H78" s="116">
        <v>2</v>
      </c>
      <c r="I78" s="116">
        <v>8</v>
      </c>
      <c r="J78" s="116">
        <v>0</v>
      </c>
      <c r="K78" s="18">
        <f t="shared" si="7"/>
        <v>14</v>
      </c>
      <c r="L78" s="115">
        <v>1</v>
      </c>
      <c r="M78" s="116">
        <v>3</v>
      </c>
      <c r="N78" s="116">
        <v>0</v>
      </c>
      <c r="O78" s="116">
        <v>1</v>
      </c>
      <c r="P78" s="116">
        <v>0</v>
      </c>
      <c r="Q78" s="21">
        <f t="shared" si="6"/>
        <v>5</v>
      </c>
      <c r="R78" s="22">
        <f t="shared" si="5"/>
        <v>19</v>
      </c>
    </row>
    <row r="79" spans="3:18" x14ac:dyDescent="0.25">
      <c r="C79" s="229"/>
      <c r="D79" s="114">
        <v>511013102</v>
      </c>
      <c r="E79" s="17" t="s">
        <v>48</v>
      </c>
      <c r="F79" s="116">
        <v>0</v>
      </c>
      <c r="G79" s="116">
        <v>5</v>
      </c>
      <c r="H79" s="116">
        <v>4</v>
      </c>
      <c r="I79" s="116">
        <v>10</v>
      </c>
      <c r="J79" s="116">
        <v>2</v>
      </c>
      <c r="K79" s="18">
        <f>SUM(F79:J79)</f>
        <v>21</v>
      </c>
      <c r="L79" s="115">
        <v>1</v>
      </c>
      <c r="M79" s="116">
        <v>9</v>
      </c>
      <c r="N79" s="116">
        <v>0</v>
      </c>
      <c r="O79" s="116">
        <v>4</v>
      </c>
      <c r="P79" s="116">
        <v>0</v>
      </c>
      <c r="Q79" s="21">
        <f t="shared" si="6"/>
        <v>14</v>
      </c>
      <c r="R79" s="22">
        <f t="shared" si="5"/>
        <v>35</v>
      </c>
    </row>
    <row r="80" spans="3:18" ht="12.75" customHeight="1" x14ac:dyDescent="0.25">
      <c r="C80" s="229" t="s">
        <v>49</v>
      </c>
      <c r="D80" s="114">
        <v>1364</v>
      </c>
      <c r="E80" s="17" t="s">
        <v>81</v>
      </c>
      <c r="F80" s="116">
        <v>0</v>
      </c>
      <c r="G80" s="116">
        <v>0</v>
      </c>
      <c r="H80" s="116">
        <v>2</v>
      </c>
      <c r="I80" s="116">
        <v>6</v>
      </c>
      <c r="J80" s="116">
        <v>0</v>
      </c>
      <c r="K80" s="18">
        <f t="shared" ref="K80:K81" si="8">SUM(F80:J80)</f>
        <v>8</v>
      </c>
      <c r="L80" s="115">
        <v>0</v>
      </c>
      <c r="M80" s="116">
        <v>0</v>
      </c>
      <c r="N80" s="116">
        <v>0</v>
      </c>
      <c r="O80" s="116">
        <v>0</v>
      </c>
      <c r="P80" s="116">
        <v>0</v>
      </c>
      <c r="Q80" s="21">
        <f t="shared" si="6"/>
        <v>0</v>
      </c>
      <c r="R80" s="22">
        <f t="shared" si="5"/>
        <v>8</v>
      </c>
    </row>
    <row r="81" spans="3:18" ht="12.75" customHeight="1" x14ac:dyDescent="0.25">
      <c r="C81" s="229"/>
      <c r="D81" s="25">
        <v>201</v>
      </c>
      <c r="E81" s="24" t="s">
        <v>50</v>
      </c>
      <c r="F81" s="116">
        <v>0</v>
      </c>
      <c r="G81" s="116">
        <v>3</v>
      </c>
      <c r="H81" s="116">
        <v>2</v>
      </c>
      <c r="I81" s="116">
        <v>3</v>
      </c>
      <c r="J81" s="116">
        <v>0</v>
      </c>
      <c r="K81" s="18">
        <f t="shared" si="8"/>
        <v>8</v>
      </c>
      <c r="L81" s="115">
        <v>0</v>
      </c>
      <c r="M81" s="116">
        <v>2</v>
      </c>
      <c r="N81" s="116">
        <v>0</v>
      </c>
      <c r="O81" s="116">
        <v>0</v>
      </c>
      <c r="P81" s="116">
        <v>0</v>
      </c>
      <c r="Q81" s="21">
        <f t="shared" si="6"/>
        <v>2</v>
      </c>
      <c r="R81" s="22">
        <f t="shared" si="5"/>
        <v>10</v>
      </c>
    </row>
    <row r="82" spans="3:18" x14ac:dyDescent="0.25"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</row>
    <row r="83" spans="3:18" ht="12.75" customHeight="1" x14ac:dyDescent="0.25">
      <c r="C83" s="229" t="s">
        <v>139</v>
      </c>
      <c r="D83" s="229"/>
      <c r="E83" s="229"/>
      <c r="F83" s="116"/>
      <c r="G83" s="116">
        <v>5</v>
      </c>
      <c r="H83" s="116">
        <v>2</v>
      </c>
      <c r="I83" s="116">
        <v>16</v>
      </c>
      <c r="J83" s="116"/>
      <c r="K83" s="18">
        <f t="shared" ref="K83" si="9">SUM(F83:J83)</f>
        <v>23</v>
      </c>
      <c r="L83" s="115"/>
      <c r="M83" s="116">
        <v>8</v>
      </c>
      <c r="N83" s="116">
        <v>1</v>
      </c>
      <c r="O83" s="116">
        <v>5</v>
      </c>
      <c r="P83" s="116"/>
      <c r="Q83" s="21">
        <f>SUM(L83:P83)</f>
        <v>14</v>
      </c>
      <c r="R83" s="22">
        <f>SUM(Q83,K83)</f>
        <v>37</v>
      </c>
    </row>
    <row r="84" spans="3:18" ht="12.75" customHeight="1" x14ac:dyDescent="0.25"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</row>
    <row r="85" spans="3:18" x14ac:dyDescent="0.25">
      <c r="C85" s="233" t="s">
        <v>5</v>
      </c>
      <c r="D85" s="233"/>
      <c r="E85" s="233"/>
      <c r="F85" s="127">
        <f>SUM(F54:F83)</f>
        <v>6</v>
      </c>
      <c r="G85" s="127">
        <f t="shared" ref="G85:J85" si="10">SUM(G54:G83)</f>
        <v>200</v>
      </c>
      <c r="H85" s="127">
        <f t="shared" si="10"/>
        <v>154</v>
      </c>
      <c r="I85" s="127">
        <f t="shared" si="10"/>
        <v>336</v>
      </c>
      <c r="J85" s="127">
        <f t="shared" si="10"/>
        <v>15</v>
      </c>
      <c r="K85" s="128">
        <f>SUM(K54:K83)</f>
        <v>711</v>
      </c>
      <c r="L85" s="129">
        <f t="shared" ref="L85:N85" si="11">SUM(L54:L83)</f>
        <v>16</v>
      </c>
      <c r="M85" s="127">
        <f t="shared" si="11"/>
        <v>129</v>
      </c>
      <c r="N85" s="127">
        <f t="shared" si="11"/>
        <v>25</v>
      </c>
      <c r="O85" s="127">
        <f>SUM(O54:O83)</f>
        <v>52</v>
      </c>
      <c r="P85" s="127">
        <f>SUM(P54:P83)</f>
        <v>1</v>
      </c>
      <c r="Q85" s="137">
        <f>SUM(Q54:Q83)</f>
        <v>223</v>
      </c>
      <c r="R85" s="138">
        <f>SUM(R54:R84)</f>
        <v>934</v>
      </c>
    </row>
    <row r="86" spans="3:18" x14ac:dyDescent="0.25">
      <c r="F86" s="4"/>
      <c r="G86" s="4"/>
      <c r="H86" s="4"/>
      <c r="I86" s="4"/>
      <c r="J86" s="4"/>
      <c r="K86" s="4"/>
    </row>
    <row r="87" spans="3:18" x14ac:dyDescent="0.25">
      <c r="C87" s="23" t="s">
        <v>103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3:18" ht="13.5" thickBot="1" x14ac:dyDescent="0.3"/>
    <row r="89" spans="3:18" x14ac:dyDescent="0.25">
      <c r="C89" s="240" t="s">
        <v>141</v>
      </c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2"/>
    </row>
    <row r="90" spans="3:18" x14ac:dyDescent="0.25">
      <c r="C90" s="243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5"/>
    </row>
    <row r="91" spans="3:18" x14ac:dyDescent="0.25">
      <c r="C91" s="243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5"/>
    </row>
    <row r="92" spans="3:18" ht="13.5" thickBot="1" x14ac:dyDescent="0.3">
      <c r="C92" s="246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8"/>
    </row>
    <row r="93" spans="3:18" x14ac:dyDescent="0.25"/>
  </sheetData>
  <sheetProtection password="CD78" sheet="1" objects="1" scenarios="1"/>
  <mergeCells count="41">
    <mergeCell ref="D5:D6"/>
    <mergeCell ref="C37:Q37"/>
    <mergeCell ref="C11:C12"/>
    <mergeCell ref="C35:C36"/>
    <mergeCell ref="C26:C29"/>
    <mergeCell ref="C30:C34"/>
    <mergeCell ref="L5:P5"/>
    <mergeCell ref="C16:C18"/>
    <mergeCell ref="C19:C23"/>
    <mergeCell ref="E5:E6"/>
    <mergeCell ref="F5:K5"/>
    <mergeCell ref="C5:C6"/>
    <mergeCell ref="B1:T1"/>
    <mergeCell ref="C3:Q3"/>
    <mergeCell ref="C50:R50"/>
    <mergeCell ref="L52:Q52"/>
    <mergeCell ref="R52:R53"/>
    <mergeCell ref="C44:Q47"/>
    <mergeCell ref="S5:S6"/>
    <mergeCell ref="C7:C10"/>
    <mergeCell ref="C38:E38"/>
    <mergeCell ref="C39:Q39"/>
    <mergeCell ref="C40:E40"/>
    <mergeCell ref="C52:C53"/>
    <mergeCell ref="D52:D53"/>
    <mergeCell ref="E52:E53"/>
    <mergeCell ref="F52:K52"/>
    <mergeCell ref="Q5:Q6"/>
    <mergeCell ref="C65:C68"/>
    <mergeCell ref="C71:C74"/>
    <mergeCell ref="C75:C79"/>
    <mergeCell ref="C13:C15"/>
    <mergeCell ref="C89:Q92"/>
    <mergeCell ref="C82:R82"/>
    <mergeCell ref="C84:R84"/>
    <mergeCell ref="C80:C81"/>
    <mergeCell ref="C83:E83"/>
    <mergeCell ref="C85:E85"/>
    <mergeCell ref="C59:C61"/>
    <mergeCell ref="C62:C64"/>
    <mergeCell ref="C54:C5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1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0" defaultRowHeight="12.75" zeroHeight="1" x14ac:dyDescent="0.25"/>
  <cols>
    <col min="1" max="1" width="25.7109375" style="69" customWidth="1"/>
    <col min="2" max="2" width="10.7109375" style="7" customWidth="1"/>
    <col min="3" max="3" width="17.85546875" style="7" customWidth="1"/>
    <col min="4" max="15" width="6.7109375" style="7" customWidth="1"/>
    <col min="16" max="16" width="5.7109375" style="7" customWidth="1"/>
    <col min="17" max="17" width="16.5703125" style="7" bestFit="1" customWidth="1"/>
    <col min="18" max="18" width="10.7109375" style="7" customWidth="1"/>
    <col min="19" max="22" width="0" style="7" hidden="1" customWidth="1"/>
    <col min="23" max="16384" width="11.42578125" style="7" hidden="1"/>
  </cols>
  <sheetData>
    <row r="1" spans="2:18" s="78" customFormat="1" ht="26.25" customHeight="1" x14ac:dyDescent="0.4">
      <c r="B1" s="211" t="s">
        <v>120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2:18" x14ac:dyDescent="0.25"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2:18" x14ac:dyDescent="0.25"/>
    <row r="4" spans="2:18" x14ac:dyDescent="0.25">
      <c r="C4" s="279" t="s">
        <v>51</v>
      </c>
      <c r="D4" s="280" t="s">
        <v>3</v>
      </c>
      <c r="E4" s="280"/>
      <c r="F4" s="280"/>
      <c r="G4" s="280"/>
      <c r="H4" s="280"/>
      <c r="I4" s="281"/>
      <c r="J4" s="282" t="s">
        <v>4</v>
      </c>
      <c r="K4" s="280"/>
      <c r="L4" s="280"/>
      <c r="M4" s="280"/>
      <c r="N4" s="280"/>
      <c r="O4" s="280"/>
      <c r="Q4" s="224" t="s">
        <v>131</v>
      </c>
    </row>
    <row r="5" spans="2:18" x14ac:dyDescent="0.25">
      <c r="C5" s="279"/>
      <c r="D5" s="152" t="s">
        <v>37</v>
      </c>
      <c r="E5" s="152" t="s">
        <v>38</v>
      </c>
      <c r="F5" s="152" t="s">
        <v>39</v>
      </c>
      <c r="G5" s="152" t="s">
        <v>40</v>
      </c>
      <c r="H5" s="152" t="s">
        <v>99</v>
      </c>
      <c r="I5" s="153" t="s">
        <v>5</v>
      </c>
      <c r="J5" s="154" t="s">
        <v>37</v>
      </c>
      <c r="K5" s="152" t="s">
        <v>38</v>
      </c>
      <c r="L5" s="152" t="s">
        <v>39</v>
      </c>
      <c r="M5" s="152" t="s">
        <v>40</v>
      </c>
      <c r="N5" s="152" t="s">
        <v>99</v>
      </c>
      <c r="O5" s="152" t="s">
        <v>5</v>
      </c>
      <c r="Q5" s="225"/>
    </row>
    <row r="6" spans="2:18" x14ac:dyDescent="0.25">
      <c r="C6" s="147" t="s">
        <v>52</v>
      </c>
      <c r="D6" s="148">
        <v>71</v>
      </c>
      <c r="E6" s="148">
        <v>178</v>
      </c>
      <c r="F6" s="148">
        <v>37</v>
      </c>
      <c r="G6" s="148">
        <v>18</v>
      </c>
      <c r="H6" s="148"/>
      <c r="I6" s="149">
        <f>SUM(D6:H6)</f>
        <v>304</v>
      </c>
      <c r="J6" s="150">
        <v>72</v>
      </c>
      <c r="K6" s="148">
        <v>176</v>
      </c>
      <c r="L6" s="148">
        <v>36</v>
      </c>
      <c r="M6" s="148">
        <v>18</v>
      </c>
      <c r="N6" s="148"/>
      <c r="O6" s="151">
        <f>SUM(J6:N6)</f>
        <v>302</v>
      </c>
      <c r="Q6" s="122" t="s">
        <v>132</v>
      </c>
    </row>
    <row r="7" spans="2:18" x14ac:dyDescent="0.25">
      <c r="C7" s="147" t="s">
        <v>53</v>
      </c>
      <c r="D7" s="148">
        <v>3</v>
      </c>
      <c r="E7" s="148">
        <v>89</v>
      </c>
      <c r="F7" s="148">
        <v>31</v>
      </c>
      <c r="G7" s="148">
        <v>69</v>
      </c>
      <c r="H7" s="148">
        <v>2</v>
      </c>
      <c r="I7" s="149">
        <f>SUM(D7:H7)</f>
        <v>194</v>
      </c>
      <c r="J7" s="150">
        <v>3</v>
      </c>
      <c r="K7" s="148">
        <v>107</v>
      </c>
      <c r="L7" s="148">
        <v>28</v>
      </c>
      <c r="M7" s="148">
        <v>67</v>
      </c>
      <c r="N7" s="148">
        <v>1</v>
      </c>
      <c r="O7" s="151">
        <f>SUM(J7:N7)</f>
        <v>206</v>
      </c>
      <c r="Q7" s="122" t="s">
        <v>133</v>
      </c>
    </row>
    <row r="8" spans="2:18" x14ac:dyDescent="0.25">
      <c r="C8" s="147" t="s">
        <v>54</v>
      </c>
      <c r="D8" s="148">
        <v>8</v>
      </c>
      <c r="E8" s="148">
        <v>200</v>
      </c>
      <c r="F8" s="148">
        <v>160</v>
      </c>
      <c r="G8" s="148">
        <v>324</v>
      </c>
      <c r="H8" s="148">
        <v>16</v>
      </c>
      <c r="I8" s="149">
        <f>SUM(D8:H8)</f>
        <v>708</v>
      </c>
      <c r="J8" s="150">
        <v>6</v>
      </c>
      <c r="K8" s="148">
        <v>200</v>
      </c>
      <c r="L8" s="148">
        <v>154</v>
      </c>
      <c r="M8" s="148">
        <v>336</v>
      </c>
      <c r="N8" s="148">
        <v>15</v>
      </c>
      <c r="O8" s="151">
        <f>SUM(J8:N8)</f>
        <v>711</v>
      </c>
      <c r="Q8" s="122" t="s">
        <v>134</v>
      </c>
    </row>
    <row r="9" spans="2:18" x14ac:dyDescent="0.25">
      <c r="C9" s="152" t="s">
        <v>5</v>
      </c>
      <c r="D9" s="155">
        <f>SUM(D6:D8)</f>
        <v>82</v>
      </c>
      <c r="E9" s="155">
        <f t="shared" ref="E9:H9" si="0">SUM(E6:E8)</f>
        <v>467</v>
      </c>
      <c r="F9" s="155">
        <f t="shared" si="0"/>
        <v>228</v>
      </c>
      <c r="G9" s="155">
        <f t="shared" si="0"/>
        <v>411</v>
      </c>
      <c r="H9" s="155">
        <f t="shared" si="0"/>
        <v>18</v>
      </c>
      <c r="I9" s="156">
        <f>SUM(I6:I8)</f>
        <v>1206</v>
      </c>
      <c r="J9" s="157">
        <f>SUM(J6:J8)</f>
        <v>81</v>
      </c>
      <c r="K9" s="155">
        <f t="shared" ref="K9:N9" si="1">SUM(K6:K8)</f>
        <v>483</v>
      </c>
      <c r="L9" s="155">
        <f t="shared" si="1"/>
        <v>218</v>
      </c>
      <c r="M9" s="155">
        <f>SUM(M6:M8)</f>
        <v>421</v>
      </c>
      <c r="N9" s="155">
        <f t="shared" si="1"/>
        <v>16</v>
      </c>
      <c r="O9" s="155">
        <f>SUM(O6:O8)</f>
        <v>1219</v>
      </c>
      <c r="Q9" s="122" t="s">
        <v>135</v>
      </c>
    </row>
    <row r="10" spans="2:18" x14ac:dyDescent="0.25"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Q10" s="122" t="s">
        <v>137</v>
      </c>
    </row>
    <row r="11" spans="2:18" x14ac:dyDescent="0.25">
      <c r="C11" s="147" t="s">
        <v>145</v>
      </c>
      <c r="D11" s="148">
        <v>22</v>
      </c>
      <c r="E11" s="148">
        <v>131</v>
      </c>
      <c r="F11" s="148">
        <v>22</v>
      </c>
      <c r="G11" s="148">
        <v>53</v>
      </c>
      <c r="H11" s="148"/>
      <c r="I11" s="149">
        <f>SUM(D11:H11)</f>
        <v>228</v>
      </c>
      <c r="J11" s="150">
        <v>16</v>
      </c>
      <c r="K11" s="148">
        <v>129</v>
      </c>
      <c r="L11" s="148">
        <v>25</v>
      </c>
      <c r="M11" s="148">
        <v>52</v>
      </c>
      <c r="N11" s="148">
        <v>1</v>
      </c>
      <c r="O11" s="151">
        <f>SUM(J11:N11)</f>
        <v>223</v>
      </c>
    </row>
    <row r="12" spans="2:18" x14ac:dyDescent="0.25"/>
    <row r="13" spans="2:18" x14ac:dyDescent="0.25">
      <c r="C13" s="8" t="s">
        <v>104</v>
      </c>
    </row>
    <row r="14" spans="2:18" ht="13.5" thickBot="1" x14ac:dyDescent="0.3"/>
    <row r="15" spans="2:18" x14ac:dyDescent="0.25">
      <c r="C15" s="270" t="s">
        <v>146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2"/>
    </row>
    <row r="16" spans="2:18" x14ac:dyDescent="0.25">
      <c r="C16" s="273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5"/>
    </row>
    <row r="17" spans="3:15" x14ac:dyDescent="0.25">
      <c r="C17" s="273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5"/>
    </row>
    <row r="18" spans="3:15" x14ac:dyDescent="0.25">
      <c r="C18" s="273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5"/>
    </row>
    <row r="19" spans="3:15" x14ac:dyDescent="0.25">
      <c r="C19" s="273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5"/>
    </row>
    <row r="20" spans="3:15" ht="13.5" thickBot="1" x14ac:dyDescent="0.3">
      <c r="C20" s="276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8"/>
    </row>
    <row r="21" spans="3:15" ht="13.5" thickBot="1" x14ac:dyDescent="0.3"/>
    <row r="22" spans="3:15" x14ac:dyDescent="0.25">
      <c r="C22" s="264" t="s">
        <v>140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6"/>
    </row>
    <row r="23" spans="3:15" ht="13.5" thickBot="1" x14ac:dyDescent="0.3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9"/>
    </row>
    <row r="24" spans="3:15" x14ac:dyDescent="0.25"/>
    <row r="25" spans="3:15" x14ac:dyDescent="0.25"/>
    <row r="26" spans="3:15" x14ac:dyDescent="0.25"/>
    <row r="27" spans="3:15" x14ac:dyDescent="0.25"/>
    <row r="28" spans="3:15" x14ac:dyDescent="0.25"/>
    <row r="29" spans="3:15" x14ac:dyDescent="0.25"/>
    <row r="30" spans="3:15" x14ac:dyDescent="0.25"/>
    <row r="31" spans="3:15" hidden="1" x14ac:dyDescent="0.25"/>
  </sheetData>
  <sheetProtection password="CD78" sheet="1" objects="1" scenarios="1"/>
  <mergeCells count="8">
    <mergeCell ref="C10:O10"/>
    <mergeCell ref="C22:O23"/>
    <mergeCell ref="C15:O20"/>
    <mergeCell ref="Q4:Q5"/>
    <mergeCell ref="B1:R1"/>
    <mergeCell ref="C4:C5"/>
    <mergeCell ref="D4:I4"/>
    <mergeCell ref="J4:O4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0"/>
  <sheetViews>
    <sheetView showGridLines="0" showZero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0" defaultRowHeight="12.75" zeroHeight="1" x14ac:dyDescent="0.2"/>
  <cols>
    <col min="1" max="1" width="25.7109375" style="49" customWidth="1"/>
    <col min="2" max="2" width="10.7109375" style="11" customWidth="1"/>
    <col min="3" max="3" width="13.7109375" style="11" customWidth="1"/>
    <col min="4" max="23" width="5.7109375" style="11" customWidth="1"/>
    <col min="24" max="24" width="10.7109375" style="11" customWidth="1"/>
    <col min="25" max="16384" width="11.42578125" style="11" hidden="1"/>
  </cols>
  <sheetData>
    <row r="1" spans="2:24" s="78" customFormat="1" ht="26.25" customHeight="1" x14ac:dyDescent="0.4">
      <c r="B1" s="211" t="s">
        <v>121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2:24" x14ac:dyDescent="0.2"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2:24" x14ac:dyDescent="0.2"/>
    <row r="4" spans="2:24" x14ac:dyDescent="0.2">
      <c r="C4" s="293" t="s">
        <v>68</v>
      </c>
      <c r="D4" s="284">
        <v>2003</v>
      </c>
      <c r="E4" s="295"/>
      <c r="F4" s="290">
        <v>2004</v>
      </c>
      <c r="G4" s="291"/>
      <c r="H4" s="290">
        <v>2005</v>
      </c>
      <c r="I4" s="291"/>
      <c r="J4" s="290">
        <v>2006</v>
      </c>
      <c r="K4" s="291"/>
      <c r="L4" s="290">
        <v>2007</v>
      </c>
      <c r="M4" s="291"/>
      <c r="N4" s="290">
        <v>2008</v>
      </c>
      <c r="O4" s="291"/>
      <c r="P4" s="288">
        <v>2009</v>
      </c>
      <c r="Q4" s="289"/>
      <c r="R4" s="288">
        <v>2010</v>
      </c>
      <c r="S4" s="289"/>
      <c r="T4" s="288">
        <v>2011</v>
      </c>
      <c r="U4" s="289"/>
      <c r="V4" s="283">
        <v>2012</v>
      </c>
      <c r="W4" s="284"/>
    </row>
    <row r="5" spans="2:24" x14ac:dyDescent="0.2">
      <c r="C5" s="294"/>
      <c r="D5" s="158" t="s">
        <v>69</v>
      </c>
      <c r="E5" s="162" t="s">
        <v>70</v>
      </c>
      <c r="F5" s="168" t="s">
        <v>69</v>
      </c>
      <c r="G5" s="169" t="s">
        <v>70</v>
      </c>
      <c r="H5" s="168" t="s">
        <v>69</v>
      </c>
      <c r="I5" s="169" t="s">
        <v>70</v>
      </c>
      <c r="J5" s="168" t="s">
        <v>69</v>
      </c>
      <c r="K5" s="169" t="s">
        <v>70</v>
      </c>
      <c r="L5" s="168" t="s">
        <v>69</v>
      </c>
      <c r="M5" s="169" t="s">
        <v>70</v>
      </c>
      <c r="N5" s="168" t="s">
        <v>69</v>
      </c>
      <c r="O5" s="169" t="s">
        <v>70</v>
      </c>
      <c r="P5" s="174" t="s">
        <v>69</v>
      </c>
      <c r="Q5" s="175" t="s">
        <v>70</v>
      </c>
      <c r="R5" s="174" t="s">
        <v>69</v>
      </c>
      <c r="S5" s="175" t="s">
        <v>70</v>
      </c>
      <c r="T5" s="174" t="s">
        <v>69</v>
      </c>
      <c r="U5" s="175" t="s">
        <v>70</v>
      </c>
      <c r="V5" s="166" t="s">
        <v>69</v>
      </c>
      <c r="W5" s="158" t="s">
        <v>70</v>
      </c>
    </row>
    <row r="6" spans="2:24" x14ac:dyDescent="0.2">
      <c r="C6" s="46" t="s">
        <v>52</v>
      </c>
      <c r="D6" s="160">
        <v>352</v>
      </c>
      <c r="E6" s="163">
        <v>343</v>
      </c>
      <c r="F6" s="170">
        <v>332</v>
      </c>
      <c r="G6" s="171">
        <v>322</v>
      </c>
      <c r="H6" s="170">
        <v>325</v>
      </c>
      <c r="I6" s="171">
        <v>301</v>
      </c>
      <c r="J6" s="170">
        <v>326</v>
      </c>
      <c r="K6" s="171">
        <v>331</v>
      </c>
      <c r="L6" s="170">
        <v>338</v>
      </c>
      <c r="M6" s="171">
        <v>336</v>
      </c>
      <c r="N6" s="170">
        <v>332</v>
      </c>
      <c r="O6" s="171">
        <v>325</v>
      </c>
      <c r="P6" s="176">
        <v>324</v>
      </c>
      <c r="Q6" s="177">
        <v>321</v>
      </c>
      <c r="R6" s="176">
        <v>315</v>
      </c>
      <c r="S6" s="177">
        <v>313</v>
      </c>
      <c r="T6" s="176">
        <v>308</v>
      </c>
      <c r="U6" s="177">
        <v>305</v>
      </c>
      <c r="V6" s="167">
        <v>304</v>
      </c>
      <c r="W6" s="161">
        <v>302</v>
      </c>
    </row>
    <row r="7" spans="2:24" x14ac:dyDescent="0.2">
      <c r="C7" s="46" t="s">
        <v>71</v>
      </c>
      <c r="D7" s="160">
        <v>119</v>
      </c>
      <c r="E7" s="163">
        <v>143</v>
      </c>
      <c r="F7" s="170">
        <v>165</v>
      </c>
      <c r="G7" s="171">
        <v>183</v>
      </c>
      <c r="H7" s="170">
        <v>176</v>
      </c>
      <c r="I7" s="171">
        <v>173</v>
      </c>
      <c r="J7" s="170">
        <v>161</v>
      </c>
      <c r="K7" s="171">
        <v>164</v>
      </c>
      <c r="L7" s="170">
        <v>158</v>
      </c>
      <c r="M7" s="171">
        <v>158</v>
      </c>
      <c r="N7" s="170">
        <v>165</v>
      </c>
      <c r="O7" s="171">
        <v>170</v>
      </c>
      <c r="P7" s="176">
        <v>177</v>
      </c>
      <c r="Q7" s="177">
        <v>180</v>
      </c>
      <c r="R7" s="176">
        <v>190</v>
      </c>
      <c r="S7" s="177">
        <v>194</v>
      </c>
      <c r="T7" s="176">
        <v>203</v>
      </c>
      <c r="U7" s="177">
        <v>199</v>
      </c>
      <c r="V7" s="167">
        <v>194</v>
      </c>
      <c r="W7" s="161">
        <v>206</v>
      </c>
    </row>
    <row r="8" spans="2:24" x14ac:dyDescent="0.2">
      <c r="C8" s="46" t="s">
        <v>72</v>
      </c>
      <c r="D8" s="160">
        <v>220</v>
      </c>
      <c r="E8" s="163">
        <v>260</v>
      </c>
      <c r="F8" s="170">
        <v>281</v>
      </c>
      <c r="G8" s="171">
        <v>298</v>
      </c>
      <c r="H8" s="170">
        <v>456</v>
      </c>
      <c r="I8" s="171">
        <v>512</v>
      </c>
      <c r="J8" s="170">
        <v>508</v>
      </c>
      <c r="K8" s="171">
        <v>581</v>
      </c>
      <c r="L8" s="170">
        <v>729</v>
      </c>
      <c r="M8" s="171">
        <v>712</v>
      </c>
      <c r="N8" s="170">
        <v>783</v>
      </c>
      <c r="O8" s="171">
        <v>714</v>
      </c>
      <c r="P8" s="176">
        <v>795</v>
      </c>
      <c r="Q8" s="177">
        <v>762</v>
      </c>
      <c r="R8" s="176">
        <v>922</v>
      </c>
      <c r="S8" s="177">
        <v>978</v>
      </c>
      <c r="T8" s="176">
        <v>900</v>
      </c>
      <c r="U8" s="177">
        <v>844</v>
      </c>
      <c r="V8" s="167">
        <v>936</v>
      </c>
      <c r="W8" s="167">
        <v>934</v>
      </c>
    </row>
    <row r="9" spans="2:24" x14ac:dyDescent="0.2">
      <c r="C9" s="113" t="s">
        <v>5</v>
      </c>
      <c r="D9" s="159">
        <f t="shared" ref="D9:W9" si="0">SUM(D6:D8)</f>
        <v>691</v>
      </c>
      <c r="E9" s="164">
        <f t="shared" si="0"/>
        <v>746</v>
      </c>
      <c r="F9" s="172">
        <f t="shared" si="0"/>
        <v>778</v>
      </c>
      <c r="G9" s="173">
        <f t="shared" si="0"/>
        <v>803</v>
      </c>
      <c r="H9" s="172">
        <f t="shared" si="0"/>
        <v>957</v>
      </c>
      <c r="I9" s="173">
        <f t="shared" si="0"/>
        <v>986</v>
      </c>
      <c r="J9" s="172">
        <f t="shared" si="0"/>
        <v>995</v>
      </c>
      <c r="K9" s="173">
        <f t="shared" si="0"/>
        <v>1076</v>
      </c>
      <c r="L9" s="172">
        <f t="shared" si="0"/>
        <v>1225</v>
      </c>
      <c r="M9" s="173">
        <f t="shared" si="0"/>
        <v>1206</v>
      </c>
      <c r="N9" s="172">
        <f t="shared" si="0"/>
        <v>1280</v>
      </c>
      <c r="O9" s="173">
        <f t="shared" si="0"/>
        <v>1209</v>
      </c>
      <c r="P9" s="172">
        <f t="shared" si="0"/>
        <v>1296</v>
      </c>
      <c r="Q9" s="173">
        <f t="shared" si="0"/>
        <v>1263</v>
      </c>
      <c r="R9" s="172">
        <f t="shared" si="0"/>
        <v>1427</v>
      </c>
      <c r="S9" s="173">
        <f t="shared" si="0"/>
        <v>1485</v>
      </c>
      <c r="T9" s="172">
        <f t="shared" si="0"/>
        <v>1411</v>
      </c>
      <c r="U9" s="173">
        <f t="shared" si="0"/>
        <v>1348</v>
      </c>
      <c r="V9" s="165">
        <f t="shared" si="0"/>
        <v>1434</v>
      </c>
      <c r="W9" s="159">
        <f t="shared" si="0"/>
        <v>1442</v>
      </c>
    </row>
    <row r="10" spans="2:24" x14ac:dyDescent="0.2"/>
    <row r="11" spans="2:24" x14ac:dyDescent="0.2">
      <c r="C11" s="8" t="s">
        <v>104</v>
      </c>
    </row>
    <row r="12" spans="2:24" ht="13.5" thickBot="1" x14ac:dyDescent="0.25"/>
    <row r="13" spans="2:24" ht="13.5" thickBot="1" x14ac:dyDescent="0.25">
      <c r="C13" s="285" t="s">
        <v>75</v>
      </c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7"/>
    </row>
    <row r="14" spans="2:24" x14ac:dyDescent="0.2"/>
    <row r="15" spans="2:24" x14ac:dyDescent="0.2"/>
    <row r="16" spans="2:24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</sheetData>
  <sheetProtection password="CD78" sheet="1" objects="1" scenarios="1"/>
  <mergeCells count="14">
    <mergeCell ref="V4:W4"/>
    <mergeCell ref="B1:X1"/>
    <mergeCell ref="C13:W13"/>
    <mergeCell ref="T4:U4"/>
    <mergeCell ref="N4:O4"/>
    <mergeCell ref="P4:Q4"/>
    <mergeCell ref="R4:S4"/>
    <mergeCell ref="C2:S2"/>
    <mergeCell ref="C4:C5"/>
    <mergeCell ref="D4:E4"/>
    <mergeCell ref="F4:G4"/>
    <mergeCell ref="H4:I4"/>
    <mergeCell ref="J4:K4"/>
    <mergeCell ref="L4:M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87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0" defaultRowHeight="12.75" zeroHeight="1" x14ac:dyDescent="0.25"/>
  <cols>
    <col min="1" max="1" width="25.7109375" style="68" customWidth="1"/>
    <col min="2" max="2" width="15.7109375" style="16" customWidth="1"/>
    <col min="3" max="3" width="23.7109375" style="16" customWidth="1"/>
    <col min="4" max="4" width="10.7109375" style="73" hidden="1" customWidth="1"/>
    <col min="5" max="5" width="40.7109375" style="16" customWidth="1"/>
    <col min="6" max="6" width="8.7109375" style="73" customWidth="1"/>
    <col min="7" max="7" width="12.7109375" style="73" customWidth="1"/>
    <col min="8" max="8" width="8.7109375" style="16" customWidth="1"/>
    <col min="9" max="9" width="12.7109375" style="16" customWidth="1"/>
    <col min="10" max="10" width="8.7109375" style="16" customWidth="1"/>
    <col min="11" max="11" width="15.7109375" style="16" customWidth="1"/>
    <col min="12" max="14" width="11.42578125" style="16" hidden="1" customWidth="1"/>
    <col min="15" max="22" width="0" style="16" hidden="1" customWidth="1"/>
    <col min="23" max="16384" width="11.42578125" style="16" hidden="1"/>
  </cols>
  <sheetData>
    <row r="1" spans="1:11" s="107" customFormat="1" ht="26.25" customHeight="1" x14ac:dyDescent="0.25">
      <c r="B1" s="211" t="s">
        <v>122</v>
      </c>
      <c r="C1" s="211"/>
      <c r="D1" s="211"/>
      <c r="E1" s="211"/>
      <c r="F1" s="211"/>
      <c r="G1" s="211"/>
      <c r="H1" s="211"/>
      <c r="I1" s="211"/>
      <c r="J1" s="211"/>
      <c r="K1" s="211"/>
    </row>
    <row r="2" spans="1:11" s="6" customFormat="1" x14ac:dyDescent="0.25">
      <c r="A2" s="68"/>
      <c r="D2" s="4"/>
      <c r="F2" s="4"/>
      <c r="G2" s="4"/>
    </row>
    <row r="3" spans="1:11" s="131" customFormat="1" ht="15.75" x14ac:dyDescent="0.25">
      <c r="A3" s="120"/>
      <c r="C3" s="215" t="s">
        <v>126</v>
      </c>
      <c r="D3" s="215"/>
      <c r="E3" s="215"/>
      <c r="F3" s="215"/>
      <c r="G3" s="215"/>
      <c r="H3" s="215"/>
      <c r="I3" s="215"/>
      <c r="J3" s="215"/>
    </row>
    <row r="4" spans="1:11" s="6" customFormat="1" x14ac:dyDescent="0.2">
      <c r="A4" s="68"/>
      <c r="C4" s="11"/>
      <c r="D4" s="11"/>
      <c r="E4" s="11"/>
      <c r="F4" s="11"/>
      <c r="G4" s="11"/>
      <c r="H4" s="11"/>
      <c r="I4" s="11"/>
      <c r="J4" s="11"/>
    </row>
    <row r="5" spans="1:11" s="6" customFormat="1" ht="25.5" x14ac:dyDescent="0.25">
      <c r="A5" s="68"/>
      <c r="C5" s="134" t="s">
        <v>0</v>
      </c>
      <c r="D5" s="134" t="s">
        <v>1</v>
      </c>
      <c r="E5" s="134" t="s">
        <v>2</v>
      </c>
      <c r="F5" s="158" t="s">
        <v>149</v>
      </c>
      <c r="G5" s="158" t="s">
        <v>151</v>
      </c>
      <c r="H5" s="158" t="s">
        <v>152</v>
      </c>
      <c r="I5" s="158" t="s">
        <v>153</v>
      </c>
      <c r="J5" s="158" t="s">
        <v>154</v>
      </c>
    </row>
    <row r="6" spans="1:11" s="6" customFormat="1" x14ac:dyDescent="0.2">
      <c r="A6" s="68"/>
      <c r="C6" s="229" t="s">
        <v>6</v>
      </c>
      <c r="D6" s="133">
        <v>2141</v>
      </c>
      <c r="E6" s="17" t="s">
        <v>7</v>
      </c>
      <c r="F6" s="206">
        <v>6</v>
      </c>
      <c r="G6" s="206">
        <v>16</v>
      </c>
      <c r="H6" s="206">
        <v>4.5708333333333329</v>
      </c>
      <c r="I6" s="206">
        <v>1.6444444444444442</v>
      </c>
      <c r="J6" s="207">
        <f>SUM(F6:I6)</f>
        <v>28.215277777777779</v>
      </c>
    </row>
    <row r="7" spans="1:11" x14ac:dyDescent="0.2">
      <c r="C7" s="230"/>
      <c r="D7" s="133">
        <v>2122</v>
      </c>
      <c r="E7" s="17" t="s">
        <v>8</v>
      </c>
      <c r="F7" s="206">
        <v>8</v>
      </c>
      <c r="G7" s="206">
        <v>4</v>
      </c>
      <c r="H7" s="206">
        <v>1.4222222222222221</v>
      </c>
      <c r="I7" s="206">
        <v>0.53333333333333333</v>
      </c>
      <c r="J7" s="207">
        <f t="shared" ref="J7:J34" si="0">SUM(F7:I7)</f>
        <v>13.955555555555556</v>
      </c>
    </row>
    <row r="8" spans="1:11" x14ac:dyDescent="0.2">
      <c r="C8" s="230"/>
      <c r="D8" s="133">
        <v>2142</v>
      </c>
      <c r="E8" s="17" t="s">
        <v>9</v>
      </c>
      <c r="F8" s="206">
        <v>6</v>
      </c>
      <c r="G8" s="206">
        <v>3.5</v>
      </c>
      <c r="H8" s="206">
        <v>0.71111111111111114</v>
      </c>
      <c r="I8" s="206">
        <v>0.05</v>
      </c>
      <c r="J8" s="207">
        <f t="shared" si="0"/>
        <v>10.261111111111111</v>
      </c>
    </row>
    <row r="9" spans="1:11" x14ac:dyDescent="0.2">
      <c r="C9" s="230"/>
      <c r="D9" s="133">
        <v>2132</v>
      </c>
      <c r="E9" s="17" t="s">
        <v>10</v>
      </c>
      <c r="F9" s="206">
        <v>13</v>
      </c>
      <c r="G9" s="206">
        <v>4.5</v>
      </c>
      <c r="H9" s="206">
        <v>6.8041666666666671</v>
      </c>
      <c r="I9" s="206">
        <v>0.69166666666666665</v>
      </c>
      <c r="J9" s="207">
        <f t="shared" si="0"/>
        <v>24.995833333333334</v>
      </c>
    </row>
    <row r="10" spans="1:11" x14ac:dyDescent="0.2">
      <c r="C10" s="229" t="s">
        <v>11</v>
      </c>
      <c r="D10" s="133">
        <v>27</v>
      </c>
      <c r="E10" s="17" t="s">
        <v>12</v>
      </c>
      <c r="F10" s="206">
        <v>17</v>
      </c>
      <c r="G10" s="206">
        <v>9.5</v>
      </c>
      <c r="H10" s="206">
        <v>4.3111111111111091</v>
      </c>
      <c r="I10" s="206">
        <v>0.61666666666666659</v>
      </c>
      <c r="J10" s="207">
        <f t="shared" si="0"/>
        <v>31.427777777777777</v>
      </c>
    </row>
    <row r="11" spans="1:11" x14ac:dyDescent="0.2">
      <c r="C11" s="229"/>
      <c r="D11" s="117">
        <v>511013105</v>
      </c>
      <c r="E11" s="17" t="s">
        <v>136</v>
      </c>
      <c r="F11" s="206"/>
      <c r="G11" s="206"/>
      <c r="H11" s="206">
        <v>1.4944444444444447</v>
      </c>
      <c r="I11" s="206">
        <v>0.44444444444444442</v>
      </c>
      <c r="J11" s="207">
        <f t="shared" si="0"/>
        <v>1.9388888888888891</v>
      </c>
    </row>
    <row r="12" spans="1:11" x14ac:dyDescent="0.2">
      <c r="C12" s="229" t="s">
        <v>13</v>
      </c>
      <c r="D12" s="133">
        <v>222</v>
      </c>
      <c r="E12" s="17" t="s">
        <v>14</v>
      </c>
      <c r="F12" s="206">
        <v>3</v>
      </c>
      <c r="G12" s="206">
        <v>7</v>
      </c>
      <c r="H12" s="206">
        <v>0.44444444444444448</v>
      </c>
      <c r="I12" s="206">
        <v>1.6</v>
      </c>
      <c r="J12" s="207">
        <f t="shared" si="0"/>
        <v>12.044444444444444</v>
      </c>
    </row>
    <row r="13" spans="1:11" x14ac:dyDescent="0.2">
      <c r="C13" s="230"/>
      <c r="D13" s="133">
        <v>223</v>
      </c>
      <c r="E13" s="17" t="s">
        <v>15</v>
      </c>
      <c r="F13" s="206">
        <v>16</v>
      </c>
      <c r="G13" s="206">
        <v>11</v>
      </c>
      <c r="H13" s="206">
        <v>3.6888888888888882</v>
      </c>
      <c r="I13" s="206">
        <v>0.3833333333333333</v>
      </c>
      <c r="J13" s="207">
        <f t="shared" si="0"/>
        <v>31.072222222222223</v>
      </c>
    </row>
    <row r="14" spans="1:11" x14ac:dyDescent="0.2">
      <c r="C14" s="230"/>
      <c r="D14" s="133">
        <v>224</v>
      </c>
      <c r="E14" s="17" t="s">
        <v>16</v>
      </c>
      <c r="F14" s="206">
        <v>26</v>
      </c>
      <c r="G14" s="206">
        <v>18.5</v>
      </c>
      <c r="H14" s="206">
        <v>9.3874999999999975</v>
      </c>
      <c r="I14" s="206">
        <v>4.4944444444444454</v>
      </c>
      <c r="J14" s="207">
        <f t="shared" si="0"/>
        <v>58.381944444444443</v>
      </c>
    </row>
    <row r="15" spans="1:11" x14ac:dyDescent="0.2">
      <c r="C15" s="229" t="s">
        <v>17</v>
      </c>
      <c r="D15" s="133">
        <v>234</v>
      </c>
      <c r="E15" s="17" t="s">
        <v>18</v>
      </c>
      <c r="F15" s="206">
        <v>13</v>
      </c>
      <c r="G15" s="206">
        <v>4</v>
      </c>
      <c r="H15" s="206">
        <v>6.8180555555555564</v>
      </c>
      <c r="I15" s="206">
        <v>0.8666666666666667</v>
      </c>
      <c r="J15" s="207">
        <f t="shared" si="0"/>
        <v>24.684722222222224</v>
      </c>
    </row>
    <row r="16" spans="1:11" x14ac:dyDescent="0.2">
      <c r="C16" s="230"/>
      <c r="D16" s="133">
        <v>232</v>
      </c>
      <c r="E16" s="17" t="s">
        <v>19</v>
      </c>
      <c r="F16" s="206">
        <v>8</v>
      </c>
      <c r="G16" s="206">
        <v>2</v>
      </c>
      <c r="H16" s="206">
        <v>1.1000000000000001</v>
      </c>
      <c r="I16" s="206">
        <v>0.26666666666666666</v>
      </c>
      <c r="J16" s="207">
        <f t="shared" si="0"/>
        <v>11.366666666666667</v>
      </c>
    </row>
    <row r="17" spans="3:10" x14ac:dyDescent="0.2">
      <c r="C17" s="230"/>
      <c r="D17" s="133">
        <v>233</v>
      </c>
      <c r="E17" s="17" t="s">
        <v>20</v>
      </c>
      <c r="F17" s="206">
        <v>12</v>
      </c>
      <c r="G17" s="206">
        <v>3.5</v>
      </c>
      <c r="H17" s="206">
        <v>8.4749999999999996</v>
      </c>
      <c r="I17" s="206">
        <v>1.5319444444444441</v>
      </c>
      <c r="J17" s="207">
        <f t="shared" si="0"/>
        <v>25.506944444444446</v>
      </c>
    </row>
    <row r="18" spans="3:10" x14ac:dyDescent="0.2">
      <c r="C18" s="229" t="s">
        <v>21</v>
      </c>
      <c r="D18" s="133">
        <v>25</v>
      </c>
      <c r="E18" s="17" t="s">
        <v>22</v>
      </c>
      <c r="F18" s="206">
        <v>48</v>
      </c>
      <c r="G18" s="206">
        <v>14.5</v>
      </c>
      <c r="H18" s="206">
        <v>6.5972222222222232</v>
      </c>
      <c r="I18" s="206">
        <v>1.1263888888888889</v>
      </c>
      <c r="J18" s="207">
        <f t="shared" si="0"/>
        <v>70.223611111111111</v>
      </c>
    </row>
    <row r="19" spans="3:10" x14ac:dyDescent="0.2">
      <c r="C19" s="229"/>
      <c r="D19" s="133">
        <v>253</v>
      </c>
      <c r="E19" s="17" t="s">
        <v>23</v>
      </c>
      <c r="F19" s="206">
        <v>12</v>
      </c>
      <c r="G19" s="206">
        <v>3.5</v>
      </c>
      <c r="H19" s="206">
        <v>3.7180555555555559</v>
      </c>
      <c r="I19" s="206">
        <v>1.0472222222222223</v>
      </c>
      <c r="J19" s="207">
        <f t="shared" si="0"/>
        <v>20.265277777777776</v>
      </c>
    </row>
    <row r="20" spans="3:10" x14ac:dyDescent="0.2">
      <c r="C20" s="229"/>
      <c r="D20" s="133">
        <v>511013104</v>
      </c>
      <c r="E20" s="17" t="s">
        <v>45</v>
      </c>
      <c r="F20" s="206">
        <v>0</v>
      </c>
      <c r="G20" s="206">
        <v>0.5</v>
      </c>
      <c r="H20" s="206">
        <v>1.1666666666666667</v>
      </c>
      <c r="I20" s="206">
        <v>0.21111111111111111</v>
      </c>
      <c r="J20" s="207">
        <f t="shared" si="0"/>
        <v>1.8777777777777778</v>
      </c>
    </row>
    <row r="21" spans="3:10" x14ac:dyDescent="0.2">
      <c r="C21" s="229"/>
      <c r="D21" s="24">
        <v>511013113</v>
      </c>
      <c r="E21" s="24" t="s">
        <v>44</v>
      </c>
      <c r="F21" s="206"/>
      <c r="G21" s="206"/>
      <c r="H21" s="206">
        <v>0.68333333333333335</v>
      </c>
      <c r="I21" s="206">
        <v>8.8888888888888892E-2</v>
      </c>
      <c r="J21" s="207">
        <f t="shared" si="0"/>
        <v>0.77222222222222225</v>
      </c>
    </row>
    <row r="22" spans="3:10" x14ac:dyDescent="0.2">
      <c r="C22" s="229"/>
      <c r="D22" s="24">
        <v>511013107</v>
      </c>
      <c r="E22" s="24" t="s">
        <v>46</v>
      </c>
      <c r="F22" s="206">
        <v>0</v>
      </c>
      <c r="G22" s="206">
        <v>1.5</v>
      </c>
      <c r="H22" s="206">
        <v>3.5361111111111119</v>
      </c>
      <c r="I22" s="206">
        <v>0.61944444444444446</v>
      </c>
      <c r="J22" s="207">
        <f t="shared" si="0"/>
        <v>5.6555555555555559</v>
      </c>
    </row>
    <row r="23" spans="3:10" x14ac:dyDescent="0.2">
      <c r="C23" s="133" t="s">
        <v>24</v>
      </c>
      <c r="D23" s="133">
        <v>242</v>
      </c>
      <c r="E23" s="17" t="s">
        <v>24</v>
      </c>
      <c r="F23" s="206">
        <v>15</v>
      </c>
      <c r="G23" s="206">
        <v>6</v>
      </c>
      <c r="H23" s="206">
        <v>8.9083333333333279</v>
      </c>
      <c r="I23" s="206">
        <v>2.8749999999999996</v>
      </c>
      <c r="J23" s="207">
        <f t="shared" si="0"/>
        <v>32.783333333333324</v>
      </c>
    </row>
    <row r="24" spans="3:10" x14ac:dyDescent="0.2">
      <c r="C24" s="133" t="s">
        <v>25</v>
      </c>
      <c r="D24" s="133">
        <v>244</v>
      </c>
      <c r="E24" s="17" t="s">
        <v>25</v>
      </c>
      <c r="F24" s="206">
        <v>23.5</v>
      </c>
      <c r="G24" s="206">
        <v>2</v>
      </c>
      <c r="H24" s="206">
        <v>5.9138888888888905</v>
      </c>
      <c r="I24" s="206">
        <v>0.79999999999999993</v>
      </c>
      <c r="J24" s="207">
        <f t="shared" si="0"/>
        <v>32.213888888888889</v>
      </c>
    </row>
    <row r="25" spans="3:10" x14ac:dyDescent="0.2">
      <c r="C25" s="229" t="s">
        <v>26</v>
      </c>
      <c r="D25" s="133">
        <v>228</v>
      </c>
      <c r="E25" s="17" t="s">
        <v>27</v>
      </c>
      <c r="F25" s="206">
        <v>8</v>
      </c>
      <c r="G25" s="206">
        <v>13</v>
      </c>
      <c r="H25" s="206">
        <v>5.8874999999999975</v>
      </c>
      <c r="I25" s="206">
        <v>1.6444444444444442</v>
      </c>
      <c r="J25" s="207">
        <f t="shared" si="0"/>
        <v>28.531944444444441</v>
      </c>
    </row>
    <row r="26" spans="3:10" x14ac:dyDescent="0.2">
      <c r="C26" s="229"/>
      <c r="D26" s="133">
        <v>2201</v>
      </c>
      <c r="E26" s="17" t="s">
        <v>36</v>
      </c>
      <c r="F26" s="206">
        <v>1</v>
      </c>
      <c r="G26" s="206">
        <v>3.5</v>
      </c>
      <c r="H26" s="206">
        <v>0.17777777777777778</v>
      </c>
      <c r="I26" s="206">
        <v>0.17777777777777778</v>
      </c>
      <c r="J26" s="207">
        <f t="shared" si="0"/>
        <v>4.8555555555555561</v>
      </c>
    </row>
    <row r="27" spans="3:10" x14ac:dyDescent="0.2">
      <c r="C27" s="229"/>
      <c r="D27" s="133">
        <v>24322</v>
      </c>
      <c r="E27" s="17" t="s">
        <v>47</v>
      </c>
      <c r="F27" s="206">
        <v>0</v>
      </c>
      <c r="G27" s="206">
        <v>0.5</v>
      </c>
      <c r="H27" s="206">
        <v>1.2666666666666666</v>
      </c>
      <c r="I27" s="206">
        <v>1.3333333333333333</v>
      </c>
      <c r="J27" s="207">
        <f t="shared" si="0"/>
        <v>3.0999999999999996</v>
      </c>
    </row>
    <row r="28" spans="3:10" x14ac:dyDescent="0.2">
      <c r="C28" s="229"/>
      <c r="D28" s="133">
        <v>243</v>
      </c>
      <c r="E28" s="17" t="s">
        <v>28</v>
      </c>
      <c r="F28" s="206">
        <v>19</v>
      </c>
      <c r="G28" s="206">
        <v>3</v>
      </c>
      <c r="H28" s="206">
        <v>2.8666666666666671</v>
      </c>
      <c r="I28" s="206">
        <v>0</v>
      </c>
      <c r="J28" s="207">
        <f t="shared" si="0"/>
        <v>24.866666666666667</v>
      </c>
    </row>
    <row r="29" spans="3:10" x14ac:dyDescent="0.2">
      <c r="C29" s="229" t="s">
        <v>29</v>
      </c>
      <c r="D29" s="133">
        <v>262</v>
      </c>
      <c r="E29" s="17" t="s">
        <v>30</v>
      </c>
      <c r="F29" s="206">
        <v>9</v>
      </c>
      <c r="G29" s="206">
        <v>3.5</v>
      </c>
      <c r="H29" s="206">
        <v>1.2666666666666666</v>
      </c>
      <c r="I29" s="206">
        <v>0.28888888888888892</v>
      </c>
      <c r="J29" s="207">
        <f t="shared" si="0"/>
        <v>14.055555555555555</v>
      </c>
    </row>
    <row r="30" spans="3:10" x14ac:dyDescent="0.2">
      <c r="C30" s="229"/>
      <c r="D30" s="133">
        <v>263</v>
      </c>
      <c r="E30" s="17" t="s">
        <v>31</v>
      </c>
      <c r="F30" s="206">
        <v>10</v>
      </c>
      <c r="G30" s="206">
        <v>7</v>
      </c>
      <c r="H30" s="206">
        <v>1.7333333333333332</v>
      </c>
      <c r="I30" s="206">
        <v>0.73333333333333328</v>
      </c>
      <c r="J30" s="207">
        <f t="shared" si="0"/>
        <v>19.466666666666669</v>
      </c>
    </row>
    <row r="31" spans="3:10" x14ac:dyDescent="0.2">
      <c r="C31" s="229"/>
      <c r="D31" s="133">
        <v>264</v>
      </c>
      <c r="E31" s="17" t="s">
        <v>32</v>
      </c>
      <c r="F31" s="206">
        <v>9</v>
      </c>
      <c r="G31" s="206">
        <v>3</v>
      </c>
      <c r="H31" s="206">
        <v>0.77222222222222225</v>
      </c>
      <c r="I31" s="206">
        <v>0.3</v>
      </c>
      <c r="J31" s="207">
        <f t="shared" si="0"/>
        <v>13.072222222222223</v>
      </c>
    </row>
    <row r="32" spans="3:10" x14ac:dyDescent="0.2">
      <c r="C32" s="229"/>
      <c r="D32" s="133">
        <v>265</v>
      </c>
      <c r="E32" s="17" t="s">
        <v>33</v>
      </c>
      <c r="F32" s="206">
        <v>13</v>
      </c>
      <c r="G32" s="206">
        <v>6</v>
      </c>
      <c r="H32" s="206">
        <v>3.1736111111111107</v>
      </c>
      <c r="I32" s="206">
        <v>0.73333333333333339</v>
      </c>
      <c r="J32" s="207">
        <f t="shared" si="0"/>
        <v>22.906944444444445</v>
      </c>
    </row>
    <row r="33" spans="3:10" x14ac:dyDescent="0.2">
      <c r="C33" s="229"/>
      <c r="D33" s="133">
        <v>511013102</v>
      </c>
      <c r="E33" s="17" t="s">
        <v>48</v>
      </c>
      <c r="F33" s="206"/>
      <c r="G33" s="206"/>
      <c r="H33" s="206">
        <v>2.6083333333333329</v>
      </c>
      <c r="I33" s="206">
        <v>1.5999999999999999</v>
      </c>
      <c r="J33" s="207">
        <f t="shared" si="0"/>
        <v>4.208333333333333</v>
      </c>
    </row>
    <row r="34" spans="3:10" x14ac:dyDescent="0.2">
      <c r="C34" s="229" t="s">
        <v>49</v>
      </c>
      <c r="D34" s="133">
        <v>1364</v>
      </c>
      <c r="E34" s="17" t="s">
        <v>81</v>
      </c>
      <c r="F34" s="206"/>
      <c r="G34" s="206"/>
      <c r="H34" s="206">
        <v>0.57777777777777783</v>
      </c>
      <c r="I34" s="206">
        <v>0</v>
      </c>
      <c r="J34" s="207">
        <f t="shared" si="0"/>
        <v>0.57777777777777783</v>
      </c>
    </row>
    <row r="35" spans="3:10" x14ac:dyDescent="0.2">
      <c r="C35" s="229"/>
      <c r="D35" s="25">
        <v>201</v>
      </c>
      <c r="E35" s="24" t="s">
        <v>50</v>
      </c>
      <c r="F35" s="206"/>
      <c r="G35" s="206"/>
      <c r="H35" s="206">
        <v>1.0666666666666667</v>
      </c>
      <c r="I35" s="206">
        <v>0.13333333333333333</v>
      </c>
      <c r="J35" s="207">
        <f>SUM(F35:I35)</f>
        <v>1.2</v>
      </c>
    </row>
    <row r="36" spans="3:10" x14ac:dyDescent="0.2">
      <c r="C36" s="297"/>
      <c r="D36" s="297"/>
      <c r="E36" s="297"/>
      <c r="F36" s="297"/>
      <c r="G36" s="297"/>
      <c r="H36" s="297"/>
      <c r="I36" s="297"/>
      <c r="J36" s="297"/>
    </row>
    <row r="37" spans="3:10" x14ac:dyDescent="0.2">
      <c r="C37" s="229" t="s">
        <v>139</v>
      </c>
      <c r="D37" s="229"/>
      <c r="E37" s="229"/>
      <c r="F37" s="298"/>
      <c r="G37" s="298"/>
      <c r="H37" s="74">
        <v>21.259722222222216</v>
      </c>
      <c r="I37" s="74">
        <v>4.5944444444444441</v>
      </c>
      <c r="J37" s="207">
        <f>SUM(H37:I37)</f>
        <v>25.854166666666661</v>
      </c>
    </row>
    <row r="38" spans="3:10" x14ac:dyDescent="0.2">
      <c r="C38" s="297"/>
      <c r="D38" s="297"/>
      <c r="E38" s="297"/>
      <c r="F38" s="297"/>
      <c r="G38" s="297"/>
      <c r="H38" s="297"/>
      <c r="I38" s="297"/>
      <c r="J38" s="297"/>
    </row>
    <row r="39" spans="3:10" x14ac:dyDescent="0.2">
      <c r="C39" s="296" t="s">
        <v>5</v>
      </c>
      <c r="D39" s="296"/>
      <c r="E39" s="296"/>
      <c r="F39" s="205">
        <f>SUM(F6:F35)</f>
        <v>295.5</v>
      </c>
      <c r="G39" s="205">
        <f>SUM(G6:G35)</f>
        <v>151</v>
      </c>
      <c r="H39" s="205">
        <f>SUM(H6:H37)</f>
        <v>122.40833333333333</v>
      </c>
      <c r="I39" s="205">
        <f>SUM(I6:I37)</f>
        <v>31.430555555555561</v>
      </c>
      <c r="J39" s="205">
        <f>SUM(J6:J37)</f>
        <v>600.33888888888896</v>
      </c>
    </row>
    <row r="40" spans="3:10" x14ac:dyDescent="0.2">
      <c r="C40" s="11"/>
      <c r="D40" s="11"/>
      <c r="E40" s="11"/>
      <c r="F40" s="11"/>
      <c r="G40" s="11"/>
      <c r="H40" s="11"/>
      <c r="I40" s="11"/>
      <c r="J40" s="11"/>
    </row>
    <row r="41" spans="3:10" x14ac:dyDescent="0.2">
      <c r="C41" s="8" t="s">
        <v>104</v>
      </c>
      <c r="D41" s="11"/>
      <c r="E41" s="11"/>
      <c r="F41" s="11"/>
      <c r="G41" s="11"/>
      <c r="H41" s="11"/>
      <c r="I41" s="11"/>
      <c r="J41" s="11"/>
    </row>
    <row r="42" spans="3:10" x14ac:dyDescent="0.2">
      <c r="C42" s="11" t="s">
        <v>150</v>
      </c>
      <c r="D42" s="11"/>
      <c r="E42" s="11"/>
      <c r="F42" s="11"/>
      <c r="G42" s="11"/>
      <c r="H42" s="11"/>
      <c r="I42" s="11"/>
      <c r="J42" s="11"/>
    </row>
    <row r="43" spans="3:10" x14ac:dyDescent="0.2">
      <c r="D43" s="11"/>
      <c r="E43" s="11"/>
      <c r="F43" s="11"/>
      <c r="G43" s="11"/>
      <c r="H43" s="11"/>
      <c r="I43" s="11"/>
      <c r="J43" s="11"/>
    </row>
    <row r="44" spans="3:10" x14ac:dyDescent="0.2">
      <c r="C44" s="11"/>
      <c r="D44" s="11"/>
      <c r="E44" s="11"/>
      <c r="F44" s="11"/>
      <c r="G44" s="11"/>
      <c r="H44" s="11"/>
      <c r="I44" s="11"/>
      <c r="J44" s="11"/>
    </row>
    <row r="45" spans="3:10" ht="15.75" x14ac:dyDescent="0.25">
      <c r="C45" s="215" t="s">
        <v>127</v>
      </c>
      <c r="D45" s="215"/>
      <c r="E45" s="215"/>
      <c r="F45" s="215"/>
      <c r="G45" s="215"/>
      <c r="H45" s="215"/>
      <c r="I45" s="215"/>
      <c r="J45" s="215"/>
    </row>
    <row r="46" spans="3:10" x14ac:dyDescent="0.2">
      <c r="C46" s="11"/>
      <c r="D46" s="11"/>
      <c r="E46" s="11"/>
      <c r="F46" s="11"/>
      <c r="G46" s="11"/>
      <c r="H46" s="11"/>
      <c r="I46" s="11"/>
      <c r="J46" s="11"/>
    </row>
    <row r="47" spans="3:10" ht="25.5" x14ac:dyDescent="0.25">
      <c r="C47" s="134" t="s">
        <v>0</v>
      </c>
      <c r="D47" s="134" t="s">
        <v>1</v>
      </c>
      <c r="E47" s="134" t="s">
        <v>2</v>
      </c>
      <c r="F47" s="158" t="s">
        <v>149</v>
      </c>
      <c r="G47" s="158" t="s">
        <v>151</v>
      </c>
      <c r="H47" s="158" t="s">
        <v>152</v>
      </c>
      <c r="I47" s="158" t="s">
        <v>153</v>
      </c>
      <c r="J47" s="158" t="s">
        <v>154</v>
      </c>
    </row>
    <row r="48" spans="3:10" x14ac:dyDescent="0.2">
      <c r="C48" s="229" t="s">
        <v>6</v>
      </c>
      <c r="D48" s="133">
        <v>2141</v>
      </c>
      <c r="E48" s="17" t="s">
        <v>7</v>
      </c>
      <c r="F48" s="206">
        <v>6</v>
      </c>
      <c r="G48" s="206">
        <v>16</v>
      </c>
      <c r="H48" s="206">
        <v>5.8944444444444457</v>
      </c>
      <c r="I48" s="206">
        <v>1.5999999999999996</v>
      </c>
      <c r="J48" s="207">
        <f>SUM(F48:I48)</f>
        <v>29.494444444444447</v>
      </c>
    </row>
    <row r="49" spans="3:10" x14ac:dyDescent="0.2">
      <c r="C49" s="230"/>
      <c r="D49" s="133">
        <v>2122</v>
      </c>
      <c r="E49" s="17" t="s">
        <v>8</v>
      </c>
      <c r="F49" s="206">
        <v>8</v>
      </c>
      <c r="G49" s="206">
        <v>3.5</v>
      </c>
      <c r="H49" s="206">
        <v>1.711111111111111</v>
      </c>
      <c r="I49" s="206">
        <v>0.36944444444444441</v>
      </c>
      <c r="J49" s="207">
        <f t="shared" ref="J49:J76" si="1">SUM(F49:I49)</f>
        <v>13.580555555555554</v>
      </c>
    </row>
    <row r="50" spans="3:10" x14ac:dyDescent="0.2">
      <c r="C50" s="230"/>
      <c r="D50" s="133">
        <v>2142</v>
      </c>
      <c r="E50" s="17" t="s">
        <v>9</v>
      </c>
      <c r="F50" s="206">
        <v>6</v>
      </c>
      <c r="G50" s="206">
        <v>4</v>
      </c>
      <c r="H50" s="206">
        <v>0.66666666666666674</v>
      </c>
      <c r="I50" s="206">
        <v>0</v>
      </c>
      <c r="J50" s="207">
        <f t="shared" si="1"/>
        <v>10.666666666666666</v>
      </c>
    </row>
    <row r="51" spans="3:10" x14ac:dyDescent="0.2">
      <c r="C51" s="230"/>
      <c r="D51" s="133">
        <v>2132</v>
      </c>
      <c r="E51" s="17" t="s">
        <v>10</v>
      </c>
      <c r="F51" s="206">
        <v>13</v>
      </c>
      <c r="G51" s="206">
        <v>4.5</v>
      </c>
      <c r="H51" s="206">
        <v>5.0222222222222213</v>
      </c>
      <c r="I51" s="206">
        <v>0.28888888888888886</v>
      </c>
      <c r="J51" s="207">
        <f t="shared" si="1"/>
        <v>22.81111111111111</v>
      </c>
    </row>
    <row r="52" spans="3:10" x14ac:dyDescent="0.2">
      <c r="C52" s="229" t="s">
        <v>11</v>
      </c>
      <c r="D52" s="133">
        <v>27</v>
      </c>
      <c r="E52" s="17" t="s">
        <v>12</v>
      </c>
      <c r="F52" s="206">
        <v>16</v>
      </c>
      <c r="G52" s="206">
        <v>10</v>
      </c>
      <c r="H52" s="206">
        <v>7.6222222222222218</v>
      </c>
      <c r="I52" s="206">
        <v>1.2430555555555556</v>
      </c>
      <c r="J52" s="207">
        <f t="shared" si="1"/>
        <v>34.865277777777777</v>
      </c>
    </row>
    <row r="53" spans="3:10" x14ac:dyDescent="0.2">
      <c r="C53" s="229"/>
      <c r="D53" s="133">
        <v>511013105</v>
      </c>
      <c r="E53" s="17" t="s">
        <v>136</v>
      </c>
      <c r="F53" s="206">
        <v>0</v>
      </c>
      <c r="G53" s="206">
        <v>2</v>
      </c>
      <c r="H53" s="206"/>
      <c r="I53" s="206"/>
      <c r="J53" s="207">
        <f t="shared" si="1"/>
        <v>2</v>
      </c>
    </row>
    <row r="54" spans="3:10" x14ac:dyDescent="0.2">
      <c r="C54" s="229" t="s">
        <v>13</v>
      </c>
      <c r="D54" s="133">
        <v>222</v>
      </c>
      <c r="E54" s="17" t="s">
        <v>14</v>
      </c>
      <c r="F54" s="206">
        <v>3</v>
      </c>
      <c r="G54" s="206">
        <v>7</v>
      </c>
      <c r="H54" s="206">
        <v>0.44444444444444448</v>
      </c>
      <c r="I54" s="206">
        <v>1.0666666666666667</v>
      </c>
      <c r="J54" s="207">
        <f t="shared" si="1"/>
        <v>11.511111111111111</v>
      </c>
    </row>
    <row r="55" spans="3:10" x14ac:dyDescent="0.2">
      <c r="C55" s="230"/>
      <c r="D55" s="133">
        <v>223</v>
      </c>
      <c r="E55" s="17" t="s">
        <v>15</v>
      </c>
      <c r="F55" s="206">
        <v>16</v>
      </c>
      <c r="G55" s="206">
        <v>15.5</v>
      </c>
      <c r="H55" s="206">
        <v>4.2763888888888895</v>
      </c>
      <c r="I55" s="206">
        <v>0.24444444444444446</v>
      </c>
      <c r="J55" s="207">
        <f t="shared" si="1"/>
        <v>36.020833333333336</v>
      </c>
    </row>
    <row r="56" spans="3:10" x14ac:dyDescent="0.2">
      <c r="C56" s="230"/>
      <c r="D56" s="133">
        <v>224</v>
      </c>
      <c r="E56" s="17" t="s">
        <v>16</v>
      </c>
      <c r="F56" s="206">
        <v>25</v>
      </c>
      <c r="G56" s="206">
        <v>19</v>
      </c>
      <c r="H56" s="206">
        <v>10.820833333333331</v>
      </c>
      <c r="I56" s="206">
        <v>5.0611111111111109</v>
      </c>
      <c r="J56" s="207">
        <f t="shared" si="1"/>
        <v>59.881944444444443</v>
      </c>
    </row>
    <row r="57" spans="3:10" x14ac:dyDescent="0.2">
      <c r="C57" s="229" t="s">
        <v>17</v>
      </c>
      <c r="D57" s="133">
        <v>234</v>
      </c>
      <c r="E57" s="17" t="s">
        <v>18</v>
      </c>
      <c r="F57" s="206">
        <v>13</v>
      </c>
      <c r="G57" s="206">
        <v>4.5</v>
      </c>
      <c r="H57" s="206">
        <v>7.3333333333333321</v>
      </c>
      <c r="I57" s="206">
        <v>1.088888888888889</v>
      </c>
      <c r="J57" s="207">
        <f t="shared" si="1"/>
        <v>25.922222222222221</v>
      </c>
    </row>
    <row r="58" spans="3:10" x14ac:dyDescent="0.2">
      <c r="C58" s="230"/>
      <c r="D58" s="133">
        <v>232</v>
      </c>
      <c r="E58" s="17" t="s">
        <v>19</v>
      </c>
      <c r="F58" s="206">
        <v>8</v>
      </c>
      <c r="G58" s="206">
        <v>2.5</v>
      </c>
      <c r="H58" s="206">
        <v>1.5555555555555554</v>
      </c>
      <c r="I58" s="206">
        <v>0.28888888888888886</v>
      </c>
      <c r="J58" s="207">
        <f t="shared" si="1"/>
        <v>12.344444444444445</v>
      </c>
    </row>
    <row r="59" spans="3:10" x14ac:dyDescent="0.2">
      <c r="C59" s="230"/>
      <c r="D59" s="133">
        <v>233</v>
      </c>
      <c r="E59" s="17" t="s">
        <v>20</v>
      </c>
      <c r="F59" s="206">
        <v>12</v>
      </c>
      <c r="G59" s="206">
        <v>3.5</v>
      </c>
      <c r="H59" s="206">
        <v>10.377777777777773</v>
      </c>
      <c r="I59" s="206">
        <v>1.4444444444444446</v>
      </c>
      <c r="J59" s="207">
        <f t="shared" si="1"/>
        <v>27.322222222222216</v>
      </c>
    </row>
    <row r="60" spans="3:10" x14ac:dyDescent="0.2">
      <c r="C60" s="229" t="s">
        <v>21</v>
      </c>
      <c r="D60" s="133">
        <v>25</v>
      </c>
      <c r="E60" s="17" t="s">
        <v>22</v>
      </c>
      <c r="F60" s="206">
        <v>47.5</v>
      </c>
      <c r="G60" s="206">
        <v>16.5</v>
      </c>
      <c r="H60" s="206">
        <v>9.3305555555555575</v>
      </c>
      <c r="I60" s="206">
        <v>0.95972222222222237</v>
      </c>
      <c r="J60" s="207">
        <f t="shared" si="1"/>
        <v>74.290277777777789</v>
      </c>
    </row>
    <row r="61" spans="3:10" x14ac:dyDescent="0.2">
      <c r="C61" s="229"/>
      <c r="D61" s="133">
        <v>253</v>
      </c>
      <c r="E61" s="17" t="s">
        <v>23</v>
      </c>
      <c r="F61" s="206">
        <v>12</v>
      </c>
      <c r="G61" s="206">
        <v>3.5</v>
      </c>
      <c r="H61" s="206">
        <v>6.1513888888888895</v>
      </c>
      <c r="I61" s="206">
        <v>1.4444444444444442</v>
      </c>
      <c r="J61" s="207">
        <f t="shared" si="1"/>
        <v>23.095833333333331</v>
      </c>
    </row>
    <row r="62" spans="3:10" x14ac:dyDescent="0.2">
      <c r="C62" s="229"/>
      <c r="D62" s="133">
        <v>511013104</v>
      </c>
      <c r="E62" s="17" t="s">
        <v>45</v>
      </c>
      <c r="F62" s="206">
        <v>0</v>
      </c>
      <c r="G62" s="206">
        <v>0.5</v>
      </c>
      <c r="H62" s="206">
        <v>1.4222222222222223</v>
      </c>
      <c r="I62" s="206">
        <v>0.2583333333333333</v>
      </c>
      <c r="J62" s="207">
        <f t="shared" si="1"/>
        <v>2.1805555555555554</v>
      </c>
    </row>
    <row r="63" spans="3:10" x14ac:dyDescent="0.2">
      <c r="C63" s="229"/>
      <c r="D63" s="24">
        <v>511013107</v>
      </c>
      <c r="E63" s="24" t="s">
        <v>46</v>
      </c>
      <c r="F63" s="206">
        <v>0</v>
      </c>
      <c r="G63" s="206">
        <v>2.5</v>
      </c>
      <c r="H63" s="206">
        <v>3.6861111111111118</v>
      </c>
      <c r="I63" s="206">
        <v>0.61944444444444446</v>
      </c>
      <c r="J63" s="207">
        <f t="shared" si="1"/>
        <v>6.8055555555555562</v>
      </c>
    </row>
    <row r="64" spans="3:10" x14ac:dyDescent="0.2">
      <c r="C64" s="133" t="s">
        <v>24</v>
      </c>
      <c r="D64" s="133">
        <v>242</v>
      </c>
      <c r="E64" s="17" t="s">
        <v>24</v>
      </c>
      <c r="F64" s="206">
        <v>16</v>
      </c>
      <c r="G64" s="206">
        <v>6.5</v>
      </c>
      <c r="H64" s="206">
        <v>13.269444444444437</v>
      </c>
      <c r="I64" s="206">
        <v>3.1999999999999993</v>
      </c>
      <c r="J64" s="207">
        <f t="shared" si="1"/>
        <v>38.969444444444434</v>
      </c>
    </row>
    <row r="65" spans="3:10" x14ac:dyDescent="0.2">
      <c r="C65" s="133" t="s">
        <v>25</v>
      </c>
      <c r="D65" s="133">
        <v>244</v>
      </c>
      <c r="E65" s="17" t="s">
        <v>25</v>
      </c>
      <c r="F65" s="206">
        <v>23.5</v>
      </c>
      <c r="G65" s="206">
        <v>2.5</v>
      </c>
      <c r="H65" s="206">
        <v>6.2444444444444454</v>
      </c>
      <c r="I65" s="206">
        <v>0.53333333333333333</v>
      </c>
      <c r="J65" s="207">
        <f t="shared" si="1"/>
        <v>32.777777777777779</v>
      </c>
    </row>
    <row r="66" spans="3:10" x14ac:dyDescent="0.2">
      <c r="C66" s="229" t="s">
        <v>26</v>
      </c>
      <c r="D66" s="133">
        <v>228</v>
      </c>
      <c r="E66" s="17" t="s">
        <v>27</v>
      </c>
      <c r="F66" s="206">
        <v>8</v>
      </c>
      <c r="G66" s="206">
        <v>14.5</v>
      </c>
      <c r="H66" s="206">
        <v>7.2736111111111095</v>
      </c>
      <c r="I66" s="206">
        <v>1.4777777777777779</v>
      </c>
      <c r="J66" s="207">
        <f t="shared" si="1"/>
        <v>31.251388888888886</v>
      </c>
    </row>
    <row r="67" spans="3:10" x14ac:dyDescent="0.2">
      <c r="C67" s="229"/>
      <c r="D67" s="133">
        <v>2201</v>
      </c>
      <c r="E67" s="17" t="s">
        <v>36</v>
      </c>
      <c r="F67" s="206">
        <v>1</v>
      </c>
      <c r="G67" s="206">
        <v>3.5</v>
      </c>
      <c r="H67" s="206">
        <v>0.58888888888888891</v>
      </c>
      <c r="I67" s="206">
        <v>0.53333333333333333</v>
      </c>
      <c r="J67" s="207">
        <f t="shared" si="1"/>
        <v>5.6222222222222218</v>
      </c>
    </row>
    <row r="68" spans="3:10" x14ac:dyDescent="0.2">
      <c r="C68" s="229"/>
      <c r="D68" s="133">
        <v>24322</v>
      </c>
      <c r="E68" s="17" t="s">
        <v>47</v>
      </c>
      <c r="F68" s="206"/>
      <c r="G68" s="206"/>
      <c r="H68" s="206">
        <v>1.8055555555555554</v>
      </c>
      <c r="I68" s="206">
        <v>1.3333333333333333</v>
      </c>
      <c r="J68" s="207">
        <f t="shared" si="1"/>
        <v>3.1388888888888884</v>
      </c>
    </row>
    <row r="69" spans="3:10" x14ac:dyDescent="0.2">
      <c r="C69" s="229"/>
      <c r="D69" s="133">
        <v>243</v>
      </c>
      <c r="E69" s="17" t="s">
        <v>28</v>
      </c>
      <c r="F69" s="206">
        <v>19</v>
      </c>
      <c r="G69" s="206">
        <v>3</v>
      </c>
      <c r="H69" s="206">
        <v>3.9333333333333331</v>
      </c>
      <c r="I69" s="206">
        <v>0.1111111111111111</v>
      </c>
      <c r="J69" s="207">
        <f t="shared" si="1"/>
        <v>26.044444444444444</v>
      </c>
    </row>
    <row r="70" spans="3:10" x14ac:dyDescent="0.2">
      <c r="C70" s="229" t="s">
        <v>29</v>
      </c>
      <c r="D70" s="133">
        <v>262</v>
      </c>
      <c r="E70" s="17" t="s">
        <v>30</v>
      </c>
      <c r="F70" s="206">
        <v>9</v>
      </c>
      <c r="G70" s="206">
        <v>3.5</v>
      </c>
      <c r="H70" s="206">
        <v>1.6</v>
      </c>
      <c r="I70" s="206">
        <v>0.26666666666666666</v>
      </c>
      <c r="J70" s="207">
        <f t="shared" si="1"/>
        <v>14.366666666666667</v>
      </c>
    </row>
    <row r="71" spans="3:10" x14ac:dyDescent="0.2">
      <c r="C71" s="229"/>
      <c r="D71" s="133">
        <v>263</v>
      </c>
      <c r="E71" s="17" t="s">
        <v>31</v>
      </c>
      <c r="F71" s="206">
        <v>10</v>
      </c>
      <c r="G71" s="206">
        <v>7</v>
      </c>
      <c r="H71" s="206">
        <v>1.8888888888888888</v>
      </c>
      <c r="I71" s="206">
        <v>1.4944444444444445</v>
      </c>
      <c r="J71" s="207">
        <f t="shared" si="1"/>
        <v>20.383333333333333</v>
      </c>
    </row>
    <row r="72" spans="3:10" x14ac:dyDescent="0.2">
      <c r="C72" s="229"/>
      <c r="D72" s="133">
        <v>264</v>
      </c>
      <c r="E72" s="17" t="s">
        <v>32</v>
      </c>
      <c r="F72" s="206">
        <v>9</v>
      </c>
      <c r="G72" s="206">
        <v>4</v>
      </c>
      <c r="H72" s="206">
        <v>1.6</v>
      </c>
      <c r="I72" s="206">
        <v>0.17777777777777778</v>
      </c>
      <c r="J72" s="207">
        <f t="shared" si="1"/>
        <v>14.777777777777777</v>
      </c>
    </row>
    <row r="73" spans="3:10" x14ac:dyDescent="0.2">
      <c r="C73" s="229"/>
      <c r="D73" s="133">
        <v>265</v>
      </c>
      <c r="E73" s="17" t="s">
        <v>33</v>
      </c>
      <c r="F73" s="206">
        <v>13</v>
      </c>
      <c r="G73" s="206">
        <v>6</v>
      </c>
      <c r="H73" s="206">
        <v>2.6222222222222222</v>
      </c>
      <c r="I73" s="206">
        <v>0.62222222222222223</v>
      </c>
      <c r="J73" s="207">
        <f t="shared" si="1"/>
        <v>22.244444444444447</v>
      </c>
    </row>
    <row r="74" spans="3:10" x14ac:dyDescent="0.2">
      <c r="C74" s="229"/>
      <c r="D74" s="133">
        <v>511013102</v>
      </c>
      <c r="E74" s="17" t="s">
        <v>48</v>
      </c>
      <c r="F74" s="206"/>
      <c r="G74" s="206"/>
      <c r="H74" s="206">
        <v>3.5138888888888888</v>
      </c>
      <c r="I74" s="206">
        <v>2.0972222222222223</v>
      </c>
      <c r="J74" s="207">
        <f t="shared" si="1"/>
        <v>5.6111111111111107</v>
      </c>
    </row>
    <row r="75" spans="3:10" x14ac:dyDescent="0.2">
      <c r="C75" s="229" t="s">
        <v>49</v>
      </c>
      <c r="D75" s="133">
        <v>1364</v>
      </c>
      <c r="E75" s="17" t="s">
        <v>81</v>
      </c>
      <c r="F75" s="206"/>
      <c r="G75" s="206"/>
      <c r="H75" s="206">
        <v>0.3972222222222222</v>
      </c>
      <c r="I75" s="206">
        <v>0</v>
      </c>
      <c r="J75" s="207">
        <f t="shared" si="1"/>
        <v>0.3972222222222222</v>
      </c>
    </row>
    <row r="76" spans="3:10" x14ac:dyDescent="0.2">
      <c r="C76" s="229"/>
      <c r="D76" s="25">
        <v>201</v>
      </c>
      <c r="E76" s="24" t="s">
        <v>50</v>
      </c>
      <c r="F76" s="206"/>
      <c r="G76" s="206"/>
      <c r="H76" s="206">
        <v>1</v>
      </c>
      <c r="I76" s="206">
        <v>0.13333333333333333</v>
      </c>
      <c r="J76" s="207">
        <f t="shared" si="1"/>
        <v>1.1333333333333333</v>
      </c>
    </row>
    <row r="77" spans="3:10" x14ac:dyDescent="0.25">
      <c r="C77" s="299"/>
      <c r="D77" s="299"/>
      <c r="E77" s="299"/>
      <c r="F77" s="299"/>
      <c r="G77" s="299"/>
      <c r="H77" s="299"/>
      <c r="I77" s="299"/>
      <c r="J77" s="299"/>
    </row>
    <row r="78" spans="3:10" x14ac:dyDescent="0.2">
      <c r="C78" s="229" t="s">
        <v>139</v>
      </c>
      <c r="D78" s="229"/>
      <c r="E78" s="229"/>
      <c r="F78" s="300"/>
      <c r="G78" s="300"/>
      <c r="H78" s="206">
        <v>5.7416666666666671</v>
      </c>
      <c r="I78" s="206">
        <v>2.7972222222222221</v>
      </c>
      <c r="J78" s="207">
        <f t="shared" ref="J78" si="2">SUM(H78:I78)</f>
        <v>8.5388888888888896</v>
      </c>
    </row>
    <row r="79" spans="3:10" x14ac:dyDescent="0.25">
      <c r="C79" s="301"/>
      <c r="D79" s="301"/>
      <c r="E79" s="301"/>
      <c r="F79" s="301"/>
      <c r="G79" s="301"/>
      <c r="H79" s="301"/>
      <c r="I79" s="301"/>
      <c r="J79" s="301"/>
    </row>
    <row r="80" spans="3:10" x14ac:dyDescent="0.2">
      <c r="C80" s="296" t="s">
        <v>5</v>
      </c>
      <c r="D80" s="296"/>
      <c r="E80" s="296"/>
      <c r="F80" s="205">
        <f>SUM(F48:F78)</f>
        <v>294</v>
      </c>
      <c r="G80" s="205">
        <f>SUM(G48:G78)</f>
        <v>165.5</v>
      </c>
      <c r="H80" s="205">
        <f>SUM(H48:H78)</f>
        <v>127.79444444444439</v>
      </c>
      <c r="I80" s="205">
        <f>SUM(I48:I78)</f>
        <v>30.755555555555553</v>
      </c>
      <c r="J80" s="205">
        <f>SUM(J48:J78)</f>
        <v>618.04999999999995</v>
      </c>
    </row>
    <row r="81" spans="3:4" x14ac:dyDescent="0.25">
      <c r="D81" s="178"/>
    </row>
    <row r="82" spans="3:4" x14ac:dyDescent="0.25">
      <c r="C82" s="8" t="s">
        <v>104</v>
      </c>
      <c r="D82" s="178"/>
    </row>
    <row r="83" spans="3:4" x14ac:dyDescent="0.2">
      <c r="C83" s="11" t="s">
        <v>150</v>
      </c>
      <c r="D83" s="178"/>
    </row>
    <row r="84" spans="3:4" x14ac:dyDescent="0.25">
      <c r="D84" s="178"/>
    </row>
    <row r="85" spans="3:4" hidden="1" x14ac:dyDescent="0.25"/>
    <row r="86" spans="3:4" hidden="1" x14ac:dyDescent="0.25"/>
    <row r="87" spans="3:4" hidden="1" x14ac:dyDescent="0.25"/>
  </sheetData>
  <sheetProtection password="CD78" sheet="1" objects="1" scenarios="1"/>
  <sortState ref="D55:D85">
    <sortCondition ref="D55"/>
  </sortState>
  <mergeCells count="29">
    <mergeCell ref="C80:E80"/>
    <mergeCell ref="C75:C76"/>
    <mergeCell ref="C77:J77"/>
    <mergeCell ref="C78:E78"/>
    <mergeCell ref="F78:G78"/>
    <mergeCell ref="C79:J79"/>
    <mergeCell ref="C54:C56"/>
    <mergeCell ref="C57:C59"/>
    <mergeCell ref="C60:C63"/>
    <mergeCell ref="C66:C69"/>
    <mergeCell ref="C70:C74"/>
    <mergeCell ref="C48:C51"/>
    <mergeCell ref="C52:C53"/>
    <mergeCell ref="C36:J36"/>
    <mergeCell ref="C37:E37"/>
    <mergeCell ref="F37:G37"/>
    <mergeCell ref="C38:J38"/>
    <mergeCell ref="C45:J45"/>
    <mergeCell ref="C3:J3"/>
    <mergeCell ref="B1:K1"/>
    <mergeCell ref="C39:E39"/>
    <mergeCell ref="C15:C17"/>
    <mergeCell ref="C6:C9"/>
    <mergeCell ref="C10:C11"/>
    <mergeCell ref="C12:C14"/>
    <mergeCell ref="C18:C22"/>
    <mergeCell ref="C25:C28"/>
    <mergeCell ref="C29:C33"/>
    <mergeCell ref="C34:C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0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"/>
  <cols>
    <col min="1" max="1" width="25.7109375" style="67" customWidth="1"/>
    <col min="2" max="2" width="10.7109375" style="1" customWidth="1"/>
    <col min="3" max="3" width="24.140625" style="1" bestFit="1" customWidth="1"/>
    <col min="4" max="4" width="5" style="1" hidden="1" customWidth="1"/>
    <col min="5" max="5" width="39.5703125" style="1" bestFit="1" customWidth="1"/>
    <col min="6" max="6" width="11" style="2" customWidth="1"/>
    <col min="7" max="7" width="10.42578125" style="2" customWidth="1"/>
    <col min="8" max="8" width="6" style="2" bestFit="1" customWidth="1"/>
    <col min="9" max="9" width="10.85546875" style="2" customWidth="1"/>
    <col min="10" max="10" width="9.7109375" style="2" customWidth="1"/>
    <col min="11" max="11" width="6" style="2" customWidth="1"/>
    <col min="12" max="12" width="10.7109375" style="1" customWidth="1"/>
    <col min="13" max="16384" width="11.42578125" style="1" hidden="1"/>
  </cols>
  <sheetData>
    <row r="1" spans="2:12" s="78" customFormat="1" ht="26.25" customHeight="1" x14ac:dyDescent="0.4">
      <c r="B1" s="211" t="s">
        <v>105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2:12" x14ac:dyDescent="0.2">
      <c r="C2" s="72"/>
      <c r="D2" s="72"/>
      <c r="E2" s="72"/>
      <c r="F2" s="72"/>
      <c r="G2" s="72"/>
      <c r="H2" s="72"/>
      <c r="I2" s="72"/>
      <c r="J2" s="72"/>
      <c r="K2" s="72"/>
    </row>
    <row r="3" spans="2:12" x14ac:dyDescent="0.2"/>
    <row r="4" spans="2:12" x14ac:dyDescent="0.2">
      <c r="C4" s="208" t="s">
        <v>0</v>
      </c>
      <c r="D4" s="208" t="s">
        <v>1</v>
      </c>
      <c r="E4" s="208" t="s">
        <v>2</v>
      </c>
      <c r="F4" s="208" t="s">
        <v>3</v>
      </c>
      <c r="G4" s="208"/>
      <c r="H4" s="212"/>
      <c r="I4" s="213" t="s">
        <v>4</v>
      </c>
      <c r="J4" s="208"/>
      <c r="K4" s="208"/>
    </row>
    <row r="5" spans="2:12" x14ac:dyDescent="0.2">
      <c r="C5" s="208"/>
      <c r="D5" s="208"/>
      <c r="E5" s="208"/>
      <c r="F5" s="93" t="s">
        <v>76</v>
      </c>
      <c r="G5" s="93" t="s">
        <v>77</v>
      </c>
      <c r="H5" s="94" t="s">
        <v>5</v>
      </c>
      <c r="I5" s="95" t="s">
        <v>76</v>
      </c>
      <c r="J5" s="93" t="s">
        <v>77</v>
      </c>
      <c r="K5" s="93" t="s">
        <v>5</v>
      </c>
    </row>
    <row r="6" spans="2:12" x14ac:dyDescent="0.2">
      <c r="C6" s="209" t="s">
        <v>6</v>
      </c>
      <c r="D6" s="84">
        <v>2141</v>
      </c>
      <c r="E6" s="85" t="s">
        <v>7</v>
      </c>
      <c r="F6" s="86">
        <v>3</v>
      </c>
      <c r="G6" s="86">
        <v>3</v>
      </c>
      <c r="H6" s="87">
        <f>SUM(F6:G6)</f>
        <v>6</v>
      </c>
      <c r="I6" s="88">
        <v>3</v>
      </c>
      <c r="J6" s="86">
        <v>3</v>
      </c>
      <c r="K6" s="89">
        <f>SUM(I6:J6)</f>
        <v>6</v>
      </c>
    </row>
    <row r="7" spans="2:12" x14ac:dyDescent="0.2">
      <c r="C7" s="210"/>
      <c r="D7" s="84">
        <v>2122</v>
      </c>
      <c r="E7" s="85" t="s">
        <v>8</v>
      </c>
      <c r="F7" s="86">
        <v>7</v>
      </c>
      <c r="G7" s="86">
        <v>1</v>
      </c>
      <c r="H7" s="87">
        <f t="shared" ref="H7:H27" si="0">SUM(F7:G7)</f>
        <v>8</v>
      </c>
      <c r="I7" s="88">
        <v>7</v>
      </c>
      <c r="J7" s="86">
        <v>1</v>
      </c>
      <c r="K7" s="89">
        <f t="shared" ref="K7:K27" si="1">SUM(I7:J7)</f>
        <v>8</v>
      </c>
    </row>
    <row r="8" spans="2:12" x14ac:dyDescent="0.2">
      <c r="C8" s="210"/>
      <c r="D8" s="84">
        <v>2142</v>
      </c>
      <c r="E8" s="85" t="s">
        <v>9</v>
      </c>
      <c r="F8" s="86">
        <v>5</v>
      </c>
      <c r="G8" s="86">
        <v>1</v>
      </c>
      <c r="H8" s="87">
        <f t="shared" si="0"/>
        <v>6</v>
      </c>
      <c r="I8" s="88">
        <v>5</v>
      </c>
      <c r="J8" s="86">
        <v>1</v>
      </c>
      <c r="K8" s="89">
        <f t="shared" si="1"/>
        <v>6</v>
      </c>
    </row>
    <row r="9" spans="2:12" x14ac:dyDescent="0.2">
      <c r="C9" s="210"/>
      <c r="D9" s="84">
        <v>2132</v>
      </c>
      <c r="E9" s="85" t="s">
        <v>10</v>
      </c>
      <c r="F9" s="86">
        <v>11</v>
      </c>
      <c r="G9" s="86">
        <v>2</v>
      </c>
      <c r="H9" s="87">
        <f t="shared" si="0"/>
        <v>13</v>
      </c>
      <c r="I9" s="88">
        <v>11</v>
      </c>
      <c r="J9" s="86">
        <v>2</v>
      </c>
      <c r="K9" s="89">
        <f t="shared" si="1"/>
        <v>13</v>
      </c>
    </row>
    <row r="10" spans="2:12" x14ac:dyDescent="0.2">
      <c r="C10" s="84" t="s">
        <v>11</v>
      </c>
      <c r="D10" s="84">
        <v>27</v>
      </c>
      <c r="E10" s="85" t="s">
        <v>12</v>
      </c>
      <c r="F10" s="86">
        <v>15</v>
      </c>
      <c r="G10" s="86">
        <v>2</v>
      </c>
      <c r="H10" s="87">
        <f t="shared" si="0"/>
        <v>17</v>
      </c>
      <c r="I10" s="88">
        <v>14</v>
      </c>
      <c r="J10" s="86">
        <v>2</v>
      </c>
      <c r="K10" s="89">
        <f t="shared" si="1"/>
        <v>16</v>
      </c>
    </row>
    <row r="11" spans="2:12" x14ac:dyDescent="0.2">
      <c r="C11" s="209" t="s">
        <v>13</v>
      </c>
      <c r="D11" s="84">
        <v>222</v>
      </c>
      <c r="E11" s="85" t="s">
        <v>14</v>
      </c>
      <c r="F11" s="86">
        <v>3</v>
      </c>
      <c r="G11" s="86">
        <v>0</v>
      </c>
      <c r="H11" s="87">
        <f t="shared" si="0"/>
        <v>3</v>
      </c>
      <c r="I11" s="88">
        <v>3</v>
      </c>
      <c r="J11" s="86">
        <v>0</v>
      </c>
      <c r="K11" s="89">
        <f t="shared" si="1"/>
        <v>3</v>
      </c>
    </row>
    <row r="12" spans="2:12" x14ac:dyDescent="0.2">
      <c r="C12" s="210"/>
      <c r="D12" s="84">
        <v>223</v>
      </c>
      <c r="E12" s="85" t="s">
        <v>15</v>
      </c>
      <c r="F12" s="86">
        <v>15</v>
      </c>
      <c r="G12" s="86">
        <v>1</v>
      </c>
      <c r="H12" s="87">
        <f t="shared" si="0"/>
        <v>16</v>
      </c>
      <c r="I12" s="88">
        <v>15</v>
      </c>
      <c r="J12" s="86">
        <v>1</v>
      </c>
      <c r="K12" s="89">
        <f t="shared" si="1"/>
        <v>16</v>
      </c>
    </row>
    <row r="13" spans="2:12" x14ac:dyDescent="0.2">
      <c r="C13" s="210"/>
      <c r="D13" s="84">
        <v>224</v>
      </c>
      <c r="E13" s="85" t="s">
        <v>16</v>
      </c>
      <c r="F13" s="86">
        <v>25</v>
      </c>
      <c r="G13" s="86">
        <v>1</v>
      </c>
      <c r="H13" s="87">
        <f t="shared" si="0"/>
        <v>26</v>
      </c>
      <c r="I13" s="88">
        <v>24</v>
      </c>
      <c r="J13" s="86">
        <v>1</v>
      </c>
      <c r="K13" s="89">
        <f t="shared" si="1"/>
        <v>25</v>
      </c>
    </row>
    <row r="14" spans="2:12" x14ac:dyDescent="0.2">
      <c r="C14" s="209" t="s">
        <v>17</v>
      </c>
      <c r="D14" s="84">
        <v>234</v>
      </c>
      <c r="E14" s="85" t="s">
        <v>18</v>
      </c>
      <c r="F14" s="86">
        <v>4</v>
      </c>
      <c r="G14" s="86">
        <v>9</v>
      </c>
      <c r="H14" s="87">
        <f t="shared" si="0"/>
        <v>13</v>
      </c>
      <c r="I14" s="88">
        <v>4</v>
      </c>
      <c r="J14" s="86">
        <v>9</v>
      </c>
      <c r="K14" s="89">
        <f t="shared" si="1"/>
        <v>13</v>
      </c>
    </row>
    <row r="15" spans="2:12" x14ac:dyDescent="0.2">
      <c r="C15" s="210"/>
      <c r="D15" s="84">
        <v>232</v>
      </c>
      <c r="E15" s="85" t="s">
        <v>19</v>
      </c>
      <c r="F15" s="86">
        <v>6</v>
      </c>
      <c r="G15" s="86">
        <v>2</v>
      </c>
      <c r="H15" s="87">
        <f t="shared" si="0"/>
        <v>8</v>
      </c>
      <c r="I15" s="88">
        <v>6</v>
      </c>
      <c r="J15" s="86">
        <v>2</v>
      </c>
      <c r="K15" s="89">
        <f t="shared" si="1"/>
        <v>8</v>
      </c>
    </row>
    <row r="16" spans="2:12" x14ac:dyDescent="0.2">
      <c r="C16" s="210"/>
      <c r="D16" s="84">
        <v>233</v>
      </c>
      <c r="E16" s="85" t="s">
        <v>20</v>
      </c>
      <c r="F16" s="86">
        <v>9</v>
      </c>
      <c r="G16" s="86">
        <v>3</v>
      </c>
      <c r="H16" s="87">
        <f t="shared" si="0"/>
        <v>12</v>
      </c>
      <c r="I16" s="88">
        <v>9</v>
      </c>
      <c r="J16" s="86">
        <v>3</v>
      </c>
      <c r="K16" s="89">
        <f t="shared" si="1"/>
        <v>12</v>
      </c>
    </row>
    <row r="17" spans="3:11" x14ac:dyDescent="0.2">
      <c r="C17" s="209" t="s">
        <v>21</v>
      </c>
      <c r="D17" s="84">
        <v>25</v>
      </c>
      <c r="E17" s="85" t="s">
        <v>22</v>
      </c>
      <c r="F17" s="86">
        <v>43</v>
      </c>
      <c r="G17" s="86">
        <v>13</v>
      </c>
      <c r="H17" s="87">
        <f t="shared" si="0"/>
        <v>56</v>
      </c>
      <c r="I17" s="88">
        <v>42</v>
      </c>
      <c r="J17" s="86">
        <v>13</v>
      </c>
      <c r="K17" s="89">
        <f t="shared" si="1"/>
        <v>55</v>
      </c>
    </row>
    <row r="18" spans="3:11" x14ac:dyDescent="0.2">
      <c r="C18" s="209"/>
      <c r="D18" s="84">
        <v>253</v>
      </c>
      <c r="E18" s="85" t="s">
        <v>23</v>
      </c>
      <c r="F18" s="86">
        <v>10</v>
      </c>
      <c r="G18" s="86">
        <v>2</v>
      </c>
      <c r="H18" s="87">
        <f t="shared" si="0"/>
        <v>12</v>
      </c>
      <c r="I18" s="88">
        <v>10</v>
      </c>
      <c r="J18" s="86">
        <v>2</v>
      </c>
      <c r="K18" s="89">
        <f t="shared" si="1"/>
        <v>12</v>
      </c>
    </row>
    <row r="19" spans="3:11" x14ac:dyDescent="0.2">
      <c r="C19" s="84" t="s">
        <v>24</v>
      </c>
      <c r="D19" s="84">
        <v>242</v>
      </c>
      <c r="E19" s="85" t="s">
        <v>24</v>
      </c>
      <c r="F19" s="86">
        <v>11</v>
      </c>
      <c r="G19" s="86">
        <v>4</v>
      </c>
      <c r="H19" s="87">
        <f t="shared" si="0"/>
        <v>15</v>
      </c>
      <c r="I19" s="88">
        <v>12</v>
      </c>
      <c r="J19" s="86">
        <v>4</v>
      </c>
      <c r="K19" s="89">
        <f t="shared" si="1"/>
        <v>16</v>
      </c>
    </row>
    <row r="20" spans="3:11" x14ac:dyDescent="0.2">
      <c r="C20" s="84" t="s">
        <v>25</v>
      </c>
      <c r="D20" s="84">
        <v>244</v>
      </c>
      <c r="E20" s="85" t="s">
        <v>25</v>
      </c>
      <c r="F20" s="86">
        <v>23</v>
      </c>
      <c r="G20" s="86">
        <v>1</v>
      </c>
      <c r="H20" s="87">
        <f t="shared" si="0"/>
        <v>24</v>
      </c>
      <c r="I20" s="88">
        <v>23</v>
      </c>
      <c r="J20" s="86">
        <v>1</v>
      </c>
      <c r="K20" s="89">
        <f t="shared" si="1"/>
        <v>24</v>
      </c>
    </row>
    <row r="21" spans="3:11" ht="12.75" customHeight="1" x14ac:dyDescent="0.2">
      <c r="C21" s="209" t="s">
        <v>26</v>
      </c>
      <c r="D21" s="84">
        <v>228</v>
      </c>
      <c r="E21" s="85" t="s">
        <v>27</v>
      </c>
      <c r="F21" s="86">
        <v>8</v>
      </c>
      <c r="G21" s="86">
        <v>0</v>
      </c>
      <c r="H21" s="87">
        <f t="shared" si="0"/>
        <v>8</v>
      </c>
      <c r="I21" s="88">
        <v>8</v>
      </c>
      <c r="J21" s="86">
        <v>0</v>
      </c>
      <c r="K21" s="89">
        <f t="shared" si="1"/>
        <v>8</v>
      </c>
    </row>
    <row r="22" spans="3:11" x14ac:dyDescent="0.2">
      <c r="C22" s="209"/>
      <c r="D22" s="84">
        <v>2201</v>
      </c>
      <c r="E22" s="85" t="s">
        <v>36</v>
      </c>
      <c r="F22" s="86">
        <v>1</v>
      </c>
      <c r="G22" s="86">
        <v>0</v>
      </c>
      <c r="H22" s="87">
        <f t="shared" si="0"/>
        <v>1</v>
      </c>
      <c r="I22" s="88">
        <v>1</v>
      </c>
      <c r="J22" s="86">
        <v>0</v>
      </c>
      <c r="K22" s="89">
        <f t="shared" si="1"/>
        <v>1</v>
      </c>
    </row>
    <row r="23" spans="3:11" x14ac:dyDescent="0.2">
      <c r="C23" s="210"/>
      <c r="D23" s="84">
        <v>243</v>
      </c>
      <c r="E23" s="85" t="s">
        <v>28</v>
      </c>
      <c r="F23" s="90">
        <v>18</v>
      </c>
      <c r="G23" s="90">
        <v>1</v>
      </c>
      <c r="H23" s="91">
        <f t="shared" si="0"/>
        <v>19</v>
      </c>
      <c r="I23" s="88">
        <v>18</v>
      </c>
      <c r="J23" s="86">
        <v>1</v>
      </c>
      <c r="K23" s="89">
        <f t="shared" si="1"/>
        <v>19</v>
      </c>
    </row>
    <row r="24" spans="3:11" x14ac:dyDescent="0.2">
      <c r="C24" s="209" t="s">
        <v>29</v>
      </c>
      <c r="D24" s="84">
        <v>262</v>
      </c>
      <c r="E24" s="85" t="s">
        <v>30</v>
      </c>
      <c r="F24" s="86">
        <v>9</v>
      </c>
      <c r="G24" s="86">
        <v>0</v>
      </c>
      <c r="H24" s="87">
        <f t="shared" si="0"/>
        <v>9</v>
      </c>
      <c r="I24" s="88">
        <v>9</v>
      </c>
      <c r="J24" s="86">
        <v>0</v>
      </c>
      <c r="K24" s="89">
        <f t="shared" si="1"/>
        <v>9</v>
      </c>
    </row>
    <row r="25" spans="3:11" x14ac:dyDescent="0.2">
      <c r="C25" s="209"/>
      <c r="D25" s="84">
        <v>263</v>
      </c>
      <c r="E25" s="85" t="s">
        <v>31</v>
      </c>
      <c r="F25" s="86">
        <v>9</v>
      </c>
      <c r="G25" s="86">
        <v>1</v>
      </c>
      <c r="H25" s="87">
        <f t="shared" si="0"/>
        <v>10</v>
      </c>
      <c r="I25" s="88">
        <v>9</v>
      </c>
      <c r="J25" s="86">
        <v>1</v>
      </c>
      <c r="K25" s="89">
        <f t="shared" si="1"/>
        <v>10</v>
      </c>
    </row>
    <row r="26" spans="3:11" x14ac:dyDescent="0.2">
      <c r="C26" s="209"/>
      <c r="D26" s="84">
        <v>264</v>
      </c>
      <c r="E26" s="85" t="s">
        <v>32</v>
      </c>
      <c r="F26" s="86">
        <v>8</v>
      </c>
      <c r="G26" s="86">
        <v>1</v>
      </c>
      <c r="H26" s="87">
        <f t="shared" si="0"/>
        <v>9</v>
      </c>
      <c r="I26" s="88">
        <v>8</v>
      </c>
      <c r="J26" s="86">
        <v>1</v>
      </c>
      <c r="K26" s="89">
        <f t="shared" si="1"/>
        <v>9</v>
      </c>
    </row>
    <row r="27" spans="3:11" x14ac:dyDescent="0.2">
      <c r="C27" s="209"/>
      <c r="D27" s="84">
        <v>265</v>
      </c>
      <c r="E27" s="85" t="s">
        <v>33</v>
      </c>
      <c r="F27" s="86">
        <v>10</v>
      </c>
      <c r="G27" s="86">
        <v>3</v>
      </c>
      <c r="H27" s="87">
        <f t="shared" si="0"/>
        <v>13</v>
      </c>
      <c r="I27" s="88">
        <v>10</v>
      </c>
      <c r="J27" s="86">
        <v>3</v>
      </c>
      <c r="K27" s="89">
        <f t="shared" si="1"/>
        <v>13</v>
      </c>
    </row>
    <row r="28" spans="3:11" x14ac:dyDescent="0.2">
      <c r="C28" s="208" t="s">
        <v>5</v>
      </c>
      <c r="D28" s="208"/>
      <c r="E28" s="208"/>
      <c r="F28" s="96">
        <f>SUM(F6:F27)</f>
        <v>253</v>
      </c>
      <c r="G28" s="96">
        <f t="shared" ref="G28:H28" si="2">SUM(G6:G27)</f>
        <v>51</v>
      </c>
      <c r="H28" s="97">
        <f t="shared" si="2"/>
        <v>304</v>
      </c>
      <c r="I28" s="98">
        <f>SUM(I6:I27)</f>
        <v>251</v>
      </c>
      <c r="J28" s="96">
        <f>SUM(J6:J27)</f>
        <v>51</v>
      </c>
      <c r="K28" s="96">
        <f t="shared" ref="K28" si="3">SUM(K6:K27)</f>
        <v>302</v>
      </c>
    </row>
    <row r="29" spans="3:11" x14ac:dyDescent="0.2"/>
    <row r="30" spans="3:11" x14ac:dyDescent="0.2">
      <c r="C30" s="1" t="s">
        <v>103</v>
      </c>
    </row>
    <row r="31" spans="3:11" x14ac:dyDescent="0.2"/>
    <row r="32" spans="3:11" x14ac:dyDescent="0.2"/>
    <row r="33" spans="9:11" x14ac:dyDescent="0.2">
      <c r="I33" s="1"/>
      <c r="J33" s="1"/>
      <c r="K33" s="1"/>
    </row>
    <row r="34" spans="9:11" x14ac:dyDescent="0.2">
      <c r="I34" s="1"/>
      <c r="J34" s="1"/>
      <c r="K34" s="1"/>
    </row>
    <row r="35" spans="9:11" x14ac:dyDescent="0.2">
      <c r="I35" s="1"/>
      <c r="J35" s="1"/>
      <c r="K35" s="1"/>
    </row>
    <row r="36" spans="9:11" x14ac:dyDescent="0.2"/>
    <row r="37" spans="9:11" x14ac:dyDescent="0.2"/>
    <row r="38" spans="9:11" x14ac:dyDescent="0.2"/>
    <row r="39" spans="9:11" x14ac:dyDescent="0.2"/>
    <row r="40" spans="9:11" x14ac:dyDescent="0.2"/>
  </sheetData>
  <sheetProtection password="CD78" sheet="1" objects="1" scenarios="1"/>
  <mergeCells count="13">
    <mergeCell ref="C28:E28"/>
    <mergeCell ref="C21:C23"/>
    <mergeCell ref="C24:C27"/>
    <mergeCell ref="B1:L1"/>
    <mergeCell ref="C4:C5"/>
    <mergeCell ref="D4:D5"/>
    <mergeCell ref="E4:E5"/>
    <mergeCell ref="F4:H4"/>
    <mergeCell ref="I4:K4"/>
    <mergeCell ref="C6:C9"/>
    <mergeCell ref="C11:C13"/>
    <mergeCell ref="C14:C16"/>
    <mergeCell ref="C17:C1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0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0" defaultRowHeight="12.75" zeroHeight="1" x14ac:dyDescent="0.25"/>
  <cols>
    <col min="1" max="1" width="25.7109375" style="68" customWidth="1"/>
    <col min="2" max="2" width="15.7109375" style="8" customWidth="1"/>
    <col min="3" max="3" width="16.7109375" style="8" customWidth="1"/>
    <col min="4" max="7" width="8.7109375" style="8" customWidth="1"/>
    <col min="8" max="8" width="10.7109375" style="8" customWidth="1"/>
    <col min="9" max="9" width="12.7109375" style="8" customWidth="1"/>
    <col min="10" max="10" width="8.7109375" style="8" customWidth="1"/>
    <col min="11" max="11" width="15.7109375" style="8" customWidth="1"/>
    <col min="12" max="22" width="0" style="8" hidden="1" customWidth="1"/>
    <col min="23" max="16384" width="11.42578125" style="8" hidden="1"/>
  </cols>
  <sheetData>
    <row r="1" spans="2:11" s="78" customFormat="1" ht="26.25" customHeight="1" x14ac:dyDescent="0.4">
      <c r="B1" s="211" t="s">
        <v>123</v>
      </c>
      <c r="C1" s="211"/>
      <c r="D1" s="211"/>
      <c r="E1" s="211"/>
      <c r="F1" s="211"/>
      <c r="G1" s="211"/>
      <c r="H1" s="211"/>
      <c r="I1" s="211"/>
      <c r="J1" s="211"/>
      <c r="K1" s="211"/>
    </row>
    <row r="2" spans="2:11" x14ac:dyDescent="0.25">
      <c r="C2" s="292"/>
      <c r="D2" s="292"/>
      <c r="E2" s="292"/>
      <c r="F2" s="292"/>
      <c r="G2" s="292"/>
      <c r="H2" s="292"/>
      <c r="I2" s="292"/>
      <c r="J2" s="292"/>
    </row>
    <row r="3" spans="2:11" x14ac:dyDescent="0.25"/>
    <row r="4" spans="2:11" ht="12.75" customHeight="1" x14ac:dyDescent="0.25">
      <c r="C4" s="280" t="s">
        <v>57</v>
      </c>
      <c r="D4" s="280" t="s">
        <v>55</v>
      </c>
      <c r="E4" s="280"/>
      <c r="F4" s="280" t="s">
        <v>56</v>
      </c>
      <c r="G4" s="280"/>
      <c r="H4" s="281" t="s">
        <v>58</v>
      </c>
      <c r="I4" s="302"/>
      <c r="J4" s="303" t="s">
        <v>59</v>
      </c>
    </row>
    <row r="5" spans="2:11" x14ac:dyDescent="0.25">
      <c r="C5" s="280"/>
      <c r="D5" s="152" t="s">
        <v>34</v>
      </c>
      <c r="E5" s="152" t="s">
        <v>35</v>
      </c>
      <c r="F5" s="152" t="s">
        <v>34</v>
      </c>
      <c r="G5" s="152" t="s">
        <v>35</v>
      </c>
      <c r="H5" s="152" t="s">
        <v>41</v>
      </c>
      <c r="I5" s="152" t="s">
        <v>42</v>
      </c>
      <c r="J5" s="304"/>
    </row>
    <row r="6" spans="2:11" x14ac:dyDescent="0.25">
      <c r="C6" s="179" t="s">
        <v>60</v>
      </c>
      <c r="D6" s="180">
        <v>317</v>
      </c>
      <c r="E6" s="180">
        <v>21</v>
      </c>
      <c r="F6" s="180">
        <v>100</v>
      </c>
      <c r="G6" s="180">
        <v>58</v>
      </c>
      <c r="H6" s="148">
        <v>59639</v>
      </c>
      <c r="I6" s="148">
        <v>17950</v>
      </c>
      <c r="J6" s="181">
        <f>(D6+(E6/2))+(F6+(G6/2))+((H6+I6)/(18*40))</f>
        <v>564.26250000000005</v>
      </c>
      <c r="K6" s="9"/>
    </row>
    <row r="7" spans="2:11" x14ac:dyDescent="0.25">
      <c r="C7" s="179" t="s">
        <v>61</v>
      </c>
      <c r="D7" s="180">
        <v>315</v>
      </c>
      <c r="E7" s="180">
        <v>21</v>
      </c>
      <c r="F7" s="180">
        <v>104</v>
      </c>
      <c r="G7" s="180">
        <v>54</v>
      </c>
      <c r="H7" s="148">
        <v>59167</v>
      </c>
      <c r="I7" s="148">
        <v>14757</v>
      </c>
      <c r="J7" s="181">
        <f t="shared" ref="J7:J14" si="0">(D7+(E7/2))+(F7+(G7/2))+((H7+I7)/(18*40))</f>
        <v>559.17222222222222</v>
      </c>
      <c r="K7" s="9"/>
    </row>
    <row r="8" spans="2:11" x14ac:dyDescent="0.25">
      <c r="C8" s="179" t="s">
        <v>62</v>
      </c>
      <c r="D8" s="180">
        <v>312</v>
      </c>
      <c r="E8" s="180">
        <v>20</v>
      </c>
      <c r="F8" s="180">
        <v>103</v>
      </c>
      <c r="G8" s="180">
        <v>62</v>
      </c>
      <c r="H8" s="148">
        <v>67594</v>
      </c>
      <c r="I8" s="148">
        <v>16837</v>
      </c>
      <c r="J8" s="181">
        <f t="shared" si="0"/>
        <v>573.26527777777778</v>
      </c>
      <c r="K8" s="9"/>
    </row>
    <row r="9" spans="2:11" x14ac:dyDescent="0.25">
      <c r="C9" s="179" t="s">
        <v>63</v>
      </c>
      <c r="D9" s="180">
        <v>305</v>
      </c>
      <c r="E9" s="180">
        <v>20</v>
      </c>
      <c r="F9" s="180">
        <v>106</v>
      </c>
      <c r="G9" s="180">
        <v>64</v>
      </c>
      <c r="H9" s="148">
        <v>47200</v>
      </c>
      <c r="I9" s="148">
        <v>30574</v>
      </c>
      <c r="J9" s="181">
        <f t="shared" si="0"/>
        <v>561.01944444444439</v>
      </c>
      <c r="K9" s="9"/>
    </row>
    <row r="10" spans="2:11" x14ac:dyDescent="0.25">
      <c r="C10" s="179" t="s">
        <v>64</v>
      </c>
      <c r="D10" s="180">
        <v>304</v>
      </c>
      <c r="E10" s="180">
        <v>20</v>
      </c>
      <c r="F10" s="180">
        <v>113</v>
      </c>
      <c r="G10" s="180">
        <v>64</v>
      </c>
      <c r="H10" s="182">
        <v>52396</v>
      </c>
      <c r="I10" s="148">
        <v>34305</v>
      </c>
      <c r="J10" s="181">
        <f t="shared" si="0"/>
        <v>579.41805555555561</v>
      </c>
      <c r="K10" s="9"/>
    </row>
    <row r="11" spans="2:11" x14ac:dyDescent="0.25">
      <c r="C11" s="179" t="s">
        <v>65</v>
      </c>
      <c r="D11" s="180">
        <v>302</v>
      </c>
      <c r="E11" s="180">
        <v>19</v>
      </c>
      <c r="F11" s="180">
        <v>115</v>
      </c>
      <c r="G11" s="180">
        <v>65</v>
      </c>
      <c r="H11" s="182">
        <v>56448</v>
      </c>
      <c r="I11" s="148">
        <v>39304</v>
      </c>
      <c r="J11" s="181">
        <f t="shared" si="0"/>
        <v>591.98888888888882</v>
      </c>
      <c r="K11" s="10"/>
    </row>
    <row r="12" spans="2:11" x14ac:dyDescent="0.25">
      <c r="C12" s="179" t="s">
        <v>66</v>
      </c>
      <c r="D12" s="180">
        <v>296</v>
      </c>
      <c r="E12" s="180">
        <v>19</v>
      </c>
      <c r="F12" s="180">
        <v>115</v>
      </c>
      <c r="G12" s="180">
        <v>75</v>
      </c>
      <c r="H12" s="182">
        <v>63697</v>
      </c>
      <c r="I12" s="148">
        <v>34981</v>
      </c>
      <c r="J12" s="181">
        <f t="shared" si="0"/>
        <v>595.05277777777781</v>
      </c>
      <c r="K12" s="10"/>
    </row>
    <row r="13" spans="2:11" x14ac:dyDescent="0.25">
      <c r="C13" s="179" t="s">
        <v>67</v>
      </c>
      <c r="D13" s="180">
        <v>294</v>
      </c>
      <c r="E13" s="180">
        <v>19</v>
      </c>
      <c r="F13" s="180">
        <v>118</v>
      </c>
      <c r="G13" s="180">
        <v>76</v>
      </c>
      <c r="H13" s="182">
        <v>78173</v>
      </c>
      <c r="I13" s="148">
        <v>38065.199999999997</v>
      </c>
      <c r="J13" s="181">
        <f t="shared" si="0"/>
        <v>620.9419444444444</v>
      </c>
      <c r="K13" s="10"/>
    </row>
    <row r="14" spans="2:11" x14ac:dyDescent="0.25">
      <c r="C14" s="179" t="s">
        <v>100</v>
      </c>
      <c r="D14" s="180">
        <v>290</v>
      </c>
      <c r="E14" s="180">
        <v>18</v>
      </c>
      <c r="F14" s="180">
        <v>125</v>
      </c>
      <c r="G14" s="180">
        <v>78</v>
      </c>
      <c r="H14" s="182">
        <v>95684</v>
      </c>
      <c r="I14" s="148">
        <v>24272</v>
      </c>
      <c r="J14" s="181">
        <f t="shared" si="0"/>
        <v>629.60555555555561</v>
      </c>
    </row>
    <row r="15" spans="2:11" x14ac:dyDescent="0.25">
      <c r="C15" s="179" t="s">
        <v>101</v>
      </c>
      <c r="D15" s="180">
        <v>288</v>
      </c>
      <c r="E15" s="180">
        <v>17</v>
      </c>
      <c r="F15" s="180">
        <v>123</v>
      </c>
      <c r="G15" s="180">
        <v>76</v>
      </c>
      <c r="H15" s="182">
        <v>100212.59999999995</v>
      </c>
      <c r="I15" s="148">
        <v>21377</v>
      </c>
      <c r="J15" s="181">
        <f>(D15+(E15/2))+(F15+(G15/2))+((H15+I15)/(18*40))</f>
        <v>626.37444444444441</v>
      </c>
    </row>
    <row r="16" spans="2:11" x14ac:dyDescent="0.25">
      <c r="C16" s="179" t="s">
        <v>147</v>
      </c>
      <c r="D16" s="180">
        <v>287</v>
      </c>
      <c r="E16" s="180">
        <v>17</v>
      </c>
      <c r="F16" s="183">
        <v>108</v>
      </c>
      <c r="G16" s="183">
        <v>86</v>
      </c>
      <c r="H16" s="182">
        <v>88134</v>
      </c>
      <c r="I16" s="182">
        <v>22630</v>
      </c>
      <c r="J16" s="181">
        <f>(D16+(E16/2))+(F16+(G16/2))+((H16+I16)/(18*40))</f>
        <v>600.33888888888896</v>
      </c>
    </row>
    <row r="17" spans="3:10" x14ac:dyDescent="0.25">
      <c r="C17" s="179" t="s">
        <v>148</v>
      </c>
      <c r="D17" s="180">
        <v>286</v>
      </c>
      <c r="E17" s="180">
        <v>16</v>
      </c>
      <c r="F17" s="183">
        <v>125</v>
      </c>
      <c r="G17" s="183">
        <v>81</v>
      </c>
      <c r="H17" s="182">
        <v>92012</v>
      </c>
      <c r="I17" s="182">
        <v>22144</v>
      </c>
      <c r="J17" s="181">
        <f>(D17+(E17/2))+(F17+(G17/2))+((H17+I17)/(18*40))</f>
        <v>618.04999999999995</v>
      </c>
    </row>
    <row r="18" spans="3:10" x14ac:dyDescent="0.25"/>
    <row r="19" spans="3:10" x14ac:dyDescent="0.25">
      <c r="C19" s="45" t="s">
        <v>104</v>
      </c>
    </row>
    <row r="20" spans="3:10" ht="13.5" thickBot="1" x14ac:dyDescent="0.3"/>
    <row r="21" spans="3:10" x14ac:dyDescent="0.25">
      <c r="C21" s="264" t="s">
        <v>140</v>
      </c>
      <c r="D21" s="265"/>
      <c r="E21" s="265"/>
      <c r="F21" s="265"/>
      <c r="G21" s="265"/>
      <c r="H21" s="265"/>
      <c r="I21" s="265"/>
      <c r="J21" s="266"/>
    </row>
    <row r="22" spans="3:10" ht="13.5" thickBot="1" x14ac:dyDescent="0.3">
      <c r="C22" s="267"/>
      <c r="D22" s="268"/>
      <c r="E22" s="268"/>
      <c r="F22" s="268"/>
      <c r="G22" s="268"/>
      <c r="H22" s="268"/>
      <c r="I22" s="268"/>
      <c r="J22" s="269"/>
    </row>
    <row r="23" spans="3:10" x14ac:dyDescent="0.25"/>
    <row r="24" spans="3:10" x14ac:dyDescent="0.25"/>
    <row r="25" spans="3:10" x14ac:dyDescent="0.25"/>
    <row r="26" spans="3:10" x14ac:dyDescent="0.25"/>
    <row r="27" spans="3:10" x14ac:dyDescent="0.25"/>
    <row r="28" spans="3:10" x14ac:dyDescent="0.25"/>
    <row r="29" spans="3:10" x14ac:dyDescent="0.25"/>
    <row r="30" spans="3:10" x14ac:dyDescent="0.25"/>
  </sheetData>
  <sheetProtection password="CD78" sheet="1" objects="1" scenarios="1"/>
  <mergeCells count="8">
    <mergeCell ref="B1:K1"/>
    <mergeCell ref="H4:I4"/>
    <mergeCell ref="J4:J5"/>
    <mergeCell ref="C21:J22"/>
    <mergeCell ref="C2:J2"/>
    <mergeCell ref="C4:C5"/>
    <mergeCell ref="D4:E4"/>
    <mergeCell ref="F4:G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3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0" defaultRowHeight="12.75" zeroHeight="1" x14ac:dyDescent="0.2"/>
  <cols>
    <col min="1" max="1" width="25.7109375" style="49" customWidth="1"/>
    <col min="2" max="2" width="5.7109375" style="11" customWidth="1"/>
    <col min="3" max="3" width="23.42578125" style="11" customWidth="1"/>
    <col min="4" max="4" width="10" style="11" hidden="1" customWidth="1"/>
    <col min="5" max="5" width="40.5703125" style="11" customWidth="1"/>
    <col min="6" max="6" width="7.28515625" style="16" bestFit="1" customWidth="1"/>
    <col min="7" max="7" width="11.42578125" style="16" customWidth="1"/>
    <col min="8" max="8" width="8.140625" style="16" bestFit="1" customWidth="1"/>
    <col min="9" max="9" width="7.28515625" style="11" bestFit="1" customWidth="1"/>
    <col min="10" max="10" width="11.42578125" style="11" bestFit="1" customWidth="1"/>
    <col min="11" max="11" width="8.140625" style="11" bestFit="1" customWidth="1"/>
    <col min="12" max="12" width="11.42578125" style="11" customWidth="1"/>
    <col min="13" max="13" width="6" style="11" bestFit="1" customWidth="1"/>
    <col min="14" max="14" width="8.140625" style="11" bestFit="1" customWidth="1"/>
    <col min="15" max="15" width="4.7109375" style="11" customWidth="1"/>
    <col min="16" max="16384" width="11.42578125" style="11" hidden="1"/>
  </cols>
  <sheetData>
    <row r="1" spans="1:15" s="78" customFormat="1" ht="26.25" x14ac:dyDescent="0.4">
      <c r="B1" s="211" t="s">
        <v>124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x14ac:dyDescent="0.2"/>
    <row r="3" spans="1:15" s="184" customFormat="1" ht="15.75" x14ac:dyDescent="0.25">
      <c r="A3" s="120"/>
      <c r="C3" s="215" t="s">
        <v>126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5" x14ac:dyDescent="0.2"/>
    <row r="5" spans="1:15" x14ac:dyDescent="0.2">
      <c r="C5" s="233" t="s">
        <v>0</v>
      </c>
      <c r="D5" s="233" t="s">
        <v>1</v>
      </c>
      <c r="E5" s="234" t="s">
        <v>2</v>
      </c>
      <c r="F5" s="290" t="s">
        <v>73</v>
      </c>
      <c r="G5" s="216"/>
      <c r="H5" s="291"/>
      <c r="I5" s="309" t="s">
        <v>55</v>
      </c>
      <c r="J5" s="309" t="s">
        <v>56</v>
      </c>
      <c r="K5" s="290" t="s">
        <v>74</v>
      </c>
      <c r="L5" s="216"/>
      <c r="M5" s="291"/>
      <c r="N5" s="305" t="s">
        <v>43</v>
      </c>
    </row>
    <row r="6" spans="1:15" x14ac:dyDescent="0.2">
      <c r="C6" s="233"/>
      <c r="D6" s="233"/>
      <c r="E6" s="234"/>
      <c r="F6" s="168" t="s">
        <v>55</v>
      </c>
      <c r="G6" s="132" t="s">
        <v>56</v>
      </c>
      <c r="H6" s="169" t="s">
        <v>41</v>
      </c>
      <c r="I6" s="310"/>
      <c r="J6" s="310"/>
      <c r="K6" s="174" t="s">
        <v>41</v>
      </c>
      <c r="L6" s="158" t="s">
        <v>42</v>
      </c>
      <c r="M6" s="175" t="s">
        <v>5</v>
      </c>
      <c r="N6" s="306"/>
    </row>
    <row r="7" spans="1:15" ht="12.75" customHeight="1" x14ac:dyDescent="0.2">
      <c r="C7" s="229" t="s">
        <v>6</v>
      </c>
      <c r="D7" s="133">
        <v>2141</v>
      </c>
      <c r="E7" s="195" t="s">
        <v>7</v>
      </c>
      <c r="F7" s="197">
        <f>I7/N7</f>
        <v>9.5238095238095233E-2</v>
      </c>
      <c r="G7" s="47">
        <f>J7/N7</f>
        <v>0.26984126984126983</v>
      </c>
      <c r="H7" s="48">
        <f>M7/N7</f>
        <v>0.63492063492063489</v>
      </c>
      <c r="I7" s="185">
        <v>6</v>
      </c>
      <c r="J7" s="185">
        <v>17</v>
      </c>
      <c r="K7" s="12">
        <v>24</v>
      </c>
      <c r="L7" s="13">
        <v>16</v>
      </c>
      <c r="M7" s="14">
        <f>SUM(K7:L7)</f>
        <v>40</v>
      </c>
      <c r="N7" s="15">
        <f>SUM(I7,J7,M7)</f>
        <v>63</v>
      </c>
    </row>
    <row r="8" spans="1:15" x14ac:dyDescent="0.2">
      <c r="C8" s="230"/>
      <c r="D8" s="133">
        <v>2122</v>
      </c>
      <c r="E8" s="195" t="s">
        <v>8</v>
      </c>
      <c r="F8" s="197">
        <f t="shared" ref="F8:F36" si="0">I8/N8</f>
        <v>0.27586206896551724</v>
      </c>
      <c r="G8" s="47">
        <f t="shared" ref="G8:G36" si="1">J8/N8</f>
        <v>0.20689655172413793</v>
      </c>
      <c r="H8" s="48">
        <f t="shared" ref="H8:H36" si="2">M8/N8</f>
        <v>0.51724137931034486</v>
      </c>
      <c r="I8" s="185">
        <v>8</v>
      </c>
      <c r="J8" s="185">
        <v>6</v>
      </c>
      <c r="K8" s="12">
        <v>11</v>
      </c>
      <c r="L8" s="13">
        <v>4</v>
      </c>
      <c r="M8" s="14">
        <f t="shared" ref="M8:M36" si="3">SUM(K8:L8)</f>
        <v>15</v>
      </c>
      <c r="N8" s="15">
        <f t="shared" ref="N8:N36" si="4">SUM(I8,J8,M8)</f>
        <v>29</v>
      </c>
    </row>
    <row r="9" spans="1:15" x14ac:dyDescent="0.2">
      <c r="C9" s="230"/>
      <c r="D9" s="133">
        <v>2142</v>
      </c>
      <c r="E9" s="195" t="s">
        <v>9</v>
      </c>
      <c r="F9" s="197">
        <f t="shared" si="0"/>
        <v>0.375</v>
      </c>
      <c r="G9" s="47">
        <f t="shared" si="1"/>
        <v>0.25</v>
      </c>
      <c r="H9" s="48">
        <f t="shared" si="2"/>
        <v>0.375</v>
      </c>
      <c r="I9" s="185">
        <v>6</v>
      </c>
      <c r="J9" s="185">
        <v>4</v>
      </c>
      <c r="K9" s="12">
        <v>5</v>
      </c>
      <c r="L9" s="13">
        <v>1</v>
      </c>
      <c r="M9" s="14">
        <f t="shared" si="3"/>
        <v>6</v>
      </c>
      <c r="N9" s="15">
        <f t="shared" si="4"/>
        <v>16</v>
      </c>
    </row>
    <row r="10" spans="1:15" x14ac:dyDescent="0.2">
      <c r="C10" s="230"/>
      <c r="D10" s="133">
        <v>2132</v>
      </c>
      <c r="E10" s="195" t="s">
        <v>10</v>
      </c>
      <c r="F10" s="197">
        <f t="shared" si="0"/>
        <v>0.22413793103448276</v>
      </c>
      <c r="G10" s="47">
        <f t="shared" si="1"/>
        <v>8.6206896551724144E-2</v>
      </c>
      <c r="H10" s="48">
        <f t="shared" si="2"/>
        <v>0.68965517241379315</v>
      </c>
      <c r="I10" s="185">
        <v>13</v>
      </c>
      <c r="J10" s="185">
        <v>5</v>
      </c>
      <c r="K10" s="12">
        <v>32</v>
      </c>
      <c r="L10" s="13">
        <v>8</v>
      </c>
      <c r="M10" s="14">
        <f t="shared" si="3"/>
        <v>40</v>
      </c>
      <c r="N10" s="15">
        <f t="shared" si="4"/>
        <v>58</v>
      </c>
    </row>
    <row r="11" spans="1:15" x14ac:dyDescent="0.2">
      <c r="C11" s="229" t="s">
        <v>11</v>
      </c>
      <c r="D11" s="133">
        <v>27</v>
      </c>
      <c r="E11" s="195" t="s">
        <v>12</v>
      </c>
      <c r="F11" s="197">
        <f t="shared" si="0"/>
        <v>0.26153846153846155</v>
      </c>
      <c r="G11" s="47">
        <f t="shared" si="1"/>
        <v>0.2</v>
      </c>
      <c r="H11" s="48">
        <f t="shared" si="2"/>
        <v>0.53846153846153844</v>
      </c>
      <c r="I11" s="185">
        <v>17</v>
      </c>
      <c r="J11" s="185">
        <v>13</v>
      </c>
      <c r="K11" s="12">
        <v>29</v>
      </c>
      <c r="L11" s="13">
        <v>6</v>
      </c>
      <c r="M11" s="14">
        <f t="shared" si="3"/>
        <v>35</v>
      </c>
      <c r="N11" s="15">
        <f t="shared" si="4"/>
        <v>65</v>
      </c>
    </row>
    <row r="12" spans="1:15" x14ac:dyDescent="0.2">
      <c r="C12" s="229"/>
      <c r="D12" s="117">
        <v>511013105</v>
      </c>
      <c r="E12" s="195" t="s">
        <v>136</v>
      </c>
      <c r="F12" s="197">
        <f t="shared" si="0"/>
        <v>0</v>
      </c>
      <c r="G12" s="47">
        <f t="shared" si="1"/>
        <v>0</v>
      </c>
      <c r="H12" s="48">
        <f t="shared" si="2"/>
        <v>1</v>
      </c>
      <c r="I12" s="185"/>
      <c r="J12" s="185">
        <v>0</v>
      </c>
      <c r="K12" s="12">
        <v>11</v>
      </c>
      <c r="L12" s="13">
        <v>4</v>
      </c>
      <c r="M12" s="14">
        <f t="shared" si="3"/>
        <v>15</v>
      </c>
      <c r="N12" s="15">
        <f t="shared" si="4"/>
        <v>15</v>
      </c>
    </row>
    <row r="13" spans="1:15" x14ac:dyDescent="0.2">
      <c r="C13" s="229" t="s">
        <v>13</v>
      </c>
      <c r="D13" s="133">
        <v>222</v>
      </c>
      <c r="E13" s="195" t="s">
        <v>14</v>
      </c>
      <c r="F13" s="197">
        <f t="shared" si="0"/>
        <v>0.13636363636363635</v>
      </c>
      <c r="G13" s="47">
        <f t="shared" si="1"/>
        <v>0.31818181818181818</v>
      </c>
      <c r="H13" s="48">
        <f t="shared" si="2"/>
        <v>0.54545454545454541</v>
      </c>
      <c r="I13" s="185">
        <v>3</v>
      </c>
      <c r="J13" s="185">
        <v>7</v>
      </c>
      <c r="K13" s="12">
        <v>3</v>
      </c>
      <c r="L13" s="13">
        <v>9</v>
      </c>
      <c r="M13" s="14">
        <f t="shared" si="3"/>
        <v>12</v>
      </c>
      <c r="N13" s="15">
        <f t="shared" si="4"/>
        <v>22</v>
      </c>
    </row>
    <row r="14" spans="1:15" x14ac:dyDescent="0.2">
      <c r="C14" s="230"/>
      <c r="D14" s="133">
        <v>223</v>
      </c>
      <c r="E14" s="195" t="s">
        <v>15</v>
      </c>
      <c r="F14" s="197">
        <f t="shared" si="0"/>
        <v>0.26666666666666666</v>
      </c>
      <c r="G14" s="47">
        <f t="shared" si="1"/>
        <v>0.3</v>
      </c>
      <c r="H14" s="48">
        <f t="shared" si="2"/>
        <v>0.43333333333333335</v>
      </c>
      <c r="I14" s="185">
        <v>16</v>
      </c>
      <c r="J14" s="185">
        <v>18</v>
      </c>
      <c r="K14" s="12">
        <v>23</v>
      </c>
      <c r="L14" s="13">
        <v>3</v>
      </c>
      <c r="M14" s="14">
        <f t="shared" si="3"/>
        <v>26</v>
      </c>
      <c r="N14" s="15">
        <f t="shared" si="4"/>
        <v>60</v>
      </c>
    </row>
    <row r="15" spans="1:15" x14ac:dyDescent="0.2">
      <c r="C15" s="230"/>
      <c r="D15" s="133">
        <v>224</v>
      </c>
      <c r="E15" s="195" t="s">
        <v>16</v>
      </c>
      <c r="F15" s="197">
        <f t="shared" si="0"/>
        <v>0.20799999999999999</v>
      </c>
      <c r="G15" s="47">
        <f t="shared" si="1"/>
        <v>0.16</v>
      </c>
      <c r="H15" s="48">
        <f t="shared" si="2"/>
        <v>0.63200000000000001</v>
      </c>
      <c r="I15" s="185">
        <v>26</v>
      </c>
      <c r="J15" s="185">
        <v>20</v>
      </c>
      <c r="K15" s="12">
        <v>49</v>
      </c>
      <c r="L15" s="13">
        <v>30</v>
      </c>
      <c r="M15" s="14">
        <f t="shared" si="3"/>
        <v>79</v>
      </c>
      <c r="N15" s="15">
        <f t="shared" si="4"/>
        <v>125</v>
      </c>
    </row>
    <row r="16" spans="1:15" x14ac:dyDescent="0.2">
      <c r="C16" s="229" t="s">
        <v>17</v>
      </c>
      <c r="D16" s="133">
        <v>234</v>
      </c>
      <c r="E16" s="195" t="s">
        <v>18</v>
      </c>
      <c r="F16" s="197">
        <f t="shared" si="0"/>
        <v>0.22413793103448276</v>
      </c>
      <c r="G16" s="47">
        <f t="shared" si="1"/>
        <v>8.6206896551724144E-2</v>
      </c>
      <c r="H16" s="48">
        <f t="shared" si="2"/>
        <v>0.68965517241379315</v>
      </c>
      <c r="I16" s="185">
        <v>13</v>
      </c>
      <c r="J16" s="185">
        <v>5</v>
      </c>
      <c r="K16" s="12">
        <v>33</v>
      </c>
      <c r="L16" s="13">
        <v>7</v>
      </c>
      <c r="M16" s="14">
        <f t="shared" si="3"/>
        <v>40</v>
      </c>
      <c r="N16" s="15">
        <f t="shared" si="4"/>
        <v>58</v>
      </c>
    </row>
    <row r="17" spans="3:14" x14ac:dyDescent="0.2">
      <c r="C17" s="230"/>
      <c r="D17" s="133">
        <v>232</v>
      </c>
      <c r="E17" s="195" t="s">
        <v>19</v>
      </c>
      <c r="F17" s="197">
        <f t="shared" si="0"/>
        <v>0.33333333333333331</v>
      </c>
      <c r="G17" s="47">
        <f t="shared" si="1"/>
        <v>0.125</v>
      </c>
      <c r="H17" s="48">
        <f t="shared" si="2"/>
        <v>0.54166666666666663</v>
      </c>
      <c r="I17" s="185">
        <v>8</v>
      </c>
      <c r="J17" s="185">
        <v>3</v>
      </c>
      <c r="K17" s="12">
        <v>10</v>
      </c>
      <c r="L17" s="13">
        <v>3</v>
      </c>
      <c r="M17" s="14">
        <f t="shared" si="3"/>
        <v>13</v>
      </c>
      <c r="N17" s="15">
        <f t="shared" si="4"/>
        <v>24</v>
      </c>
    </row>
    <row r="18" spans="3:14" x14ac:dyDescent="0.2">
      <c r="C18" s="230"/>
      <c r="D18" s="133">
        <v>233</v>
      </c>
      <c r="E18" s="195" t="s">
        <v>20</v>
      </c>
      <c r="F18" s="197">
        <f t="shared" si="0"/>
        <v>0.16216216216216217</v>
      </c>
      <c r="G18" s="47">
        <f t="shared" si="1"/>
        <v>6.7567567567567571E-2</v>
      </c>
      <c r="H18" s="48">
        <f t="shared" si="2"/>
        <v>0.77027027027027029</v>
      </c>
      <c r="I18" s="185">
        <v>12</v>
      </c>
      <c r="J18" s="185">
        <v>5</v>
      </c>
      <c r="K18" s="12">
        <v>48</v>
      </c>
      <c r="L18" s="13">
        <v>9</v>
      </c>
      <c r="M18" s="14">
        <f t="shared" si="3"/>
        <v>57</v>
      </c>
      <c r="N18" s="15">
        <f t="shared" si="4"/>
        <v>74</v>
      </c>
    </row>
    <row r="19" spans="3:14" x14ac:dyDescent="0.2">
      <c r="C19" s="229" t="s">
        <v>21</v>
      </c>
      <c r="D19" s="133">
        <v>25</v>
      </c>
      <c r="E19" s="195" t="s">
        <v>22</v>
      </c>
      <c r="F19" s="197">
        <f t="shared" si="0"/>
        <v>0.42748091603053434</v>
      </c>
      <c r="G19" s="47">
        <f t="shared" si="1"/>
        <v>0.19847328244274809</v>
      </c>
      <c r="H19" s="48">
        <f t="shared" si="2"/>
        <v>0.37404580152671757</v>
      </c>
      <c r="I19" s="185">
        <v>56</v>
      </c>
      <c r="J19" s="185">
        <v>26</v>
      </c>
      <c r="K19" s="12">
        <v>42</v>
      </c>
      <c r="L19" s="13">
        <v>7</v>
      </c>
      <c r="M19" s="14">
        <f t="shared" si="3"/>
        <v>49</v>
      </c>
      <c r="N19" s="15">
        <f t="shared" si="4"/>
        <v>131</v>
      </c>
    </row>
    <row r="20" spans="3:14" x14ac:dyDescent="0.2">
      <c r="C20" s="229"/>
      <c r="D20" s="133">
        <v>253</v>
      </c>
      <c r="E20" s="195" t="s">
        <v>23</v>
      </c>
      <c r="F20" s="197">
        <f t="shared" si="0"/>
        <v>0.24489795918367346</v>
      </c>
      <c r="G20" s="47">
        <f t="shared" si="1"/>
        <v>0.12244897959183673</v>
      </c>
      <c r="H20" s="48">
        <f t="shared" si="2"/>
        <v>0.63265306122448983</v>
      </c>
      <c r="I20" s="185">
        <v>12</v>
      </c>
      <c r="J20" s="185">
        <v>6</v>
      </c>
      <c r="K20" s="12">
        <v>22</v>
      </c>
      <c r="L20" s="13">
        <v>9</v>
      </c>
      <c r="M20" s="14">
        <f t="shared" si="3"/>
        <v>31</v>
      </c>
      <c r="N20" s="15">
        <f t="shared" si="4"/>
        <v>49</v>
      </c>
    </row>
    <row r="21" spans="3:14" x14ac:dyDescent="0.2">
      <c r="C21" s="229"/>
      <c r="D21" s="133">
        <v>511013104</v>
      </c>
      <c r="E21" s="195" t="s">
        <v>45</v>
      </c>
      <c r="F21" s="197">
        <f t="shared" si="0"/>
        <v>0</v>
      </c>
      <c r="G21" s="47">
        <f t="shared" si="1"/>
        <v>5.2631578947368418E-2</v>
      </c>
      <c r="H21" s="48">
        <f t="shared" si="2"/>
        <v>0.94736842105263153</v>
      </c>
      <c r="I21" s="185"/>
      <c r="J21" s="185">
        <v>1</v>
      </c>
      <c r="K21" s="12">
        <v>15</v>
      </c>
      <c r="L21" s="13">
        <v>3</v>
      </c>
      <c r="M21" s="14">
        <f t="shared" si="3"/>
        <v>18</v>
      </c>
      <c r="N21" s="15">
        <f t="shared" si="4"/>
        <v>19</v>
      </c>
    </row>
    <row r="22" spans="3:14" x14ac:dyDescent="0.2">
      <c r="C22" s="229"/>
      <c r="D22" s="24">
        <v>511013113</v>
      </c>
      <c r="E22" s="196" t="s">
        <v>44</v>
      </c>
      <c r="F22" s="197">
        <f t="shared" si="0"/>
        <v>0</v>
      </c>
      <c r="G22" s="47">
        <f t="shared" si="1"/>
        <v>0</v>
      </c>
      <c r="H22" s="48">
        <f t="shared" si="2"/>
        <v>1</v>
      </c>
      <c r="I22" s="185"/>
      <c r="J22" s="185"/>
      <c r="K22" s="12">
        <v>3</v>
      </c>
      <c r="L22" s="13">
        <v>1</v>
      </c>
      <c r="M22" s="14">
        <f t="shared" si="3"/>
        <v>4</v>
      </c>
      <c r="N22" s="15">
        <f t="shared" si="4"/>
        <v>4</v>
      </c>
    </row>
    <row r="23" spans="3:14" x14ac:dyDescent="0.2">
      <c r="C23" s="229"/>
      <c r="D23" s="24">
        <v>511013107</v>
      </c>
      <c r="E23" s="196" t="s">
        <v>46</v>
      </c>
      <c r="F23" s="197">
        <f t="shared" si="0"/>
        <v>0</v>
      </c>
      <c r="G23" s="47">
        <f t="shared" si="1"/>
        <v>6.8965517241379309E-2</v>
      </c>
      <c r="H23" s="48">
        <f t="shared" si="2"/>
        <v>0.93103448275862066</v>
      </c>
      <c r="I23" s="185"/>
      <c r="J23" s="185">
        <v>2</v>
      </c>
      <c r="K23" s="12">
        <v>24</v>
      </c>
      <c r="L23" s="13">
        <v>3</v>
      </c>
      <c r="M23" s="14">
        <f t="shared" si="3"/>
        <v>27</v>
      </c>
      <c r="N23" s="15">
        <f t="shared" si="4"/>
        <v>29</v>
      </c>
    </row>
    <row r="24" spans="3:14" x14ac:dyDescent="0.2">
      <c r="C24" s="133" t="s">
        <v>24</v>
      </c>
      <c r="D24" s="133">
        <v>242</v>
      </c>
      <c r="E24" s="195" t="s">
        <v>24</v>
      </c>
      <c r="F24" s="197">
        <f t="shared" si="0"/>
        <v>0.15151515151515152</v>
      </c>
      <c r="G24" s="47">
        <f t="shared" si="1"/>
        <v>7.0707070707070704E-2</v>
      </c>
      <c r="H24" s="48">
        <f t="shared" si="2"/>
        <v>0.77777777777777779</v>
      </c>
      <c r="I24" s="185">
        <v>15</v>
      </c>
      <c r="J24" s="185">
        <v>7</v>
      </c>
      <c r="K24" s="12">
        <v>57</v>
      </c>
      <c r="L24" s="13">
        <v>20</v>
      </c>
      <c r="M24" s="14">
        <f t="shared" si="3"/>
        <v>77</v>
      </c>
      <c r="N24" s="15">
        <f t="shared" si="4"/>
        <v>99</v>
      </c>
    </row>
    <row r="25" spans="3:14" x14ac:dyDescent="0.2">
      <c r="C25" s="133" t="s">
        <v>25</v>
      </c>
      <c r="D25" s="133">
        <v>244</v>
      </c>
      <c r="E25" s="195" t="s">
        <v>25</v>
      </c>
      <c r="F25" s="197">
        <f t="shared" si="0"/>
        <v>0.30769230769230771</v>
      </c>
      <c r="G25" s="47">
        <f t="shared" si="1"/>
        <v>5.128205128205128E-2</v>
      </c>
      <c r="H25" s="48">
        <f t="shared" si="2"/>
        <v>0.64102564102564108</v>
      </c>
      <c r="I25" s="185">
        <v>24</v>
      </c>
      <c r="J25" s="185">
        <v>4</v>
      </c>
      <c r="K25" s="12">
        <v>42</v>
      </c>
      <c r="L25" s="13">
        <v>8</v>
      </c>
      <c r="M25" s="14">
        <f t="shared" si="3"/>
        <v>50</v>
      </c>
      <c r="N25" s="15">
        <f t="shared" si="4"/>
        <v>78</v>
      </c>
    </row>
    <row r="26" spans="3:14" x14ac:dyDescent="0.2">
      <c r="C26" s="229" t="s">
        <v>26</v>
      </c>
      <c r="D26" s="133">
        <v>228</v>
      </c>
      <c r="E26" s="195" t="s">
        <v>27</v>
      </c>
      <c r="F26" s="197">
        <f t="shared" si="0"/>
        <v>0.1</v>
      </c>
      <c r="G26" s="47">
        <f t="shared" si="1"/>
        <v>0.1875</v>
      </c>
      <c r="H26" s="48">
        <f t="shared" si="2"/>
        <v>0.71250000000000002</v>
      </c>
      <c r="I26" s="185">
        <v>8</v>
      </c>
      <c r="J26" s="185">
        <v>15</v>
      </c>
      <c r="K26" s="12">
        <v>43</v>
      </c>
      <c r="L26" s="13">
        <v>14</v>
      </c>
      <c r="M26" s="14">
        <f t="shared" si="3"/>
        <v>57</v>
      </c>
      <c r="N26" s="15">
        <f t="shared" si="4"/>
        <v>80</v>
      </c>
    </row>
    <row r="27" spans="3:14" x14ac:dyDescent="0.2">
      <c r="C27" s="229"/>
      <c r="D27" s="133">
        <v>2201</v>
      </c>
      <c r="E27" s="195" t="s">
        <v>36</v>
      </c>
      <c r="F27" s="197">
        <f t="shared" si="0"/>
        <v>0.125</v>
      </c>
      <c r="G27" s="47">
        <f t="shared" si="1"/>
        <v>0.5</v>
      </c>
      <c r="H27" s="48">
        <f t="shared" si="2"/>
        <v>0.375</v>
      </c>
      <c r="I27" s="185">
        <v>1</v>
      </c>
      <c r="J27" s="185">
        <v>4</v>
      </c>
      <c r="K27" s="12">
        <v>2</v>
      </c>
      <c r="L27" s="13">
        <v>1</v>
      </c>
      <c r="M27" s="14">
        <f t="shared" si="3"/>
        <v>3</v>
      </c>
      <c r="N27" s="15">
        <f t="shared" si="4"/>
        <v>8</v>
      </c>
    </row>
    <row r="28" spans="3:14" ht="12.75" customHeight="1" x14ac:dyDescent="0.2">
      <c r="C28" s="229"/>
      <c r="D28" s="133">
        <v>24322</v>
      </c>
      <c r="E28" s="195" t="s">
        <v>47</v>
      </c>
      <c r="F28" s="197">
        <f t="shared" si="0"/>
        <v>0</v>
      </c>
      <c r="G28" s="47">
        <f t="shared" si="1"/>
        <v>0.05</v>
      </c>
      <c r="H28" s="48">
        <f t="shared" si="2"/>
        <v>0.95</v>
      </c>
      <c r="I28" s="185"/>
      <c r="J28" s="185">
        <v>1</v>
      </c>
      <c r="K28" s="12">
        <v>9</v>
      </c>
      <c r="L28" s="13">
        <v>10</v>
      </c>
      <c r="M28" s="14">
        <f t="shared" si="3"/>
        <v>19</v>
      </c>
      <c r="N28" s="15">
        <f t="shared" si="4"/>
        <v>20</v>
      </c>
    </row>
    <row r="29" spans="3:14" x14ac:dyDescent="0.2">
      <c r="C29" s="229"/>
      <c r="D29" s="133">
        <v>243</v>
      </c>
      <c r="E29" s="195" t="s">
        <v>28</v>
      </c>
      <c r="F29" s="197">
        <f t="shared" si="0"/>
        <v>0.44186046511627908</v>
      </c>
      <c r="G29" s="47">
        <f t="shared" si="1"/>
        <v>6.9767441860465115E-2</v>
      </c>
      <c r="H29" s="48">
        <f t="shared" si="2"/>
        <v>0.48837209302325579</v>
      </c>
      <c r="I29" s="185">
        <v>19</v>
      </c>
      <c r="J29" s="185">
        <v>3</v>
      </c>
      <c r="K29" s="12">
        <v>21</v>
      </c>
      <c r="L29" s="13">
        <v>0</v>
      </c>
      <c r="M29" s="14">
        <f t="shared" si="3"/>
        <v>21</v>
      </c>
      <c r="N29" s="15">
        <f t="shared" si="4"/>
        <v>43</v>
      </c>
    </row>
    <row r="30" spans="3:14" x14ac:dyDescent="0.2">
      <c r="C30" s="229" t="s">
        <v>29</v>
      </c>
      <c r="D30" s="133">
        <v>262</v>
      </c>
      <c r="E30" s="195" t="s">
        <v>30</v>
      </c>
      <c r="F30" s="197">
        <f t="shared" si="0"/>
        <v>0.40909090909090912</v>
      </c>
      <c r="G30" s="47">
        <f t="shared" si="1"/>
        <v>0.18181818181818182</v>
      </c>
      <c r="H30" s="48">
        <f t="shared" si="2"/>
        <v>0.40909090909090912</v>
      </c>
      <c r="I30" s="185">
        <v>9</v>
      </c>
      <c r="J30" s="185">
        <v>4</v>
      </c>
      <c r="K30" s="12">
        <v>6</v>
      </c>
      <c r="L30" s="13">
        <v>3</v>
      </c>
      <c r="M30" s="14">
        <f t="shared" si="3"/>
        <v>9</v>
      </c>
      <c r="N30" s="15">
        <f t="shared" si="4"/>
        <v>22</v>
      </c>
    </row>
    <row r="31" spans="3:14" x14ac:dyDescent="0.2">
      <c r="C31" s="229"/>
      <c r="D31" s="133">
        <v>263</v>
      </c>
      <c r="E31" s="195" t="s">
        <v>31</v>
      </c>
      <c r="F31" s="197">
        <f t="shared" si="0"/>
        <v>0.27027027027027029</v>
      </c>
      <c r="G31" s="47">
        <f t="shared" si="1"/>
        <v>0.21621621621621623</v>
      </c>
      <c r="H31" s="48">
        <f t="shared" si="2"/>
        <v>0.51351351351351349</v>
      </c>
      <c r="I31" s="185">
        <v>10</v>
      </c>
      <c r="J31" s="185">
        <v>8</v>
      </c>
      <c r="K31" s="12">
        <v>13</v>
      </c>
      <c r="L31" s="13">
        <v>6</v>
      </c>
      <c r="M31" s="14">
        <f t="shared" si="3"/>
        <v>19</v>
      </c>
      <c r="N31" s="15">
        <f t="shared" si="4"/>
        <v>37</v>
      </c>
    </row>
    <row r="32" spans="3:14" x14ac:dyDescent="0.2">
      <c r="C32" s="229"/>
      <c r="D32" s="133">
        <v>264</v>
      </c>
      <c r="E32" s="195" t="s">
        <v>32</v>
      </c>
      <c r="F32" s="197">
        <f t="shared" si="0"/>
        <v>0.42857142857142855</v>
      </c>
      <c r="G32" s="47">
        <f t="shared" si="1"/>
        <v>0.14285714285714285</v>
      </c>
      <c r="H32" s="48">
        <f t="shared" si="2"/>
        <v>0.42857142857142855</v>
      </c>
      <c r="I32" s="185">
        <v>9</v>
      </c>
      <c r="J32" s="185">
        <v>3</v>
      </c>
      <c r="K32" s="12">
        <v>6</v>
      </c>
      <c r="L32" s="13">
        <v>3</v>
      </c>
      <c r="M32" s="14">
        <f t="shared" si="3"/>
        <v>9</v>
      </c>
      <c r="N32" s="15">
        <f t="shared" si="4"/>
        <v>21</v>
      </c>
    </row>
    <row r="33" spans="3:14" x14ac:dyDescent="0.2">
      <c r="C33" s="229"/>
      <c r="D33" s="133">
        <v>265</v>
      </c>
      <c r="E33" s="195" t="s">
        <v>33</v>
      </c>
      <c r="F33" s="197">
        <f t="shared" si="0"/>
        <v>0.30952380952380953</v>
      </c>
      <c r="G33" s="47">
        <f t="shared" si="1"/>
        <v>0.16666666666666666</v>
      </c>
      <c r="H33" s="48">
        <f t="shared" si="2"/>
        <v>0.52380952380952384</v>
      </c>
      <c r="I33" s="185">
        <v>13</v>
      </c>
      <c r="J33" s="185">
        <v>7</v>
      </c>
      <c r="K33" s="12">
        <v>16</v>
      </c>
      <c r="L33" s="13">
        <v>6</v>
      </c>
      <c r="M33" s="14">
        <f t="shared" si="3"/>
        <v>22</v>
      </c>
      <c r="N33" s="15">
        <f t="shared" si="4"/>
        <v>42</v>
      </c>
    </row>
    <row r="34" spans="3:14" x14ac:dyDescent="0.2">
      <c r="C34" s="229"/>
      <c r="D34" s="133">
        <v>511013102</v>
      </c>
      <c r="E34" s="195" t="s">
        <v>48</v>
      </c>
      <c r="F34" s="197">
        <f t="shared" si="0"/>
        <v>0</v>
      </c>
      <c r="G34" s="47">
        <f t="shared" si="1"/>
        <v>0</v>
      </c>
      <c r="H34" s="48">
        <f t="shared" si="2"/>
        <v>1</v>
      </c>
      <c r="I34" s="185"/>
      <c r="J34" s="185"/>
      <c r="K34" s="12">
        <v>20</v>
      </c>
      <c r="L34" s="13">
        <v>10</v>
      </c>
      <c r="M34" s="14">
        <f t="shared" si="3"/>
        <v>30</v>
      </c>
      <c r="N34" s="15">
        <f t="shared" si="4"/>
        <v>30</v>
      </c>
    </row>
    <row r="35" spans="3:14" x14ac:dyDescent="0.2">
      <c r="C35" s="229" t="s">
        <v>49</v>
      </c>
      <c r="D35" s="133">
        <v>1364</v>
      </c>
      <c r="E35" s="195" t="s">
        <v>81</v>
      </c>
      <c r="F35" s="197">
        <f t="shared" si="0"/>
        <v>0</v>
      </c>
      <c r="G35" s="47">
        <f t="shared" si="1"/>
        <v>0</v>
      </c>
      <c r="H35" s="48">
        <f t="shared" si="2"/>
        <v>1</v>
      </c>
      <c r="I35" s="185"/>
      <c r="J35" s="185"/>
      <c r="K35" s="12">
        <v>8</v>
      </c>
      <c r="L35" s="13">
        <v>0</v>
      </c>
      <c r="M35" s="14">
        <f t="shared" si="3"/>
        <v>8</v>
      </c>
      <c r="N35" s="15">
        <f t="shared" si="4"/>
        <v>8</v>
      </c>
    </row>
    <row r="36" spans="3:14" x14ac:dyDescent="0.2">
      <c r="C36" s="229"/>
      <c r="D36" s="25">
        <v>201</v>
      </c>
      <c r="E36" s="196" t="s">
        <v>50</v>
      </c>
      <c r="F36" s="197">
        <f t="shared" si="0"/>
        <v>0</v>
      </c>
      <c r="G36" s="47">
        <f t="shared" si="1"/>
        <v>0</v>
      </c>
      <c r="H36" s="48">
        <f t="shared" si="2"/>
        <v>1</v>
      </c>
      <c r="I36" s="185"/>
      <c r="J36" s="185"/>
      <c r="K36" s="12">
        <v>8</v>
      </c>
      <c r="L36" s="13">
        <v>2</v>
      </c>
      <c r="M36" s="14">
        <f t="shared" si="3"/>
        <v>10</v>
      </c>
      <c r="N36" s="15">
        <f t="shared" si="4"/>
        <v>10</v>
      </c>
    </row>
    <row r="37" spans="3:14" x14ac:dyDescent="0.2"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</row>
    <row r="38" spans="3:14" x14ac:dyDescent="0.2">
      <c r="C38" s="229" t="s">
        <v>139</v>
      </c>
      <c r="D38" s="229"/>
      <c r="E38" s="315"/>
      <c r="F38" s="197">
        <f>I38/N38</f>
        <v>0</v>
      </c>
      <c r="G38" s="47">
        <f>J38/N38</f>
        <v>0</v>
      </c>
      <c r="H38" s="48">
        <f>M38/N38</f>
        <v>1</v>
      </c>
      <c r="I38" s="313"/>
      <c r="J38" s="314"/>
      <c r="K38" s="186">
        <v>73</v>
      </c>
      <c r="L38" s="38">
        <v>22</v>
      </c>
      <c r="M38" s="14">
        <f>SUM(K38:L38)</f>
        <v>95</v>
      </c>
      <c r="N38" s="15">
        <f>M38</f>
        <v>95</v>
      </c>
    </row>
    <row r="39" spans="3:14" x14ac:dyDescent="0.2"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</row>
    <row r="40" spans="3:14" x14ac:dyDescent="0.2">
      <c r="C40" s="311" t="s">
        <v>5</v>
      </c>
      <c r="D40" s="312"/>
      <c r="E40" s="312"/>
      <c r="F40" s="193">
        <f>I40/N40</f>
        <v>0.21199442119944212</v>
      </c>
      <c r="G40" s="187">
        <f>J40/N40</f>
        <v>0.13528591352859135</v>
      </c>
      <c r="H40" s="194">
        <f>M40/N40</f>
        <v>0.65271966527196656</v>
      </c>
      <c r="I40" s="192">
        <f>SUM(I7:I36)</f>
        <v>304</v>
      </c>
      <c r="J40" s="192">
        <f>SUM(J7:J36)</f>
        <v>194</v>
      </c>
      <c r="K40" s="190">
        <f>SUM(K7:K36)</f>
        <v>635</v>
      </c>
      <c r="L40" s="188">
        <f>SUM(L7:L36)</f>
        <v>206</v>
      </c>
      <c r="M40" s="191">
        <f>SUM(M7:M38)</f>
        <v>936</v>
      </c>
      <c r="N40" s="189">
        <f>SUM(N7:N38)</f>
        <v>1434</v>
      </c>
    </row>
    <row r="41" spans="3:14" x14ac:dyDescent="0.2"/>
    <row r="42" spans="3:14" x14ac:dyDescent="0.2">
      <c r="C42" s="8" t="s">
        <v>104</v>
      </c>
    </row>
    <row r="43" spans="3:14" x14ac:dyDescent="0.2"/>
    <row r="44" spans="3:14" ht="15.75" x14ac:dyDescent="0.2">
      <c r="C44" s="215" t="s">
        <v>127</v>
      </c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</row>
    <row r="45" spans="3:14" x14ac:dyDescent="0.2"/>
    <row r="46" spans="3:14" ht="12.75" customHeight="1" x14ac:dyDescent="0.2">
      <c r="C46" s="233" t="s">
        <v>0</v>
      </c>
      <c r="D46" s="233" t="s">
        <v>1</v>
      </c>
      <c r="E46" s="234" t="s">
        <v>2</v>
      </c>
      <c r="F46" s="290" t="s">
        <v>73</v>
      </c>
      <c r="G46" s="216"/>
      <c r="H46" s="291"/>
      <c r="I46" s="307" t="s">
        <v>55</v>
      </c>
      <c r="J46" s="309" t="s">
        <v>56</v>
      </c>
      <c r="K46" s="290" t="s">
        <v>74</v>
      </c>
      <c r="L46" s="216"/>
      <c r="M46" s="291"/>
      <c r="N46" s="305" t="s">
        <v>43</v>
      </c>
    </row>
    <row r="47" spans="3:14" x14ac:dyDescent="0.2">
      <c r="C47" s="233"/>
      <c r="D47" s="233"/>
      <c r="E47" s="234"/>
      <c r="F47" s="168" t="s">
        <v>55</v>
      </c>
      <c r="G47" s="132" t="s">
        <v>56</v>
      </c>
      <c r="H47" s="169" t="s">
        <v>41</v>
      </c>
      <c r="I47" s="308"/>
      <c r="J47" s="310"/>
      <c r="K47" s="174" t="s">
        <v>41</v>
      </c>
      <c r="L47" s="158" t="s">
        <v>42</v>
      </c>
      <c r="M47" s="175" t="s">
        <v>5</v>
      </c>
      <c r="N47" s="306"/>
    </row>
    <row r="48" spans="3:14" x14ac:dyDescent="0.2">
      <c r="C48" s="229" t="s">
        <v>6</v>
      </c>
      <c r="D48" s="133">
        <v>2141</v>
      </c>
      <c r="E48" s="195" t="s">
        <v>7</v>
      </c>
      <c r="F48" s="199">
        <f>I48/N48</f>
        <v>9.0909090909090912E-2</v>
      </c>
      <c r="G48" s="200">
        <f>J48/N48</f>
        <v>0.25757575757575757</v>
      </c>
      <c r="H48" s="201">
        <f>M48/N48</f>
        <v>0.65151515151515149</v>
      </c>
      <c r="I48" s="198">
        <v>6</v>
      </c>
      <c r="J48" s="185">
        <v>17</v>
      </c>
      <c r="K48" s="12">
        <v>26</v>
      </c>
      <c r="L48" s="13">
        <v>17</v>
      </c>
      <c r="M48" s="14">
        <f>SUM(K48:L48)</f>
        <v>43</v>
      </c>
      <c r="N48" s="15">
        <f>SUM(M48,I48,J48)</f>
        <v>66</v>
      </c>
    </row>
    <row r="49" spans="3:14" x14ac:dyDescent="0.2">
      <c r="C49" s="230"/>
      <c r="D49" s="133">
        <v>2122</v>
      </c>
      <c r="E49" s="195" t="s">
        <v>8</v>
      </c>
      <c r="F49" s="199">
        <f t="shared" ref="F49:F76" si="5">I49/N49</f>
        <v>0.2857142857142857</v>
      </c>
      <c r="G49" s="200">
        <f t="shared" ref="G49:G76" si="6">J49/N49</f>
        <v>0.17857142857142858</v>
      </c>
      <c r="H49" s="201">
        <f t="shared" ref="H49:H76" si="7">M49/N49</f>
        <v>0.5357142857142857</v>
      </c>
      <c r="I49" s="198">
        <v>8</v>
      </c>
      <c r="J49" s="185">
        <v>5</v>
      </c>
      <c r="K49" s="12">
        <v>10</v>
      </c>
      <c r="L49" s="13">
        <v>5</v>
      </c>
      <c r="M49" s="14">
        <f t="shared" ref="M49:M78" si="8">SUM(K49:L49)</f>
        <v>15</v>
      </c>
      <c r="N49" s="15">
        <f t="shared" ref="N49:N76" si="9">SUM(M49,I49,J49)</f>
        <v>28</v>
      </c>
    </row>
    <row r="50" spans="3:14" x14ac:dyDescent="0.2">
      <c r="C50" s="230"/>
      <c r="D50" s="133">
        <v>2142</v>
      </c>
      <c r="E50" s="195" t="s">
        <v>9</v>
      </c>
      <c r="F50" s="199">
        <f t="shared" si="5"/>
        <v>0.42857142857142855</v>
      </c>
      <c r="G50" s="200">
        <f t="shared" si="6"/>
        <v>0.2857142857142857</v>
      </c>
      <c r="H50" s="201">
        <f t="shared" si="7"/>
        <v>0.2857142857142857</v>
      </c>
      <c r="I50" s="198">
        <v>6</v>
      </c>
      <c r="J50" s="185">
        <v>4</v>
      </c>
      <c r="K50" s="12">
        <v>4</v>
      </c>
      <c r="L50" s="13">
        <v>0</v>
      </c>
      <c r="M50" s="14">
        <f t="shared" si="8"/>
        <v>4</v>
      </c>
      <c r="N50" s="15">
        <f t="shared" si="9"/>
        <v>14</v>
      </c>
    </row>
    <row r="51" spans="3:14" x14ac:dyDescent="0.2">
      <c r="C51" s="230"/>
      <c r="D51" s="133">
        <v>2132</v>
      </c>
      <c r="E51" s="195" t="s">
        <v>10</v>
      </c>
      <c r="F51" s="199">
        <f t="shared" si="5"/>
        <v>0.26</v>
      </c>
      <c r="G51" s="200">
        <f t="shared" si="6"/>
        <v>0.1</v>
      </c>
      <c r="H51" s="201">
        <f t="shared" si="7"/>
        <v>0.64</v>
      </c>
      <c r="I51" s="198">
        <v>13</v>
      </c>
      <c r="J51" s="185">
        <v>5</v>
      </c>
      <c r="K51" s="12">
        <v>30</v>
      </c>
      <c r="L51" s="13">
        <v>2</v>
      </c>
      <c r="M51" s="14">
        <f t="shared" si="8"/>
        <v>32</v>
      </c>
      <c r="N51" s="15">
        <f t="shared" si="9"/>
        <v>50</v>
      </c>
    </row>
    <row r="52" spans="3:14" x14ac:dyDescent="0.2">
      <c r="C52" s="231" t="s">
        <v>11</v>
      </c>
      <c r="D52" s="133">
        <v>27</v>
      </c>
      <c r="E52" s="195" t="s">
        <v>12</v>
      </c>
      <c r="F52" s="199">
        <f t="shared" si="5"/>
        <v>0.2</v>
      </c>
      <c r="G52" s="200">
        <f t="shared" si="6"/>
        <v>0.17499999999999999</v>
      </c>
      <c r="H52" s="201">
        <f t="shared" si="7"/>
        <v>0.625</v>
      </c>
      <c r="I52" s="198">
        <v>16</v>
      </c>
      <c r="J52" s="185">
        <v>14</v>
      </c>
      <c r="K52" s="12">
        <v>40</v>
      </c>
      <c r="L52" s="13">
        <v>10</v>
      </c>
      <c r="M52" s="14">
        <f t="shared" si="8"/>
        <v>50</v>
      </c>
      <c r="N52" s="15">
        <f t="shared" si="9"/>
        <v>80</v>
      </c>
    </row>
    <row r="53" spans="3:14" x14ac:dyDescent="0.2">
      <c r="C53" s="232"/>
      <c r="D53" s="133">
        <v>511013105</v>
      </c>
      <c r="E53" s="195" t="s">
        <v>136</v>
      </c>
      <c r="F53" s="199">
        <f t="shared" si="5"/>
        <v>0</v>
      </c>
      <c r="G53" s="200">
        <f t="shared" si="6"/>
        <v>1</v>
      </c>
      <c r="H53" s="201">
        <f t="shared" si="7"/>
        <v>0</v>
      </c>
      <c r="I53" s="198"/>
      <c r="J53" s="185">
        <v>3</v>
      </c>
      <c r="K53" s="12"/>
      <c r="L53" s="13"/>
      <c r="M53" s="14">
        <f t="shared" ref="M53" si="10">SUM(K53:L53)</f>
        <v>0</v>
      </c>
      <c r="N53" s="15">
        <f>SUM(M53,I53,J53)</f>
        <v>3</v>
      </c>
    </row>
    <row r="54" spans="3:14" x14ac:dyDescent="0.2">
      <c r="C54" s="229" t="s">
        <v>13</v>
      </c>
      <c r="D54" s="133">
        <v>222</v>
      </c>
      <c r="E54" s="195" t="s">
        <v>14</v>
      </c>
      <c r="F54" s="199">
        <f t="shared" si="5"/>
        <v>0.14285714285714285</v>
      </c>
      <c r="G54" s="200">
        <f t="shared" si="6"/>
        <v>0.33333333333333331</v>
      </c>
      <c r="H54" s="201">
        <f t="shared" si="7"/>
        <v>0.52380952380952384</v>
      </c>
      <c r="I54" s="198">
        <v>3</v>
      </c>
      <c r="J54" s="185">
        <v>7</v>
      </c>
      <c r="K54" s="12">
        <v>3</v>
      </c>
      <c r="L54" s="13">
        <v>8</v>
      </c>
      <c r="M54" s="14">
        <f t="shared" si="8"/>
        <v>11</v>
      </c>
      <c r="N54" s="15">
        <f t="shared" si="9"/>
        <v>21</v>
      </c>
    </row>
    <row r="55" spans="3:14" x14ac:dyDescent="0.2">
      <c r="C55" s="230"/>
      <c r="D55" s="133">
        <v>223</v>
      </c>
      <c r="E55" s="195" t="s">
        <v>15</v>
      </c>
      <c r="F55" s="199">
        <f t="shared" si="5"/>
        <v>0.24242424242424243</v>
      </c>
      <c r="G55" s="200">
        <f t="shared" si="6"/>
        <v>0.30303030303030304</v>
      </c>
      <c r="H55" s="201">
        <f t="shared" si="7"/>
        <v>0.45454545454545453</v>
      </c>
      <c r="I55" s="198">
        <v>16</v>
      </c>
      <c r="J55" s="185">
        <v>20</v>
      </c>
      <c r="K55" s="12">
        <v>27</v>
      </c>
      <c r="L55" s="13">
        <v>3</v>
      </c>
      <c r="M55" s="14">
        <f t="shared" si="8"/>
        <v>30</v>
      </c>
      <c r="N55" s="15">
        <f t="shared" si="9"/>
        <v>66</v>
      </c>
    </row>
    <row r="56" spans="3:14" x14ac:dyDescent="0.2">
      <c r="C56" s="230"/>
      <c r="D56" s="133">
        <v>224</v>
      </c>
      <c r="E56" s="195" t="s">
        <v>16</v>
      </c>
      <c r="F56" s="199">
        <f t="shared" si="5"/>
        <v>0.19083969465648856</v>
      </c>
      <c r="G56" s="200">
        <f t="shared" si="6"/>
        <v>0.16030534351145037</v>
      </c>
      <c r="H56" s="201">
        <f t="shared" si="7"/>
        <v>0.64885496183206104</v>
      </c>
      <c r="I56" s="198">
        <v>25</v>
      </c>
      <c r="J56" s="185">
        <v>21</v>
      </c>
      <c r="K56" s="12">
        <v>52</v>
      </c>
      <c r="L56" s="13">
        <v>33</v>
      </c>
      <c r="M56" s="14">
        <f t="shared" si="8"/>
        <v>85</v>
      </c>
      <c r="N56" s="15">
        <f t="shared" si="9"/>
        <v>131</v>
      </c>
    </row>
    <row r="57" spans="3:14" x14ac:dyDescent="0.2">
      <c r="C57" s="229" t="s">
        <v>17</v>
      </c>
      <c r="D57" s="133">
        <v>234</v>
      </c>
      <c r="E57" s="195" t="s">
        <v>18</v>
      </c>
      <c r="F57" s="199">
        <f t="shared" si="5"/>
        <v>0.21311475409836064</v>
      </c>
      <c r="G57" s="200">
        <f t="shared" si="6"/>
        <v>8.1967213114754092E-2</v>
      </c>
      <c r="H57" s="201">
        <f t="shared" si="7"/>
        <v>0.70491803278688525</v>
      </c>
      <c r="I57" s="198">
        <v>13</v>
      </c>
      <c r="J57" s="185">
        <v>5</v>
      </c>
      <c r="K57" s="12">
        <v>36</v>
      </c>
      <c r="L57" s="13">
        <v>7</v>
      </c>
      <c r="M57" s="14">
        <f t="shared" si="8"/>
        <v>43</v>
      </c>
      <c r="N57" s="15">
        <f t="shared" si="9"/>
        <v>61</v>
      </c>
    </row>
    <row r="58" spans="3:14" x14ac:dyDescent="0.2">
      <c r="C58" s="230"/>
      <c r="D58" s="133">
        <v>232</v>
      </c>
      <c r="E58" s="195" t="s">
        <v>19</v>
      </c>
      <c r="F58" s="199">
        <f t="shared" si="5"/>
        <v>0.32</v>
      </c>
      <c r="G58" s="200">
        <f t="shared" si="6"/>
        <v>0.12</v>
      </c>
      <c r="H58" s="201">
        <f t="shared" si="7"/>
        <v>0.56000000000000005</v>
      </c>
      <c r="I58" s="198">
        <v>8</v>
      </c>
      <c r="J58" s="185">
        <v>3</v>
      </c>
      <c r="K58" s="12">
        <v>11</v>
      </c>
      <c r="L58" s="13">
        <v>3</v>
      </c>
      <c r="M58" s="14">
        <f t="shared" si="8"/>
        <v>14</v>
      </c>
      <c r="N58" s="15">
        <f t="shared" si="9"/>
        <v>25</v>
      </c>
    </row>
    <row r="59" spans="3:14" x14ac:dyDescent="0.2">
      <c r="C59" s="230"/>
      <c r="D59" s="133">
        <v>233</v>
      </c>
      <c r="E59" s="195" t="s">
        <v>20</v>
      </c>
      <c r="F59" s="199">
        <f t="shared" si="5"/>
        <v>0.16</v>
      </c>
      <c r="G59" s="200">
        <f t="shared" si="6"/>
        <v>6.6666666666666666E-2</v>
      </c>
      <c r="H59" s="201">
        <f t="shared" si="7"/>
        <v>0.77333333333333332</v>
      </c>
      <c r="I59" s="198">
        <v>12</v>
      </c>
      <c r="J59" s="185">
        <v>5</v>
      </c>
      <c r="K59" s="12">
        <v>52</v>
      </c>
      <c r="L59" s="13">
        <v>6</v>
      </c>
      <c r="M59" s="14">
        <f t="shared" si="8"/>
        <v>58</v>
      </c>
      <c r="N59" s="15">
        <f t="shared" si="9"/>
        <v>75</v>
      </c>
    </row>
    <row r="60" spans="3:14" x14ac:dyDescent="0.2">
      <c r="C60" s="229" t="s">
        <v>21</v>
      </c>
      <c r="D60" s="133">
        <v>25</v>
      </c>
      <c r="E60" s="195" t="s">
        <v>22</v>
      </c>
      <c r="F60" s="199">
        <f t="shared" si="5"/>
        <v>0.40740740740740738</v>
      </c>
      <c r="G60" s="200">
        <f t="shared" si="6"/>
        <v>0.2074074074074074</v>
      </c>
      <c r="H60" s="201">
        <f t="shared" si="7"/>
        <v>0.38518518518518519</v>
      </c>
      <c r="I60" s="198">
        <v>55</v>
      </c>
      <c r="J60" s="185">
        <v>28</v>
      </c>
      <c r="K60" s="12">
        <v>44</v>
      </c>
      <c r="L60" s="13">
        <v>8</v>
      </c>
      <c r="M60" s="14">
        <f t="shared" si="8"/>
        <v>52</v>
      </c>
      <c r="N60" s="15">
        <f t="shared" si="9"/>
        <v>135</v>
      </c>
    </row>
    <row r="61" spans="3:14" x14ac:dyDescent="0.2">
      <c r="C61" s="229"/>
      <c r="D61" s="133">
        <v>253</v>
      </c>
      <c r="E61" s="195" t="s">
        <v>23</v>
      </c>
      <c r="F61" s="199">
        <f t="shared" si="5"/>
        <v>0.21052631578947367</v>
      </c>
      <c r="G61" s="200">
        <f t="shared" si="6"/>
        <v>0.10526315789473684</v>
      </c>
      <c r="H61" s="201">
        <f t="shared" si="7"/>
        <v>0.68421052631578949</v>
      </c>
      <c r="I61" s="198">
        <v>12</v>
      </c>
      <c r="J61" s="185">
        <v>6</v>
      </c>
      <c r="K61" s="12">
        <v>28</v>
      </c>
      <c r="L61" s="13">
        <v>11</v>
      </c>
      <c r="M61" s="14">
        <f t="shared" si="8"/>
        <v>39</v>
      </c>
      <c r="N61" s="15">
        <f t="shared" si="9"/>
        <v>57</v>
      </c>
    </row>
    <row r="62" spans="3:14" x14ac:dyDescent="0.2">
      <c r="C62" s="229"/>
      <c r="D62" s="133">
        <v>511013104</v>
      </c>
      <c r="E62" s="195" t="s">
        <v>45</v>
      </c>
      <c r="F62" s="199">
        <f t="shared" si="5"/>
        <v>0</v>
      </c>
      <c r="G62" s="200">
        <f t="shared" si="6"/>
        <v>5.5555555555555552E-2</v>
      </c>
      <c r="H62" s="201">
        <f t="shared" si="7"/>
        <v>0.94444444444444442</v>
      </c>
      <c r="I62" s="198"/>
      <c r="J62" s="185">
        <v>1</v>
      </c>
      <c r="K62" s="12">
        <v>15</v>
      </c>
      <c r="L62" s="13">
        <v>2</v>
      </c>
      <c r="M62" s="14">
        <f t="shared" si="8"/>
        <v>17</v>
      </c>
      <c r="N62" s="15">
        <f t="shared" si="9"/>
        <v>18</v>
      </c>
    </row>
    <row r="63" spans="3:14" x14ac:dyDescent="0.2">
      <c r="C63" s="229"/>
      <c r="D63" s="24">
        <v>511013107</v>
      </c>
      <c r="E63" s="196" t="s">
        <v>46</v>
      </c>
      <c r="F63" s="199">
        <f t="shared" si="5"/>
        <v>0</v>
      </c>
      <c r="G63" s="200">
        <f t="shared" si="6"/>
        <v>0.125</v>
      </c>
      <c r="H63" s="201">
        <f t="shared" si="7"/>
        <v>0.875</v>
      </c>
      <c r="I63" s="198"/>
      <c r="J63" s="185">
        <v>4</v>
      </c>
      <c r="K63" s="12">
        <v>23</v>
      </c>
      <c r="L63" s="13">
        <v>5</v>
      </c>
      <c r="M63" s="14">
        <f t="shared" si="8"/>
        <v>28</v>
      </c>
      <c r="N63" s="15">
        <f t="shared" si="9"/>
        <v>32</v>
      </c>
    </row>
    <row r="64" spans="3:14" x14ac:dyDescent="0.2">
      <c r="C64" s="133" t="s">
        <v>24</v>
      </c>
      <c r="D64" s="133">
        <v>242</v>
      </c>
      <c r="E64" s="195" t="s">
        <v>24</v>
      </c>
      <c r="F64" s="199">
        <f t="shared" si="5"/>
        <v>0.13333333333333333</v>
      </c>
      <c r="G64" s="200">
        <f t="shared" si="6"/>
        <v>6.6666666666666666E-2</v>
      </c>
      <c r="H64" s="201">
        <f t="shared" si="7"/>
        <v>0.8</v>
      </c>
      <c r="I64" s="198">
        <v>16</v>
      </c>
      <c r="J64" s="185">
        <v>8</v>
      </c>
      <c r="K64" s="12">
        <v>75</v>
      </c>
      <c r="L64" s="13">
        <v>21</v>
      </c>
      <c r="M64" s="14">
        <f t="shared" si="8"/>
        <v>96</v>
      </c>
      <c r="N64" s="15">
        <f t="shared" si="9"/>
        <v>120</v>
      </c>
    </row>
    <row r="65" spans="3:14" x14ac:dyDescent="0.2">
      <c r="C65" s="133" t="s">
        <v>25</v>
      </c>
      <c r="D65" s="133">
        <v>244</v>
      </c>
      <c r="E65" s="195" t="s">
        <v>25</v>
      </c>
      <c r="F65" s="199">
        <f t="shared" si="5"/>
        <v>0.32876712328767121</v>
      </c>
      <c r="G65" s="200">
        <f t="shared" si="6"/>
        <v>5.4794520547945202E-2</v>
      </c>
      <c r="H65" s="201">
        <f t="shared" si="7"/>
        <v>0.61643835616438358</v>
      </c>
      <c r="I65" s="198">
        <v>24</v>
      </c>
      <c r="J65" s="185">
        <v>4</v>
      </c>
      <c r="K65" s="12">
        <v>40</v>
      </c>
      <c r="L65" s="13">
        <v>5</v>
      </c>
      <c r="M65" s="14">
        <f t="shared" si="8"/>
        <v>45</v>
      </c>
      <c r="N65" s="15">
        <f t="shared" si="9"/>
        <v>73</v>
      </c>
    </row>
    <row r="66" spans="3:14" x14ac:dyDescent="0.2">
      <c r="C66" s="229" t="s">
        <v>26</v>
      </c>
      <c r="D66" s="133">
        <v>228</v>
      </c>
      <c r="E66" s="195" t="s">
        <v>27</v>
      </c>
      <c r="F66" s="199">
        <f t="shared" si="5"/>
        <v>9.0909090909090912E-2</v>
      </c>
      <c r="G66" s="200">
        <f t="shared" si="6"/>
        <v>0.18181818181818182</v>
      </c>
      <c r="H66" s="201">
        <f t="shared" si="7"/>
        <v>0.72727272727272729</v>
      </c>
      <c r="I66" s="198">
        <v>8</v>
      </c>
      <c r="J66" s="185">
        <v>16</v>
      </c>
      <c r="K66" s="12">
        <v>51</v>
      </c>
      <c r="L66" s="13">
        <v>13</v>
      </c>
      <c r="M66" s="14">
        <f t="shared" si="8"/>
        <v>64</v>
      </c>
      <c r="N66" s="15">
        <f t="shared" si="9"/>
        <v>88</v>
      </c>
    </row>
    <row r="67" spans="3:14" x14ac:dyDescent="0.2">
      <c r="C67" s="229"/>
      <c r="D67" s="133">
        <v>2201</v>
      </c>
      <c r="E67" s="195" t="s">
        <v>36</v>
      </c>
      <c r="F67" s="199">
        <f t="shared" si="5"/>
        <v>8.3333333333333329E-2</v>
      </c>
      <c r="G67" s="200">
        <f t="shared" si="6"/>
        <v>0.33333333333333331</v>
      </c>
      <c r="H67" s="201">
        <f t="shared" si="7"/>
        <v>0.58333333333333337</v>
      </c>
      <c r="I67" s="198">
        <v>1</v>
      </c>
      <c r="J67" s="185">
        <v>4</v>
      </c>
      <c r="K67" s="12">
        <v>4</v>
      </c>
      <c r="L67" s="13">
        <v>3</v>
      </c>
      <c r="M67" s="14">
        <f t="shared" si="8"/>
        <v>7</v>
      </c>
      <c r="N67" s="15">
        <f t="shared" si="9"/>
        <v>12</v>
      </c>
    </row>
    <row r="68" spans="3:14" ht="12.75" customHeight="1" x14ac:dyDescent="0.2">
      <c r="C68" s="229"/>
      <c r="D68" s="133">
        <v>24322</v>
      </c>
      <c r="E68" s="195" t="s">
        <v>47</v>
      </c>
      <c r="F68" s="199">
        <f t="shared" si="5"/>
        <v>0</v>
      </c>
      <c r="G68" s="200">
        <f t="shared" si="6"/>
        <v>0</v>
      </c>
      <c r="H68" s="201">
        <f t="shared" si="7"/>
        <v>1</v>
      </c>
      <c r="I68" s="198"/>
      <c r="J68" s="185">
        <v>0</v>
      </c>
      <c r="K68" s="12">
        <v>12</v>
      </c>
      <c r="L68" s="13">
        <v>10</v>
      </c>
      <c r="M68" s="14">
        <f t="shared" si="8"/>
        <v>22</v>
      </c>
      <c r="N68" s="15">
        <f t="shared" si="9"/>
        <v>22</v>
      </c>
    </row>
    <row r="69" spans="3:14" x14ac:dyDescent="0.2">
      <c r="C69" s="229"/>
      <c r="D69" s="133">
        <v>243</v>
      </c>
      <c r="E69" s="195" t="s">
        <v>28</v>
      </c>
      <c r="F69" s="199">
        <f t="shared" si="5"/>
        <v>0.41304347826086957</v>
      </c>
      <c r="G69" s="200">
        <f t="shared" si="6"/>
        <v>6.5217391304347824E-2</v>
      </c>
      <c r="H69" s="201">
        <f t="shared" si="7"/>
        <v>0.52173913043478259</v>
      </c>
      <c r="I69" s="198">
        <v>19</v>
      </c>
      <c r="J69" s="185">
        <v>3</v>
      </c>
      <c r="K69" s="12">
        <v>23</v>
      </c>
      <c r="L69" s="13">
        <v>1</v>
      </c>
      <c r="M69" s="14">
        <f t="shared" si="8"/>
        <v>24</v>
      </c>
      <c r="N69" s="15">
        <f t="shared" si="9"/>
        <v>46</v>
      </c>
    </row>
    <row r="70" spans="3:14" x14ac:dyDescent="0.2">
      <c r="C70" s="229" t="s">
        <v>29</v>
      </c>
      <c r="D70" s="133">
        <v>262</v>
      </c>
      <c r="E70" s="195" t="s">
        <v>30</v>
      </c>
      <c r="F70" s="199">
        <f t="shared" si="5"/>
        <v>0.39130434782608697</v>
      </c>
      <c r="G70" s="200">
        <f t="shared" si="6"/>
        <v>0.17391304347826086</v>
      </c>
      <c r="H70" s="201">
        <f t="shared" si="7"/>
        <v>0.43478260869565216</v>
      </c>
      <c r="I70" s="198">
        <v>9</v>
      </c>
      <c r="J70" s="185">
        <v>4</v>
      </c>
      <c r="K70" s="12">
        <v>7</v>
      </c>
      <c r="L70" s="13">
        <v>3</v>
      </c>
      <c r="M70" s="14">
        <f t="shared" si="8"/>
        <v>10</v>
      </c>
      <c r="N70" s="15">
        <f t="shared" si="9"/>
        <v>23</v>
      </c>
    </row>
    <row r="71" spans="3:14" x14ac:dyDescent="0.2">
      <c r="C71" s="229"/>
      <c r="D71" s="133">
        <v>263</v>
      </c>
      <c r="E71" s="195" t="s">
        <v>31</v>
      </c>
      <c r="F71" s="199">
        <f t="shared" si="5"/>
        <v>0.23255813953488372</v>
      </c>
      <c r="G71" s="200">
        <f t="shared" si="6"/>
        <v>0.18604651162790697</v>
      </c>
      <c r="H71" s="201">
        <f t="shared" si="7"/>
        <v>0.58139534883720934</v>
      </c>
      <c r="I71" s="198">
        <v>10</v>
      </c>
      <c r="J71" s="185">
        <v>8</v>
      </c>
      <c r="K71" s="12">
        <v>14</v>
      </c>
      <c r="L71" s="13">
        <v>11</v>
      </c>
      <c r="M71" s="14">
        <f t="shared" si="8"/>
        <v>25</v>
      </c>
      <c r="N71" s="15">
        <f t="shared" si="9"/>
        <v>43</v>
      </c>
    </row>
    <row r="72" spans="3:14" x14ac:dyDescent="0.2">
      <c r="C72" s="229"/>
      <c r="D72" s="133">
        <v>264</v>
      </c>
      <c r="E72" s="195" t="s">
        <v>32</v>
      </c>
      <c r="F72" s="199">
        <f t="shared" si="5"/>
        <v>0.375</v>
      </c>
      <c r="G72" s="200">
        <f t="shared" si="6"/>
        <v>0.16666666666666666</v>
      </c>
      <c r="H72" s="201">
        <f t="shared" si="7"/>
        <v>0.45833333333333331</v>
      </c>
      <c r="I72" s="198">
        <v>9</v>
      </c>
      <c r="J72" s="185">
        <v>4</v>
      </c>
      <c r="K72" s="12">
        <v>10</v>
      </c>
      <c r="L72" s="13">
        <v>1</v>
      </c>
      <c r="M72" s="14">
        <f t="shared" si="8"/>
        <v>11</v>
      </c>
      <c r="N72" s="15">
        <f t="shared" si="9"/>
        <v>24</v>
      </c>
    </row>
    <row r="73" spans="3:14" x14ac:dyDescent="0.2">
      <c r="C73" s="229"/>
      <c r="D73" s="133">
        <v>265</v>
      </c>
      <c r="E73" s="195" t="s">
        <v>33</v>
      </c>
      <c r="F73" s="199">
        <f t="shared" si="5"/>
        <v>0.33333333333333331</v>
      </c>
      <c r="G73" s="200">
        <f t="shared" si="6"/>
        <v>0.17948717948717949</v>
      </c>
      <c r="H73" s="201">
        <f t="shared" si="7"/>
        <v>0.48717948717948717</v>
      </c>
      <c r="I73" s="198">
        <v>13</v>
      </c>
      <c r="J73" s="185">
        <v>7</v>
      </c>
      <c r="K73" s="12">
        <v>14</v>
      </c>
      <c r="L73" s="13">
        <v>5</v>
      </c>
      <c r="M73" s="14">
        <f t="shared" si="8"/>
        <v>19</v>
      </c>
      <c r="N73" s="15">
        <f t="shared" si="9"/>
        <v>39</v>
      </c>
    </row>
    <row r="74" spans="3:14" x14ac:dyDescent="0.2">
      <c r="C74" s="229"/>
      <c r="D74" s="133">
        <v>511013102</v>
      </c>
      <c r="E74" s="195" t="s">
        <v>48</v>
      </c>
      <c r="F74" s="199">
        <f t="shared" si="5"/>
        <v>0</v>
      </c>
      <c r="G74" s="200">
        <f t="shared" si="6"/>
        <v>0</v>
      </c>
      <c r="H74" s="201">
        <f t="shared" si="7"/>
        <v>1</v>
      </c>
      <c r="I74" s="198"/>
      <c r="J74" s="185"/>
      <c r="K74" s="12">
        <v>21</v>
      </c>
      <c r="L74" s="13">
        <v>14</v>
      </c>
      <c r="M74" s="14">
        <f t="shared" si="8"/>
        <v>35</v>
      </c>
      <c r="N74" s="15">
        <f t="shared" si="9"/>
        <v>35</v>
      </c>
    </row>
    <row r="75" spans="3:14" x14ac:dyDescent="0.2">
      <c r="C75" s="229" t="s">
        <v>49</v>
      </c>
      <c r="D75" s="133">
        <v>1364</v>
      </c>
      <c r="E75" s="195" t="s">
        <v>81</v>
      </c>
      <c r="F75" s="199">
        <f t="shared" si="5"/>
        <v>0</v>
      </c>
      <c r="G75" s="200">
        <f t="shared" si="6"/>
        <v>0</v>
      </c>
      <c r="H75" s="201">
        <f t="shared" si="7"/>
        <v>1</v>
      </c>
      <c r="I75" s="198"/>
      <c r="J75" s="185"/>
      <c r="K75" s="12">
        <v>8</v>
      </c>
      <c r="L75" s="13">
        <v>0</v>
      </c>
      <c r="M75" s="14">
        <f t="shared" si="8"/>
        <v>8</v>
      </c>
      <c r="N75" s="15">
        <f t="shared" si="9"/>
        <v>8</v>
      </c>
    </row>
    <row r="76" spans="3:14" x14ac:dyDescent="0.2">
      <c r="C76" s="229"/>
      <c r="D76" s="25">
        <v>201</v>
      </c>
      <c r="E76" s="196" t="s">
        <v>50</v>
      </c>
      <c r="F76" s="199">
        <f t="shared" si="5"/>
        <v>0</v>
      </c>
      <c r="G76" s="200">
        <f t="shared" si="6"/>
        <v>0</v>
      </c>
      <c r="H76" s="201">
        <f t="shared" si="7"/>
        <v>1</v>
      </c>
      <c r="I76" s="198"/>
      <c r="J76" s="185"/>
      <c r="K76" s="12">
        <v>8</v>
      </c>
      <c r="L76" s="13">
        <v>2</v>
      </c>
      <c r="M76" s="14">
        <f t="shared" si="8"/>
        <v>10</v>
      </c>
      <c r="N76" s="15">
        <f t="shared" si="9"/>
        <v>10</v>
      </c>
    </row>
    <row r="77" spans="3:14" x14ac:dyDescent="0.2"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</row>
    <row r="78" spans="3:14" x14ac:dyDescent="0.2">
      <c r="C78" s="229" t="s">
        <v>139</v>
      </c>
      <c r="D78" s="229"/>
      <c r="E78" s="315"/>
      <c r="F78" s="199">
        <f>I78/N78</f>
        <v>0</v>
      </c>
      <c r="G78" s="200">
        <f>J78/N78</f>
        <v>0</v>
      </c>
      <c r="H78" s="201">
        <f>M78/N78</f>
        <v>1</v>
      </c>
      <c r="I78" s="316"/>
      <c r="J78" s="317"/>
      <c r="K78" s="12">
        <v>23</v>
      </c>
      <c r="L78" s="13">
        <v>14</v>
      </c>
      <c r="M78" s="14">
        <f t="shared" si="8"/>
        <v>37</v>
      </c>
      <c r="N78" s="15">
        <f>SUM(M78,I78,J78)</f>
        <v>37</v>
      </c>
    </row>
    <row r="79" spans="3:14" x14ac:dyDescent="0.2"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</row>
    <row r="80" spans="3:14" x14ac:dyDescent="0.2">
      <c r="C80" s="311" t="s">
        <v>5</v>
      </c>
      <c r="D80" s="312"/>
      <c r="E80" s="312"/>
      <c r="F80" s="202">
        <f t="shared" ref="F80" si="11">I80/N80</f>
        <v>0.20943134535367544</v>
      </c>
      <c r="G80" s="203">
        <f t="shared" ref="G80" si="12">J80/N80</f>
        <v>0.14285714285714285</v>
      </c>
      <c r="H80" s="204">
        <f t="shared" ref="H80" si="13">M80/N80</f>
        <v>0.64771151178918174</v>
      </c>
      <c r="I80" s="192">
        <f t="shared" ref="I80:N80" si="14">SUM(I48:I78)</f>
        <v>302</v>
      </c>
      <c r="J80" s="192">
        <f t="shared" si="14"/>
        <v>206</v>
      </c>
      <c r="K80" s="190">
        <f t="shared" si="14"/>
        <v>711</v>
      </c>
      <c r="L80" s="188">
        <f t="shared" si="14"/>
        <v>223</v>
      </c>
      <c r="M80" s="191">
        <f t="shared" si="14"/>
        <v>934</v>
      </c>
      <c r="N80" s="189">
        <f t="shared" si="14"/>
        <v>1442</v>
      </c>
    </row>
    <row r="81" spans="3:13" x14ac:dyDescent="0.2">
      <c r="K81" s="73"/>
      <c r="L81" s="73"/>
      <c r="M81" s="73"/>
    </row>
    <row r="82" spans="3:13" x14ac:dyDescent="0.2">
      <c r="C82" s="8" t="s">
        <v>104</v>
      </c>
    </row>
    <row r="83" spans="3:13" x14ac:dyDescent="0.2"/>
  </sheetData>
  <sheetProtection password="CD78" sheet="1" objects="1" scenarios="1"/>
  <sortState ref="D13:D43">
    <sortCondition ref="D13"/>
  </sortState>
  <mergeCells count="45">
    <mergeCell ref="C80:E80"/>
    <mergeCell ref="C79:N79"/>
    <mergeCell ref="C52:C53"/>
    <mergeCell ref="I78:J78"/>
    <mergeCell ref="C48:C51"/>
    <mergeCell ref="C54:C56"/>
    <mergeCell ref="C57:C59"/>
    <mergeCell ref="C60:C63"/>
    <mergeCell ref="C66:C69"/>
    <mergeCell ref="C70:C74"/>
    <mergeCell ref="C75:C76"/>
    <mergeCell ref="C78:E78"/>
    <mergeCell ref="C77:N77"/>
    <mergeCell ref="C40:E40"/>
    <mergeCell ref="I38:J38"/>
    <mergeCell ref="I5:I6"/>
    <mergeCell ref="J5:J6"/>
    <mergeCell ref="K5:M5"/>
    <mergeCell ref="C38:E38"/>
    <mergeCell ref="C5:C6"/>
    <mergeCell ref="C7:C10"/>
    <mergeCell ref="C11:C12"/>
    <mergeCell ref="C13:C15"/>
    <mergeCell ref="K46:M46"/>
    <mergeCell ref="C46:C47"/>
    <mergeCell ref="D46:D47"/>
    <mergeCell ref="C44:N44"/>
    <mergeCell ref="C16:C18"/>
    <mergeCell ref="C19:C23"/>
    <mergeCell ref="C26:C29"/>
    <mergeCell ref="C30:C34"/>
    <mergeCell ref="C35:C36"/>
    <mergeCell ref="N46:N47"/>
    <mergeCell ref="E46:E47"/>
    <mergeCell ref="F46:H46"/>
    <mergeCell ref="I46:I47"/>
    <mergeCell ref="J46:J47"/>
    <mergeCell ref="C39:N39"/>
    <mergeCell ref="C37:N37"/>
    <mergeCell ref="B1:O1"/>
    <mergeCell ref="N5:N6"/>
    <mergeCell ref="D5:D6"/>
    <mergeCell ref="E5:E6"/>
    <mergeCell ref="F5:H5"/>
    <mergeCell ref="C3:N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0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"/>
  <cols>
    <col min="1" max="1" width="25.7109375" style="49" customWidth="1"/>
    <col min="2" max="2" width="10.7109375" style="3" customWidth="1"/>
    <col min="3" max="3" width="24.140625" style="3" bestFit="1" customWidth="1"/>
    <col min="4" max="4" width="5" style="3" hidden="1" customWidth="1"/>
    <col min="5" max="5" width="39.5703125" style="3" bestFit="1" customWidth="1"/>
    <col min="6" max="6" width="9.7109375" style="3" customWidth="1"/>
    <col min="7" max="7" width="8.7109375" style="3" customWidth="1"/>
    <col min="8" max="8" width="6.7109375" style="3" customWidth="1"/>
    <col min="9" max="9" width="9.7109375" style="3" customWidth="1"/>
    <col min="10" max="10" width="8.7109375" style="3" customWidth="1"/>
    <col min="11" max="11" width="6.7109375" style="3" customWidth="1"/>
    <col min="12" max="12" width="10.7109375" style="3" customWidth="1"/>
    <col min="13" max="16384" width="11.42578125" style="3" hidden="1"/>
  </cols>
  <sheetData>
    <row r="1" spans="2:12" s="78" customFormat="1" ht="26.25" customHeight="1" x14ac:dyDescent="0.4">
      <c r="B1" s="211" t="s">
        <v>106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2:12" x14ac:dyDescent="0.2">
      <c r="C2" s="77"/>
      <c r="D2" s="77"/>
      <c r="E2" s="77"/>
      <c r="F2" s="77"/>
      <c r="G2" s="77"/>
      <c r="H2" s="77"/>
      <c r="I2" s="77"/>
      <c r="J2" s="77"/>
      <c r="K2" s="77"/>
    </row>
    <row r="3" spans="2:12" x14ac:dyDescent="0.2"/>
    <row r="4" spans="2:12" x14ac:dyDescent="0.2">
      <c r="C4" s="208" t="s">
        <v>0</v>
      </c>
      <c r="D4" s="208" t="s">
        <v>1</v>
      </c>
      <c r="E4" s="208" t="s">
        <v>2</v>
      </c>
      <c r="F4" s="208" t="s">
        <v>3</v>
      </c>
      <c r="G4" s="208"/>
      <c r="H4" s="212"/>
      <c r="I4" s="213" t="s">
        <v>4</v>
      </c>
      <c r="J4" s="208"/>
      <c r="K4" s="208"/>
    </row>
    <row r="5" spans="2:12" ht="25.5" x14ac:dyDescent="0.2">
      <c r="C5" s="208"/>
      <c r="D5" s="208"/>
      <c r="E5" s="208"/>
      <c r="F5" s="93" t="s">
        <v>102</v>
      </c>
      <c r="G5" s="93" t="s">
        <v>125</v>
      </c>
      <c r="H5" s="94" t="s">
        <v>5</v>
      </c>
      <c r="I5" s="95" t="s">
        <v>102</v>
      </c>
      <c r="J5" s="93" t="s">
        <v>125</v>
      </c>
      <c r="K5" s="93" t="s">
        <v>5</v>
      </c>
    </row>
    <row r="6" spans="2:12" x14ac:dyDescent="0.2">
      <c r="C6" s="209" t="s">
        <v>6</v>
      </c>
      <c r="D6" s="84">
        <v>2141</v>
      </c>
      <c r="E6" s="85" t="s">
        <v>7</v>
      </c>
      <c r="F6" s="86">
        <v>6</v>
      </c>
      <c r="G6" s="86">
        <v>0</v>
      </c>
      <c r="H6" s="87">
        <f>SUM(F6:G6)</f>
        <v>6</v>
      </c>
      <c r="I6" s="99">
        <v>6</v>
      </c>
      <c r="J6" s="86">
        <v>0</v>
      </c>
      <c r="K6" s="89">
        <f>SUM(I6:J6)</f>
        <v>6</v>
      </c>
    </row>
    <row r="7" spans="2:12" x14ac:dyDescent="0.2">
      <c r="C7" s="210"/>
      <c r="D7" s="84">
        <v>2122</v>
      </c>
      <c r="E7" s="85" t="s">
        <v>8</v>
      </c>
      <c r="F7" s="86">
        <v>8</v>
      </c>
      <c r="G7" s="86">
        <v>0</v>
      </c>
      <c r="H7" s="87">
        <f t="shared" ref="H7:H27" si="0">SUM(F7:G7)</f>
        <v>8</v>
      </c>
      <c r="I7" s="99">
        <v>8</v>
      </c>
      <c r="J7" s="86">
        <v>0</v>
      </c>
      <c r="K7" s="89">
        <f t="shared" ref="K7:K27" si="1">SUM(I7:J7)</f>
        <v>8</v>
      </c>
    </row>
    <row r="8" spans="2:12" x14ac:dyDescent="0.2">
      <c r="C8" s="210"/>
      <c r="D8" s="84">
        <v>2142</v>
      </c>
      <c r="E8" s="85" t="s">
        <v>9</v>
      </c>
      <c r="F8" s="86">
        <v>6</v>
      </c>
      <c r="G8" s="86">
        <v>0</v>
      </c>
      <c r="H8" s="87">
        <f t="shared" si="0"/>
        <v>6</v>
      </c>
      <c r="I8" s="99">
        <v>6</v>
      </c>
      <c r="J8" s="86">
        <v>0</v>
      </c>
      <c r="K8" s="89">
        <f t="shared" si="1"/>
        <v>6</v>
      </c>
    </row>
    <row r="9" spans="2:12" x14ac:dyDescent="0.2">
      <c r="C9" s="210"/>
      <c r="D9" s="84">
        <v>2132</v>
      </c>
      <c r="E9" s="85" t="s">
        <v>10</v>
      </c>
      <c r="F9" s="86">
        <v>13</v>
      </c>
      <c r="G9" s="86">
        <v>0</v>
      </c>
      <c r="H9" s="87">
        <f t="shared" si="0"/>
        <v>13</v>
      </c>
      <c r="I9" s="99">
        <v>13</v>
      </c>
      <c r="J9" s="86">
        <v>0</v>
      </c>
      <c r="K9" s="89">
        <f t="shared" si="1"/>
        <v>13</v>
      </c>
    </row>
    <row r="10" spans="2:12" x14ac:dyDescent="0.2">
      <c r="C10" s="84" t="s">
        <v>11</v>
      </c>
      <c r="D10" s="84">
        <v>27</v>
      </c>
      <c r="E10" s="85" t="s">
        <v>12</v>
      </c>
      <c r="F10" s="86">
        <v>17</v>
      </c>
      <c r="G10" s="86">
        <v>0</v>
      </c>
      <c r="H10" s="87">
        <f t="shared" si="0"/>
        <v>17</v>
      </c>
      <c r="I10" s="99">
        <v>16</v>
      </c>
      <c r="J10" s="86">
        <v>0</v>
      </c>
      <c r="K10" s="89">
        <f t="shared" si="1"/>
        <v>16</v>
      </c>
    </row>
    <row r="11" spans="2:12" x14ac:dyDescent="0.2">
      <c r="C11" s="209" t="s">
        <v>13</v>
      </c>
      <c r="D11" s="84">
        <v>222</v>
      </c>
      <c r="E11" s="85" t="s">
        <v>14</v>
      </c>
      <c r="F11" s="86">
        <v>3</v>
      </c>
      <c r="G11" s="86">
        <v>0</v>
      </c>
      <c r="H11" s="87">
        <f t="shared" si="0"/>
        <v>3</v>
      </c>
      <c r="I11" s="99">
        <v>3</v>
      </c>
      <c r="J11" s="86">
        <v>0</v>
      </c>
      <c r="K11" s="89">
        <f t="shared" si="1"/>
        <v>3</v>
      </c>
    </row>
    <row r="12" spans="2:12" x14ac:dyDescent="0.2">
      <c r="C12" s="210"/>
      <c r="D12" s="84">
        <v>223</v>
      </c>
      <c r="E12" s="85" t="s">
        <v>15</v>
      </c>
      <c r="F12" s="86">
        <v>16</v>
      </c>
      <c r="G12" s="86">
        <v>0</v>
      </c>
      <c r="H12" s="87">
        <f t="shared" si="0"/>
        <v>16</v>
      </c>
      <c r="I12" s="99">
        <v>16</v>
      </c>
      <c r="J12" s="86">
        <v>0</v>
      </c>
      <c r="K12" s="89">
        <f t="shared" si="1"/>
        <v>16</v>
      </c>
    </row>
    <row r="13" spans="2:12" x14ac:dyDescent="0.2">
      <c r="C13" s="210"/>
      <c r="D13" s="84">
        <v>224</v>
      </c>
      <c r="E13" s="85" t="s">
        <v>16</v>
      </c>
      <c r="F13" s="86">
        <v>26</v>
      </c>
      <c r="G13" s="86">
        <v>0</v>
      </c>
      <c r="H13" s="87">
        <f t="shared" si="0"/>
        <v>26</v>
      </c>
      <c r="I13" s="99">
        <v>25</v>
      </c>
      <c r="J13" s="86">
        <v>0</v>
      </c>
      <c r="K13" s="89">
        <f t="shared" si="1"/>
        <v>25</v>
      </c>
    </row>
    <row r="14" spans="2:12" x14ac:dyDescent="0.2">
      <c r="C14" s="209" t="s">
        <v>17</v>
      </c>
      <c r="D14" s="84">
        <v>234</v>
      </c>
      <c r="E14" s="85" t="s">
        <v>18</v>
      </c>
      <c r="F14" s="86">
        <v>13</v>
      </c>
      <c r="G14" s="86">
        <v>0</v>
      </c>
      <c r="H14" s="87">
        <f t="shared" si="0"/>
        <v>13</v>
      </c>
      <c r="I14" s="99">
        <v>13</v>
      </c>
      <c r="J14" s="86">
        <v>0</v>
      </c>
      <c r="K14" s="89">
        <f t="shared" si="1"/>
        <v>13</v>
      </c>
    </row>
    <row r="15" spans="2:12" x14ac:dyDescent="0.2">
      <c r="C15" s="210"/>
      <c r="D15" s="84">
        <v>232</v>
      </c>
      <c r="E15" s="85" t="s">
        <v>19</v>
      </c>
      <c r="F15" s="86">
        <v>8</v>
      </c>
      <c r="G15" s="86">
        <v>0</v>
      </c>
      <c r="H15" s="87">
        <f t="shared" si="0"/>
        <v>8</v>
      </c>
      <c r="I15" s="99">
        <v>8</v>
      </c>
      <c r="J15" s="86">
        <v>0</v>
      </c>
      <c r="K15" s="89">
        <f t="shared" si="1"/>
        <v>8</v>
      </c>
    </row>
    <row r="16" spans="2:12" x14ac:dyDescent="0.2">
      <c r="C16" s="210"/>
      <c r="D16" s="84">
        <v>233</v>
      </c>
      <c r="E16" s="85" t="s">
        <v>20</v>
      </c>
      <c r="F16" s="86">
        <v>12</v>
      </c>
      <c r="G16" s="86">
        <v>0</v>
      </c>
      <c r="H16" s="87">
        <f t="shared" si="0"/>
        <v>12</v>
      </c>
      <c r="I16" s="99">
        <v>12</v>
      </c>
      <c r="J16" s="86">
        <v>0</v>
      </c>
      <c r="K16" s="89">
        <f t="shared" si="1"/>
        <v>12</v>
      </c>
    </row>
    <row r="17" spans="3:11" x14ac:dyDescent="0.2">
      <c r="C17" s="209" t="s">
        <v>21</v>
      </c>
      <c r="D17" s="84">
        <v>25</v>
      </c>
      <c r="E17" s="85" t="s">
        <v>22</v>
      </c>
      <c r="F17" s="86">
        <v>40</v>
      </c>
      <c r="G17" s="86">
        <v>16</v>
      </c>
      <c r="H17" s="87">
        <f t="shared" si="0"/>
        <v>56</v>
      </c>
      <c r="I17" s="99">
        <v>40</v>
      </c>
      <c r="J17" s="86">
        <v>15</v>
      </c>
      <c r="K17" s="89">
        <f t="shared" si="1"/>
        <v>55</v>
      </c>
    </row>
    <row r="18" spans="3:11" x14ac:dyDescent="0.2">
      <c r="C18" s="209"/>
      <c r="D18" s="84">
        <v>253</v>
      </c>
      <c r="E18" s="85" t="s">
        <v>23</v>
      </c>
      <c r="F18" s="86">
        <v>12</v>
      </c>
      <c r="G18" s="86">
        <v>0</v>
      </c>
      <c r="H18" s="87">
        <f t="shared" si="0"/>
        <v>12</v>
      </c>
      <c r="I18" s="99">
        <v>12</v>
      </c>
      <c r="J18" s="86">
        <v>0</v>
      </c>
      <c r="K18" s="89">
        <f t="shared" si="1"/>
        <v>12</v>
      </c>
    </row>
    <row r="19" spans="3:11" x14ac:dyDescent="0.2">
      <c r="C19" s="84" t="s">
        <v>24</v>
      </c>
      <c r="D19" s="84">
        <v>242</v>
      </c>
      <c r="E19" s="85" t="s">
        <v>24</v>
      </c>
      <c r="F19" s="86">
        <v>15</v>
      </c>
      <c r="G19" s="86">
        <v>0</v>
      </c>
      <c r="H19" s="87">
        <f t="shared" si="0"/>
        <v>15</v>
      </c>
      <c r="I19" s="99">
        <v>16</v>
      </c>
      <c r="J19" s="86">
        <v>0</v>
      </c>
      <c r="K19" s="89">
        <f t="shared" si="1"/>
        <v>16</v>
      </c>
    </row>
    <row r="20" spans="3:11" x14ac:dyDescent="0.2">
      <c r="C20" s="84" t="s">
        <v>25</v>
      </c>
      <c r="D20" s="84">
        <v>244</v>
      </c>
      <c r="E20" s="85" t="s">
        <v>25</v>
      </c>
      <c r="F20" s="86">
        <v>23</v>
      </c>
      <c r="G20" s="86">
        <v>1</v>
      </c>
      <c r="H20" s="87">
        <f t="shared" si="0"/>
        <v>24</v>
      </c>
      <c r="I20" s="99">
        <v>23</v>
      </c>
      <c r="J20" s="86">
        <v>1</v>
      </c>
      <c r="K20" s="89">
        <f t="shared" si="1"/>
        <v>24</v>
      </c>
    </row>
    <row r="21" spans="3:11" ht="12.75" customHeight="1" x14ac:dyDescent="0.2">
      <c r="C21" s="209" t="s">
        <v>26</v>
      </c>
      <c r="D21" s="84">
        <v>228</v>
      </c>
      <c r="E21" s="85" t="s">
        <v>27</v>
      </c>
      <c r="F21" s="86">
        <v>8</v>
      </c>
      <c r="G21" s="86">
        <v>0</v>
      </c>
      <c r="H21" s="87">
        <f t="shared" si="0"/>
        <v>8</v>
      </c>
      <c r="I21" s="99">
        <v>8</v>
      </c>
      <c r="J21" s="86">
        <v>0</v>
      </c>
      <c r="K21" s="89">
        <f t="shared" si="1"/>
        <v>8</v>
      </c>
    </row>
    <row r="22" spans="3:11" x14ac:dyDescent="0.2">
      <c r="C22" s="209"/>
      <c r="D22" s="84">
        <v>2201</v>
      </c>
      <c r="E22" s="85" t="s">
        <v>36</v>
      </c>
      <c r="F22" s="86">
        <v>1</v>
      </c>
      <c r="G22" s="86">
        <v>0</v>
      </c>
      <c r="H22" s="87">
        <f t="shared" si="0"/>
        <v>1</v>
      </c>
      <c r="I22" s="99">
        <v>1</v>
      </c>
      <c r="J22" s="86">
        <v>0</v>
      </c>
      <c r="K22" s="89">
        <f t="shared" si="1"/>
        <v>1</v>
      </c>
    </row>
    <row r="23" spans="3:11" x14ac:dyDescent="0.2">
      <c r="C23" s="210"/>
      <c r="D23" s="84">
        <v>243</v>
      </c>
      <c r="E23" s="85" t="s">
        <v>28</v>
      </c>
      <c r="F23" s="86">
        <v>19</v>
      </c>
      <c r="G23" s="86">
        <v>0</v>
      </c>
      <c r="H23" s="91">
        <f t="shared" si="0"/>
        <v>19</v>
      </c>
      <c r="I23" s="99">
        <v>19</v>
      </c>
      <c r="J23" s="86">
        <v>0</v>
      </c>
      <c r="K23" s="100">
        <f t="shared" si="1"/>
        <v>19</v>
      </c>
    </row>
    <row r="24" spans="3:11" x14ac:dyDescent="0.2">
      <c r="C24" s="209" t="s">
        <v>29</v>
      </c>
      <c r="D24" s="84">
        <v>262</v>
      </c>
      <c r="E24" s="85" t="s">
        <v>30</v>
      </c>
      <c r="F24" s="86">
        <v>9</v>
      </c>
      <c r="G24" s="86">
        <v>0</v>
      </c>
      <c r="H24" s="87">
        <f t="shared" si="0"/>
        <v>9</v>
      </c>
      <c r="I24" s="99">
        <v>9</v>
      </c>
      <c r="J24" s="86">
        <v>0</v>
      </c>
      <c r="K24" s="89">
        <f t="shared" si="1"/>
        <v>9</v>
      </c>
    </row>
    <row r="25" spans="3:11" x14ac:dyDescent="0.2">
      <c r="C25" s="209"/>
      <c r="D25" s="84">
        <v>263</v>
      </c>
      <c r="E25" s="85" t="s">
        <v>31</v>
      </c>
      <c r="F25" s="86">
        <v>10</v>
      </c>
      <c r="G25" s="86">
        <v>0</v>
      </c>
      <c r="H25" s="87">
        <f t="shared" si="0"/>
        <v>10</v>
      </c>
      <c r="I25" s="99">
        <v>10</v>
      </c>
      <c r="J25" s="86">
        <v>0</v>
      </c>
      <c r="K25" s="89">
        <f t="shared" si="1"/>
        <v>10</v>
      </c>
    </row>
    <row r="26" spans="3:11" x14ac:dyDescent="0.2">
      <c r="C26" s="209"/>
      <c r="D26" s="84">
        <v>264</v>
      </c>
      <c r="E26" s="85" t="s">
        <v>32</v>
      </c>
      <c r="F26" s="86">
        <v>9</v>
      </c>
      <c r="G26" s="86">
        <v>0</v>
      </c>
      <c r="H26" s="87">
        <f t="shared" si="0"/>
        <v>9</v>
      </c>
      <c r="I26" s="99">
        <v>9</v>
      </c>
      <c r="J26" s="86">
        <v>0</v>
      </c>
      <c r="K26" s="89">
        <f t="shared" si="1"/>
        <v>9</v>
      </c>
    </row>
    <row r="27" spans="3:11" x14ac:dyDescent="0.2">
      <c r="C27" s="209"/>
      <c r="D27" s="84">
        <v>265</v>
      </c>
      <c r="E27" s="85" t="s">
        <v>33</v>
      </c>
      <c r="F27" s="86">
        <v>13</v>
      </c>
      <c r="G27" s="86">
        <v>0</v>
      </c>
      <c r="H27" s="87">
        <f t="shared" si="0"/>
        <v>13</v>
      </c>
      <c r="I27" s="99">
        <v>13</v>
      </c>
      <c r="J27" s="86">
        <v>0</v>
      </c>
      <c r="K27" s="89">
        <f t="shared" si="1"/>
        <v>13</v>
      </c>
    </row>
    <row r="28" spans="3:11" x14ac:dyDescent="0.2">
      <c r="C28" s="208" t="s">
        <v>5</v>
      </c>
      <c r="D28" s="208"/>
      <c r="E28" s="208"/>
      <c r="F28" s="96">
        <f t="shared" ref="F28:K28" si="2">SUM(F6:F27)</f>
        <v>287</v>
      </c>
      <c r="G28" s="96">
        <f t="shared" si="2"/>
        <v>17</v>
      </c>
      <c r="H28" s="97">
        <f t="shared" si="2"/>
        <v>304</v>
      </c>
      <c r="I28" s="98">
        <f t="shared" si="2"/>
        <v>286</v>
      </c>
      <c r="J28" s="96">
        <f t="shared" si="2"/>
        <v>16</v>
      </c>
      <c r="K28" s="96">
        <f t="shared" si="2"/>
        <v>302</v>
      </c>
    </row>
    <row r="29" spans="3:11" x14ac:dyDescent="0.2"/>
    <row r="30" spans="3:11" x14ac:dyDescent="0.2">
      <c r="C30" s="3" t="s">
        <v>103</v>
      </c>
    </row>
    <row r="31" spans="3:11" x14ac:dyDescent="0.2">
      <c r="C31" s="70"/>
    </row>
    <row r="32" spans="3:11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</sheetData>
  <sheetProtection password="CCF0" sheet="1" objects="1" scenarios="1"/>
  <mergeCells count="13">
    <mergeCell ref="B1:L1"/>
    <mergeCell ref="C21:C23"/>
    <mergeCell ref="C24:C27"/>
    <mergeCell ref="C28:E28"/>
    <mergeCell ref="C4:C5"/>
    <mergeCell ref="D4:D5"/>
    <mergeCell ref="E4:E5"/>
    <mergeCell ref="F4:H4"/>
    <mergeCell ref="I4:K4"/>
    <mergeCell ref="C6:C9"/>
    <mergeCell ref="C11:C13"/>
    <mergeCell ref="C14:C16"/>
    <mergeCell ref="C17:C1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4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9" customWidth="1"/>
    <col min="2" max="2" width="10.7109375" style="4" customWidth="1"/>
    <col min="3" max="3" width="23.85546875" style="4" customWidth="1"/>
    <col min="4" max="4" width="6.140625" style="4" hidden="1" customWidth="1"/>
    <col min="5" max="5" width="47.42578125" style="4" customWidth="1"/>
    <col min="6" max="9" width="8" style="4" bestFit="1" customWidth="1"/>
    <col min="10" max="10" width="6" style="4" bestFit="1" customWidth="1"/>
    <col min="11" max="11" width="10.7109375" style="4" customWidth="1"/>
    <col min="12" max="16384" width="11.42578125" style="4" hidden="1"/>
  </cols>
  <sheetData>
    <row r="1" spans="1:11" s="78" customFormat="1" ht="26.25" x14ac:dyDescent="0.4">
      <c r="B1" s="211" t="s">
        <v>107</v>
      </c>
      <c r="C1" s="211"/>
      <c r="D1" s="211"/>
      <c r="E1" s="211"/>
      <c r="F1" s="211"/>
      <c r="G1" s="211"/>
      <c r="H1" s="211"/>
      <c r="I1" s="211"/>
      <c r="J1" s="211"/>
      <c r="K1" s="211"/>
    </row>
    <row r="2" spans="1:11" x14ac:dyDescent="0.25"/>
    <row r="3" spans="1:11" s="102" customFormat="1" ht="15.75" x14ac:dyDescent="0.25">
      <c r="A3" s="101"/>
      <c r="C3" s="215" t="s">
        <v>126</v>
      </c>
      <c r="D3" s="215"/>
      <c r="E3" s="215"/>
      <c r="F3" s="215"/>
      <c r="G3" s="215"/>
      <c r="H3" s="215"/>
      <c r="I3" s="215"/>
      <c r="J3" s="215"/>
      <c r="K3" s="104"/>
    </row>
    <row r="4" spans="1:11" x14ac:dyDescent="0.25">
      <c r="C4" s="76"/>
      <c r="D4" s="76"/>
      <c r="E4" s="76"/>
      <c r="F4" s="76"/>
      <c r="G4" s="76"/>
      <c r="H4" s="76"/>
      <c r="I4" s="76"/>
      <c r="J4" s="76"/>
      <c r="K4" s="76"/>
    </row>
    <row r="5" spans="1:11" x14ac:dyDescent="0.25">
      <c r="C5" s="208" t="s">
        <v>0</v>
      </c>
      <c r="D5" s="208" t="s">
        <v>1</v>
      </c>
      <c r="E5" s="208" t="s">
        <v>2</v>
      </c>
      <c r="F5" s="208" t="s">
        <v>85</v>
      </c>
      <c r="G5" s="208"/>
      <c r="H5" s="208"/>
      <c r="I5" s="208"/>
      <c r="J5" s="214" t="s">
        <v>5</v>
      </c>
    </row>
    <row r="6" spans="1:11" x14ac:dyDescent="0.25">
      <c r="C6" s="208"/>
      <c r="D6" s="208"/>
      <c r="E6" s="208"/>
      <c r="F6" s="106" t="s">
        <v>82</v>
      </c>
      <c r="G6" s="106" t="s">
        <v>83</v>
      </c>
      <c r="H6" s="106" t="s">
        <v>84</v>
      </c>
      <c r="I6" s="106" t="s">
        <v>128</v>
      </c>
      <c r="J6" s="214"/>
      <c r="K6" s="33"/>
    </row>
    <row r="7" spans="1:11" x14ac:dyDescent="0.25">
      <c r="C7" s="209" t="s">
        <v>6</v>
      </c>
      <c r="D7" s="84">
        <v>2141</v>
      </c>
      <c r="E7" s="85" t="s">
        <v>7</v>
      </c>
      <c r="F7" s="86">
        <v>0</v>
      </c>
      <c r="G7" s="86">
        <v>2</v>
      </c>
      <c r="H7" s="86">
        <v>2</v>
      </c>
      <c r="I7" s="86">
        <v>2</v>
      </c>
      <c r="J7" s="89">
        <f>SUM(F7:I7)</f>
        <v>6</v>
      </c>
      <c r="K7" s="71"/>
    </row>
    <row r="8" spans="1:11" x14ac:dyDescent="0.25">
      <c r="C8" s="210"/>
      <c r="D8" s="84">
        <v>2122</v>
      </c>
      <c r="E8" s="85" t="s">
        <v>8</v>
      </c>
      <c r="F8" s="86">
        <v>0</v>
      </c>
      <c r="G8" s="86">
        <v>1</v>
      </c>
      <c r="H8" s="86">
        <v>6</v>
      </c>
      <c r="I8" s="86">
        <v>1</v>
      </c>
      <c r="J8" s="89">
        <f t="shared" ref="J8:J28" si="0">SUM(F8:I8)</f>
        <v>8</v>
      </c>
      <c r="K8" s="37"/>
    </row>
    <row r="9" spans="1:11" x14ac:dyDescent="0.25">
      <c r="C9" s="210"/>
      <c r="D9" s="84">
        <v>2142</v>
      </c>
      <c r="E9" s="85" t="s">
        <v>9</v>
      </c>
      <c r="F9" s="86">
        <v>0</v>
      </c>
      <c r="G9" s="86">
        <v>0</v>
      </c>
      <c r="H9" s="86">
        <v>4</v>
      </c>
      <c r="I9" s="86">
        <v>2</v>
      </c>
      <c r="J9" s="89">
        <f t="shared" si="0"/>
        <v>6</v>
      </c>
      <c r="K9" s="37"/>
    </row>
    <row r="10" spans="1:11" x14ac:dyDescent="0.25">
      <c r="C10" s="210"/>
      <c r="D10" s="84">
        <v>2132</v>
      </c>
      <c r="E10" s="85" t="s">
        <v>10</v>
      </c>
      <c r="F10" s="86">
        <v>0</v>
      </c>
      <c r="G10" s="86">
        <v>3</v>
      </c>
      <c r="H10" s="86">
        <v>6</v>
      </c>
      <c r="I10" s="86">
        <v>4</v>
      </c>
      <c r="J10" s="89">
        <f t="shared" si="0"/>
        <v>13</v>
      </c>
      <c r="K10" s="37"/>
    </row>
    <row r="11" spans="1:11" x14ac:dyDescent="0.25">
      <c r="C11" s="84" t="s">
        <v>11</v>
      </c>
      <c r="D11" s="84">
        <v>27</v>
      </c>
      <c r="E11" s="85" t="s">
        <v>12</v>
      </c>
      <c r="F11" s="86">
        <v>0</v>
      </c>
      <c r="G11" s="86">
        <v>6</v>
      </c>
      <c r="H11" s="86">
        <v>8</v>
      </c>
      <c r="I11" s="86">
        <v>3</v>
      </c>
      <c r="J11" s="89">
        <f t="shared" si="0"/>
        <v>17</v>
      </c>
      <c r="K11" s="37"/>
    </row>
    <row r="12" spans="1:11" x14ac:dyDescent="0.25">
      <c r="C12" s="209" t="s">
        <v>13</v>
      </c>
      <c r="D12" s="84">
        <v>222</v>
      </c>
      <c r="E12" s="85" t="s">
        <v>14</v>
      </c>
      <c r="F12" s="86">
        <v>0</v>
      </c>
      <c r="G12" s="86">
        <v>0</v>
      </c>
      <c r="H12" s="86">
        <v>2</v>
      </c>
      <c r="I12" s="86">
        <v>1</v>
      </c>
      <c r="J12" s="89">
        <f t="shared" si="0"/>
        <v>3</v>
      </c>
      <c r="K12" s="37"/>
    </row>
    <row r="13" spans="1:11" x14ac:dyDescent="0.25">
      <c r="C13" s="210"/>
      <c r="D13" s="84">
        <v>223</v>
      </c>
      <c r="E13" s="85" t="s">
        <v>15</v>
      </c>
      <c r="F13" s="86">
        <v>0</v>
      </c>
      <c r="G13" s="86">
        <v>4</v>
      </c>
      <c r="H13" s="86">
        <v>6</v>
      </c>
      <c r="I13" s="86">
        <v>6</v>
      </c>
      <c r="J13" s="89">
        <f t="shared" si="0"/>
        <v>16</v>
      </c>
      <c r="K13" s="37"/>
    </row>
    <row r="14" spans="1:11" x14ac:dyDescent="0.25">
      <c r="C14" s="210"/>
      <c r="D14" s="84">
        <v>224</v>
      </c>
      <c r="E14" s="85" t="s">
        <v>16</v>
      </c>
      <c r="F14" s="86">
        <v>2</v>
      </c>
      <c r="G14" s="86">
        <v>9</v>
      </c>
      <c r="H14" s="86">
        <v>9</v>
      </c>
      <c r="I14" s="86">
        <v>6</v>
      </c>
      <c r="J14" s="89">
        <f t="shared" si="0"/>
        <v>26</v>
      </c>
      <c r="K14" s="37"/>
    </row>
    <row r="15" spans="1:11" x14ac:dyDescent="0.25">
      <c r="C15" s="209" t="s">
        <v>17</v>
      </c>
      <c r="D15" s="84">
        <v>234</v>
      </c>
      <c r="E15" s="85" t="s">
        <v>18</v>
      </c>
      <c r="F15" s="86">
        <v>0</v>
      </c>
      <c r="G15" s="86">
        <v>1</v>
      </c>
      <c r="H15" s="86">
        <v>9</v>
      </c>
      <c r="I15" s="86">
        <v>3</v>
      </c>
      <c r="J15" s="89">
        <f t="shared" si="0"/>
        <v>13</v>
      </c>
      <c r="K15" s="37"/>
    </row>
    <row r="16" spans="1:11" x14ac:dyDescent="0.25">
      <c r="C16" s="210"/>
      <c r="D16" s="84">
        <v>232</v>
      </c>
      <c r="E16" s="85" t="s">
        <v>19</v>
      </c>
      <c r="F16" s="86">
        <v>0</v>
      </c>
      <c r="G16" s="86">
        <v>4</v>
      </c>
      <c r="H16" s="86">
        <v>2</v>
      </c>
      <c r="I16" s="86">
        <v>2</v>
      </c>
      <c r="J16" s="89">
        <f t="shared" si="0"/>
        <v>8</v>
      </c>
      <c r="K16" s="37"/>
    </row>
    <row r="17" spans="3:11" x14ac:dyDescent="0.25">
      <c r="C17" s="210"/>
      <c r="D17" s="84">
        <v>233</v>
      </c>
      <c r="E17" s="85" t="s">
        <v>20</v>
      </c>
      <c r="F17" s="86">
        <v>0</v>
      </c>
      <c r="G17" s="86">
        <v>3</v>
      </c>
      <c r="H17" s="86">
        <v>6</v>
      </c>
      <c r="I17" s="86">
        <v>3</v>
      </c>
      <c r="J17" s="89">
        <f t="shared" si="0"/>
        <v>12</v>
      </c>
      <c r="K17" s="37"/>
    </row>
    <row r="18" spans="3:11" x14ac:dyDescent="0.25">
      <c r="C18" s="209" t="s">
        <v>21</v>
      </c>
      <c r="D18" s="84">
        <v>25</v>
      </c>
      <c r="E18" s="85" t="s">
        <v>22</v>
      </c>
      <c r="F18" s="86">
        <v>0</v>
      </c>
      <c r="G18" s="86">
        <v>6</v>
      </c>
      <c r="H18" s="86">
        <v>32</v>
      </c>
      <c r="I18" s="86">
        <v>18</v>
      </c>
      <c r="J18" s="89">
        <f t="shared" si="0"/>
        <v>56</v>
      </c>
      <c r="K18" s="37"/>
    </row>
    <row r="19" spans="3:11" x14ac:dyDescent="0.25">
      <c r="C19" s="209"/>
      <c r="D19" s="84">
        <v>253</v>
      </c>
      <c r="E19" s="85" t="s">
        <v>23</v>
      </c>
      <c r="F19" s="86">
        <v>0</v>
      </c>
      <c r="G19" s="86">
        <v>4</v>
      </c>
      <c r="H19" s="86">
        <v>4</v>
      </c>
      <c r="I19" s="86">
        <v>4</v>
      </c>
      <c r="J19" s="89">
        <f t="shared" si="0"/>
        <v>12</v>
      </c>
      <c r="K19" s="37"/>
    </row>
    <row r="20" spans="3:11" x14ac:dyDescent="0.25">
      <c r="C20" s="84" t="s">
        <v>24</v>
      </c>
      <c r="D20" s="84">
        <v>242</v>
      </c>
      <c r="E20" s="85" t="s">
        <v>24</v>
      </c>
      <c r="F20" s="86">
        <v>0</v>
      </c>
      <c r="G20" s="86">
        <v>5</v>
      </c>
      <c r="H20" s="86">
        <v>7</v>
      </c>
      <c r="I20" s="86">
        <v>3</v>
      </c>
      <c r="J20" s="89">
        <f t="shared" si="0"/>
        <v>15</v>
      </c>
      <c r="K20" s="37"/>
    </row>
    <row r="21" spans="3:11" x14ac:dyDescent="0.25">
      <c r="C21" s="84" t="s">
        <v>25</v>
      </c>
      <c r="D21" s="84">
        <v>244</v>
      </c>
      <c r="E21" s="85" t="s">
        <v>25</v>
      </c>
      <c r="F21" s="86">
        <v>2</v>
      </c>
      <c r="G21" s="86">
        <v>13</v>
      </c>
      <c r="H21" s="86">
        <v>4</v>
      </c>
      <c r="I21" s="86">
        <v>5</v>
      </c>
      <c r="J21" s="89">
        <f t="shared" si="0"/>
        <v>24</v>
      </c>
      <c r="K21" s="37"/>
    </row>
    <row r="22" spans="3:11" ht="12.75" customHeight="1" x14ac:dyDescent="0.25">
      <c r="C22" s="209" t="s">
        <v>26</v>
      </c>
      <c r="D22" s="84">
        <v>228</v>
      </c>
      <c r="E22" s="85" t="s">
        <v>27</v>
      </c>
      <c r="F22" s="86">
        <v>0</v>
      </c>
      <c r="G22" s="86">
        <v>1</v>
      </c>
      <c r="H22" s="86">
        <v>6</v>
      </c>
      <c r="I22" s="86">
        <v>1</v>
      </c>
      <c r="J22" s="89">
        <f t="shared" si="0"/>
        <v>8</v>
      </c>
      <c r="K22" s="37"/>
    </row>
    <row r="23" spans="3:11" x14ac:dyDescent="0.25">
      <c r="C23" s="209"/>
      <c r="D23" s="84">
        <v>2201</v>
      </c>
      <c r="E23" s="85" t="s">
        <v>36</v>
      </c>
      <c r="F23" s="86">
        <v>1</v>
      </c>
      <c r="G23" s="86">
        <v>0</v>
      </c>
      <c r="H23" s="86">
        <v>0</v>
      </c>
      <c r="I23" s="86">
        <v>0</v>
      </c>
      <c r="J23" s="89">
        <f t="shared" si="0"/>
        <v>1</v>
      </c>
      <c r="K23" s="37"/>
    </row>
    <row r="24" spans="3:11" x14ac:dyDescent="0.25">
      <c r="C24" s="210"/>
      <c r="D24" s="84">
        <v>243</v>
      </c>
      <c r="E24" s="85" t="s">
        <v>28</v>
      </c>
      <c r="F24" s="86">
        <v>7</v>
      </c>
      <c r="G24" s="86">
        <v>4</v>
      </c>
      <c r="H24" s="86">
        <v>3</v>
      </c>
      <c r="I24" s="86">
        <v>5</v>
      </c>
      <c r="J24" s="100">
        <f t="shared" si="0"/>
        <v>19</v>
      </c>
      <c r="K24" s="37"/>
    </row>
    <row r="25" spans="3:11" x14ac:dyDescent="0.25">
      <c r="C25" s="209" t="s">
        <v>29</v>
      </c>
      <c r="D25" s="84">
        <v>262</v>
      </c>
      <c r="E25" s="85" t="s">
        <v>30</v>
      </c>
      <c r="F25" s="86">
        <v>2</v>
      </c>
      <c r="G25" s="86">
        <v>1</v>
      </c>
      <c r="H25" s="86">
        <v>4</v>
      </c>
      <c r="I25" s="86">
        <v>2</v>
      </c>
      <c r="J25" s="89">
        <f t="shared" si="0"/>
        <v>9</v>
      </c>
      <c r="K25" s="37"/>
    </row>
    <row r="26" spans="3:11" x14ac:dyDescent="0.25">
      <c r="C26" s="209"/>
      <c r="D26" s="84">
        <v>263</v>
      </c>
      <c r="E26" s="85" t="s">
        <v>31</v>
      </c>
      <c r="F26" s="86">
        <v>0</v>
      </c>
      <c r="G26" s="86">
        <v>2</v>
      </c>
      <c r="H26" s="86">
        <v>4</v>
      </c>
      <c r="I26" s="86">
        <v>4</v>
      </c>
      <c r="J26" s="89">
        <f t="shared" si="0"/>
        <v>10</v>
      </c>
      <c r="K26" s="37"/>
    </row>
    <row r="27" spans="3:11" x14ac:dyDescent="0.25">
      <c r="C27" s="209"/>
      <c r="D27" s="84">
        <v>264</v>
      </c>
      <c r="E27" s="85" t="s">
        <v>32</v>
      </c>
      <c r="F27" s="86">
        <v>2</v>
      </c>
      <c r="G27" s="86">
        <v>5</v>
      </c>
      <c r="H27" s="86">
        <v>1</v>
      </c>
      <c r="I27" s="86">
        <v>1</v>
      </c>
      <c r="J27" s="89">
        <f t="shared" si="0"/>
        <v>9</v>
      </c>
      <c r="K27" s="37"/>
    </row>
    <row r="28" spans="3:11" x14ac:dyDescent="0.25">
      <c r="C28" s="209"/>
      <c r="D28" s="84">
        <v>265</v>
      </c>
      <c r="E28" s="85" t="s">
        <v>33</v>
      </c>
      <c r="F28" s="86">
        <v>1</v>
      </c>
      <c r="G28" s="86">
        <v>4</v>
      </c>
      <c r="H28" s="86">
        <v>5</v>
      </c>
      <c r="I28" s="86">
        <v>3</v>
      </c>
      <c r="J28" s="89">
        <f t="shared" si="0"/>
        <v>13</v>
      </c>
      <c r="K28" s="37"/>
    </row>
    <row r="29" spans="3:11" x14ac:dyDescent="0.25">
      <c r="C29" s="208" t="s">
        <v>5</v>
      </c>
      <c r="D29" s="208"/>
      <c r="E29" s="208"/>
      <c r="F29" s="96">
        <f>SUM(F7:F28)</f>
        <v>17</v>
      </c>
      <c r="G29" s="96">
        <f>SUM(G7:G28)</f>
        <v>78</v>
      </c>
      <c r="H29" s="96">
        <f>SUM(H7:H28)</f>
        <v>130</v>
      </c>
      <c r="I29" s="96">
        <f>SUM(I7:I28)</f>
        <v>79</v>
      </c>
      <c r="J29" s="96">
        <f>SUM(J7:J28)</f>
        <v>304</v>
      </c>
      <c r="K29" s="35"/>
    </row>
    <row r="30" spans="3:11" x14ac:dyDescent="0.25"/>
    <row r="31" spans="3:11" x14ac:dyDescent="0.25">
      <c r="C31" s="4" t="s">
        <v>103</v>
      </c>
    </row>
    <row r="32" spans="3:11" x14ac:dyDescent="0.25"/>
    <row r="33" spans="1:11" x14ac:dyDescent="0.25"/>
    <row r="34" spans="1:11" s="102" customFormat="1" ht="15.75" x14ac:dyDescent="0.25">
      <c r="A34" s="101"/>
      <c r="C34" s="215" t="s">
        <v>127</v>
      </c>
      <c r="D34" s="215"/>
      <c r="E34" s="215"/>
      <c r="F34" s="215"/>
      <c r="G34" s="215"/>
      <c r="H34" s="215"/>
      <c r="I34" s="215"/>
      <c r="J34" s="215"/>
      <c r="K34" s="104"/>
    </row>
    <row r="35" spans="1:11" x14ac:dyDescent="0.25"/>
    <row r="36" spans="1:11" x14ac:dyDescent="0.25">
      <c r="C36" s="208" t="s">
        <v>0</v>
      </c>
      <c r="D36" s="208" t="s">
        <v>1</v>
      </c>
      <c r="E36" s="208" t="s">
        <v>2</v>
      </c>
      <c r="F36" s="208" t="s">
        <v>85</v>
      </c>
      <c r="G36" s="208"/>
      <c r="H36" s="208"/>
      <c r="I36" s="208"/>
      <c r="J36" s="214" t="s">
        <v>5</v>
      </c>
    </row>
    <row r="37" spans="1:11" x14ac:dyDescent="0.25">
      <c r="C37" s="208"/>
      <c r="D37" s="208"/>
      <c r="E37" s="208"/>
      <c r="F37" s="106" t="s">
        <v>82</v>
      </c>
      <c r="G37" s="106" t="s">
        <v>83</v>
      </c>
      <c r="H37" s="106" t="s">
        <v>84</v>
      </c>
      <c r="I37" s="106" t="s">
        <v>128</v>
      </c>
      <c r="J37" s="214"/>
    </row>
    <row r="38" spans="1:11" x14ac:dyDescent="0.25">
      <c r="C38" s="209" t="s">
        <v>6</v>
      </c>
      <c r="D38" s="84">
        <v>2141</v>
      </c>
      <c r="E38" s="85" t="s">
        <v>7</v>
      </c>
      <c r="F38" s="86">
        <v>0</v>
      </c>
      <c r="G38" s="86">
        <v>2</v>
      </c>
      <c r="H38" s="86">
        <v>2</v>
      </c>
      <c r="I38" s="86">
        <v>2</v>
      </c>
      <c r="J38" s="89">
        <f>SUM(F38:I38)</f>
        <v>6</v>
      </c>
    </row>
    <row r="39" spans="1:11" x14ac:dyDescent="0.25">
      <c r="C39" s="210"/>
      <c r="D39" s="84">
        <v>2122</v>
      </c>
      <c r="E39" s="85" t="s">
        <v>8</v>
      </c>
      <c r="F39" s="86">
        <v>0</v>
      </c>
      <c r="G39" s="86">
        <v>1</v>
      </c>
      <c r="H39" s="86">
        <v>6</v>
      </c>
      <c r="I39" s="86">
        <v>1</v>
      </c>
      <c r="J39" s="89">
        <f t="shared" ref="J39:J59" si="1">SUM(F39:I39)</f>
        <v>8</v>
      </c>
    </row>
    <row r="40" spans="1:11" x14ac:dyDescent="0.25">
      <c r="C40" s="210"/>
      <c r="D40" s="84">
        <v>2142</v>
      </c>
      <c r="E40" s="85" t="s">
        <v>9</v>
      </c>
      <c r="F40" s="86">
        <v>0</v>
      </c>
      <c r="G40" s="86">
        <v>0</v>
      </c>
      <c r="H40" s="86">
        <v>3</v>
      </c>
      <c r="I40" s="86">
        <v>3</v>
      </c>
      <c r="J40" s="89">
        <f t="shared" si="1"/>
        <v>6</v>
      </c>
    </row>
    <row r="41" spans="1:11" x14ac:dyDescent="0.25">
      <c r="C41" s="210"/>
      <c r="D41" s="84">
        <v>2132</v>
      </c>
      <c r="E41" s="85" t="s">
        <v>10</v>
      </c>
      <c r="F41" s="86">
        <v>0</v>
      </c>
      <c r="G41" s="86">
        <v>3</v>
      </c>
      <c r="H41" s="86">
        <v>6</v>
      </c>
      <c r="I41" s="86">
        <v>4</v>
      </c>
      <c r="J41" s="89">
        <f t="shared" si="1"/>
        <v>13</v>
      </c>
    </row>
    <row r="42" spans="1:11" x14ac:dyDescent="0.25">
      <c r="C42" s="84" t="s">
        <v>11</v>
      </c>
      <c r="D42" s="84">
        <v>27</v>
      </c>
      <c r="E42" s="85" t="s">
        <v>12</v>
      </c>
      <c r="F42" s="86">
        <v>0</v>
      </c>
      <c r="G42" s="86">
        <v>6</v>
      </c>
      <c r="H42" s="86">
        <v>7</v>
      </c>
      <c r="I42" s="86">
        <v>3</v>
      </c>
      <c r="J42" s="89">
        <f t="shared" si="1"/>
        <v>16</v>
      </c>
    </row>
    <row r="43" spans="1:11" x14ac:dyDescent="0.25">
      <c r="C43" s="209" t="s">
        <v>13</v>
      </c>
      <c r="D43" s="84">
        <v>222</v>
      </c>
      <c r="E43" s="85" t="s">
        <v>14</v>
      </c>
      <c r="F43" s="86">
        <v>0</v>
      </c>
      <c r="G43" s="86">
        <v>0</v>
      </c>
      <c r="H43" s="86">
        <v>2</v>
      </c>
      <c r="I43" s="86">
        <v>1</v>
      </c>
      <c r="J43" s="89">
        <f t="shared" si="1"/>
        <v>3</v>
      </c>
    </row>
    <row r="44" spans="1:11" x14ac:dyDescent="0.25">
      <c r="C44" s="210"/>
      <c r="D44" s="84">
        <v>223</v>
      </c>
      <c r="E44" s="85" t="s">
        <v>15</v>
      </c>
      <c r="F44" s="86">
        <v>0</v>
      </c>
      <c r="G44" s="86">
        <v>4</v>
      </c>
      <c r="H44" s="86">
        <v>5</v>
      </c>
      <c r="I44" s="86">
        <v>7</v>
      </c>
      <c r="J44" s="89">
        <f t="shared" si="1"/>
        <v>16</v>
      </c>
    </row>
    <row r="45" spans="1:11" x14ac:dyDescent="0.25">
      <c r="C45" s="210"/>
      <c r="D45" s="84">
        <v>224</v>
      </c>
      <c r="E45" s="85" t="s">
        <v>16</v>
      </c>
      <c r="F45" s="86">
        <v>1</v>
      </c>
      <c r="G45" s="86">
        <v>9</v>
      </c>
      <c r="H45" s="86">
        <v>10</v>
      </c>
      <c r="I45" s="86">
        <v>5</v>
      </c>
      <c r="J45" s="89">
        <f t="shared" si="1"/>
        <v>25</v>
      </c>
    </row>
    <row r="46" spans="1:11" x14ac:dyDescent="0.25">
      <c r="C46" s="209" t="s">
        <v>17</v>
      </c>
      <c r="D46" s="84">
        <v>234</v>
      </c>
      <c r="E46" s="85" t="s">
        <v>18</v>
      </c>
      <c r="F46" s="86">
        <v>0</v>
      </c>
      <c r="G46" s="86">
        <v>1</v>
      </c>
      <c r="H46" s="86">
        <v>9</v>
      </c>
      <c r="I46" s="86">
        <v>3</v>
      </c>
      <c r="J46" s="89">
        <f t="shared" si="1"/>
        <v>13</v>
      </c>
    </row>
    <row r="47" spans="1:11" x14ac:dyDescent="0.25">
      <c r="C47" s="210"/>
      <c r="D47" s="84">
        <v>232</v>
      </c>
      <c r="E47" s="85" t="s">
        <v>19</v>
      </c>
      <c r="F47" s="86">
        <v>0</v>
      </c>
      <c r="G47" s="86">
        <v>4</v>
      </c>
      <c r="H47" s="86">
        <v>2</v>
      </c>
      <c r="I47" s="86">
        <v>2</v>
      </c>
      <c r="J47" s="89">
        <f t="shared" si="1"/>
        <v>8</v>
      </c>
    </row>
    <row r="48" spans="1:11" x14ac:dyDescent="0.25">
      <c r="C48" s="210"/>
      <c r="D48" s="84">
        <v>233</v>
      </c>
      <c r="E48" s="85" t="s">
        <v>20</v>
      </c>
      <c r="F48" s="86">
        <v>0</v>
      </c>
      <c r="G48" s="86">
        <v>2</v>
      </c>
      <c r="H48" s="86">
        <v>7</v>
      </c>
      <c r="I48" s="86">
        <v>3</v>
      </c>
      <c r="J48" s="89">
        <f t="shared" si="1"/>
        <v>12</v>
      </c>
    </row>
    <row r="49" spans="3:10" x14ac:dyDescent="0.25">
      <c r="C49" s="209" t="s">
        <v>21</v>
      </c>
      <c r="D49" s="84">
        <v>25</v>
      </c>
      <c r="E49" s="85" t="s">
        <v>22</v>
      </c>
      <c r="F49" s="86">
        <v>0</v>
      </c>
      <c r="G49" s="86">
        <v>4</v>
      </c>
      <c r="H49" s="86">
        <v>31</v>
      </c>
      <c r="I49" s="86">
        <v>20</v>
      </c>
      <c r="J49" s="89">
        <f t="shared" si="1"/>
        <v>55</v>
      </c>
    </row>
    <row r="50" spans="3:10" x14ac:dyDescent="0.25">
      <c r="C50" s="209"/>
      <c r="D50" s="84">
        <v>253</v>
      </c>
      <c r="E50" s="85" t="s">
        <v>23</v>
      </c>
      <c r="F50" s="86">
        <v>0</v>
      </c>
      <c r="G50" s="86">
        <v>4</v>
      </c>
      <c r="H50" s="86">
        <v>4</v>
      </c>
      <c r="I50" s="86">
        <v>4</v>
      </c>
      <c r="J50" s="89">
        <f t="shared" si="1"/>
        <v>12</v>
      </c>
    </row>
    <row r="51" spans="3:10" x14ac:dyDescent="0.25">
      <c r="C51" s="84" t="s">
        <v>24</v>
      </c>
      <c r="D51" s="84">
        <v>242</v>
      </c>
      <c r="E51" s="85" t="s">
        <v>24</v>
      </c>
      <c r="F51" s="86">
        <v>0</v>
      </c>
      <c r="G51" s="86">
        <v>4</v>
      </c>
      <c r="H51" s="86">
        <v>9</v>
      </c>
      <c r="I51" s="86">
        <v>3</v>
      </c>
      <c r="J51" s="89">
        <f t="shared" si="1"/>
        <v>16</v>
      </c>
    </row>
    <row r="52" spans="3:10" x14ac:dyDescent="0.25">
      <c r="C52" s="84" t="s">
        <v>25</v>
      </c>
      <c r="D52" s="84">
        <v>244</v>
      </c>
      <c r="E52" s="85" t="s">
        <v>25</v>
      </c>
      <c r="F52" s="86">
        <v>2</v>
      </c>
      <c r="G52" s="86">
        <v>13</v>
      </c>
      <c r="H52" s="86">
        <v>4</v>
      </c>
      <c r="I52" s="86">
        <v>5</v>
      </c>
      <c r="J52" s="89">
        <f t="shared" si="1"/>
        <v>24</v>
      </c>
    </row>
    <row r="53" spans="3:10" x14ac:dyDescent="0.25">
      <c r="C53" s="209" t="s">
        <v>26</v>
      </c>
      <c r="D53" s="84">
        <v>228</v>
      </c>
      <c r="E53" s="85" t="s">
        <v>27</v>
      </c>
      <c r="F53" s="86">
        <v>0</v>
      </c>
      <c r="G53" s="86">
        <v>1</v>
      </c>
      <c r="H53" s="86">
        <v>5</v>
      </c>
      <c r="I53" s="86">
        <v>2</v>
      </c>
      <c r="J53" s="89">
        <f t="shared" si="1"/>
        <v>8</v>
      </c>
    </row>
    <row r="54" spans="3:10" x14ac:dyDescent="0.25">
      <c r="C54" s="209"/>
      <c r="D54" s="84">
        <v>2201</v>
      </c>
      <c r="E54" s="85" t="s">
        <v>36</v>
      </c>
      <c r="F54" s="86">
        <v>1</v>
      </c>
      <c r="G54" s="86">
        <v>0</v>
      </c>
      <c r="H54" s="86">
        <v>0</v>
      </c>
      <c r="I54" s="86">
        <v>0</v>
      </c>
      <c r="J54" s="89">
        <f t="shared" si="1"/>
        <v>1</v>
      </c>
    </row>
    <row r="55" spans="3:10" x14ac:dyDescent="0.25">
      <c r="C55" s="210"/>
      <c r="D55" s="84">
        <v>243</v>
      </c>
      <c r="E55" s="85" t="s">
        <v>28</v>
      </c>
      <c r="F55" s="86">
        <v>7</v>
      </c>
      <c r="G55" s="86">
        <v>4</v>
      </c>
      <c r="H55" s="86">
        <v>2</v>
      </c>
      <c r="I55" s="86">
        <v>6</v>
      </c>
      <c r="J55" s="100">
        <f t="shared" si="1"/>
        <v>19</v>
      </c>
    </row>
    <row r="56" spans="3:10" x14ac:dyDescent="0.25">
      <c r="C56" s="209" t="s">
        <v>29</v>
      </c>
      <c r="D56" s="84">
        <v>262</v>
      </c>
      <c r="E56" s="85" t="s">
        <v>30</v>
      </c>
      <c r="F56" s="86">
        <v>1</v>
      </c>
      <c r="G56" s="86">
        <v>2</v>
      </c>
      <c r="H56" s="86">
        <v>4</v>
      </c>
      <c r="I56" s="86">
        <v>2</v>
      </c>
      <c r="J56" s="89">
        <f t="shared" si="1"/>
        <v>9</v>
      </c>
    </row>
    <row r="57" spans="3:10" x14ac:dyDescent="0.25">
      <c r="C57" s="209"/>
      <c r="D57" s="84">
        <v>263</v>
      </c>
      <c r="E57" s="85" t="s">
        <v>31</v>
      </c>
      <c r="F57" s="86">
        <v>0</v>
      </c>
      <c r="G57" s="86">
        <v>2</v>
      </c>
      <c r="H57" s="86">
        <v>4</v>
      </c>
      <c r="I57" s="86">
        <v>4</v>
      </c>
      <c r="J57" s="89">
        <f t="shared" si="1"/>
        <v>10</v>
      </c>
    </row>
    <row r="58" spans="3:10" x14ac:dyDescent="0.25">
      <c r="C58" s="209"/>
      <c r="D58" s="84">
        <v>264</v>
      </c>
      <c r="E58" s="85" t="s">
        <v>32</v>
      </c>
      <c r="F58" s="86">
        <v>2</v>
      </c>
      <c r="G58" s="86">
        <v>5</v>
      </c>
      <c r="H58" s="86">
        <v>1</v>
      </c>
      <c r="I58" s="86">
        <v>1</v>
      </c>
      <c r="J58" s="89">
        <f t="shared" si="1"/>
        <v>9</v>
      </c>
    </row>
    <row r="59" spans="3:10" x14ac:dyDescent="0.25">
      <c r="C59" s="209"/>
      <c r="D59" s="84">
        <v>265</v>
      </c>
      <c r="E59" s="85" t="s">
        <v>33</v>
      </c>
      <c r="F59" s="86">
        <v>1</v>
      </c>
      <c r="G59" s="86">
        <v>4</v>
      </c>
      <c r="H59" s="86">
        <v>5</v>
      </c>
      <c r="I59" s="86">
        <v>3</v>
      </c>
      <c r="J59" s="89">
        <f t="shared" si="1"/>
        <v>13</v>
      </c>
    </row>
    <row r="60" spans="3:10" x14ac:dyDescent="0.25">
      <c r="C60" s="208" t="s">
        <v>5</v>
      </c>
      <c r="D60" s="208"/>
      <c r="E60" s="208"/>
      <c r="F60" s="96">
        <f>SUM(F38:F59)</f>
        <v>15</v>
      </c>
      <c r="G60" s="96">
        <f t="shared" ref="G60:J60" si="2">SUM(G38:G59)</f>
        <v>75</v>
      </c>
      <c r="H60" s="96">
        <f t="shared" si="2"/>
        <v>128</v>
      </c>
      <c r="I60" s="96">
        <f t="shared" si="2"/>
        <v>84</v>
      </c>
      <c r="J60" s="96">
        <f t="shared" si="2"/>
        <v>302</v>
      </c>
    </row>
    <row r="61" spans="3:10" x14ac:dyDescent="0.25"/>
    <row r="62" spans="3:10" x14ac:dyDescent="0.25">
      <c r="C62" s="4" t="s">
        <v>103</v>
      </c>
    </row>
    <row r="63" spans="3:10" x14ac:dyDescent="0.25"/>
    <row r="64" spans="3:10" hidden="1" x14ac:dyDescent="0.25"/>
  </sheetData>
  <sheetProtection password="CD78" sheet="1" objects="1" scenarios="1"/>
  <mergeCells count="27">
    <mergeCell ref="C60:E60"/>
    <mergeCell ref="C29:E29"/>
    <mergeCell ref="B1:K1"/>
    <mergeCell ref="F5:I5"/>
    <mergeCell ref="E5:E6"/>
    <mergeCell ref="D5:D6"/>
    <mergeCell ref="C5:C6"/>
    <mergeCell ref="J5:J6"/>
    <mergeCell ref="C36:C37"/>
    <mergeCell ref="D36:D37"/>
    <mergeCell ref="E36:E37"/>
    <mergeCell ref="F36:I36"/>
    <mergeCell ref="J36:J37"/>
    <mergeCell ref="C7:C10"/>
    <mergeCell ref="C3:J3"/>
    <mergeCell ref="C34:J34"/>
    <mergeCell ref="C56:C59"/>
    <mergeCell ref="C38:C41"/>
    <mergeCell ref="C43:C45"/>
    <mergeCell ref="C46:C48"/>
    <mergeCell ref="C49:C50"/>
    <mergeCell ref="C53:C55"/>
    <mergeCell ref="C12:C14"/>
    <mergeCell ref="C15:C17"/>
    <mergeCell ref="C18:C19"/>
    <mergeCell ref="C22:C24"/>
    <mergeCell ref="C25:C2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74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8" customWidth="1"/>
    <col min="2" max="2" width="10.7109375" style="16" customWidth="1"/>
    <col min="3" max="3" width="23.7109375" style="16" customWidth="1"/>
    <col min="4" max="4" width="5" style="16" hidden="1" customWidth="1"/>
    <col min="5" max="5" width="39.7109375" style="16" customWidth="1"/>
    <col min="6" max="6" width="5.7109375" style="16" customWidth="1"/>
    <col min="7" max="11" width="7.7109375" style="16" customWidth="1"/>
    <col min="12" max="13" width="6.7109375" style="16" customWidth="1"/>
    <col min="14" max="14" width="10.7109375" style="16" customWidth="1"/>
    <col min="15" max="16" width="0" style="16" hidden="1" customWidth="1"/>
    <col min="17" max="16384" width="11.42578125" style="16" hidden="1"/>
  </cols>
  <sheetData>
    <row r="1" spans="1:14" s="107" customFormat="1" ht="26.25" x14ac:dyDescent="0.25">
      <c r="B1" s="211" t="s">
        <v>108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6" customFormat="1" x14ac:dyDescent="0.25">
      <c r="A2" s="68"/>
    </row>
    <row r="3" spans="1:14" s="104" customFormat="1" ht="15.75" x14ac:dyDescent="0.25">
      <c r="A3" s="108"/>
      <c r="C3" s="215" t="s">
        <v>126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4" s="6" customFormat="1" x14ac:dyDescent="0.25">
      <c r="A4" s="68"/>
    </row>
    <row r="5" spans="1:14" s="6" customFormat="1" x14ac:dyDescent="0.25">
      <c r="A5" s="68"/>
      <c r="C5" s="208" t="s">
        <v>0</v>
      </c>
      <c r="D5" s="208" t="s">
        <v>1</v>
      </c>
      <c r="E5" s="208" t="s">
        <v>2</v>
      </c>
      <c r="F5" s="216" t="s">
        <v>129</v>
      </c>
      <c r="G5" s="216"/>
      <c r="H5" s="216"/>
      <c r="I5" s="216"/>
      <c r="J5" s="216"/>
      <c r="K5" s="216"/>
      <c r="L5" s="216"/>
      <c r="M5" s="208" t="s">
        <v>5</v>
      </c>
    </row>
    <row r="6" spans="1:14" s="6" customFormat="1" x14ac:dyDescent="0.25">
      <c r="A6" s="68"/>
      <c r="C6" s="208"/>
      <c r="D6" s="208"/>
      <c r="E6" s="208"/>
      <c r="F6" s="106" t="s">
        <v>86</v>
      </c>
      <c r="G6" s="106" t="s">
        <v>89</v>
      </c>
      <c r="H6" s="106" t="s">
        <v>87</v>
      </c>
      <c r="I6" s="106" t="s">
        <v>88</v>
      </c>
      <c r="J6" s="106" t="s">
        <v>91</v>
      </c>
      <c r="K6" s="106" t="s">
        <v>90</v>
      </c>
      <c r="L6" s="106" t="s">
        <v>130</v>
      </c>
      <c r="M6" s="208"/>
    </row>
    <row r="7" spans="1:14" s="6" customFormat="1" x14ac:dyDescent="0.25">
      <c r="A7" s="68"/>
      <c r="C7" s="209" t="s">
        <v>6</v>
      </c>
      <c r="D7" s="84">
        <v>2141</v>
      </c>
      <c r="E7" s="85" t="s">
        <v>7</v>
      </c>
      <c r="F7" s="86">
        <v>1</v>
      </c>
      <c r="G7" s="86">
        <v>2</v>
      </c>
      <c r="H7" s="86">
        <v>2</v>
      </c>
      <c r="I7" s="86">
        <v>1</v>
      </c>
      <c r="J7" s="86">
        <v>0</v>
      </c>
      <c r="K7" s="86">
        <v>0</v>
      </c>
      <c r="L7" s="86">
        <v>0</v>
      </c>
      <c r="M7" s="109">
        <f t="shared" ref="M7:M28" si="0">SUM(F7:L7)</f>
        <v>6</v>
      </c>
    </row>
    <row r="8" spans="1:14" s="6" customFormat="1" x14ac:dyDescent="0.25">
      <c r="A8" s="68"/>
      <c r="C8" s="210"/>
      <c r="D8" s="84">
        <v>2122</v>
      </c>
      <c r="E8" s="85" t="s">
        <v>8</v>
      </c>
      <c r="F8" s="86">
        <v>1</v>
      </c>
      <c r="G8" s="86">
        <v>4</v>
      </c>
      <c r="H8" s="86">
        <v>1</v>
      </c>
      <c r="I8" s="86">
        <v>1</v>
      </c>
      <c r="J8" s="86">
        <v>1</v>
      </c>
      <c r="K8" s="86">
        <v>0</v>
      </c>
      <c r="L8" s="86">
        <v>0</v>
      </c>
      <c r="M8" s="109">
        <f t="shared" si="0"/>
        <v>8</v>
      </c>
    </row>
    <row r="9" spans="1:14" s="6" customFormat="1" x14ac:dyDescent="0.25">
      <c r="A9" s="68"/>
      <c r="C9" s="210"/>
      <c r="D9" s="84">
        <v>2142</v>
      </c>
      <c r="E9" s="85" t="s">
        <v>9</v>
      </c>
      <c r="F9" s="86">
        <v>0</v>
      </c>
      <c r="G9" s="86">
        <v>3</v>
      </c>
      <c r="H9" s="86">
        <v>2</v>
      </c>
      <c r="I9" s="86">
        <v>1</v>
      </c>
      <c r="J9" s="86">
        <v>0</v>
      </c>
      <c r="K9" s="86">
        <v>0</v>
      </c>
      <c r="L9" s="86">
        <v>0</v>
      </c>
      <c r="M9" s="109">
        <f t="shared" si="0"/>
        <v>6</v>
      </c>
    </row>
    <row r="10" spans="1:14" s="6" customFormat="1" x14ac:dyDescent="0.25">
      <c r="A10" s="68"/>
      <c r="C10" s="210"/>
      <c r="D10" s="84">
        <v>2132</v>
      </c>
      <c r="E10" s="85" t="s">
        <v>10</v>
      </c>
      <c r="F10" s="86">
        <v>0</v>
      </c>
      <c r="G10" s="86">
        <v>1</v>
      </c>
      <c r="H10" s="86">
        <v>7</v>
      </c>
      <c r="I10" s="86">
        <v>1</v>
      </c>
      <c r="J10" s="86">
        <v>3</v>
      </c>
      <c r="K10" s="86">
        <v>1</v>
      </c>
      <c r="L10" s="86">
        <v>0</v>
      </c>
      <c r="M10" s="109">
        <f t="shared" si="0"/>
        <v>13</v>
      </c>
    </row>
    <row r="11" spans="1:14" s="6" customFormat="1" x14ac:dyDescent="0.25">
      <c r="A11" s="68"/>
      <c r="C11" s="84" t="s">
        <v>11</v>
      </c>
      <c r="D11" s="84">
        <v>27</v>
      </c>
      <c r="E11" s="85" t="s">
        <v>12</v>
      </c>
      <c r="F11" s="86">
        <v>1</v>
      </c>
      <c r="G11" s="86">
        <v>7</v>
      </c>
      <c r="H11" s="86">
        <v>8</v>
      </c>
      <c r="I11" s="86">
        <v>0</v>
      </c>
      <c r="J11" s="86">
        <v>0</v>
      </c>
      <c r="K11" s="86">
        <v>0</v>
      </c>
      <c r="L11" s="86">
        <v>1</v>
      </c>
      <c r="M11" s="109">
        <f t="shared" si="0"/>
        <v>17</v>
      </c>
    </row>
    <row r="12" spans="1:14" s="6" customFormat="1" x14ac:dyDescent="0.25">
      <c r="A12" s="68"/>
      <c r="C12" s="209" t="s">
        <v>13</v>
      </c>
      <c r="D12" s="84">
        <v>222</v>
      </c>
      <c r="E12" s="85" t="s">
        <v>14</v>
      </c>
      <c r="F12" s="86">
        <v>0</v>
      </c>
      <c r="G12" s="86">
        <v>0</v>
      </c>
      <c r="H12" s="86">
        <v>2</v>
      </c>
      <c r="I12" s="86">
        <v>1</v>
      </c>
      <c r="J12" s="86">
        <v>0</v>
      </c>
      <c r="K12" s="86">
        <v>0</v>
      </c>
      <c r="L12" s="86">
        <v>0</v>
      </c>
      <c r="M12" s="109">
        <f t="shared" si="0"/>
        <v>3</v>
      </c>
    </row>
    <row r="13" spans="1:14" s="6" customFormat="1" x14ac:dyDescent="0.25">
      <c r="A13" s="68"/>
      <c r="C13" s="210"/>
      <c r="D13" s="84">
        <v>223</v>
      </c>
      <c r="E13" s="85" t="s">
        <v>15</v>
      </c>
      <c r="F13" s="86">
        <v>3</v>
      </c>
      <c r="G13" s="86">
        <v>4</v>
      </c>
      <c r="H13" s="86">
        <v>3</v>
      </c>
      <c r="I13" s="86">
        <v>0</v>
      </c>
      <c r="J13" s="86">
        <v>2</v>
      </c>
      <c r="K13" s="86">
        <v>3</v>
      </c>
      <c r="L13" s="86">
        <v>1</v>
      </c>
      <c r="M13" s="109">
        <f t="shared" si="0"/>
        <v>16</v>
      </c>
    </row>
    <row r="14" spans="1:14" s="6" customFormat="1" x14ac:dyDescent="0.25">
      <c r="A14" s="68"/>
      <c r="C14" s="210"/>
      <c r="D14" s="84">
        <v>224</v>
      </c>
      <c r="E14" s="85" t="s">
        <v>16</v>
      </c>
      <c r="F14" s="86">
        <v>7</v>
      </c>
      <c r="G14" s="86">
        <v>8</v>
      </c>
      <c r="H14" s="86">
        <v>6</v>
      </c>
      <c r="I14" s="86">
        <v>1</v>
      </c>
      <c r="J14" s="86">
        <v>0</v>
      </c>
      <c r="K14" s="86">
        <v>4</v>
      </c>
      <c r="L14" s="86">
        <v>0</v>
      </c>
      <c r="M14" s="109">
        <f t="shared" si="0"/>
        <v>26</v>
      </c>
    </row>
    <row r="15" spans="1:14" s="6" customFormat="1" x14ac:dyDescent="0.25">
      <c r="A15" s="68"/>
      <c r="C15" s="209" t="s">
        <v>17</v>
      </c>
      <c r="D15" s="84">
        <v>234</v>
      </c>
      <c r="E15" s="85" t="s">
        <v>18</v>
      </c>
      <c r="F15" s="86">
        <v>1</v>
      </c>
      <c r="G15" s="86">
        <v>4</v>
      </c>
      <c r="H15" s="86">
        <v>6</v>
      </c>
      <c r="I15" s="86">
        <v>0</v>
      </c>
      <c r="J15" s="86">
        <v>1</v>
      </c>
      <c r="K15" s="86">
        <v>0</v>
      </c>
      <c r="L15" s="86">
        <v>1</v>
      </c>
      <c r="M15" s="109">
        <f t="shared" si="0"/>
        <v>13</v>
      </c>
    </row>
    <row r="16" spans="1:14" s="6" customFormat="1" x14ac:dyDescent="0.25">
      <c r="A16" s="68"/>
      <c r="C16" s="210"/>
      <c r="D16" s="84">
        <v>232</v>
      </c>
      <c r="E16" s="85" t="s">
        <v>19</v>
      </c>
      <c r="F16" s="86">
        <v>3</v>
      </c>
      <c r="G16" s="86">
        <v>2</v>
      </c>
      <c r="H16" s="86">
        <v>2</v>
      </c>
      <c r="I16" s="86">
        <v>0</v>
      </c>
      <c r="J16" s="86">
        <v>0</v>
      </c>
      <c r="K16" s="86">
        <v>1</v>
      </c>
      <c r="L16" s="86">
        <v>0</v>
      </c>
      <c r="M16" s="109">
        <f t="shared" si="0"/>
        <v>8</v>
      </c>
    </row>
    <row r="17" spans="1:13" s="6" customFormat="1" x14ac:dyDescent="0.25">
      <c r="A17" s="68"/>
      <c r="C17" s="210"/>
      <c r="D17" s="84">
        <v>233</v>
      </c>
      <c r="E17" s="85" t="s">
        <v>20</v>
      </c>
      <c r="F17" s="86">
        <v>3</v>
      </c>
      <c r="G17" s="86">
        <v>5</v>
      </c>
      <c r="H17" s="86">
        <v>3</v>
      </c>
      <c r="I17" s="86">
        <v>0</v>
      </c>
      <c r="J17" s="86">
        <v>0</v>
      </c>
      <c r="K17" s="86">
        <v>0</v>
      </c>
      <c r="L17" s="86">
        <v>1</v>
      </c>
      <c r="M17" s="109">
        <f t="shared" si="0"/>
        <v>12</v>
      </c>
    </row>
    <row r="18" spans="1:13" s="6" customFormat="1" x14ac:dyDescent="0.25">
      <c r="A18" s="68"/>
      <c r="C18" s="209" t="s">
        <v>21</v>
      </c>
      <c r="D18" s="84">
        <v>25</v>
      </c>
      <c r="E18" s="85" t="s">
        <v>22</v>
      </c>
      <c r="F18" s="86">
        <v>3</v>
      </c>
      <c r="G18" s="86">
        <v>8</v>
      </c>
      <c r="H18" s="86">
        <v>28</v>
      </c>
      <c r="I18" s="86">
        <v>6</v>
      </c>
      <c r="J18" s="86">
        <v>3</v>
      </c>
      <c r="K18" s="86">
        <v>8</v>
      </c>
      <c r="L18" s="86">
        <v>0</v>
      </c>
      <c r="M18" s="109">
        <f t="shared" si="0"/>
        <v>56</v>
      </c>
    </row>
    <row r="19" spans="1:13" s="6" customFormat="1" x14ac:dyDescent="0.25">
      <c r="A19" s="68"/>
      <c r="C19" s="209"/>
      <c r="D19" s="84">
        <v>253</v>
      </c>
      <c r="E19" s="85" t="s">
        <v>23</v>
      </c>
      <c r="F19" s="86">
        <v>2</v>
      </c>
      <c r="G19" s="86">
        <v>2</v>
      </c>
      <c r="H19" s="86">
        <v>8</v>
      </c>
      <c r="I19" s="86">
        <v>0</v>
      </c>
      <c r="J19" s="86">
        <v>0</v>
      </c>
      <c r="K19" s="86">
        <v>0</v>
      </c>
      <c r="L19" s="86">
        <v>0</v>
      </c>
      <c r="M19" s="109">
        <f t="shared" si="0"/>
        <v>12</v>
      </c>
    </row>
    <row r="20" spans="1:13" s="6" customFormat="1" x14ac:dyDescent="0.25">
      <c r="A20" s="68"/>
      <c r="C20" s="84" t="s">
        <v>24</v>
      </c>
      <c r="D20" s="84">
        <v>242</v>
      </c>
      <c r="E20" s="85" t="s">
        <v>24</v>
      </c>
      <c r="F20" s="86">
        <v>3</v>
      </c>
      <c r="G20" s="86">
        <v>5</v>
      </c>
      <c r="H20" s="86">
        <v>6</v>
      </c>
      <c r="I20" s="86">
        <v>0</v>
      </c>
      <c r="J20" s="86">
        <v>1</v>
      </c>
      <c r="K20" s="86">
        <v>0</v>
      </c>
      <c r="L20" s="86">
        <v>0</v>
      </c>
      <c r="M20" s="109">
        <f t="shared" si="0"/>
        <v>15</v>
      </c>
    </row>
    <row r="21" spans="1:13" s="6" customFormat="1" x14ac:dyDescent="0.25">
      <c r="A21" s="68"/>
      <c r="C21" s="84" t="s">
        <v>25</v>
      </c>
      <c r="D21" s="84">
        <v>244</v>
      </c>
      <c r="E21" s="85" t="s">
        <v>25</v>
      </c>
      <c r="F21" s="86">
        <v>9</v>
      </c>
      <c r="G21" s="86">
        <v>5</v>
      </c>
      <c r="H21" s="86">
        <v>5</v>
      </c>
      <c r="I21" s="86">
        <v>0</v>
      </c>
      <c r="J21" s="86">
        <v>0</v>
      </c>
      <c r="K21" s="86">
        <v>1</v>
      </c>
      <c r="L21" s="86">
        <v>4</v>
      </c>
      <c r="M21" s="109">
        <f t="shared" si="0"/>
        <v>24</v>
      </c>
    </row>
    <row r="22" spans="1:13" s="6" customFormat="1" ht="12.75" customHeight="1" x14ac:dyDescent="0.25">
      <c r="A22" s="68"/>
      <c r="C22" s="209" t="s">
        <v>26</v>
      </c>
      <c r="D22" s="84">
        <v>228</v>
      </c>
      <c r="E22" s="85" t="s">
        <v>27</v>
      </c>
      <c r="F22" s="86">
        <v>2</v>
      </c>
      <c r="G22" s="86">
        <v>2</v>
      </c>
      <c r="H22" s="86">
        <v>4</v>
      </c>
      <c r="I22" s="86">
        <v>0</v>
      </c>
      <c r="J22" s="86">
        <v>0</v>
      </c>
      <c r="K22" s="86">
        <v>0</v>
      </c>
      <c r="L22" s="86">
        <v>0</v>
      </c>
      <c r="M22" s="109">
        <f t="shared" si="0"/>
        <v>8</v>
      </c>
    </row>
    <row r="23" spans="1:13" s="6" customFormat="1" x14ac:dyDescent="0.25">
      <c r="A23" s="68"/>
      <c r="C23" s="209"/>
      <c r="D23" s="84">
        <v>2201</v>
      </c>
      <c r="E23" s="85" t="s">
        <v>36</v>
      </c>
      <c r="F23" s="86">
        <v>1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109">
        <f t="shared" si="0"/>
        <v>1</v>
      </c>
    </row>
    <row r="24" spans="1:13" s="6" customFormat="1" x14ac:dyDescent="0.25">
      <c r="A24" s="68"/>
      <c r="C24" s="210"/>
      <c r="D24" s="84">
        <v>243</v>
      </c>
      <c r="E24" s="85" t="s">
        <v>28</v>
      </c>
      <c r="F24" s="86">
        <v>7</v>
      </c>
      <c r="G24" s="86">
        <v>4</v>
      </c>
      <c r="H24" s="86">
        <v>1</v>
      </c>
      <c r="I24" s="86">
        <v>1</v>
      </c>
      <c r="J24" s="86">
        <v>2</v>
      </c>
      <c r="K24" s="86">
        <v>1</v>
      </c>
      <c r="L24" s="86">
        <v>3</v>
      </c>
      <c r="M24" s="109">
        <f t="shared" si="0"/>
        <v>19</v>
      </c>
    </row>
    <row r="25" spans="1:13" s="6" customFormat="1" x14ac:dyDescent="0.25">
      <c r="A25" s="68"/>
      <c r="C25" s="209" t="s">
        <v>29</v>
      </c>
      <c r="D25" s="84">
        <v>262</v>
      </c>
      <c r="E25" s="85" t="s">
        <v>30</v>
      </c>
      <c r="F25" s="86">
        <v>1</v>
      </c>
      <c r="G25" s="86">
        <v>3</v>
      </c>
      <c r="H25" s="86">
        <v>1</v>
      </c>
      <c r="I25" s="86">
        <v>0</v>
      </c>
      <c r="J25" s="86">
        <v>0</v>
      </c>
      <c r="K25" s="86">
        <v>3</v>
      </c>
      <c r="L25" s="86">
        <v>1</v>
      </c>
      <c r="M25" s="109">
        <f t="shared" si="0"/>
        <v>9</v>
      </c>
    </row>
    <row r="26" spans="1:13" s="6" customFormat="1" x14ac:dyDescent="0.25">
      <c r="A26" s="68"/>
      <c r="C26" s="209"/>
      <c r="D26" s="84">
        <v>263</v>
      </c>
      <c r="E26" s="85" t="s">
        <v>31</v>
      </c>
      <c r="F26" s="86">
        <v>1</v>
      </c>
      <c r="G26" s="86">
        <v>2</v>
      </c>
      <c r="H26" s="86">
        <v>4</v>
      </c>
      <c r="I26" s="86">
        <v>3</v>
      </c>
      <c r="J26" s="86">
        <v>0</v>
      </c>
      <c r="K26" s="86">
        <v>0</v>
      </c>
      <c r="L26" s="86">
        <v>0</v>
      </c>
      <c r="M26" s="109">
        <f t="shared" si="0"/>
        <v>10</v>
      </c>
    </row>
    <row r="27" spans="1:13" s="6" customFormat="1" x14ac:dyDescent="0.25">
      <c r="A27" s="68"/>
      <c r="C27" s="209"/>
      <c r="D27" s="84">
        <v>264</v>
      </c>
      <c r="E27" s="85" t="s">
        <v>32</v>
      </c>
      <c r="F27" s="86">
        <v>6</v>
      </c>
      <c r="G27" s="86">
        <v>1</v>
      </c>
      <c r="H27" s="86">
        <v>0</v>
      </c>
      <c r="I27" s="86">
        <v>1</v>
      </c>
      <c r="J27" s="86">
        <v>0</v>
      </c>
      <c r="K27" s="86">
        <v>1</v>
      </c>
      <c r="L27" s="86">
        <v>0</v>
      </c>
      <c r="M27" s="109">
        <f t="shared" si="0"/>
        <v>9</v>
      </c>
    </row>
    <row r="28" spans="1:13" s="6" customFormat="1" x14ac:dyDescent="0.25">
      <c r="A28" s="68"/>
      <c r="C28" s="209"/>
      <c r="D28" s="84">
        <v>265</v>
      </c>
      <c r="E28" s="85" t="s">
        <v>33</v>
      </c>
      <c r="F28" s="86">
        <v>4</v>
      </c>
      <c r="G28" s="86">
        <v>3</v>
      </c>
      <c r="H28" s="86">
        <v>3</v>
      </c>
      <c r="I28" s="86">
        <v>0</v>
      </c>
      <c r="J28" s="86">
        <v>0</v>
      </c>
      <c r="K28" s="86">
        <v>2</v>
      </c>
      <c r="L28" s="86">
        <v>1</v>
      </c>
      <c r="M28" s="109">
        <f t="shared" si="0"/>
        <v>13</v>
      </c>
    </row>
    <row r="29" spans="1:13" s="6" customFormat="1" x14ac:dyDescent="0.25">
      <c r="A29" s="68"/>
      <c r="C29" s="208" t="s">
        <v>5</v>
      </c>
      <c r="D29" s="208"/>
      <c r="E29" s="208"/>
      <c r="F29" s="96">
        <f>SUM(F7:F28)</f>
        <v>59</v>
      </c>
      <c r="G29" s="96">
        <f>SUM(G7:G28)</f>
        <v>75</v>
      </c>
      <c r="H29" s="96">
        <f>SUM(H7:H28)</f>
        <v>102</v>
      </c>
      <c r="I29" s="96">
        <f>SUM(I7:I28)</f>
        <v>17</v>
      </c>
      <c r="J29" s="96">
        <f t="shared" ref="J29:M29" si="1">SUM(J7:J28)</f>
        <v>13</v>
      </c>
      <c r="K29" s="96">
        <f t="shared" si="1"/>
        <v>25</v>
      </c>
      <c r="L29" s="96">
        <f t="shared" si="1"/>
        <v>13</v>
      </c>
      <c r="M29" s="96">
        <f t="shared" si="1"/>
        <v>304</v>
      </c>
    </row>
    <row r="30" spans="1:13" s="6" customFormat="1" x14ac:dyDescent="0.25">
      <c r="A30" s="68"/>
      <c r="F30" s="4"/>
      <c r="G30" s="4"/>
      <c r="H30" s="4"/>
      <c r="I30" s="4"/>
      <c r="J30" s="4"/>
    </row>
    <row r="31" spans="1:13" s="6" customFormat="1" x14ac:dyDescent="0.25">
      <c r="A31" s="68"/>
      <c r="C31" s="6" t="s">
        <v>103</v>
      </c>
      <c r="G31" s="4"/>
      <c r="H31" s="4"/>
      <c r="I31" s="4"/>
      <c r="J31" s="4"/>
      <c r="K31" s="4"/>
    </row>
    <row r="32" spans="1:13" s="6" customFormat="1" x14ac:dyDescent="0.25">
      <c r="A32" s="68"/>
      <c r="G32" s="4"/>
      <c r="H32" s="4"/>
      <c r="I32" s="4"/>
      <c r="J32" s="4"/>
      <c r="K32" s="4"/>
    </row>
    <row r="33" spans="1:13" s="6" customFormat="1" x14ac:dyDescent="0.25">
      <c r="A33" s="68"/>
      <c r="G33" s="4"/>
      <c r="H33" s="4"/>
      <c r="I33" s="4"/>
      <c r="J33" s="4"/>
      <c r="K33" s="4"/>
    </row>
    <row r="34" spans="1:13" s="104" customFormat="1" ht="15.75" x14ac:dyDescent="0.25">
      <c r="A34" s="108"/>
      <c r="C34" s="215" t="s">
        <v>127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</row>
    <row r="35" spans="1:13" s="6" customFormat="1" x14ac:dyDescent="0.25">
      <c r="A35" s="68"/>
      <c r="G35" s="4"/>
      <c r="H35" s="4"/>
      <c r="I35" s="4"/>
      <c r="J35" s="4"/>
      <c r="K35" s="4"/>
    </row>
    <row r="36" spans="1:13" s="6" customFormat="1" x14ac:dyDescent="0.25">
      <c r="A36" s="68"/>
      <c r="C36" s="208" t="s">
        <v>0</v>
      </c>
      <c r="D36" s="208" t="s">
        <v>1</v>
      </c>
      <c r="E36" s="208" t="s">
        <v>2</v>
      </c>
      <c r="F36" s="217" t="s">
        <v>129</v>
      </c>
      <c r="G36" s="218"/>
      <c r="H36" s="218"/>
      <c r="I36" s="218"/>
      <c r="J36" s="218"/>
      <c r="K36" s="218"/>
      <c r="L36" s="219"/>
      <c r="M36" s="208" t="s">
        <v>5</v>
      </c>
    </row>
    <row r="37" spans="1:13" s="6" customFormat="1" x14ac:dyDescent="0.25">
      <c r="A37" s="68"/>
      <c r="C37" s="208"/>
      <c r="D37" s="208"/>
      <c r="E37" s="208"/>
      <c r="F37" s="106" t="s">
        <v>86</v>
      </c>
      <c r="G37" s="106" t="s">
        <v>89</v>
      </c>
      <c r="H37" s="106" t="s">
        <v>87</v>
      </c>
      <c r="I37" s="106" t="s">
        <v>88</v>
      </c>
      <c r="J37" s="106" t="s">
        <v>91</v>
      </c>
      <c r="K37" s="106" t="s">
        <v>90</v>
      </c>
      <c r="L37" s="106" t="s">
        <v>130</v>
      </c>
      <c r="M37" s="208"/>
    </row>
    <row r="38" spans="1:13" s="6" customFormat="1" x14ac:dyDescent="0.2">
      <c r="A38" s="68"/>
      <c r="C38" s="209" t="s">
        <v>6</v>
      </c>
      <c r="D38" s="84">
        <v>2141</v>
      </c>
      <c r="E38" s="85" t="s">
        <v>7</v>
      </c>
      <c r="F38" s="86">
        <v>1</v>
      </c>
      <c r="G38" s="86">
        <v>2</v>
      </c>
      <c r="H38" s="86">
        <v>2</v>
      </c>
      <c r="I38" s="86">
        <v>1</v>
      </c>
      <c r="J38" s="86">
        <v>0</v>
      </c>
      <c r="K38" s="86">
        <v>0</v>
      </c>
      <c r="L38" s="86">
        <v>0</v>
      </c>
      <c r="M38" s="119">
        <f t="shared" ref="M38:M59" si="2">SUM(F38:L38)</f>
        <v>6</v>
      </c>
    </row>
    <row r="39" spans="1:13" s="6" customFormat="1" x14ac:dyDescent="0.2">
      <c r="A39" s="68"/>
      <c r="C39" s="210"/>
      <c r="D39" s="84">
        <v>2122</v>
      </c>
      <c r="E39" s="85" t="s">
        <v>8</v>
      </c>
      <c r="F39" s="86">
        <v>1</v>
      </c>
      <c r="G39" s="86">
        <v>4</v>
      </c>
      <c r="H39" s="86">
        <v>1</v>
      </c>
      <c r="I39" s="86">
        <v>1</v>
      </c>
      <c r="J39" s="86">
        <v>1</v>
      </c>
      <c r="K39" s="86">
        <v>0</v>
      </c>
      <c r="L39" s="86">
        <v>0</v>
      </c>
      <c r="M39" s="119">
        <f t="shared" si="2"/>
        <v>8</v>
      </c>
    </row>
    <row r="40" spans="1:13" s="6" customFormat="1" x14ac:dyDescent="0.2">
      <c r="A40" s="68"/>
      <c r="C40" s="210"/>
      <c r="D40" s="84">
        <v>2142</v>
      </c>
      <c r="E40" s="85" t="s">
        <v>9</v>
      </c>
      <c r="F40" s="86">
        <v>0</v>
      </c>
      <c r="G40" s="86">
        <v>3</v>
      </c>
      <c r="H40" s="86">
        <v>2</v>
      </c>
      <c r="I40" s="86">
        <v>1</v>
      </c>
      <c r="J40" s="86">
        <v>0</v>
      </c>
      <c r="K40" s="86">
        <v>0</v>
      </c>
      <c r="L40" s="86">
        <v>0</v>
      </c>
      <c r="M40" s="119">
        <f t="shared" si="2"/>
        <v>6</v>
      </c>
    </row>
    <row r="41" spans="1:13" s="6" customFormat="1" x14ac:dyDescent="0.2">
      <c r="A41" s="68"/>
      <c r="C41" s="210"/>
      <c r="D41" s="84">
        <v>2132</v>
      </c>
      <c r="E41" s="85" t="s">
        <v>10</v>
      </c>
      <c r="F41" s="86">
        <v>0</v>
      </c>
      <c r="G41" s="86">
        <v>1</v>
      </c>
      <c r="H41" s="86">
        <v>5</v>
      </c>
      <c r="I41" s="86">
        <v>3</v>
      </c>
      <c r="J41" s="86">
        <v>3</v>
      </c>
      <c r="K41" s="86">
        <v>1</v>
      </c>
      <c r="L41" s="86">
        <v>0</v>
      </c>
      <c r="M41" s="119">
        <f t="shared" si="2"/>
        <v>13</v>
      </c>
    </row>
    <row r="42" spans="1:13" s="6" customFormat="1" x14ac:dyDescent="0.2">
      <c r="A42" s="68"/>
      <c r="C42" s="84" t="s">
        <v>11</v>
      </c>
      <c r="D42" s="84">
        <v>27</v>
      </c>
      <c r="E42" s="85" t="s">
        <v>12</v>
      </c>
      <c r="F42" s="86">
        <v>1</v>
      </c>
      <c r="G42" s="86">
        <v>6</v>
      </c>
      <c r="H42" s="86">
        <v>6</v>
      </c>
      <c r="I42" s="86">
        <v>2</v>
      </c>
      <c r="J42" s="86">
        <v>0</v>
      </c>
      <c r="K42" s="86">
        <v>0</v>
      </c>
      <c r="L42" s="86">
        <v>1</v>
      </c>
      <c r="M42" s="119">
        <f t="shared" si="2"/>
        <v>16</v>
      </c>
    </row>
    <row r="43" spans="1:13" s="6" customFormat="1" x14ac:dyDescent="0.2">
      <c r="A43" s="68"/>
      <c r="C43" s="209" t="s">
        <v>13</v>
      </c>
      <c r="D43" s="84">
        <v>222</v>
      </c>
      <c r="E43" s="85" t="s">
        <v>14</v>
      </c>
      <c r="F43" s="86">
        <v>0</v>
      </c>
      <c r="G43" s="86">
        <v>0</v>
      </c>
      <c r="H43" s="86">
        <v>1</v>
      </c>
      <c r="I43" s="86">
        <v>2</v>
      </c>
      <c r="J43" s="86">
        <v>0</v>
      </c>
      <c r="K43" s="86">
        <v>0</v>
      </c>
      <c r="L43" s="86">
        <v>0</v>
      </c>
      <c r="M43" s="119">
        <f t="shared" si="2"/>
        <v>3</v>
      </c>
    </row>
    <row r="44" spans="1:13" s="6" customFormat="1" x14ac:dyDescent="0.2">
      <c r="A44" s="68"/>
      <c r="C44" s="210"/>
      <c r="D44" s="84">
        <v>223</v>
      </c>
      <c r="E44" s="85" t="s">
        <v>15</v>
      </c>
      <c r="F44" s="86">
        <v>3</v>
      </c>
      <c r="G44" s="86">
        <v>4</v>
      </c>
      <c r="H44" s="86">
        <v>3</v>
      </c>
      <c r="I44" s="86">
        <v>0</v>
      </c>
      <c r="J44" s="86">
        <v>2</v>
      </c>
      <c r="K44" s="86">
        <v>3</v>
      </c>
      <c r="L44" s="86">
        <v>1</v>
      </c>
      <c r="M44" s="119">
        <f t="shared" si="2"/>
        <v>16</v>
      </c>
    </row>
    <row r="45" spans="1:13" s="6" customFormat="1" x14ac:dyDescent="0.2">
      <c r="A45" s="68"/>
      <c r="C45" s="210"/>
      <c r="D45" s="84">
        <v>224</v>
      </c>
      <c r="E45" s="85" t="s">
        <v>16</v>
      </c>
      <c r="F45" s="86">
        <v>4</v>
      </c>
      <c r="G45" s="86">
        <v>11</v>
      </c>
      <c r="H45" s="86">
        <v>5</v>
      </c>
      <c r="I45" s="86">
        <v>2</v>
      </c>
      <c r="J45" s="86">
        <v>0</v>
      </c>
      <c r="K45" s="86">
        <v>1</v>
      </c>
      <c r="L45" s="86">
        <v>2</v>
      </c>
      <c r="M45" s="119">
        <f t="shared" si="2"/>
        <v>25</v>
      </c>
    </row>
    <row r="46" spans="1:13" s="6" customFormat="1" x14ac:dyDescent="0.2">
      <c r="A46" s="68"/>
      <c r="C46" s="209" t="s">
        <v>17</v>
      </c>
      <c r="D46" s="84">
        <v>234</v>
      </c>
      <c r="E46" s="85" t="s">
        <v>18</v>
      </c>
      <c r="F46" s="86">
        <v>0</v>
      </c>
      <c r="G46" s="86">
        <v>5</v>
      </c>
      <c r="H46" s="86">
        <v>6</v>
      </c>
      <c r="I46" s="86">
        <v>0</v>
      </c>
      <c r="J46" s="86">
        <v>1</v>
      </c>
      <c r="K46" s="86">
        <v>0</v>
      </c>
      <c r="L46" s="86">
        <v>1</v>
      </c>
      <c r="M46" s="119">
        <f t="shared" si="2"/>
        <v>13</v>
      </c>
    </row>
    <row r="47" spans="1:13" s="6" customFormat="1" x14ac:dyDescent="0.2">
      <c r="A47" s="68"/>
      <c r="C47" s="210"/>
      <c r="D47" s="84">
        <v>232</v>
      </c>
      <c r="E47" s="85" t="s">
        <v>19</v>
      </c>
      <c r="F47" s="86">
        <v>1</v>
      </c>
      <c r="G47" s="86">
        <v>4</v>
      </c>
      <c r="H47" s="86">
        <v>2</v>
      </c>
      <c r="I47" s="86">
        <v>0</v>
      </c>
      <c r="J47" s="86">
        <v>0</v>
      </c>
      <c r="K47" s="86">
        <v>1</v>
      </c>
      <c r="L47" s="86">
        <v>0</v>
      </c>
      <c r="M47" s="119">
        <f t="shared" si="2"/>
        <v>8</v>
      </c>
    </row>
    <row r="48" spans="1:13" s="6" customFormat="1" x14ac:dyDescent="0.2">
      <c r="A48" s="68"/>
      <c r="C48" s="210"/>
      <c r="D48" s="84">
        <v>233</v>
      </c>
      <c r="E48" s="85" t="s">
        <v>20</v>
      </c>
      <c r="F48" s="86">
        <v>1</v>
      </c>
      <c r="G48" s="86">
        <v>7</v>
      </c>
      <c r="H48" s="86">
        <v>3</v>
      </c>
      <c r="I48" s="86">
        <v>0</v>
      </c>
      <c r="J48" s="86">
        <v>0</v>
      </c>
      <c r="K48" s="86">
        <v>0</v>
      </c>
      <c r="L48" s="86">
        <v>1</v>
      </c>
      <c r="M48" s="119">
        <f t="shared" si="2"/>
        <v>12</v>
      </c>
    </row>
    <row r="49" spans="1:13" s="6" customFormat="1" x14ac:dyDescent="0.2">
      <c r="A49" s="68"/>
      <c r="C49" s="209" t="s">
        <v>21</v>
      </c>
      <c r="D49" s="84">
        <v>25</v>
      </c>
      <c r="E49" s="85" t="s">
        <v>22</v>
      </c>
      <c r="F49" s="86">
        <v>2</v>
      </c>
      <c r="G49" s="86">
        <v>7</v>
      </c>
      <c r="H49" s="86">
        <v>29</v>
      </c>
      <c r="I49" s="86">
        <v>4</v>
      </c>
      <c r="J49" s="86">
        <v>5</v>
      </c>
      <c r="K49" s="86">
        <v>8</v>
      </c>
      <c r="L49" s="86">
        <v>0</v>
      </c>
      <c r="M49" s="119">
        <f t="shared" si="2"/>
        <v>55</v>
      </c>
    </row>
    <row r="50" spans="1:13" s="6" customFormat="1" x14ac:dyDescent="0.2">
      <c r="A50" s="68"/>
      <c r="C50" s="209"/>
      <c r="D50" s="84">
        <v>253</v>
      </c>
      <c r="E50" s="85" t="s">
        <v>23</v>
      </c>
      <c r="F50" s="86">
        <v>2</v>
      </c>
      <c r="G50" s="86">
        <v>2</v>
      </c>
      <c r="H50" s="86">
        <v>7</v>
      </c>
      <c r="I50" s="86">
        <v>1</v>
      </c>
      <c r="J50" s="86">
        <v>0</v>
      </c>
      <c r="K50" s="86">
        <v>0</v>
      </c>
      <c r="L50" s="86">
        <v>0</v>
      </c>
      <c r="M50" s="119">
        <f t="shared" si="2"/>
        <v>12</v>
      </c>
    </row>
    <row r="51" spans="1:13" s="6" customFormat="1" x14ac:dyDescent="0.2">
      <c r="A51" s="68"/>
      <c r="C51" s="84" t="s">
        <v>24</v>
      </c>
      <c r="D51" s="84">
        <v>242</v>
      </c>
      <c r="E51" s="85" t="s">
        <v>24</v>
      </c>
      <c r="F51" s="86">
        <v>3</v>
      </c>
      <c r="G51" s="86">
        <v>5</v>
      </c>
      <c r="H51" s="86">
        <v>7</v>
      </c>
      <c r="I51" s="86">
        <v>0</v>
      </c>
      <c r="J51" s="86">
        <v>1</v>
      </c>
      <c r="K51" s="86">
        <v>0</v>
      </c>
      <c r="L51" s="86">
        <v>0</v>
      </c>
      <c r="M51" s="119">
        <f t="shared" si="2"/>
        <v>16</v>
      </c>
    </row>
    <row r="52" spans="1:13" s="6" customFormat="1" x14ac:dyDescent="0.2">
      <c r="A52" s="68"/>
      <c r="C52" s="84" t="s">
        <v>25</v>
      </c>
      <c r="D52" s="84">
        <v>244</v>
      </c>
      <c r="E52" s="85" t="s">
        <v>25</v>
      </c>
      <c r="F52" s="86">
        <v>9</v>
      </c>
      <c r="G52" s="86">
        <v>5</v>
      </c>
      <c r="H52" s="86">
        <v>5</v>
      </c>
      <c r="I52" s="86">
        <v>0</v>
      </c>
      <c r="J52" s="86">
        <v>0</v>
      </c>
      <c r="K52" s="86">
        <v>1</v>
      </c>
      <c r="L52" s="86">
        <v>4</v>
      </c>
      <c r="M52" s="119">
        <f t="shared" si="2"/>
        <v>24</v>
      </c>
    </row>
    <row r="53" spans="1:13" s="6" customFormat="1" ht="12.75" customHeight="1" x14ac:dyDescent="0.2">
      <c r="A53" s="68"/>
      <c r="C53" s="209" t="s">
        <v>26</v>
      </c>
      <c r="D53" s="84">
        <v>228</v>
      </c>
      <c r="E53" s="85" t="s">
        <v>27</v>
      </c>
      <c r="F53" s="86">
        <v>2</v>
      </c>
      <c r="G53" s="86">
        <v>2</v>
      </c>
      <c r="H53" s="86">
        <v>4</v>
      </c>
      <c r="I53" s="86">
        <v>0</v>
      </c>
      <c r="J53" s="86">
        <v>0</v>
      </c>
      <c r="K53" s="86">
        <v>0</v>
      </c>
      <c r="L53" s="86">
        <v>0</v>
      </c>
      <c r="M53" s="119">
        <f t="shared" si="2"/>
        <v>8</v>
      </c>
    </row>
    <row r="54" spans="1:13" s="6" customFormat="1" x14ac:dyDescent="0.2">
      <c r="A54" s="68"/>
      <c r="C54" s="209"/>
      <c r="D54" s="84">
        <v>2201</v>
      </c>
      <c r="E54" s="85" t="s">
        <v>36</v>
      </c>
      <c r="F54" s="86">
        <v>1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119">
        <f t="shared" si="2"/>
        <v>1</v>
      </c>
    </row>
    <row r="55" spans="1:13" s="6" customFormat="1" x14ac:dyDescent="0.2">
      <c r="A55" s="68"/>
      <c r="C55" s="210"/>
      <c r="D55" s="84">
        <v>243</v>
      </c>
      <c r="E55" s="85" t="s">
        <v>28</v>
      </c>
      <c r="F55" s="86">
        <v>7</v>
      </c>
      <c r="G55" s="86">
        <v>4</v>
      </c>
      <c r="H55" s="86">
        <v>1</v>
      </c>
      <c r="I55" s="86">
        <v>1</v>
      </c>
      <c r="J55" s="86">
        <v>2</v>
      </c>
      <c r="K55" s="86">
        <v>1</v>
      </c>
      <c r="L55" s="86">
        <v>3</v>
      </c>
      <c r="M55" s="119">
        <f t="shared" si="2"/>
        <v>19</v>
      </c>
    </row>
    <row r="56" spans="1:13" s="6" customFormat="1" x14ac:dyDescent="0.2">
      <c r="A56" s="68"/>
      <c r="C56" s="209" t="s">
        <v>29</v>
      </c>
      <c r="D56" s="84">
        <v>262</v>
      </c>
      <c r="E56" s="85" t="s">
        <v>30</v>
      </c>
      <c r="F56" s="86">
        <v>1</v>
      </c>
      <c r="G56" s="86">
        <v>3</v>
      </c>
      <c r="H56" s="86">
        <v>1</v>
      </c>
      <c r="I56" s="86">
        <v>0</v>
      </c>
      <c r="J56" s="86">
        <v>0</v>
      </c>
      <c r="K56" s="86">
        <v>3</v>
      </c>
      <c r="L56" s="86">
        <v>1</v>
      </c>
      <c r="M56" s="119">
        <f t="shared" si="2"/>
        <v>9</v>
      </c>
    </row>
    <row r="57" spans="1:13" s="6" customFormat="1" x14ac:dyDescent="0.2">
      <c r="A57" s="68"/>
      <c r="C57" s="209"/>
      <c r="D57" s="84">
        <v>263</v>
      </c>
      <c r="E57" s="85" t="s">
        <v>31</v>
      </c>
      <c r="F57" s="86">
        <v>1</v>
      </c>
      <c r="G57" s="86">
        <v>2</v>
      </c>
      <c r="H57" s="86">
        <v>4</v>
      </c>
      <c r="I57" s="86">
        <v>3</v>
      </c>
      <c r="J57" s="86">
        <v>0</v>
      </c>
      <c r="K57" s="86">
        <v>0</v>
      </c>
      <c r="L57" s="86">
        <v>0</v>
      </c>
      <c r="M57" s="119">
        <f t="shared" si="2"/>
        <v>10</v>
      </c>
    </row>
    <row r="58" spans="1:13" s="6" customFormat="1" x14ac:dyDescent="0.2">
      <c r="A58" s="68"/>
      <c r="C58" s="209"/>
      <c r="D58" s="84">
        <v>264</v>
      </c>
      <c r="E58" s="85" t="s">
        <v>32</v>
      </c>
      <c r="F58" s="86">
        <v>4</v>
      </c>
      <c r="G58" s="86">
        <v>3</v>
      </c>
      <c r="H58" s="86">
        <v>0</v>
      </c>
      <c r="I58" s="86">
        <v>1</v>
      </c>
      <c r="J58" s="86">
        <v>0</v>
      </c>
      <c r="K58" s="86">
        <v>1</v>
      </c>
      <c r="L58" s="86">
        <v>0</v>
      </c>
      <c r="M58" s="119">
        <f t="shared" si="2"/>
        <v>9</v>
      </c>
    </row>
    <row r="59" spans="1:13" s="6" customFormat="1" x14ac:dyDescent="0.2">
      <c r="A59" s="68"/>
      <c r="C59" s="209"/>
      <c r="D59" s="84">
        <v>265</v>
      </c>
      <c r="E59" s="85" t="s">
        <v>33</v>
      </c>
      <c r="F59" s="86">
        <v>2</v>
      </c>
      <c r="G59" s="86">
        <v>5</v>
      </c>
      <c r="H59" s="86">
        <v>2</v>
      </c>
      <c r="I59" s="86">
        <v>1</v>
      </c>
      <c r="J59" s="86">
        <v>0</v>
      </c>
      <c r="K59" s="86">
        <v>2</v>
      </c>
      <c r="L59" s="86">
        <v>1</v>
      </c>
      <c r="M59" s="119">
        <f t="shared" si="2"/>
        <v>13</v>
      </c>
    </row>
    <row r="60" spans="1:13" s="6" customFormat="1" x14ac:dyDescent="0.25">
      <c r="A60" s="68"/>
      <c r="C60" s="208" t="s">
        <v>5</v>
      </c>
      <c r="D60" s="208"/>
      <c r="E60" s="208"/>
      <c r="F60" s="96">
        <f t="shared" ref="F60:L60" si="3">SUM(F38:F59)</f>
        <v>46</v>
      </c>
      <c r="G60" s="96">
        <f t="shared" si="3"/>
        <v>85</v>
      </c>
      <c r="H60" s="96">
        <f t="shared" si="3"/>
        <v>96</v>
      </c>
      <c r="I60" s="96">
        <f t="shared" si="3"/>
        <v>23</v>
      </c>
      <c r="J60" s="96">
        <f t="shared" si="3"/>
        <v>15</v>
      </c>
      <c r="K60" s="96">
        <f t="shared" si="3"/>
        <v>22</v>
      </c>
      <c r="L60" s="96">
        <f t="shared" si="3"/>
        <v>15</v>
      </c>
      <c r="M60" s="96">
        <f>SUM(M38:M59)</f>
        <v>302</v>
      </c>
    </row>
    <row r="61" spans="1:13" s="6" customFormat="1" x14ac:dyDescent="0.25">
      <c r="A61" s="68"/>
      <c r="G61" s="4"/>
      <c r="H61" s="4"/>
      <c r="I61" s="4"/>
      <c r="J61" s="4"/>
      <c r="K61" s="4"/>
    </row>
    <row r="62" spans="1:13" s="6" customFormat="1" x14ac:dyDescent="0.25">
      <c r="A62" s="68"/>
      <c r="C62" s="6" t="s">
        <v>103</v>
      </c>
      <c r="G62" s="4"/>
      <c r="H62" s="4"/>
      <c r="I62" s="4"/>
      <c r="J62" s="4"/>
      <c r="K62" s="4"/>
    </row>
    <row r="63" spans="1:13" s="6" customFormat="1" x14ac:dyDescent="0.25">
      <c r="A63" s="68"/>
      <c r="G63" s="4"/>
      <c r="H63" s="4"/>
      <c r="I63" s="4"/>
      <c r="J63" s="4"/>
      <c r="K63" s="4"/>
    </row>
    <row r="64" spans="1:13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</sheetData>
  <sheetProtection password="CD78" sheet="1" objects="1" scenarios="1"/>
  <mergeCells count="27">
    <mergeCell ref="M5:M6"/>
    <mergeCell ref="C3:M3"/>
    <mergeCell ref="C60:E60"/>
    <mergeCell ref="E36:E37"/>
    <mergeCell ref="E5:E6"/>
    <mergeCell ref="C38:C41"/>
    <mergeCell ref="C53:C55"/>
    <mergeCell ref="C49:C50"/>
    <mergeCell ref="C46:C48"/>
    <mergeCell ref="C56:C59"/>
    <mergeCell ref="C43:C45"/>
    <mergeCell ref="B1:N1"/>
    <mergeCell ref="C5:C6"/>
    <mergeCell ref="C36:C37"/>
    <mergeCell ref="C29:E29"/>
    <mergeCell ref="C7:C10"/>
    <mergeCell ref="C12:C14"/>
    <mergeCell ref="C15:C17"/>
    <mergeCell ref="C18:C19"/>
    <mergeCell ref="C22:C24"/>
    <mergeCell ref="C25:C28"/>
    <mergeCell ref="C34:M34"/>
    <mergeCell ref="D5:D6"/>
    <mergeCell ref="D36:D37"/>
    <mergeCell ref="F5:L5"/>
    <mergeCell ref="F36:L36"/>
    <mergeCell ref="M36:M3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88"/>
  <sheetViews>
    <sheetView showGridLines="0" showZero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8" customWidth="1"/>
    <col min="2" max="2" width="10.7109375" style="8" customWidth="1"/>
    <col min="3" max="3" width="23.7109375" style="8" customWidth="1"/>
    <col min="4" max="4" width="5" style="7" hidden="1" customWidth="1"/>
    <col min="5" max="5" width="39.7109375" style="8" customWidth="1"/>
    <col min="6" max="10" width="9.7109375" style="8" customWidth="1"/>
    <col min="11" max="11" width="7.7109375" style="8" customWidth="1"/>
    <col min="12" max="12" width="10.7109375" style="8" customWidth="1"/>
    <col min="13" max="16384" width="11.42578125" style="8" hidden="1"/>
  </cols>
  <sheetData>
    <row r="1" spans="1:12" s="107" customFormat="1" ht="26.25" x14ac:dyDescent="0.25">
      <c r="B1" s="211" t="s">
        <v>109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x14ac:dyDescent="0.25"/>
    <row r="3" spans="1:12" s="121" customFormat="1" ht="15.75" x14ac:dyDescent="0.25">
      <c r="A3" s="120"/>
      <c r="C3" s="215" t="s">
        <v>126</v>
      </c>
      <c r="D3" s="215"/>
      <c r="E3" s="215"/>
      <c r="F3" s="215"/>
      <c r="G3" s="215"/>
      <c r="H3" s="215"/>
      <c r="I3" s="215"/>
      <c r="J3" s="215"/>
      <c r="K3" s="215"/>
      <c r="L3" s="104"/>
    </row>
    <row r="4" spans="1:12" x14ac:dyDescent="0.25"/>
    <row r="5" spans="1:12" x14ac:dyDescent="0.25">
      <c r="C5" s="220" t="s">
        <v>0</v>
      </c>
      <c r="D5" s="220" t="s">
        <v>1</v>
      </c>
      <c r="E5" s="220" t="s">
        <v>2</v>
      </c>
      <c r="F5" s="212" t="s">
        <v>92</v>
      </c>
      <c r="G5" s="222"/>
      <c r="H5" s="222"/>
      <c r="I5" s="222"/>
      <c r="J5" s="222"/>
      <c r="K5" s="220" t="s">
        <v>5</v>
      </c>
    </row>
    <row r="6" spans="1:12" x14ac:dyDescent="0.25">
      <c r="C6" s="221"/>
      <c r="D6" s="221"/>
      <c r="E6" s="221"/>
      <c r="F6" s="92" t="s">
        <v>93</v>
      </c>
      <c r="G6" s="92" t="s">
        <v>94</v>
      </c>
      <c r="H6" s="92" t="s">
        <v>95</v>
      </c>
      <c r="I6" s="92" t="s">
        <v>97</v>
      </c>
      <c r="J6" s="92" t="s">
        <v>96</v>
      </c>
      <c r="K6" s="221"/>
      <c r="L6" s="39"/>
    </row>
    <row r="7" spans="1:12" x14ac:dyDescent="0.25">
      <c r="C7" s="209" t="s">
        <v>6</v>
      </c>
      <c r="D7" s="84">
        <v>2141</v>
      </c>
      <c r="E7" s="85" t="s">
        <v>7</v>
      </c>
      <c r="F7" s="86">
        <v>1</v>
      </c>
      <c r="G7" s="86">
        <v>2</v>
      </c>
      <c r="H7" s="86">
        <v>1</v>
      </c>
      <c r="I7" s="86">
        <v>2</v>
      </c>
      <c r="J7" s="86">
        <v>0</v>
      </c>
      <c r="K7" s="89">
        <f t="shared" ref="K7:K28" si="0">SUM(F7:J7)</f>
        <v>6</v>
      </c>
      <c r="L7" s="83"/>
    </row>
    <row r="8" spans="1:12" x14ac:dyDescent="0.25">
      <c r="C8" s="210"/>
      <c r="D8" s="84">
        <v>2122</v>
      </c>
      <c r="E8" s="85" t="s">
        <v>8</v>
      </c>
      <c r="F8" s="86">
        <v>4</v>
      </c>
      <c r="G8" s="86">
        <v>3</v>
      </c>
      <c r="H8" s="86">
        <v>0</v>
      </c>
      <c r="I8" s="86">
        <v>0</v>
      </c>
      <c r="J8" s="86">
        <v>1</v>
      </c>
      <c r="K8" s="89">
        <f t="shared" si="0"/>
        <v>8</v>
      </c>
      <c r="L8" s="40"/>
    </row>
    <row r="9" spans="1:12" x14ac:dyDescent="0.25">
      <c r="C9" s="210"/>
      <c r="D9" s="84">
        <v>2142</v>
      </c>
      <c r="E9" s="85" t="s">
        <v>9</v>
      </c>
      <c r="F9" s="86">
        <v>1</v>
      </c>
      <c r="G9" s="86">
        <v>3</v>
      </c>
      <c r="H9" s="86">
        <v>0</v>
      </c>
      <c r="I9" s="86">
        <v>2</v>
      </c>
      <c r="J9" s="86">
        <v>0</v>
      </c>
      <c r="K9" s="89">
        <f t="shared" si="0"/>
        <v>6</v>
      </c>
      <c r="L9" s="40"/>
    </row>
    <row r="10" spans="1:12" x14ac:dyDescent="0.25">
      <c r="C10" s="210"/>
      <c r="D10" s="84">
        <v>2132</v>
      </c>
      <c r="E10" s="85" t="s">
        <v>10</v>
      </c>
      <c r="F10" s="86">
        <v>2</v>
      </c>
      <c r="G10" s="86">
        <v>4</v>
      </c>
      <c r="H10" s="86">
        <v>0</v>
      </c>
      <c r="I10" s="86">
        <v>5</v>
      </c>
      <c r="J10" s="86">
        <v>2</v>
      </c>
      <c r="K10" s="89">
        <f t="shared" si="0"/>
        <v>13</v>
      </c>
      <c r="L10" s="40"/>
    </row>
    <row r="11" spans="1:12" x14ac:dyDescent="0.25">
      <c r="C11" s="84" t="s">
        <v>11</v>
      </c>
      <c r="D11" s="84">
        <v>27</v>
      </c>
      <c r="E11" s="85" t="s">
        <v>12</v>
      </c>
      <c r="F11" s="86">
        <v>2</v>
      </c>
      <c r="G11" s="86">
        <v>5</v>
      </c>
      <c r="H11" s="86">
        <v>0</v>
      </c>
      <c r="I11" s="86">
        <v>6</v>
      </c>
      <c r="J11" s="86">
        <v>4</v>
      </c>
      <c r="K11" s="89">
        <f t="shared" si="0"/>
        <v>17</v>
      </c>
      <c r="L11" s="40"/>
    </row>
    <row r="12" spans="1:12" x14ac:dyDescent="0.25">
      <c r="C12" s="209" t="s">
        <v>13</v>
      </c>
      <c r="D12" s="84">
        <v>222</v>
      </c>
      <c r="E12" s="85" t="s">
        <v>14</v>
      </c>
      <c r="F12" s="86">
        <v>1</v>
      </c>
      <c r="G12" s="86">
        <v>1</v>
      </c>
      <c r="H12" s="86">
        <v>0</v>
      </c>
      <c r="I12" s="86">
        <v>0</v>
      </c>
      <c r="J12" s="86">
        <v>1</v>
      </c>
      <c r="K12" s="89">
        <f t="shared" si="0"/>
        <v>3</v>
      </c>
      <c r="L12" s="40"/>
    </row>
    <row r="13" spans="1:12" x14ac:dyDescent="0.25">
      <c r="C13" s="210"/>
      <c r="D13" s="84">
        <v>223</v>
      </c>
      <c r="E13" s="85" t="s">
        <v>15</v>
      </c>
      <c r="F13" s="86">
        <v>2</v>
      </c>
      <c r="G13" s="86">
        <v>3</v>
      </c>
      <c r="H13" s="86">
        <v>1</v>
      </c>
      <c r="I13" s="86">
        <v>8</v>
      </c>
      <c r="J13" s="86">
        <v>2</v>
      </c>
      <c r="K13" s="89">
        <f t="shared" si="0"/>
        <v>16</v>
      </c>
      <c r="L13" s="40"/>
    </row>
    <row r="14" spans="1:12" x14ac:dyDescent="0.25">
      <c r="C14" s="210"/>
      <c r="D14" s="84">
        <v>224</v>
      </c>
      <c r="E14" s="85" t="s">
        <v>16</v>
      </c>
      <c r="F14" s="86">
        <v>6</v>
      </c>
      <c r="G14" s="86">
        <v>9</v>
      </c>
      <c r="H14" s="86">
        <v>0</v>
      </c>
      <c r="I14" s="86">
        <v>10</v>
      </c>
      <c r="J14" s="86">
        <v>1</v>
      </c>
      <c r="K14" s="89">
        <f t="shared" si="0"/>
        <v>26</v>
      </c>
      <c r="L14" s="40"/>
    </row>
    <row r="15" spans="1:12" x14ac:dyDescent="0.25">
      <c r="C15" s="209" t="s">
        <v>17</v>
      </c>
      <c r="D15" s="84">
        <v>234</v>
      </c>
      <c r="E15" s="85" t="s">
        <v>18</v>
      </c>
      <c r="F15" s="86">
        <v>3</v>
      </c>
      <c r="G15" s="86">
        <v>4</v>
      </c>
      <c r="H15" s="86">
        <v>0</v>
      </c>
      <c r="I15" s="86">
        <v>5</v>
      </c>
      <c r="J15" s="86">
        <v>1</v>
      </c>
      <c r="K15" s="89">
        <f t="shared" si="0"/>
        <v>13</v>
      </c>
      <c r="L15" s="40"/>
    </row>
    <row r="16" spans="1:12" x14ac:dyDescent="0.25">
      <c r="C16" s="210"/>
      <c r="D16" s="84">
        <v>232</v>
      </c>
      <c r="E16" s="85" t="s">
        <v>19</v>
      </c>
      <c r="F16" s="86">
        <v>2</v>
      </c>
      <c r="G16" s="86">
        <v>2</v>
      </c>
      <c r="H16" s="86">
        <v>0</v>
      </c>
      <c r="I16" s="86">
        <v>4</v>
      </c>
      <c r="J16" s="86">
        <v>0</v>
      </c>
      <c r="K16" s="89">
        <f t="shared" si="0"/>
        <v>8</v>
      </c>
      <c r="L16" s="40"/>
    </row>
    <row r="17" spans="3:12" x14ac:dyDescent="0.25">
      <c r="C17" s="210"/>
      <c r="D17" s="84">
        <v>233</v>
      </c>
      <c r="E17" s="85" t="s">
        <v>20</v>
      </c>
      <c r="F17" s="86">
        <v>3</v>
      </c>
      <c r="G17" s="86">
        <v>5</v>
      </c>
      <c r="H17" s="86">
        <v>0</v>
      </c>
      <c r="I17" s="86">
        <v>3</v>
      </c>
      <c r="J17" s="86">
        <v>1</v>
      </c>
      <c r="K17" s="89">
        <f t="shared" si="0"/>
        <v>12</v>
      </c>
      <c r="L17" s="40"/>
    </row>
    <row r="18" spans="3:12" x14ac:dyDescent="0.25">
      <c r="C18" s="209" t="s">
        <v>21</v>
      </c>
      <c r="D18" s="84">
        <v>25</v>
      </c>
      <c r="E18" s="85" t="s">
        <v>22</v>
      </c>
      <c r="F18" s="86">
        <v>13</v>
      </c>
      <c r="G18" s="86">
        <v>13</v>
      </c>
      <c r="H18" s="86">
        <v>11</v>
      </c>
      <c r="I18" s="86">
        <v>16</v>
      </c>
      <c r="J18" s="86">
        <v>3</v>
      </c>
      <c r="K18" s="89">
        <f t="shared" si="0"/>
        <v>56</v>
      </c>
      <c r="L18" s="40"/>
    </row>
    <row r="19" spans="3:12" x14ac:dyDescent="0.25">
      <c r="C19" s="209"/>
      <c r="D19" s="84">
        <v>253</v>
      </c>
      <c r="E19" s="85" t="s">
        <v>23</v>
      </c>
      <c r="F19" s="86">
        <v>1</v>
      </c>
      <c r="G19" s="86">
        <v>3</v>
      </c>
      <c r="H19" s="86">
        <v>1</v>
      </c>
      <c r="I19" s="86">
        <v>6</v>
      </c>
      <c r="J19" s="86">
        <v>1</v>
      </c>
      <c r="K19" s="89">
        <f t="shared" si="0"/>
        <v>12</v>
      </c>
      <c r="L19" s="40"/>
    </row>
    <row r="20" spans="3:12" x14ac:dyDescent="0.25">
      <c r="C20" s="84" t="s">
        <v>24</v>
      </c>
      <c r="D20" s="84">
        <v>242</v>
      </c>
      <c r="E20" s="85" t="s">
        <v>24</v>
      </c>
      <c r="F20" s="86">
        <v>4</v>
      </c>
      <c r="G20" s="86">
        <v>8</v>
      </c>
      <c r="H20" s="86">
        <v>0</v>
      </c>
      <c r="I20" s="86">
        <v>2</v>
      </c>
      <c r="J20" s="86">
        <v>1</v>
      </c>
      <c r="K20" s="89">
        <f t="shared" si="0"/>
        <v>15</v>
      </c>
      <c r="L20" s="40"/>
    </row>
    <row r="21" spans="3:12" x14ac:dyDescent="0.25">
      <c r="C21" s="84" t="s">
        <v>25</v>
      </c>
      <c r="D21" s="84">
        <v>244</v>
      </c>
      <c r="E21" s="85" t="s">
        <v>25</v>
      </c>
      <c r="F21" s="86">
        <v>7</v>
      </c>
      <c r="G21" s="86">
        <v>8</v>
      </c>
      <c r="H21" s="86">
        <v>0</v>
      </c>
      <c r="I21" s="86">
        <v>8</v>
      </c>
      <c r="J21" s="86">
        <v>1</v>
      </c>
      <c r="K21" s="89">
        <f t="shared" si="0"/>
        <v>24</v>
      </c>
      <c r="L21" s="40"/>
    </row>
    <row r="22" spans="3:12" x14ac:dyDescent="0.25">
      <c r="C22" s="209" t="s">
        <v>26</v>
      </c>
      <c r="D22" s="84">
        <v>228</v>
      </c>
      <c r="E22" s="85" t="s">
        <v>27</v>
      </c>
      <c r="F22" s="86">
        <v>3</v>
      </c>
      <c r="G22" s="86">
        <v>2</v>
      </c>
      <c r="H22" s="86">
        <v>1</v>
      </c>
      <c r="I22" s="86">
        <v>1</v>
      </c>
      <c r="J22" s="86">
        <v>1</v>
      </c>
      <c r="K22" s="89">
        <f t="shared" si="0"/>
        <v>8</v>
      </c>
      <c r="L22" s="40"/>
    </row>
    <row r="23" spans="3:12" x14ac:dyDescent="0.25">
      <c r="C23" s="209"/>
      <c r="D23" s="84">
        <v>2201</v>
      </c>
      <c r="E23" s="85" t="s">
        <v>36</v>
      </c>
      <c r="F23" s="86">
        <v>0</v>
      </c>
      <c r="G23" s="86">
        <v>1</v>
      </c>
      <c r="H23" s="86">
        <v>0</v>
      </c>
      <c r="I23" s="86">
        <v>0</v>
      </c>
      <c r="J23" s="86">
        <v>0</v>
      </c>
      <c r="K23" s="89">
        <f t="shared" si="0"/>
        <v>1</v>
      </c>
      <c r="L23" s="40"/>
    </row>
    <row r="24" spans="3:12" x14ac:dyDescent="0.25">
      <c r="C24" s="210"/>
      <c r="D24" s="84">
        <v>243</v>
      </c>
      <c r="E24" s="85" t="s">
        <v>28</v>
      </c>
      <c r="F24" s="86">
        <v>6</v>
      </c>
      <c r="G24" s="86">
        <v>5</v>
      </c>
      <c r="H24" s="86">
        <v>0</v>
      </c>
      <c r="I24" s="86">
        <v>7</v>
      </c>
      <c r="J24" s="86">
        <v>1</v>
      </c>
      <c r="K24" s="89">
        <f t="shared" si="0"/>
        <v>19</v>
      </c>
      <c r="L24" s="40"/>
    </row>
    <row r="25" spans="3:12" x14ac:dyDescent="0.25">
      <c r="C25" s="209" t="s">
        <v>29</v>
      </c>
      <c r="D25" s="84">
        <v>262</v>
      </c>
      <c r="E25" s="85" t="s">
        <v>30</v>
      </c>
      <c r="F25" s="86">
        <v>1</v>
      </c>
      <c r="G25" s="86">
        <v>2</v>
      </c>
      <c r="H25" s="86">
        <v>0</v>
      </c>
      <c r="I25" s="86">
        <v>5</v>
      </c>
      <c r="J25" s="86">
        <v>1</v>
      </c>
      <c r="K25" s="89">
        <f t="shared" si="0"/>
        <v>9</v>
      </c>
      <c r="L25" s="40"/>
    </row>
    <row r="26" spans="3:12" x14ac:dyDescent="0.25">
      <c r="C26" s="209"/>
      <c r="D26" s="84">
        <v>263</v>
      </c>
      <c r="E26" s="85" t="s">
        <v>31</v>
      </c>
      <c r="F26" s="86">
        <v>0</v>
      </c>
      <c r="G26" s="86">
        <v>5</v>
      </c>
      <c r="H26" s="86">
        <v>0</v>
      </c>
      <c r="I26" s="86">
        <v>4</v>
      </c>
      <c r="J26" s="86">
        <v>1</v>
      </c>
      <c r="K26" s="89">
        <f t="shared" si="0"/>
        <v>10</v>
      </c>
      <c r="L26" s="40"/>
    </row>
    <row r="27" spans="3:12" x14ac:dyDescent="0.25">
      <c r="C27" s="209"/>
      <c r="D27" s="84">
        <v>264</v>
      </c>
      <c r="E27" s="85" t="s">
        <v>32</v>
      </c>
      <c r="F27" s="86">
        <v>4</v>
      </c>
      <c r="G27" s="86">
        <v>3</v>
      </c>
      <c r="H27" s="86">
        <v>0</v>
      </c>
      <c r="I27" s="86">
        <v>1</v>
      </c>
      <c r="J27" s="86">
        <v>1</v>
      </c>
      <c r="K27" s="89">
        <f t="shared" si="0"/>
        <v>9</v>
      </c>
      <c r="L27" s="40"/>
    </row>
    <row r="28" spans="3:12" x14ac:dyDescent="0.25">
      <c r="C28" s="209"/>
      <c r="D28" s="84">
        <v>265</v>
      </c>
      <c r="E28" s="85" t="s">
        <v>33</v>
      </c>
      <c r="F28" s="86">
        <v>1</v>
      </c>
      <c r="G28" s="86">
        <v>7</v>
      </c>
      <c r="H28" s="86">
        <v>0</v>
      </c>
      <c r="I28" s="86">
        <v>3</v>
      </c>
      <c r="J28" s="86">
        <v>2</v>
      </c>
      <c r="K28" s="89">
        <f t="shared" si="0"/>
        <v>13</v>
      </c>
      <c r="L28" s="40"/>
    </row>
    <row r="29" spans="3:12" x14ac:dyDescent="0.25">
      <c r="C29" s="208" t="s">
        <v>5</v>
      </c>
      <c r="D29" s="208"/>
      <c r="E29" s="208"/>
      <c r="F29" s="96">
        <f>SUM(F7:F28)</f>
        <v>67</v>
      </c>
      <c r="G29" s="96">
        <f t="shared" ref="G29:J29" si="1">SUM(G7:G28)</f>
        <v>98</v>
      </c>
      <c r="H29" s="96">
        <f t="shared" si="1"/>
        <v>15</v>
      </c>
      <c r="I29" s="96">
        <f>SUM(I7:I28)</f>
        <v>98</v>
      </c>
      <c r="J29" s="96">
        <f t="shared" si="1"/>
        <v>26</v>
      </c>
      <c r="K29" s="96">
        <f>SUM(K7:K28)</f>
        <v>304</v>
      </c>
      <c r="L29" s="40"/>
    </row>
    <row r="30" spans="3:12" x14ac:dyDescent="0.25">
      <c r="D30" s="80"/>
      <c r="E30" s="39"/>
      <c r="F30" s="80"/>
      <c r="G30" s="40"/>
      <c r="H30" s="40"/>
      <c r="I30" s="40"/>
      <c r="J30" s="40"/>
      <c r="K30" s="40"/>
      <c r="L30" s="40"/>
    </row>
    <row r="31" spans="3:12" x14ac:dyDescent="0.25">
      <c r="C31" s="8" t="s">
        <v>104</v>
      </c>
      <c r="G31" s="7"/>
      <c r="H31" s="7"/>
      <c r="I31" s="7"/>
      <c r="J31" s="7"/>
      <c r="K31" s="7"/>
      <c r="L31" s="7"/>
    </row>
    <row r="32" spans="3:12" x14ac:dyDescent="0.25">
      <c r="G32" s="7"/>
      <c r="H32" s="7"/>
      <c r="I32" s="7"/>
      <c r="J32" s="7"/>
      <c r="K32" s="7"/>
      <c r="L32" s="7"/>
    </row>
    <row r="33" spans="1:13" x14ac:dyDescent="0.25">
      <c r="G33" s="7"/>
      <c r="H33" s="7"/>
      <c r="I33" s="7"/>
      <c r="J33" s="7"/>
      <c r="K33" s="7"/>
      <c r="L33" s="7"/>
    </row>
    <row r="34" spans="1:13" s="121" customFormat="1" ht="15.75" x14ac:dyDescent="0.25">
      <c r="A34" s="120"/>
      <c r="C34" s="215" t="s">
        <v>127</v>
      </c>
      <c r="D34" s="215"/>
      <c r="E34" s="215"/>
      <c r="F34" s="215"/>
      <c r="G34" s="215"/>
      <c r="H34" s="215"/>
      <c r="I34" s="215"/>
      <c r="J34" s="215"/>
      <c r="K34" s="215"/>
      <c r="L34" s="103"/>
      <c r="M34" s="103"/>
    </row>
    <row r="35" spans="1:13" x14ac:dyDescent="0.25"/>
    <row r="36" spans="1:13" x14ac:dyDescent="0.25">
      <c r="C36" s="220" t="s">
        <v>0</v>
      </c>
      <c r="D36" s="220" t="s">
        <v>1</v>
      </c>
      <c r="E36" s="220" t="s">
        <v>2</v>
      </c>
      <c r="F36" s="212" t="s">
        <v>92</v>
      </c>
      <c r="G36" s="222"/>
      <c r="H36" s="222"/>
      <c r="I36" s="222"/>
      <c r="J36" s="223"/>
      <c r="K36" s="220" t="s">
        <v>5</v>
      </c>
    </row>
    <row r="37" spans="1:13" x14ac:dyDescent="0.25">
      <c r="C37" s="221"/>
      <c r="D37" s="221"/>
      <c r="E37" s="221"/>
      <c r="F37" s="92" t="s">
        <v>93</v>
      </c>
      <c r="G37" s="92" t="s">
        <v>94</v>
      </c>
      <c r="H37" s="92" t="s">
        <v>95</v>
      </c>
      <c r="I37" s="92" t="s">
        <v>97</v>
      </c>
      <c r="J37" s="92" t="s">
        <v>96</v>
      </c>
      <c r="K37" s="221"/>
    </row>
    <row r="38" spans="1:13" x14ac:dyDescent="0.25">
      <c r="C38" s="209" t="s">
        <v>6</v>
      </c>
      <c r="D38" s="84">
        <v>2141</v>
      </c>
      <c r="E38" s="85" t="s">
        <v>7</v>
      </c>
      <c r="F38" s="86">
        <v>1</v>
      </c>
      <c r="G38" s="86">
        <v>2</v>
      </c>
      <c r="H38" s="86">
        <v>1</v>
      </c>
      <c r="I38" s="86">
        <v>2</v>
      </c>
      <c r="J38" s="86">
        <v>0</v>
      </c>
      <c r="K38" s="89">
        <f>SUM(F38:J38)</f>
        <v>6</v>
      </c>
    </row>
    <row r="39" spans="1:13" x14ac:dyDescent="0.25">
      <c r="C39" s="210"/>
      <c r="D39" s="84">
        <v>2122</v>
      </c>
      <c r="E39" s="85" t="s">
        <v>8</v>
      </c>
      <c r="F39" s="86">
        <v>3</v>
      </c>
      <c r="G39" s="86">
        <v>4</v>
      </c>
      <c r="H39" s="86">
        <v>0</v>
      </c>
      <c r="I39" s="86">
        <v>0</v>
      </c>
      <c r="J39" s="86">
        <v>1</v>
      </c>
      <c r="K39" s="89">
        <f>SUM(F39:J39)</f>
        <v>8</v>
      </c>
    </row>
    <row r="40" spans="1:13" x14ac:dyDescent="0.25">
      <c r="C40" s="210"/>
      <c r="D40" s="84">
        <v>2142</v>
      </c>
      <c r="E40" s="85" t="s">
        <v>9</v>
      </c>
      <c r="F40" s="86">
        <v>0</v>
      </c>
      <c r="G40" s="86">
        <v>4</v>
      </c>
      <c r="H40" s="86">
        <v>0</v>
      </c>
      <c r="I40" s="86">
        <v>2</v>
      </c>
      <c r="J40" s="86">
        <v>0</v>
      </c>
      <c r="K40" s="89">
        <f t="shared" ref="K40:K58" si="2">SUM(F40:J40)</f>
        <v>6</v>
      </c>
    </row>
    <row r="41" spans="1:13" x14ac:dyDescent="0.25">
      <c r="C41" s="210"/>
      <c r="D41" s="84">
        <v>2132</v>
      </c>
      <c r="E41" s="85" t="s">
        <v>10</v>
      </c>
      <c r="F41" s="86">
        <v>2</v>
      </c>
      <c r="G41" s="86">
        <v>3</v>
      </c>
      <c r="H41" s="86">
        <v>0</v>
      </c>
      <c r="I41" s="86">
        <v>6</v>
      </c>
      <c r="J41" s="86">
        <v>2</v>
      </c>
      <c r="K41" s="89">
        <f t="shared" si="2"/>
        <v>13</v>
      </c>
    </row>
    <row r="42" spans="1:13" x14ac:dyDescent="0.25">
      <c r="C42" s="84" t="s">
        <v>11</v>
      </c>
      <c r="D42" s="84">
        <v>27</v>
      </c>
      <c r="E42" s="85" t="s">
        <v>12</v>
      </c>
      <c r="F42" s="86">
        <v>1</v>
      </c>
      <c r="G42" s="86">
        <v>6</v>
      </c>
      <c r="H42" s="86">
        <v>0</v>
      </c>
      <c r="I42" s="86">
        <v>5</v>
      </c>
      <c r="J42" s="86">
        <v>4</v>
      </c>
      <c r="K42" s="89">
        <f t="shared" si="2"/>
        <v>16</v>
      </c>
    </row>
    <row r="43" spans="1:13" x14ac:dyDescent="0.25">
      <c r="C43" s="209" t="s">
        <v>13</v>
      </c>
      <c r="D43" s="84">
        <v>222</v>
      </c>
      <c r="E43" s="85" t="s">
        <v>14</v>
      </c>
      <c r="F43" s="86">
        <v>1</v>
      </c>
      <c r="G43" s="86">
        <v>1</v>
      </c>
      <c r="H43" s="86">
        <v>0</v>
      </c>
      <c r="I43" s="86">
        <v>0</v>
      </c>
      <c r="J43" s="86">
        <v>1</v>
      </c>
      <c r="K43" s="89">
        <f t="shared" si="2"/>
        <v>3</v>
      </c>
    </row>
    <row r="44" spans="1:13" x14ac:dyDescent="0.25">
      <c r="C44" s="210"/>
      <c r="D44" s="84">
        <v>223</v>
      </c>
      <c r="E44" s="85" t="s">
        <v>15</v>
      </c>
      <c r="F44" s="86">
        <v>1</v>
      </c>
      <c r="G44" s="86">
        <v>3</v>
      </c>
      <c r="H44" s="86">
        <v>1</v>
      </c>
      <c r="I44" s="86">
        <v>9</v>
      </c>
      <c r="J44" s="86">
        <v>2</v>
      </c>
      <c r="K44" s="89">
        <f t="shared" si="2"/>
        <v>16</v>
      </c>
    </row>
    <row r="45" spans="1:13" x14ac:dyDescent="0.25">
      <c r="C45" s="210"/>
      <c r="D45" s="84">
        <v>224</v>
      </c>
      <c r="E45" s="85" t="s">
        <v>16</v>
      </c>
      <c r="F45" s="86">
        <v>5</v>
      </c>
      <c r="G45" s="86">
        <v>10</v>
      </c>
      <c r="H45" s="86">
        <v>0</v>
      </c>
      <c r="I45" s="86">
        <v>9</v>
      </c>
      <c r="J45" s="86">
        <v>1</v>
      </c>
      <c r="K45" s="89">
        <f t="shared" si="2"/>
        <v>25</v>
      </c>
    </row>
    <row r="46" spans="1:13" x14ac:dyDescent="0.25">
      <c r="C46" s="209" t="s">
        <v>17</v>
      </c>
      <c r="D46" s="84">
        <v>234</v>
      </c>
      <c r="E46" s="85" t="s">
        <v>18</v>
      </c>
      <c r="F46" s="86">
        <v>3</v>
      </c>
      <c r="G46" s="86">
        <v>4</v>
      </c>
      <c r="H46" s="86">
        <v>0</v>
      </c>
      <c r="I46" s="86">
        <v>5</v>
      </c>
      <c r="J46" s="86">
        <v>1</v>
      </c>
      <c r="K46" s="89">
        <f t="shared" si="2"/>
        <v>13</v>
      </c>
    </row>
    <row r="47" spans="1:13" x14ac:dyDescent="0.25">
      <c r="C47" s="210"/>
      <c r="D47" s="84">
        <v>232</v>
      </c>
      <c r="E47" s="85" t="s">
        <v>19</v>
      </c>
      <c r="F47" s="86">
        <v>2</v>
      </c>
      <c r="G47" s="86">
        <v>2</v>
      </c>
      <c r="H47" s="86">
        <v>0</v>
      </c>
      <c r="I47" s="86">
        <v>4</v>
      </c>
      <c r="J47" s="86">
        <v>0</v>
      </c>
      <c r="K47" s="89">
        <f t="shared" si="2"/>
        <v>8</v>
      </c>
    </row>
    <row r="48" spans="1:13" x14ac:dyDescent="0.25">
      <c r="C48" s="210"/>
      <c r="D48" s="84">
        <v>233</v>
      </c>
      <c r="E48" s="85" t="s">
        <v>20</v>
      </c>
      <c r="F48" s="86">
        <v>3</v>
      </c>
      <c r="G48" s="86">
        <v>5</v>
      </c>
      <c r="H48" s="86">
        <v>0</v>
      </c>
      <c r="I48" s="86">
        <v>3</v>
      </c>
      <c r="J48" s="86">
        <v>1</v>
      </c>
      <c r="K48" s="89">
        <f t="shared" si="2"/>
        <v>12</v>
      </c>
    </row>
    <row r="49" spans="3:11" x14ac:dyDescent="0.25">
      <c r="C49" s="209" t="s">
        <v>21</v>
      </c>
      <c r="D49" s="84">
        <v>25</v>
      </c>
      <c r="E49" s="85" t="s">
        <v>22</v>
      </c>
      <c r="F49" s="86">
        <v>10</v>
      </c>
      <c r="G49" s="86">
        <v>16</v>
      </c>
      <c r="H49" s="86">
        <v>10</v>
      </c>
      <c r="I49" s="86">
        <v>16</v>
      </c>
      <c r="J49" s="86">
        <v>3</v>
      </c>
      <c r="K49" s="89">
        <f t="shared" si="2"/>
        <v>55</v>
      </c>
    </row>
    <row r="50" spans="3:11" x14ac:dyDescent="0.25">
      <c r="C50" s="209"/>
      <c r="D50" s="84">
        <v>253</v>
      </c>
      <c r="E50" s="85" t="s">
        <v>23</v>
      </c>
      <c r="F50" s="86">
        <v>1</v>
      </c>
      <c r="G50" s="86">
        <v>3</v>
      </c>
      <c r="H50" s="86">
        <v>1</v>
      </c>
      <c r="I50" s="86">
        <v>6</v>
      </c>
      <c r="J50" s="86">
        <v>1</v>
      </c>
      <c r="K50" s="89">
        <f t="shared" si="2"/>
        <v>12</v>
      </c>
    </row>
    <row r="51" spans="3:11" x14ac:dyDescent="0.25">
      <c r="C51" s="84" t="s">
        <v>24</v>
      </c>
      <c r="D51" s="84">
        <v>242</v>
      </c>
      <c r="E51" s="85" t="s">
        <v>24</v>
      </c>
      <c r="F51" s="86">
        <v>4</v>
      </c>
      <c r="G51" s="86">
        <v>7</v>
      </c>
      <c r="H51" s="86">
        <v>0</v>
      </c>
      <c r="I51" s="86">
        <v>4</v>
      </c>
      <c r="J51" s="86">
        <v>1</v>
      </c>
      <c r="K51" s="89">
        <f t="shared" si="2"/>
        <v>16</v>
      </c>
    </row>
    <row r="52" spans="3:11" x14ac:dyDescent="0.25">
      <c r="C52" s="84" t="s">
        <v>25</v>
      </c>
      <c r="D52" s="84">
        <v>244</v>
      </c>
      <c r="E52" s="85" t="s">
        <v>25</v>
      </c>
      <c r="F52" s="86">
        <v>5</v>
      </c>
      <c r="G52" s="86">
        <v>9</v>
      </c>
      <c r="H52" s="86">
        <v>0</v>
      </c>
      <c r="I52" s="86">
        <v>9</v>
      </c>
      <c r="J52" s="86">
        <v>1</v>
      </c>
      <c r="K52" s="89">
        <f t="shared" si="2"/>
        <v>24</v>
      </c>
    </row>
    <row r="53" spans="3:11" ht="12.75" customHeight="1" x14ac:dyDescent="0.25">
      <c r="C53" s="209" t="s">
        <v>26</v>
      </c>
      <c r="D53" s="84">
        <v>228</v>
      </c>
      <c r="E53" s="85" t="s">
        <v>27</v>
      </c>
      <c r="F53" s="86">
        <v>3</v>
      </c>
      <c r="G53" s="86">
        <v>2</v>
      </c>
      <c r="H53" s="86">
        <v>1</v>
      </c>
      <c r="I53" s="86">
        <v>1</v>
      </c>
      <c r="J53" s="86">
        <v>1</v>
      </c>
      <c r="K53" s="89">
        <f t="shared" si="2"/>
        <v>8</v>
      </c>
    </row>
    <row r="54" spans="3:11" x14ac:dyDescent="0.25">
      <c r="C54" s="209"/>
      <c r="D54" s="84">
        <v>2201</v>
      </c>
      <c r="E54" s="85" t="s">
        <v>36</v>
      </c>
      <c r="F54" s="86">
        <v>0</v>
      </c>
      <c r="G54" s="86">
        <v>1</v>
      </c>
      <c r="H54" s="86">
        <v>0</v>
      </c>
      <c r="I54" s="86">
        <v>0</v>
      </c>
      <c r="J54" s="86">
        <v>0</v>
      </c>
      <c r="K54" s="89">
        <f t="shared" si="2"/>
        <v>1</v>
      </c>
    </row>
    <row r="55" spans="3:11" x14ac:dyDescent="0.25">
      <c r="C55" s="210"/>
      <c r="D55" s="84">
        <v>243</v>
      </c>
      <c r="E55" s="85" t="s">
        <v>28</v>
      </c>
      <c r="F55" s="86">
        <v>6</v>
      </c>
      <c r="G55" s="86">
        <v>5</v>
      </c>
      <c r="H55" s="86">
        <v>0</v>
      </c>
      <c r="I55" s="86">
        <v>7</v>
      </c>
      <c r="J55" s="86">
        <v>1</v>
      </c>
      <c r="K55" s="89">
        <f t="shared" si="2"/>
        <v>19</v>
      </c>
    </row>
    <row r="56" spans="3:11" x14ac:dyDescent="0.25">
      <c r="C56" s="209" t="s">
        <v>29</v>
      </c>
      <c r="D56" s="84">
        <v>262</v>
      </c>
      <c r="E56" s="85" t="s">
        <v>30</v>
      </c>
      <c r="F56" s="86">
        <v>1</v>
      </c>
      <c r="G56" s="86">
        <v>2</v>
      </c>
      <c r="H56" s="86">
        <v>0</v>
      </c>
      <c r="I56" s="86">
        <v>5</v>
      </c>
      <c r="J56" s="86">
        <v>1</v>
      </c>
      <c r="K56" s="89">
        <f t="shared" si="2"/>
        <v>9</v>
      </c>
    </row>
    <row r="57" spans="3:11" x14ac:dyDescent="0.25">
      <c r="C57" s="209"/>
      <c r="D57" s="84">
        <v>263</v>
      </c>
      <c r="E57" s="85" t="s">
        <v>31</v>
      </c>
      <c r="F57" s="86">
        <v>0</v>
      </c>
      <c r="G57" s="86">
        <v>3</v>
      </c>
      <c r="H57" s="86">
        <v>0</v>
      </c>
      <c r="I57" s="86">
        <v>6</v>
      </c>
      <c r="J57" s="86">
        <v>1</v>
      </c>
      <c r="K57" s="89">
        <f t="shared" si="2"/>
        <v>10</v>
      </c>
    </row>
    <row r="58" spans="3:11" x14ac:dyDescent="0.25">
      <c r="C58" s="209"/>
      <c r="D58" s="84">
        <v>264</v>
      </c>
      <c r="E58" s="85" t="s">
        <v>32</v>
      </c>
      <c r="F58" s="86">
        <v>3</v>
      </c>
      <c r="G58" s="86">
        <v>4</v>
      </c>
      <c r="H58" s="86">
        <v>0</v>
      </c>
      <c r="I58" s="86">
        <v>1</v>
      </c>
      <c r="J58" s="86">
        <v>1</v>
      </c>
      <c r="K58" s="89">
        <f t="shared" si="2"/>
        <v>9</v>
      </c>
    </row>
    <row r="59" spans="3:11" x14ac:dyDescent="0.25">
      <c r="C59" s="209"/>
      <c r="D59" s="84">
        <v>265</v>
      </c>
      <c r="E59" s="85" t="s">
        <v>33</v>
      </c>
      <c r="F59" s="86">
        <v>1</v>
      </c>
      <c r="G59" s="86">
        <v>7</v>
      </c>
      <c r="H59" s="86">
        <v>0</v>
      </c>
      <c r="I59" s="86">
        <v>3</v>
      </c>
      <c r="J59" s="86">
        <v>2</v>
      </c>
      <c r="K59" s="89">
        <f>SUM(F59:J59)</f>
        <v>13</v>
      </c>
    </row>
    <row r="60" spans="3:11" x14ac:dyDescent="0.25">
      <c r="C60" s="208" t="s">
        <v>5</v>
      </c>
      <c r="D60" s="208"/>
      <c r="E60" s="208"/>
      <c r="F60" s="96">
        <f>SUM(F38:F59)</f>
        <v>56</v>
      </c>
      <c r="G60" s="96">
        <f t="shared" ref="G60" si="3">SUM(G38:G59)</f>
        <v>103</v>
      </c>
      <c r="H60" s="96">
        <f t="shared" ref="H60" si="4">SUM(H38:H59)</f>
        <v>14</v>
      </c>
      <c r="I60" s="96">
        <f t="shared" ref="I60" si="5">SUM(I38:I59)</f>
        <v>103</v>
      </c>
      <c r="J60" s="96">
        <f t="shared" ref="J60" si="6">SUM(J38:J59)</f>
        <v>26</v>
      </c>
      <c r="K60" s="96">
        <f>SUM(K38:K59)</f>
        <v>302</v>
      </c>
    </row>
    <row r="61" spans="3:11" x14ac:dyDescent="0.25"/>
    <row r="62" spans="3:11" x14ac:dyDescent="0.25">
      <c r="C62" s="8" t="s">
        <v>104</v>
      </c>
    </row>
    <row r="63" spans="3:11" x14ac:dyDescent="0.25"/>
    <row r="64" spans="3:11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</sheetData>
  <sheetProtection password="CD78" sheet="1" objects="1" scenarios="1"/>
  <mergeCells count="27">
    <mergeCell ref="B1:L1"/>
    <mergeCell ref="E5:E6"/>
    <mergeCell ref="K5:K6"/>
    <mergeCell ref="F5:J5"/>
    <mergeCell ref="C5:C6"/>
    <mergeCell ref="C3:K3"/>
    <mergeCell ref="D5:D6"/>
    <mergeCell ref="C7:C10"/>
    <mergeCell ref="C12:C14"/>
    <mergeCell ref="C15:C17"/>
    <mergeCell ref="C18:C19"/>
    <mergeCell ref="C22:C24"/>
    <mergeCell ref="C25:C28"/>
    <mergeCell ref="C29:E29"/>
    <mergeCell ref="C34:K34"/>
    <mergeCell ref="C36:C37"/>
    <mergeCell ref="E36:E37"/>
    <mergeCell ref="F36:J36"/>
    <mergeCell ref="K36:K37"/>
    <mergeCell ref="D36:D37"/>
    <mergeCell ref="C56:C59"/>
    <mergeCell ref="C60:E60"/>
    <mergeCell ref="C38:C41"/>
    <mergeCell ref="C43:C45"/>
    <mergeCell ref="C46:C48"/>
    <mergeCell ref="C49:C50"/>
    <mergeCell ref="C53:C5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5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8" customWidth="1"/>
    <col min="2" max="2" width="5.7109375" style="6" customWidth="1"/>
    <col min="3" max="3" width="23.7109375" style="6" customWidth="1"/>
    <col min="4" max="4" width="5" style="6" hidden="1" customWidth="1"/>
    <col min="5" max="5" width="39.5703125" style="6" bestFit="1" customWidth="1"/>
    <col min="6" max="9" width="5.7109375" style="6" customWidth="1"/>
    <col min="10" max="10" width="6.7109375" style="6" customWidth="1"/>
    <col min="11" max="14" width="5.7109375" style="6" customWidth="1"/>
    <col min="15" max="15" width="6.7109375" style="6" customWidth="1"/>
    <col min="16" max="16" width="5.7109375" style="6" customWidth="1"/>
    <col min="17" max="17" width="16.7109375" style="6" customWidth="1"/>
    <col min="18" max="18" width="5.7109375" style="6" customWidth="1"/>
    <col min="19" max="16384" width="11.42578125" style="6" hidden="1"/>
  </cols>
  <sheetData>
    <row r="1" spans="2:18" s="78" customFormat="1" ht="26.25" customHeight="1" x14ac:dyDescent="0.4">
      <c r="B1" s="211" t="s">
        <v>110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2:18" x14ac:dyDescent="0.25"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8" x14ac:dyDescent="0.25"/>
    <row r="4" spans="2:18" x14ac:dyDescent="0.25">
      <c r="C4" s="208" t="s">
        <v>0</v>
      </c>
      <c r="D4" s="208" t="s">
        <v>1</v>
      </c>
      <c r="E4" s="208" t="s">
        <v>2</v>
      </c>
      <c r="F4" s="208" t="s">
        <v>3</v>
      </c>
      <c r="G4" s="208"/>
      <c r="H4" s="208"/>
      <c r="I4" s="208"/>
      <c r="J4" s="212"/>
      <c r="K4" s="213" t="s">
        <v>4</v>
      </c>
      <c r="L4" s="208"/>
      <c r="M4" s="208"/>
      <c r="N4" s="208"/>
      <c r="O4" s="208"/>
      <c r="Q4" s="224" t="s">
        <v>131</v>
      </c>
    </row>
    <row r="5" spans="2:18" x14ac:dyDescent="0.25">
      <c r="C5" s="208"/>
      <c r="D5" s="208"/>
      <c r="E5" s="208"/>
      <c r="F5" s="105" t="s">
        <v>37</v>
      </c>
      <c r="G5" s="105" t="s">
        <v>38</v>
      </c>
      <c r="H5" s="105" t="s">
        <v>39</v>
      </c>
      <c r="I5" s="105" t="s">
        <v>40</v>
      </c>
      <c r="J5" s="94" t="s">
        <v>5</v>
      </c>
      <c r="K5" s="95" t="s">
        <v>37</v>
      </c>
      <c r="L5" s="105" t="s">
        <v>38</v>
      </c>
      <c r="M5" s="105" t="s">
        <v>39</v>
      </c>
      <c r="N5" s="105" t="s">
        <v>40</v>
      </c>
      <c r="O5" s="105" t="s">
        <v>5</v>
      </c>
      <c r="Q5" s="225"/>
    </row>
    <row r="6" spans="2:18" x14ac:dyDescent="0.25">
      <c r="C6" s="209" t="s">
        <v>6</v>
      </c>
      <c r="D6" s="84">
        <v>2141</v>
      </c>
      <c r="E6" s="85" t="s">
        <v>7</v>
      </c>
      <c r="F6" s="86">
        <v>0</v>
      </c>
      <c r="G6" s="86">
        <v>5</v>
      </c>
      <c r="H6" s="86">
        <v>0</v>
      </c>
      <c r="I6" s="86">
        <v>1</v>
      </c>
      <c r="J6" s="87">
        <f>SUM(F6:I6)</f>
        <v>6</v>
      </c>
      <c r="K6" s="99">
        <v>0</v>
      </c>
      <c r="L6" s="86">
        <v>5</v>
      </c>
      <c r="M6" s="86">
        <v>0</v>
      </c>
      <c r="N6" s="86">
        <v>1</v>
      </c>
      <c r="O6" s="89">
        <f>SUM(K6:N6)</f>
        <v>6</v>
      </c>
      <c r="Q6" s="122" t="s">
        <v>132</v>
      </c>
    </row>
    <row r="7" spans="2:18" x14ac:dyDescent="0.25">
      <c r="C7" s="210"/>
      <c r="D7" s="84">
        <v>2122</v>
      </c>
      <c r="E7" s="85" t="s">
        <v>8</v>
      </c>
      <c r="F7" s="86">
        <v>1</v>
      </c>
      <c r="G7" s="86">
        <v>2</v>
      </c>
      <c r="H7" s="86">
        <v>2</v>
      </c>
      <c r="I7" s="86">
        <v>3</v>
      </c>
      <c r="J7" s="87">
        <f t="shared" ref="J7:J27" si="0">SUM(F7:I7)</f>
        <v>8</v>
      </c>
      <c r="K7" s="99">
        <v>1</v>
      </c>
      <c r="L7" s="86">
        <v>2</v>
      </c>
      <c r="M7" s="86">
        <v>2</v>
      </c>
      <c r="N7" s="86">
        <v>3</v>
      </c>
      <c r="O7" s="89">
        <f t="shared" ref="O7:O27" si="1">SUM(K7:N7)</f>
        <v>8</v>
      </c>
      <c r="Q7" s="122" t="s">
        <v>133</v>
      </c>
    </row>
    <row r="8" spans="2:18" x14ac:dyDescent="0.25">
      <c r="C8" s="210"/>
      <c r="D8" s="84">
        <v>2142</v>
      </c>
      <c r="E8" s="85" t="s">
        <v>9</v>
      </c>
      <c r="F8" s="86">
        <v>5</v>
      </c>
      <c r="G8" s="86">
        <v>1</v>
      </c>
      <c r="H8" s="86">
        <v>0</v>
      </c>
      <c r="I8" s="86">
        <v>0</v>
      </c>
      <c r="J8" s="87">
        <f t="shared" si="0"/>
        <v>6</v>
      </c>
      <c r="K8" s="99">
        <v>5</v>
      </c>
      <c r="L8" s="86">
        <v>1</v>
      </c>
      <c r="M8" s="86">
        <v>0</v>
      </c>
      <c r="N8" s="86">
        <v>0</v>
      </c>
      <c r="O8" s="89">
        <f t="shared" si="1"/>
        <v>6</v>
      </c>
      <c r="Q8" s="122" t="s">
        <v>134</v>
      </c>
    </row>
    <row r="9" spans="2:18" x14ac:dyDescent="0.25">
      <c r="C9" s="210"/>
      <c r="D9" s="84">
        <v>2132</v>
      </c>
      <c r="E9" s="85" t="s">
        <v>10</v>
      </c>
      <c r="F9" s="86">
        <v>1</v>
      </c>
      <c r="G9" s="86">
        <v>5</v>
      </c>
      <c r="H9" s="86">
        <v>3</v>
      </c>
      <c r="I9" s="86">
        <v>4</v>
      </c>
      <c r="J9" s="87">
        <f t="shared" si="0"/>
        <v>13</v>
      </c>
      <c r="K9" s="99">
        <v>1</v>
      </c>
      <c r="L9" s="86">
        <v>5</v>
      </c>
      <c r="M9" s="86">
        <v>3</v>
      </c>
      <c r="N9" s="86">
        <v>4</v>
      </c>
      <c r="O9" s="89">
        <f t="shared" si="1"/>
        <v>13</v>
      </c>
      <c r="Q9" s="122" t="s">
        <v>135</v>
      </c>
    </row>
    <row r="10" spans="2:18" x14ac:dyDescent="0.25">
      <c r="C10" s="84" t="s">
        <v>11</v>
      </c>
      <c r="D10" s="84">
        <v>27</v>
      </c>
      <c r="E10" s="85" t="s">
        <v>12</v>
      </c>
      <c r="F10" s="86">
        <v>11</v>
      </c>
      <c r="G10" s="86">
        <v>6</v>
      </c>
      <c r="H10" s="86">
        <v>0</v>
      </c>
      <c r="I10" s="86">
        <v>0</v>
      </c>
      <c r="J10" s="87">
        <f t="shared" si="0"/>
        <v>17</v>
      </c>
      <c r="K10" s="99">
        <v>12</v>
      </c>
      <c r="L10" s="86">
        <v>4</v>
      </c>
      <c r="M10" s="86">
        <v>0</v>
      </c>
      <c r="N10" s="86">
        <v>0</v>
      </c>
      <c r="O10" s="89">
        <f t="shared" si="1"/>
        <v>16</v>
      </c>
    </row>
    <row r="11" spans="2:18" x14ac:dyDescent="0.25">
      <c r="C11" s="209" t="s">
        <v>13</v>
      </c>
      <c r="D11" s="84">
        <v>222</v>
      </c>
      <c r="E11" s="85" t="s">
        <v>14</v>
      </c>
      <c r="F11" s="86">
        <v>0</v>
      </c>
      <c r="G11" s="86">
        <v>1</v>
      </c>
      <c r="H11" s="86">
        <v>1</v>
      </c>
      <c r="I11" s="86">
        <v>1</v>
      </c>
      <c r="J11" s="87">
        <f t="shared" si="0"/>
        <v>3</v>
      </c>
      <c r="K11" s="99">
        <v>0</v>
      </c>
      <c r="L11" s="86">
        <v>1</v>
      </c>
      <c r="M11" s="86">
        <v>1</v>
      </c>
      <c r="N11" s="86">
        <v>1</v>
      </c>
      <c r="O11" s="89">
        <f t="shared" si="1"/>
        <v>3</v>
      </c>
    </row>
    <row r="12" spans="2:18" x14ac:dyDescent="0.25">
      <c r="C12" s="210"/>
      <c r="D12" s="84">
        <v>223</v>
      </c>
      <c r="E12" s="85" t="s">
        <v>15</v>
      </c>
      <c r="F12" s="86">
        <v>7</v>
      </c>
      <c r="G12" s="86">
        <v>9</v>
      </c>
      <c r="H12" s="86">
        <v>0</v>
      </c>
      <c r="I12" s="86">
        <v>0</v>
      </c>
      <c r="J12" s="87">
        <f t="shared" si="0"/>
        <v>16</v>
      </c>
      <c r="K12" s="99">
        <v>7</v>
      </c>
      <c r="L12" s="86">
        <v>9</v>
      </c>
      <c r="M12" s="86">
        <v>0</v>
      </c>
      <c r="N12" s="86">
        <v>0</v>
      </c>
      <c r="O12" s="89">
        <f t="shared" si="1"/>
        <v>16</v>
      </c>
    </row>
    <row r="13" spans="2:18" x14ac:dyDescent="0.25">
      <c r="C13" s="210"/>
      <c r="D13" s="84">
        <v>224</v>
      </c>
      <c r="E13" s="85" t="s">
        <v>16</v>
      </c>
      <c r="F13" s="86">
        <v>8</v>
      </c>
      <c r="G13" s="86">
        <v>16</v>
      </c>
      <c r="H13" s="86">
        <v>1</v>
      </c>
      <c r="I13" s="86">
        <v>1</v>
      </c>
      <c r="J13" s="87">
        <f t="shared" si="0"/>
        <v>26</v>
      </c>
      <c r="K13" s="99">
        <v>8</v>
      </c>
      <c r="L13" s="86">
        <v>15</v>
      </c>
      <c r="M13" s="86">
        <v>1</v>
      </c>
      <c r="N13" s="86">
        <v>1</v>
      </c>
      <c r="O13" s="89">
        <f t="shared" si="1"/>
        <v>25</v>
      </c>
    </row>
    <row r="14" spans="2:18" x14ac:dyDescent="0.25">
      <c r="C14" s="209" t="s">
        <v>17</v>
      </c>
      <c r="D14" s="84">
        <v>234</v>
      </c>
      <c r="E14" s="85" t="s">
        <v>18</v>
      </c>
      <c r="F14" s="86">
        <v>4</v>
      </c>
      <c r="G14" s="86">
        <v>9</v>
      </c>
      <c r="H14" s="86">
        <v>0</v>
      </c>
      <c r="I14" s="86">
        <v>0</v>
      </c>
      <c r="J14" s="87">
        <f t="shared" si="0"/>
        <v>13</v>
      </c>
      <c r="K14" s="99">
        <v>4</v>
      </c>
      <c r="L14" s="86">
        <v>9</v>
      </c>
      <c r="M14" s="86">
        <v>0</v>
      </c>
      <c r="N14" s="86">
        <v>0</v>
      </c>
      <c r="O14" s="89">
        <f t="shared" si="1"/>
        <v>13</v>
      </c>
    </row>
    <row r="15" spans="2:18" x14ac:dyDescent="0.25">
      <c r="C15" s="210"/>
      <c r="D15" s="84">
        <v>232</v>
      </c>
      <c r="E15" s="85" t="s">
        <v>19</v>
      </c>
      <c r="F15" s="86">
        <v>1</v>
      </c>
      <c r="G15" s="86">
        <v>6</v>
      </c>
      <c r="H15" s="86">
        <v>1</v>
      </c>
      <c r="I15" s="86">
        <v>0</v>
      </c>
      <c r="J15" s="87">
        <f t="shared" si="0"/>
        <v>8</v>
      </c>
      <c r="K15" s="99">
        <v>1</v>
      </c>
      <c r="L15" s="86">
        <v>6</v>
      </c>
      <c r="M15" s="86">
        <v>1</v>
      </c>
      <c r="N15" s="86">
        <v>0</v>
      </c>
      <c r="O15" s="89">
        <f t="shared" si="1"/>
        <v>8</v>
      </c>
    </row>
    <row r="16" spans="2:18" x14ac:dyDescent="0.25">
      <c r="C16" s="210"/>
      <c r="D16" s="84">
        <v>233</v>
      </c>
      <c r="E16" s="85" t="s">
        <v>20</v>
      </c>
      <c r="F16" s="86">
        <v>4</v>
      </c>
      <c r="G16" s="86">
        <v>8</v>
      </c>
      <c r="H16" s="86">
        <v>0</v>
      </c>
      <c r="I16" s="86">
        <v>0</v>
      </c>
      <c r="J16" s="87">
        <f t="shared" si="0"/>
        <v>12</v>
      </c>
      <c r="K16" s="99">
        <v>4</v>
      </c>
      <c r="L16" s="86">
        <v>8</v>
      </c>
      <c r="M16" s="86">
        <v>0</v>
      </c>
      <c r="N16" s="86">
        <v>0</v>
      </c>
      <c r="O16" s="89">
        <f t="shared" si="1"/>
        <v>12</v>
      </c>
    </row>
    <row r="17" spans="3:16" x14ac:dyDescent="0.25">
      <c r="C17" s="209" t="s">
        <v>21</v>
      </c>
      <c r="D17" s="84">
        <v>25</v>
      </c>
      <c r="E17" s="85" t="s">
        <v>22</v>
      </c>
      <c r="F17" s="86">
        <v>4</v>
      </c>
      <c r="G17" s="86">
        <v>33</v>
      </c>
      <c r="H17" s="86">
        <v>16</v>
      </c>
      <c r="I17" s="86">
        <v>3</v>
      </c>
      <c r="J17" s="87">
        <f t="shared" si="0"/>
        <v>56</v>
      </c>
      <c r="K17" s="99">
        <v>4</v>
      </c>
      <c r="L17" s="86">
        <v>33</v>
      </c>
      <c r="M17" s="86">
        <v>15</v>
      </c>
      <c r="N17" s="86">
        <v>3</v>
      </c>
      <c r="O17" s="89">
        <f t="shared" si="1"/>
        <v>55</v>
      </c>
    </row>
    <row r="18" spans="3:16" x14ac:dyDescent="0.25">
      <c r="C18" s="209"/>
      <c r="D18" s="84">
        <v>253</v>
      </c>
      <c r="E18" s="85" t="s">
        <v>23</v>
      </c>
      <c r="F18" s="86">
        <v>0</v>
      </c>
      <c r="G18" s="86">
        <v>10</v>
      </c>
      <c r="H18" s="86">
        <v>2</v>
      </c>
      <c r="I18" s="86">
        <v>0</v>
      </c>
      <c r="J18" s="87">
        <f t="shared" si="0"/>
        <v>12</v>
      </c>
      <c r="K18" s="99">
        <v>0</v>
      </c>
      <c r="L18" s="86">
        <v>10</v>
      </c>
      <c r="M18" s="86">
        <v>2</v>
      </c>
      <c r="N18" s="86">
        <v>0</v>
      </c>
      <c r="O18" s="89">
        <f t="shared" si="1"/>
        <v>12</v>
      </c>
    </row>
    <row r="19" spans="3:16" x14ac:dyDescent="0.25">
      <c r="C19" s="84" t="s">
        <v>24</v>
      </c>
      <c r="D19" s="84">
        <v>242</v>
      </c>
      <c r="E19" s="85" t="s">
        <v>24</v>
      </c>
      <c r="F19" s="86">
        <v>2</v>
      </c>
      <c r="G19" s="86">
        <v>12</v>
      </c>
      <c r="H19" s="86">
        <v>1</v>
      </c>
      <c r="I19" s="86">
        <v>0</v>
      </c>
      <c r="J19" s="87">
        <f t="shared" si="0"/>
        <v>15</v>
      </c>
      <c r="K19" s="99">
        <v>2</v>
      </c>
      <c r="L19" s="86">
        <v>13</v>
      </c>
      <c r="M19" s="86">
        <v>1</v>
      </c>
      <c r="N19" s="86">
        <v>0</v>
      </c>
      <c r="O19" s="89">
        <f t="shared" si="1"/>
        <v>16</v>
      </c>
    </row>
    <row r="20" spans="3:16" x14ac:dyDescent="0.25">
      <c r="C20" s="84" t="s">
        <v>25</v>
      </c>
      <c r="D20" s="84">
        <v>244</v>
      </c>
      <c r="E20" s="85" t="s">
        <v>25</v>
      </c>
      <c r="F20" s="86">
        <v>8</v>
      </c>
      <c r="G20" s="86">
        <v>14</v>
      </c>
      <c r="H20" s="86">
        <v>2</v>
      </c>
      <c r="I20" s="86">
        <v>0</v>
      </c>
      <c r="J20" s="87">
        <f t="shared" si="0"/>
        <v>24</v>
      </c>
      <c r="K20" s="99">
        <v>8</v>
      </c>
      <c r="L20" s="86">
        <v>14</v>
      </c>
      <c r="M20" s="86">
        <v>2</v>
      </c>
      <c r="N20" s="86">
        <v>0</v>
      </c>
      <c r="O20" s="89">
        <f t="shared" si="1"/>
        <v>24</v>
      </c>
    </row>
    <row r="21" spans="3:16" x14ac:dyDescent="0.25">
      <c r="C21" s="209" t="s">
        <v>26</v>
      </c>
      <c r="D21" s="84">
        <v>228</v>
      </c>
      <c r="E21" s="85" t="s">
        <v>27</v>
      </c>
      <c r="F21" s="86">
        <v>0</v>
      </c>
      <c r="G21" s="86">
        <v>4</v>
      </c>
      <c r="H21" s="86">
        <v>3</v>
      </c>
      <c r="I21" s="86">
        <v>1</v>
      </c>
      <c r="J21" s="87">
        <f t="shared" si="0"/>
        <v>8</v>
      </c>
      <c r="K21" s="99">
        <v>0</v>
      </c>
      <c r="L21" s="86">
        <v>4</v>
      </c>
      <c r="M21" s="86">
        <v>3</v>
      </c>
      <c r="N21" s="86">
        <v>1</v>
      </c>
      <c r="O21" s="89">
        <f t="shared" si="1"/>
        <v>8</v>
      </c>
    </row>
    <row r="22" spans="3:16" x14ac:dyDescent="0.25">
      <c r="C22" s="209"/>
      <c r="D22" s="84">
        <v>2201</v>
      </c>
      <c r="E22" s="85" t="s">
        <v>36</v>
      </c>
      <c r="F22" s="86">
        <v>0</v>
      </c>
      <c r="G22" s="86">
        <v>1</v>
      </c>
      <c r="H22" s="86">
        <v>0</v>
      </c>
      <c r="I22" s="86">
        <v>0</v>
      </c>
      <c r="J22" s="87">
        <f t="shared" si="0"/>
        <v>1</v>
      </c>
      <c r="K22" s="99">
        <v>0</v>
      </c>
      <c r="L22" s="86">
        <v>1</v>
      </c>
      <c r="M22" s="86">
        <v>0</v>
      </c>
      <c r="N22" s="86">
        <v>0</v>
      </c>
      <c r="O22" s="89">
        <f t="shared" si="1"/>
        <v>1</v>
      </c>
    </row>
    <row r="23" spans="3:16" x14ac:dyDescent="0.25">
      <c r="C23" s="210"/>
      <c r="D23" s="84">
        <v>243</v>
      </c>
      <c r="E23" s="85" t="s">
        <v>28</v>
      </c>
      <c r="F23" s="86">
        <v>5</v>
      </c>
      <c r="G23" s="86">
        <v>12</v>
      </c>
      <c r="H23" s="86">
        <v>0</v>
      </c>
      <c r="I23" s="86">
        <v>2</v>
      </c>
      <c r="J23" s="87">
        <f t="shared" si="0"/>
        <v>19</v>
      </c>
      <c r="K23" s="99">
        <v>5</v>
      </c>
      <c r="L23" s="86">
        <v>12</v>
      </c>
      <c r="M23" s="86">
        <v>0</v>
      </c>
      <c r="N23" s="86">
        <v>2</v>
      </c>
      <c r="O23" s="89">
        <f t="shared" si="1"/>
        <v>19</v>
      </c>
    </row>
    <row r="24" spans="3:16" x14ac:dyDescent="0.25">
      <c r="C24" s="209" t="s">
        <v>29</v>
      </c>
      <c r="D24" s="84">
        <v>262</v>
      </c>
      <c r="E24" s="85" t="s">
        <v>30</v>
      </c>
      <c r="F24" s="86">
        <v>2</v>
      </c>
      <c r="G24" s="86">
        <v>5</v>
      </c>
      <c r="H24" s="86">
        <v>2</v>
      </c>
      <c r="I24" s="86">
        <v>0</v>
      </c>
      <c r="J24" s="87">
        <f t="shared" si="0"/>
        <v>9</v>
      </c>
      <c r="K24" s="99">
        <v>2</v>
      </c>
      <c r="L24" s="86">
        <v>5</v>
      </c>
      <c r="M24" s="86">
        <v>2</v>
      </c>
      <c r="N24" s="86">
        <v>0</v>
      </c>
      <c r="O24" s="89">
        <f t="shared" si="1"/>
        <v>9</v>
      </c>
    </row>
    <row r="25" spans="3:16" x14ac:dyDescent="0.25">
      <c r="C25" s="209"/>
      <c r="D25" s="84">
        <v>263</v>
      </c>
      <c r="E25" s="85" t="s">
        <v>31</v>
      </c>
      <c r="F25" s="86">
        <v>0</v>
      </c>
      <c r="G25" s="86">
        <v>7</v>
      </c>
      <c r="H25" s="86">
        <v>2</v>
      </c>
      <c r="I25" s="86">
        <v>1</v>
      </c>
      <c r="J25" s="87">
        <f t="shared" si="0"/>
        <v>10</v>
      </c>
      <c r="K25" s="99">
        <v>0</v>
      </c>
      <c r="L25" s="86">
        <v>7</v>
      </c>
      <c r="M25" s="86">
        <v>2</v>
      </c>
      <c r="N25" s="86">
        <v>1</v>
      </c>
      <c r="O25" s="89">
        <f t="shared" si="1"/>
        <v>10</v>
      </c>
    </row>
    <row r="26" spans="3:16" x14ac:dyDescent="0.25">
      <c r="C26" s="209"/>
      <c r="D26" s="84">
        <v>264</v>
      </c>
      <c r="E26" s="85" t="s">
        <v>32</v>
      </c>
      <c r="F26" s="86">
        <v>3</v>
      </c>
      <c r="G26" s="86">
        <v>6</v>
      </c>
      <c r="H26" s="86">
        <v>0</v>
      </c>
      <c r="I26" s="86">
        <v>0</v>
      </c>
      <c r="J26" s="87">
        <f t="shared" si="0"/>
        <v>9</v>
      </c>
      <c r="K26" s="99">
        <v>3</v>
      </c>
      <c r="L26" s="86">
        <v>6</v>
      </c>
      <c r="M26" s="86">
        <v>0</v>
      </c>
      <c r="N26" s="86">
        <v>0</v>
      </c>
      <c r="O26" s="89">
        <f t="shared" si="1"/>
        <v>9</v>
      </c>
    </row>
    <row r="27" spans="3:16" x14ac:dyDescent="0.25">
      <c r="C27" s="209"/>
      <c r="D27" s="84">
        <v>265</v>
      </c>
      <c r="E27" s="85" t="s">
        <v>33</v>
      </c>
      <c r="F27" s="86">
        <v>5</v>
      </c>
      <c r="G27" s="86">
        <v>6</v>
      </c>
      <c r="H27" s="86">
        <v>1</v>
      </c>
      <c r="I27" s="86">
        <v>1</v>
      </c>
      <c r="J27" s="87">
        <f t="shared" si="0"/>
        <v>13</v>
      </c>
      <c r="K27" s="99">
        <v>5</v>
      </c>
      <c r="L27" s="86">
        <v>6</v>
      </c>
      <c r="M27" s="86">
        <v>1</v>
      </c>
      <c r="N27" s="86">
        <v>1</v>
      </c>
      <c r="O27" s="89">
        <f t="shared" si="1"/>
        <v>13</v>
      </c>
    </row>
    <row r="28" spans="3:16" x14ac:dyDescent="0.25">
      <c r="C28" s="208" t="s">
        <v>5</v>
      </c>
      <c r="D28" s="208"/>
      <c r="E28" s="208"/>
      <c r="F28" s="96">
        <f>SUM(F6:F27)</f>
        <v>71</v>
      </c>
      <c r="G28" s="96">
        <f t="shared" ref="G28:J28" si="2">SUM(G6:G27)</f>
        <v>178</v>
      </c>
      <c r="H28" s="96">
        <f t="shared" si="2"/>
        <v>37</v>
      </c>
      <c r="I28" s="96">
        <f t="shared" si="2"/>
        <v>18</v>
      </c>
      <c r="J28" s="97">
        <f t="shared" si="2"/>
        <v>304</v>
      </c>
      <c r="K28" s="98">
        <f>SUM(K6:K27)</f>
        <v>72</v>
      </c>
      <c r="L28" s="96">
        <f t="shared" ref="L28:O28" si="3">SUM(L6:L27)</f>
        <v>176</v>
      </c>
      <c r="M28" s="96">
        <f t="shared" si="3"/>
        <v>36</v>
      </c>
      <c r="N28" s="96">
        <f t="shared" si="3"/>
        <v>18</v>
      </c>
      <c r="O28" s="96">
        <f t="shared" si="3"/>
        <v>302</v>
      </c>
    </row>
    <row r="29" spans="3:16" x14ac:dyDescent="0.25"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3:16" x14ac:dyDescent="0.25">
      <c r="C30" s="6" t="s">
        <v>103</v>
      </c>
    </row>
    <row r="31" spans="3:16" x14ac:dyDescent="0.25"/>
    <row r="32" spans="3:16" x14ac:dyDescent="0.2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4:16" x14ac:dyDescent="0.2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4:16" x14ac:dyDescent="0.2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4:16" x14ac:dyDescent="0.2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4:16" x14ac:dyDescent="0.2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4:16" x14ac:dyDescent="0.2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4:16" x14ac:dyDescent="0.2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4:16" x14ac:dyDescent="0.2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4:16" x14ac:dyDescent="0.2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4:16" hidden="1" x14ac:dyDescent="0.2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4:16" hidden="1" x14ac:dyDescent="0.2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4:16" hidden="1" x14ac:dyDescent="0.2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4:16" hidden="1" x14ac:dyDescent="0.2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4:16" hidden="1" x14ac:dyDescent="0.2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4:16" hidden="1" x14ac:dyDescent="0.2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4:16" hidden="1" x14ac:dyDescent="0.2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4:16" hidden="1" x14ac:dyDescent="0.2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4:16" hidden="1" x14ac:dyDescent="0.2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4:16" hidden="1" x14ac:dyDescent="0.2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4:16" hidden="1" x14ac:dyDescent="0.2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4:16" hidden="1" x14ac:dyDescent="0.2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4:16" hidden="1" x14ac:dyDescent="0.2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4:16" hidden="1" x14ac:dyDescent="0.2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4:16" hidden="1" x14ac:dyDescent="0.2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</sheetData>
  <sheetProtection password="CD78" sheet="1" objects="1" scenarios="1"/>
  <mergeCells count="14">
    <mergeCell ref="B1:R1"/>
    <mergeCell ref="C21:C23"/>
    <mergeCell ref="C24:C27"/>
    <mergeCell ref="C28:E28"/>
    <mergeCell ref="C4:C5"/>
    <mergeCell ref="D4:D5"/>
    <mergeCell ref="E4:E5"/>
    <mergeCell ref="F4:J4"/>
    <mergeCell ref="K4:O4"/>
    <mergeCell ref="C6:C9"/>
    <mergeCell ref="C11:C13"/>
    <mergeCell ref="C14:C16"/>
    <mergeCell ref="C17:C18"/>
    <mergeCell ref="Q4:Q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0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"/>
  <cols>
    <col min="1" max="1" width="25.7109375" style="49" customWidth="1"/>
    <col min="2" max="2" width="10.7109375" style="3" customWidth="1"/>
    <col min="3" max="3" width="23.7109375" style="3" customWidth="1"/>
    <col min="4" max="4" width="10" style="3" hidden="1" customWidth="1"/>
    <col min="5" max="5" width="39.7109375" style="3" customWidth="1"/>
    <col min="6" max="7" width="10.7109375" style="4" customWidth="1"/>
    <col min="8" max="8" width="7.7109375" style="4" customWidth="1"/>
    <col min="9" max="10" width="10.7109375" style="4" customWidth="1"/>
    <col min="11" max="11" width="7.7109375" style="4" customWidth="1"/>
    <col min="12" max="12" width="10.7109375" style="3" customWidth="1"/>
    <col min="13" max="19" width="0" style="3" hidden="1" customWidth="1"/>
    <col min="20" max="16384" width="11.42578125" style="3" hidden="1"/>
  </cols>
  <sheetData>
    <row r="1" spans="2:12" s="78" customFormat="1" ht="26.25" customHeight="1" x14ac:dyDescent="0.4">
      <c r="B1" s="211" t="s">
        <v>111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2:12" x14ac:dyDescent="0.2">
      <c r="C2" s="77"/>
      <c r="D2" s="77"/>
      <c r="E2" s="77"/>
      <c r="F2" s="77"/>
      <c r="G2" s="77"/>
      <c r="H2" s="77"/>
      <c r="I2" s="77"/>
      <c r="J2" s="77"/>
      <c r="K2" s="77"/>
    </row>
    <row r="3" spans="2:12" x14ac:dyDescent="0.2"/>
    <row r="4" spans="2:12" x14ac:dyDescent="0.2">
      <c r="C4" s="208" t="s">
        <v>0</v>
      </c>
      <c r="D4" s="208" t="s">
        <v>1</v>
      </c>
      <c r="E4" s="208" t="s">
        <v>2</v>
      </c>
      <c r="F4" s="208" t="s">
        <v>3</v>
      </c>
      <c r="G4" s="208"/>
      <c r="H4" s="212"/>
      <c r="I4" s="213" t="s">
        <v>4</v>
      </c>
      <c r="J4" s="208"/>
      <c r="K4" s="208"/>
    </row>
    <row r="5" spans="2:12" x14ac:dyDescent="0.2">
      <c r="C5" s="208"/>
      <c r="D5" s="208"/>
      <c r="E5" s="208"/>
      <c r="F5" s="105" t="s">
        <v>76</v>
      </c>
      <c r="G5" s="105" t="s">
        <v>77</v>
      </c>
      <c r="H5" s="94" t="s">
        <v>5</v>
      </c>
      <c r="I5" s="95" t="s">
        <v>76</v>
      </c>
      <c r="J5" s="105" t="s">
        <v>77</v>
      </c>
      <c r="K5" s="105" t="s">
        <v>5</v>
      </c>
    </row>
    <row r="6" spans="2:12" x14ac:dyDescent="0.2">
      <c r="C6" s="209" t="s">
        <v>6</v>
      </c>
      <c r="D6" s="84">
        <v>2141</v>
      </c>
      <c r="E6" s="85" t="s">
        <v>7</v>
      </c>
      <c r="F6" s="86">
        <v>7</v>
      </c>
      <c r="G6" s="86">
        <v>10</v>
      </c>
      <c r="H6" s="87">
        <f t="shared" ref="H6:H31" si="0">SUM(F6:G6)</f>
        <v>17</v>
      </c>
      <c r="I6" s="99">
        <v>6</v>
      </c>
      <c r="J6" s="86">
        <v>11</v>
      </c>
      <c r="K6" s="89">
        <f t="shared" ref="K6:K31" si="1">SUM(I6:J6)</f>
        <v>17</v>
      </c>
      <c r="L6" s="4"/>
    </row>
    <row r="7" spans="2:12" x14ac:dyDescent="0.2">
      <c r="C7" s="210"/>
      <c r="D7" s="84">
        <v>2122</v>
      </c>
      <c r="E7" s="85" t="s">
        <v>8</v>
      </c>
      <c r="F7" s="86">
        <v>5</v>
      </c>
      <c r="G7" s="86">
        <v>1</v>
      </c>
      <c r="H7" s="87">
        <f t="shared" si="0"/>
        <v>6</v>
      </c>
      <c r="I7" s="99">
        <v>4</v>
      </c>
      <c r="J7" s="86">
        <v>1</v>
      </c>
      <c r="K7" s="89">
        <f t="shared" si="1"/>
        <v>5</v>
      </c>
      <c r="L7" s="4"/>
    </row>
    <row r="8" spans="2:12" x14ac:dyDescent="0.2">
      <c r="C8" s="210"/>
      <c r="D8" s="84">
        <v>2142</v>
      </c>
      <c r="E8" s="85" t="s">
        <v>9</v>
      </c>
      <c r="F8" s="86">
        <v>4</v>
      </c>
      <c r="G8" s="86">
        <v>0</v>
      </c>
      <c r="H8" s="87">
        <f t="shared" si="0"/>
        <v>4</v>
      </c>
      <c r="I8" s="99">
        <v>4</v>
      </c>
      <c r="J8" s="86">
        <v>0</v>
      </c>
      <c r="K8" s="89">
        <f t="shared" si="1"/>
        <v>4</v>
      </c>
      <c r="L8" s="4"/>
    </row>
    <row r="9" spans="2:12" x14ac:dyDescent="0.2">
      <c r="C9" s="210"/>
      <c r="D9" s="84">
        <v>2132</v>
      </c>
      <c r="E9" s="85" t="s">
        <v>10</v>
      </c>
      <c r="F9" s="86">
        <v>3</v>
      </c>
      <c r="G9" s="86">
        <v>2</v>
      </c>
      <c r="H9" s="87">
        <f t="shared" si="0"/>
        <v>5</v>
      </c>
      <c r="I9" s="99">
        <v>3</v>
      </c>
      <c r="J9" s="86">
        <v>2</v>
      </c>
      <c r="K9" s="89">
        <f t="shared" si="1"/>
        <v>5</v>
      </c>
      <c r="L9" s="4"/>
    </row>
    <row r="10" spans="2:12" x14ac:dyDescent="0.2">
      <c r="C10" s="226" t="s">
        <v>11</v>
      </c>
      <c r="D10" s="84">
        <v>27</v>
      </c>
      <c r="E10" s="85" t="s">
        <v>12</v>
      </c>
      <c r="F10" s="86">
        <v>9</v>
      </c>
      <c r="G10" s="86">
        <v>4</v>
      </c>
      <c r="H10" s="87">
        <f t="shared" si="0"/>
        <v>13</v>
      </c>
      <c r="I10" s="99">
        <v>11</v>
      </c>
      <c r="J10" s="86">
        <v>3</v>
      </c>
      <c r="K10" s="89">
        <f t="shared" si="1"/>
        <v>14</v>
      </c>
      <c r="L10" s="4"/>
    </row>
    <row r="11" spans="2:12" x14ac:dyDescent="0.2">
      <c r="C11" s="227"/>
      <c r="D11" s="84">
        <v>511013105</v>
      </c>
      <c r="E11" s="85" t="s">
        <v>136</v>
      </c>
      <c r="F11" s="86"/>
      <c r="G11" s="86"/>
      <c r="H11" s="87"/>
      <c r="I11" s="99">
        <v>2</v>
      </c>
      <c r="J11" s="86">
        <v>1</v>
      </c>
      <c r="K11" s="89">
        <f t="shared" si="1"/>
        <v>3</v>
      </c>
      <c r="L11" s="4"/>
    </row>
    <row r="12" spans="2:12" x14ac:dyDescent="0.2">
      <c r="C12" s="209" t="s">
        <v>13</v>
      </c>
      <c r="D12" s="84">
        <v>222</v>
      </c>
      <c r="E12" s="85" t="s">
        <v>14</v>
      </c>
      <c r="F12" s="86">
        <v>7</v>
      </c>
      <c r="G12" s="86">
        <v>0</v>
      </c>
      <c r="H12" s="87">
        <f t="shared" si="0"/>
        <v>7</v>
      </c>
      <c r="I12" s="99">
        <v>7</v>
      </c>
      <c r="J12" s="86">
        <v>0</v>
      </c>
      <c r="K12" s="89">
        <f t="shared" si="1"/>
        <v>7</v>
      </c>
      <c r="L12" s="4"/>
    </row>
    <row r="13" spans="2:12" x14ac:dyDescent="0.2">
      <c r="C13" s="210"/>
      <c r="D13" s="84">
        <v>223</v>
      </c>
      <c r="E13" s="85" t="s">
        <v>15</v>
      </c>
      <c r="F13" s="86">
        <v>16</v>
      </c>
      <c r="G13" s="86">
        <v>2</v>
      </c>
      <c r="H13" s="87">
        <f t="shared" si="0"/>
        <v>18</v>
      </c>
      <c r="I13" s="99">
        <v>18</v>
      </c>
      <c r="J13" s="86">
        <v>2</v>
      </c>
      <c r="K13" s="89">
        <f t="shared" si="1"/>
        <v>20</v>
      </c>
      <c r="L13" s="4"/>
    </row>
    <row r="14" spans="2:12" x14ac:dyDescent="0.2">
      <c r="C14" s="210"/>
      <c r="D14" s="84">
        <v>224</v>
      </c>
      <c r="E14" s="85" t="s">
        <v>16</v>
      </c>
      <c r="F14" s="86">
        <v>16</v>
      </c>
      <c r="G14" s="86">
        <v>4</v>
      </c>
      <c r="H14" s="87">
        <f t="shared" si="0"/>
        <v>20</v>
      </c>
      <c r="I14" s="99">
        <v>17</v>
      </c>
      <c r="J14" s="86">
        <v>4</v>
      </c>
      <c r="K14" s="89">
        <f t="shared" si="1"/>
        <v>21</v>
      </c>
      <c r="L14" s="4"/>
    </row>
    <row r="15" spans="2:12" x14ac:dyDescent="0.2">
      <c r="C15" s="209" t="s">
        <v>17</v>
      </c>
      <c r="D15" s="84">
        <v>234</v>
      </c>
      <c r="E15" s="85" t="s">
        <v>18</v>
      </c>
      <c r="F15" s="86">
        <v>1</v>
      </c>
      <c r="G15" s="86">
        <v>4</v>
      </c>
      <c r="H15" s="87">
        <f t="shared" si="0"/>
        <v>5</v>
      </c>
      <c r="I15" s="99">
        <v>1</v>
      </c>
      <c r="J15" s="86">
        <v>4</v>
      </c>
      <c r="K15" s="89">
        <f t="shared" si="1"/>
        <v>5</v>
      </c>
      <c r="L15" s="4"/>
    </row>
    <row r="16" spans="2:12" x14ac:dyDescent="0.2">
      <c r="C16" s="210"/>
      <c r="D16" s="84">
        <v>232</v>
      </c>
      <c r="E16" s="85" t="s">
        <v>19</v>
      </c>
      <c r="F16" s="86">
        <v>1</v>
      </c>
      <c r="G16" s="86">
        <v>2</v>
      </c>
      <c r="H16" s="87">
        <f t="shared" si="0"/>
        <v>3</v>
      </c>
      <c r="I16" s="99">
        <v>1</v>
      </c>
      <c r="J16" s="86">
        <v>2</v>
      </c>
      <c r="K16" s="89">
        <f t="shared" si="1"/>
        <v>3</v>
      </c>
      <c r="L16" s="4"/>
    </row>
    <row r="17" spans="3:12" x14ac:dyDescent="0.2">
      <c r="C17" s="210"/>
      <c r="D17" s="84">
        <v>233</v>
      </c>
      <c r="E17" s="85" t="s">
        <v>20</v>
      </c>
      <c r="F17" s="86">
        <v>3</v>
      </c>
      <c r="G17" s="86">
        <v>2</v>
      </c>
      <c r="H17" s="87">
        <f t="shared" si="0"/>
        <v>5</v>
      </c>
      <c r="I17" s="99">
        <v>3</v>
      </c>
      <c r="J17" s="86">
        <v>2</v>
      </c>
      <c r="K17" s="89">
        <f t="shared" si="1"/>
        <v>5</v>
      </c>
      <c r="L17" s="4"/>
    </row>
    <row r="18" spans="3:12" x14ac:dyDescent="0.2">
      <c r="C18" s="209" t="s">
        <v>21</v>
      </c>
      <c r="D18" s="84">
        <v>253</v>
      </c>
      <c r="E18" s="85" t="s">
        <v>23</v>
      </c>
      <c r="F18" s="86">
        <v>3</v>
      </c>
      <c r="G18" s="86">
        <v>3</v>
      </c>
      <c r="H18" s="87">
        <f t="shared" si="0"/>
        <v>6</v>
      </c>
      <c r="I18" s="99">
        <v>3</v>
      </c>
      <c r="J18" s="86">
        <v>3</v>
      </c>
      <c r="K18" s="89">
        <f t="shared" si="1"/>
        <v>6</v>
      </c>
      <c r="L18" s="4"/>
    </row>
    <row r="19" spans="3:12" x14ac:dyDescent="0.2">
      <c r="C19" s="209"/>
      <c r="D19" s="84">
        <v>25</v>
      </c>
      <c r="E19" s="85" t="s">
        <v>22</v>
      </c>
      <c r="F19" s="86">
        <v>18</v>
      </c>
      <c r="G19" s="86">
        <v>8</v>
      </c>
      <c r="H19" s="87">
        <f t="shared" si="0"/>
        <v>26</v>
      </c>
      <c r="I19" s="99">
        <v>19</v>
      </c>
      <c r="J19" s="86">
        <v>9</v>
      </c>
      <c r="K19" s="89">
        <f t="shared" si="1"/>
        <v>28</v>
      </c>
      <c r="L19" s="4"/>
    </row>
    <row r="20" spans="3:12" x14ac:dyDescent="0.2">
      <c r="C20" s="209"/>
      <c r="D20" s="123">
        <v>511013107</v>
      </c>
      <c r="E20" s="85" t="s">
        <v>80</v>
      </c>
      <c r="F20" s="86">
        <v>1</v>
      </c>
      <c r="G20" s="86">
        <v>1</v>
      </c>
      <c r="H20" s="87">
        <f t="shared" si="0"/>
        <v>2</v>
      </c>
      <c r="I20" s="99">
        <v>3</v>
      </c>
      <c r="J20" s="86">
        <v>1</v>
      </c>
      <c r="K20" s="89">
        <f t="shared" si="1"/>
        <v>4</v>
      </c>
      <c r="L20" s="4"/>
    </row>
    <row r="21" spans="3:12" x14ac:dyDescent="0.2">
      <c r="C21" s="209"/>
      <c r="D21" s="123">
        <v>511013104</v>
      </c>
      <c r="E21" s="85" t="s">
        <v>45</v>
      </c>
      <c r="F21" s="86">
        <v>0</v>
      </c>
      <c r="G21" s="86">
        <v>1</v>
      </c>
      <c r="H21" s="87">
        <f t="shared" si="0"/>
        <v>1</v>
      </c>
      <c r="I21" s="99">
        <v>1</v>
      </c>
      <c r="J21" s="86">
        <v>0</v>
      </c>
      <c r="K21" s="89">
        <f t="shared" si="1"/>
        <v>1</v>
      </c>
      <c r="L21" s="4"/>
    </row>
    <row r="22" spans="3:12" x14ac:dyDescent="0.2">
      <c r="C22" s="84" t="s">
        <v>24</v>
      </c>
      <c r="D22" s="84">
        <v>242</v>
      </c>
      <c r="E22" s="85" t="s">
        <v>24</v>
      </c>
      <c r="F22" s="86">
        <v>2</v>
      </c>
      <c r="G22" s="86">
        <v>5</v>
      </c>
      <c r="H22" s="87">
        <f t="shared" si="0"/>
        <v>7</v>
      </c>
      <c r="I22" s="99">
        <v>2</v>
      </c>
      <c r="J22" s="86">
        <v>6</v>
      </c>
      <c r="K22" s="89">
        <f t="shared" si="1"/>
        <v>8</v>
      </c>
      <c r="L22" s="4"/>
    </row>
    <row r="23" spans="3:12" ht="12.75" customHeight="1" x14ac:dyDescent="0.2">
      <c r="C23" s="84" t="s">
        <v>25</v>
      </c>
      <c r="D23" s="84">
        <v>244</v>
      </c>
      <c r="E23" s="85" t="s">
        <v>25</v>
      </c>
      <c r="F23" s="86">
        <v>3</v>
      </c>
      <c r="G23" s="86">
        <v>1</v>
      </c>
      <c r="H23" s="87">
        <f t="shared" si="0"/>
        <v>4</v>
      </c>
      <c r="I23" s="99">
        <v>3</v>
      </c>
      <c r="J23" s="86">
        <v>1</v>
      </c>
      <c r="K23" s="89">
        <f t="shared" si="1"/>
        <v>4</v>
      </c>
      <c r="L23" s="4"/>
    </row>
    <row r="24" spans="3:12" x14ac:dyDescent="0.2">
      <c r="C24" s="209" t="s">
        <v>26</v>
      </c>
      <c r="D24" s="84">
        <v>228</v>
      </c>
      <c r="E24" s="85" t="s">
        <v>27</v>
      </c>
      <c r="F24" s="86">
        <v>12</v>
      </c>
      <c r="G24" s="86">
        <v>3</v>
      </c>
      <c r="H24" s="87">
        <f t="shared" si="0"/>
        <v>15</v>
      </c>
      <c r="I24" s="99">
        <v>12</v>
      </c>
      <c r="J24" s="86">
        <v>4</v>
      </c>
      <c r="K24" s="89">
        <f t="shared" si="1"/>
        <v>16</v>
      </c>
      <c r="L24" s="4"/>
    </row>
    <row r="25" spans="3:12" x14ac:dyDescent="0.2">
      <c r="C25" s="209"/>
      <c r="D25" s="84">
        <v>243</v>
      </c>
      <c r="E25" s="85" t="s">
        <v>28</v>
      </c>
      <c r="F25" s="86">
        <v>3</v>
      </c>
      <c r="G25" s="86">
        <v>0</v>
      </c>
      <c r="H25" s="87">
        <f t="shared" si="0"/>
        <v>3</v>
      </c>
      <c r="I25" s="99">
        <v>3</v>
      </c>
      <c r="J25" s="86">
        <v>0</v>
      </c>
      <c r="K25" s="89">
        <f t="shared" si="1"/>
        <v>3</v>
      </c>
      <c r="L25" s="4"/>
    </row>
    <row r="26" spans="3:12" x14ac:dyDescent="0.2">
      <c r="C26" s="209"/>
      <c r="D26" s="84">
        <v>24322</v>
      </c>
      <c r="E26" s="85" t="s">
        <v>47</v>
      </c>
      <c r="F26" s="86">
        <v>1</v>
      </c>
      <c r="G26" s="86">
        <v>0</v>
      </c>
      <c r="H26" s="87">
        <f t="shared" si="0"/>
        <v>1</v>
      </c>
      <c r="I26" s="99"/>
      <c r="J26" s="86"/>
      <c r="K26" s="89">
        <f t="shared" si="1"/>
        <v>0</v>
      </c>
      <c r="L26" s="4"/>
    </row>
    <row r="27" spans="3:12" x14ac:dyDescent="0.2">
      <c r="C27" s="210"/>
      <c r="D27" s="84">
        <v>2201</v>
      </c>
      <c r="E27" s="85" t="s">
        <v>36</v>
      </c>
      <c r="F27" s="86">
        <v>4</v>
      </c>
      <c r="G27" s="86">
        <v>0</v>
      </c>
      <c r="H27" s="87">
        <f t="shared" si="0"/>
        <v>4</v>
      </c>
      <c r="I27" s="99">
        <v>4</v>
      </c>
      <c r="J27" s="86">
        <v>0</v>
      </c>
      <c r="K27" s="89">
        <f t="shared" si="1"/>
        <v>4</v>
      </c>
      <c r="L27" s="4"/>
    </row>
    <row r="28" spans="3:12" x14ac:dyDescent="0.2">
      <c r="C28" s="209" t="s">
        <v>29</v>
      </c>
      <c r="D28" s="84">
        <v>262</v>
      </c>
      <c r="E28" s="85" t="s">
        <v>30</v>
      </c>
      <c r="F28" s="86">
        <v>4</v>
      </c>
      <c r="G28" s="86">
        <v>0</v>
      </c>
      <c r="H28" s="87">
        <f t="shared" si="0"/>
        <v>4</v>
      </c>
      <c r="I28" s="99">
        <v>4</v>
      </c>
      <c r="J28" s="86">
        <v>0</v>
      </c>
      <c r="K28" s="89">
        <f t="shared" si="1"/>
        <v>4</v>
      </c>
      <c r="L28" s="4"/>
    </row>
    <row r="29" spans="3:12" x14ac:dyDescent="0.2">
      <c r="C29" s="209"/>
      <c r="D29" s="84">
        <v>263</v>
      </c>
      <c r="E29" s="85" t="s">
        <v>31</v>
      </c>
      <c r="F29" s="86">
        <v>4</v>
      </c>
      <c r="G29" s="86">
        <v>4</v>
      </c>
      <c r="H29" s="87">
        <f t="shared" si="0"/>
        <v>8</v>
      </c>
      <c r="I29" s="99">
        <v>3</v>
      </c>
      <c r="J29" s="86">
        <v>5</v>
      </c>
      <c r="K29" s="89">
        <f t="shared" si="1"/>
        <v>8</v>
      </c>
      <c r="L29" s="4"/>
    </row>
    <row r="30" spans="3:12" x14ac:dyDescent="0.2">
      <c r="C30" s="209"/>
      <c r="D30" s="84">
        <v>264</v>
      </c>
      <c r="E30" s="85" t="s">
        <v>32</v>
      </c>
      <c r="F30" s="86">
        <v>3</v>
      </c>
      <c r="G30" s="86">
        <v>0</v>
      </c>
      <c r="H30" s="87">
        <f t="shared" si="0"/>
        <v>3</v>
      </c>
      <c r="I30" s="99">
        <v>4</v>
      </c>
      <c r="J30" s="86">
        <v>0</v>
      </c>
      <c r="K30" s="89">
        <f t="shared" si="1"/>
        <v>4</v>
      </c>
      <c r="L30" s="4"/>
    </row>
    <row r="31" spans="3:12" x14ac:dyDescent="0.2">
      <c r="C31" s="209"/>
      <c r="D31" s="84">
        <v>265</v>
      </c>
      <c r="E31" s="85" t="s">
        <v>33</v>
      </c>
      <c r="F31" s="86">
        <v>5</v>
      </c>
      <c r="G31" s="86">
        <v>2</v>
      </c>
      <c r="H31" s="87">
        <f t="shared" si="0"/>
        <v>7</v>
      </c>
      <c r="I31" s="99">
        <v>5</v>
      </c>
      <c r="J31" s="86">
        <v>2</v>
      </c>
      <c r="K31" s="89">
        <f t="shared" si="1"/>
        <v>7</v>
      </c>
      <c r="L31" s="4"/>
    </row>
    <row r="32" spans="3:12" x14ac:dyDescent="0.2">
      <c r="C32" s="208" t="s">
        <v>5</v>
      </c>
      <c r="D32" s="208"/>
      <c r="E32" s="208"/>
      <c r="F32" s="96">
        <f t="shared" ref="F32:K32" si="2">SUM(F6:F31)</f>
        <v>135</v>
      </c>
      <c r="G32" s="96">
        <f t="shared" si="2"/>
        <v>59</v>
      </c>
      <c r="H32" s="97">
        <f t="shared" si="2"/>
        <v>194</v>
      </c>
      <c r="I32" s="98">
        <f t="shared" si="2"/>
        <v>143</v>
      </c>
      <c r="J32" s="96">
        <f t="shared" si="2"/>
        <v>63</v>
      </c>
      <c r="K32" s="96">
        <f t="shared" si="2"/>
        <v>206</v>
      </c>
    </row>
    <row r="33" spans="3:3" x14ac:dyDescent="0.2"/>
    <row r="34" spans="3:3" x14ac:dyDescent="0.2">
      <c r="C34" s="3" t="s">
        <v>103</v>
      </c>
    </row>
    <row r="35" spans="3:3" x14ac:dyDescent="0.2"/>
    <row r="36" spans="3:3" x14ac:dyDescent="0.2">
      <c r="C36" s="70"/>
    </row>
    <row r="37" spans="3:3" x14ac:dyDescent="0.2"/>
    <row r="38" spans="3:3" x14ac:dyDescent="0.2"/>
    <row r="39" spans="3:3" x14ac:dyDescent="0.2"/>
    <row r="40" spans="3:3" x14ac:dyDescent="0.2"/>
  </sheetData>
  <sheetProtection password="CD78" sheet="1" objects="1" scenarios="1"/>
  <mergeCells count="14">
    <mergeCell ref="B1:L1"/>
    <mergeCell ref="C10:C11"/>
    <mergeCell ref="C12:C14"/>
    <mergeCell ref="C15:C17"/>
    <mergeCell ref="C18:C21"/>
    <mergeCell ref="F4:H4"/>
    <mergeCell ref="I4:K4"/>
    <mergeCell ref="C24:C27"/>
    <mergeCell ref="C28:C31"/>
    <mergeCell ref="C32:E32"/>
    <mergeCell ref="C4:C5"/>
    <mergeCell ref="D4:D5"/>
    <mergeCell ref="E4:E5"/>
    <mergeCell ref="C6:C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0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"/>
  <cols>
    <col min="1" max="1" width="25.7109375" style="49" customWidth="1"/>
    <col min="2" max="2" width="10.7109375" style="3" customWidth="1"/>
    <col min="3" max="3" width="23.7109375" style="3" customWidth="1"/>
    <col min="4" max="4" width="10" style="3" hidden="1" customWidth="1"/>
    <col min="5" max="5" width="39.7109375" style="3" customWidth="1"/>
    <col min="6" max="7" width="10.7109375" style="4" customWidth="1"/>
    <col min="8" max="8" width="7.7109375" style="4" customWidth="1"/>
    <col min="9" max="10" width="10.7109375" style="4" customWidth="1"/>
    <col min="11" max="11" width="7.7109375" style="4" customWidth="1"/>
    <col min="12" max="12" width="10.7109375" style="3" customWidth="1"/>
    <col min="13" max="19" width="0" style="3" hidden="1" customWidth="1"/>
    <col min="20" max="16384" width="11.42578125" style="3" hidden="1"/>
  </cols>
  <sheetData>
    <row r="1" spans="2:12" s="78" customFormat="1" ht="26.25" customHeight="1" x14ac:dyDescent="0.4">
      <c r="B1" s="211" t="s">
        <v>113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2:12" x14ac:dyDescent="0.2">
      <c r="C2" s="228"/>
      <c r="D2" s="228"/>
      <c r="E2" s="228"/>
      <c r="F2" s="228"/>
      <c r="G2" s="228"/>
      <c r="H2" s="228"/>
      <c r="I2" s="228"/>
      <c r="J2" s="228"/>
      <c r="K2" s="228"/>
    </row>
    <row r="3" spans="2:12" x14ac:dyDescent="0.2"/>
    <row r="4" spans="2:12" x14ac:dyDescent="0.2">
      <c r="C4" s="233" t="s">
        <v>0</v>
      </c>
      <c r="D4" s="233" t="s">
        <v>1</v>
      </c>
      <c r="E4" s="233" t="s">
        <v>2</v>
      </c>
      <c r="F4" s="233" t="s">
        <v>3</v>
      </c>
      <c r="G4" s="233"/>
      <c r="H4" s="234"/>
      <c r="I4" s="235" t="s">
        <v>4</v>
      </c>
      <c r="J4" s="233"/>
      <c r="K4" s="233"/>
    </row>
    <row r="5" spans="2:12" ht="25.5" x14ac:dyDescent="0.2">
      <c r="C5" s="233"/>
      <c r="D5" s="233"/>
      <c r="E5" s="233"/>
      <c r="F5" s="124" t="s">
        <v>78</v>
      </c>
      <c r="G5" s="124" t="s">
        <v>79</v>
      </c>
      <c r="H5" s="125" t="s">
        <v>5</v>
      </c>
      <c r="I5" s="126" t="s">
        <v>78</v>
      </c>
      <c r="J5" s="124" t="s">
        <v>79</v>
      </c>
      <c r="K5" s="124" t="s">
        <v>5</v>
      </c>
    </row>
    <row r="6" spans="2:12" x14ac:dyDescent="0.2">
      <c r="C6" s="229" t="s">
        <v>6</v>
      </c>
      <c r="D6" s="79">
        <v>2141</v>
      </c>
      <c r="E6" s="17" t="s">
        <v>7</v>
      </c>
      <c r="F6" s="82">
        <v>15</v>
      </c>
      <c r="G6" s="82">
        <v>2</v>
      </c>
      <c r="H6" s="18">
        <f>SUM(F6:G6)</f>
        <v>17</v>
      </c>
      <c r="I6" s="81">
        <v>15</v>
      </c>
      <c r="J6" s="82">
        <v>2</v>
      </c>
      <c r="K6" s="19">
        <f>SUM(I6:J6)</f>
        <v>17</v>
      </c>
    </row>
    <row r="7" spans="2:12" x14ac:dyDescent="0.2">
      <c r="C7" s="230"/>
      <c r="D7" s="79">
        <v>2122</v>
      </c>
      <c r="E7" s="17" t="s">
        <v>8</v>
      </c>
      <c r="F7" s="82">
        <v>2</v>
      </c>
      <c r="G7" s="82">
        <v>4</v>
      </c>
      <c r="H7" s="18">
        <f t="shared" ref="H7:H31" si="0">SUM(F7:G7)</f>
        <v>6</v>
      </c>
      <c r="I7" s="81">
        <v>2</v>
      </c>
      <c r="J7" s="82">
        <v>3</v>
      </c>
      <c r="K7" s="19">
        <f t="shared" ref="K7:K31" si="1">SUM(I7:J7)</f>
        <v>5</v>
      </c>
    </row>
    <row r="8" spans="2:12" x14ac:dyDescent="0.2">
      <c r="C8" s="230"/>
      <c r="D8" s="79">
        <v>2142</v>
      </c>
      <c r="E8" s="17" t="s">
        <v>9</v>
      </c>
      <c r="F8" s="82">
        <v>3</v>
      </c>
      <c r="G8" s="82">
        <v>1</v>
      </c>
      <c r="H8" s="18">
        <f t="shared" si="0"/>
        <v>4</v>
      </c>
      <c r="I8" s="81">
        <v>4</v>
      </c>
      <c r="J8" s="82">
        <v>0</v>
      </c>
      <c r="K8" s="19">
        <f t="shared" si="1"/>
        <v>4</v>
      </c>
    </row>
    <row r="9" spans="2:12" x14ac:dyDescent="0.2">
      <c r="C9" s="230"/>
      <c r="D9" s="79">
        <v>2132</v>
      </c>
      <c r="E9" s="17" t="s">
        <v>10</v>
      </c>
      <c r="F9" s="82">
        <v>4</v>
      </c>
      <c r="G9" s="82">
        <v>1</v>
      </c>
      <c r="H9" s="18">
        <f t="shared" si="0"/>
        <v>5</v>
      </c>
      <c r="I9" s="81">
        <v>4</v>
      </c>
      <c r="J9" s="82">
        <v>1</v>
      </c>
      <c r="K9" s="19">
        <f t="shared" si="1"/>
        <v>5</v>
      </c>
    </row>
    <row r="10" spans="2:12" x14ac:dyDescent="0.2">
      <c r="C10" s="231" t="s">
        <v>11</v>
      </c>
      <c r="D10" s="79">
        <v>27</v>
      </c>
      <c r="E10" s="17" t="s">
        <v>12</v>
      </c>
      <c r="F10" s="82">
        <v>6</v>
      </c>
      <c r="G10" s="82">
        <v>7</v>
      </c>
      <c r="H10" s="18">
        <f t="shared" si="0"/>
        <v>13</v>
      </c>
      <c r="I10" s="81">
        <v>6</v>
      </c>
      <c r="J10" s="82">
        <v>8</v>
      </c>
      <c r="K10" s="19">
        <f t="shared" si="1"/>
        <v>14</v>
      </c>
    </row>
    <row r="11" spans="2:12" x14ac:dyDescent="0.2">
      <c r="C11" s="232"/>
      <c r="D11" s="84">
        <v>511013105</v>
      </c>
      <c r="E11" s="85" t="s">
        <v>136</v>
      </c>
      <c r="F11" s="82"/>
      <c r="G11" s="82"/>
      <c r="H11" s="18"/>
      <c r="I11" s="81">
        <v>1</v>
      </c>
      <c r="J11" s="82">
        <v>2</v>
      </c>
      <c r="K11" s="19">
        <f t="shared" si="1"/>
        <v>3</v>
      </c>
    </row>
    <row r="12" spans="2:12" x14ac:dyDescent="0.2">
      <c r="C12" s="229" t="s">
        <v>13</v>
      </c>
      <c r="D12" s="79">
        <v>222</v>
      </c>
      <c r="E12" s="17" t="s">
        <v>14</v>
      </c>
      <c r="F12" s="82">
        <v>7</v>
      </c>
      <c r="G12" s="82">
        <v>0</v>
      </c>
      <c r="H12" s="18">
        <f t="shared" si="0"/>
        <v>7</v>
      </c>
      <c r="I12" s="81">
        <v>7</v>
      </c>
      <c r="J12" s="82">
        <v>0</v>
      </c>
      <c r="K12" s="19">
        <f t="shared" si="1"/>
        <v>7</v>
      </c>
    </row>
    <row r="13" spans="2:12" x14ac:dyDescent="0.2">
      <c r="C13" s="230"/>
      <c r="D13" s="79">
        <v>223</v>
      </c>
      <c r="E13" s="17" t="s">
        <v>15</v>
      </c>
      <c r="F13" s="82">
        <v>4</v>
      </c>
      <c r="G13" s="82">
        <v>14</v>
      </c>
      <c r="H13" s="18">
        <f t="shared" si="0"/>
        <v>18</v>
      </c>
      <c r="I13" s="81">
        <v>11</v>
      </c>
      <c r="J13" s="82">
        <v>9</v>
      </c>
      <c r="K13" s="19">
        <f t="shared" si="1"/>
        <v>20</v>
      </c>
    </row>
    <row r="14" spans="2:12" x14ac:dyDescent="0.2">
      <c r="C14" s="230"/>
      <c r="D14" s="79">
        <v>224</v>
      </c>
      <c r="E14" s="17" t="s">
        <v>16</v>
      </c>
      <c r="F14" s="82">
        <v>17</v>
      </c>
      <c r="G14" s="82">
        <v>3</v>
      </c>
      <c r="H14" s="18">
        <f t="shared" si="0"/>
        <v>20</v>
      </c>
      <c r="I14" s="81">
        <v>17</v>
      </c>
      <c r="J14" s="82">
        <v>4</v>
      </c>
      <c r="K14" s="19">
        <f t="shared" si="1"/>
        <v>21</v>
      </c>
    </row>
    <row r="15" spans="2:12" x14ac:dyDescent="0.2">
      <c r="C15" s="229" t="s">
        <v>17</v>
      </c>
      <c r="D15" s="79">
        <v>234</v>
      </c>
      <c r="E15" s="17" t="s">
        <v>18</v>
      </c>
      <c r="F15" s="82">
        <v>3</v>
      </c>
      <c r="G15" s="82">
        <v>2</v>
      </c>
      <c r="H15" s="18">
        <f t="shared" si="0"/>
        <v>5</v>
      </c>
      <c r="I15" s="81">
        <v>4</v>
      </c>
      <c r="J15" s="82">
        <v>1</v>
      </c>
      <c r="K15" s="19">
        <f t="shared" si="1"/>
        <v>5</v>
      </c>
    </row>
    <row r="16" spans="2:12" x14ac:dyDescent="0.2">
      <c r="C16" s="230"/>
      <c r="D16" s="79">
        <v>232</v>
      </c>
      <c r="E16" s="17" t="s">
        <v>19</v>
      </c>
      <c r="F16" s="82">
        <v>1</v>
      </c>
      <c r="G16" s="82">
        <v>2</v>
      </c>
      <c r="H16" s="18">
        <f t="shared" si="0"/>
        <v>3</v>
      </c>
      <c r="I16" s="81">
        <v>2</v>
      </c>
      <c r="J16" s="82">
        <v>1</v>
      </c>
      <c r="K16" s="19">
        <f t="shared" si="1"/>
        <v>3</v>
      </c>
    </row>
    <row r="17" spans="3:11" x14ac:dyDescent="0.2">
      <c r="C17" s="230"/>
      <c r="D17" s="79">
        <v>233</v>
      </c>
      <c r="E17" s="17" t="s">
        <v>20</v>
      </c>
      <c r="F17" s="82">
        <v>2</v>
      </c>
      <c r="G17" s="82">
        <v>3</v>
      </c>
      <c r="H17" s="18">
        <f t="shared" si="0"/>
        <v>5</v>
      </c>
      <c r="I17" s="81">
        <v>2</v>
      </c>
      <c r="J17" s="82">
        <v>3</v>
      </c>
      <c r="K17" s="19">
        <f t="shared" si="1"/>
        <v>5</v>
      </c>
    </row>
    <row r="18" spans="3:11" x14ac:dyDescent="0.2">
      <c r="C18" s="229" t="s">
        <v>21</v>
      </c>
      <c r="D18" s="79">
        <v>253</v>
      </c>
      <c r="E18" s="17" t="s">
        <v>23</v>
      </c>
      <c r="F18" s="82">
        <v>1</v>
      </c>
      <c r="G18" s="82">
        <v>5</v>
      </c>
      <c r="H18" s="18">
        <f t="shared" si="0"/>
        <v>6</v>
      </c>
      <c r="I18" s="81">
        <v>1</v>
      </c>
      <c r="J18" s="82">
        <v>5</v>
      </c>
      <c r="K18" s="19">
        <f t="shared" si="1"/>
        <v>6</v>
      </c>
    </row>
    <row r="19" spans="3:11" x14ac:dyDescent="0.2">
      <c r="C19" s="229"/>
      <c r="D19" s="79">
        <v>25</v>
      </c>
      <c r="E19" s="17" t="s">
        <v>22</v>
      </c>
      <c r="F19" s="82">
        <v>3</v>
      </c>
      <c r="G19" s="82">
        <v>23</v>
      </c>
      <c r="H19" s="18">
        <f t="shared" si="0"/>
        <v>26</v>
      </c>
      <c r="I19" s="81">
        <v>5</v>
      </c>
      <c r="J19" s="82">
        <v>23</v>
      </c>
      <c r="K19" s="19">
        <f t="shared" si="1"/>
        <v>28</v>
      </c>
    </row>
    <row r="20" spans="3:11" x14ac:dyDescent="0.2">
      <c r="C20" s="229"/>
      <c r="D20" s="24">
        <v>511013107</v>
      </c>
      <c r="E20" s="17" t="s">
        <v>80</v>
      </c>
      <c r="F20" s="82">
        <v>1</v>
      </c>
      <c r="G20" s="82">
        <v>1</v>
      </c>
      <c r="H20" s="18">
        <f t="shared" si="0"/>
        <v>2</v>
      </c>
      <c r="I20" s="81">
        <v>1</v>
      </c>
      <c r="J20" s="82">
        <v>3</v>
      </c>
      <c r="K20" s="19">
        <f t="shared" si="1"/>
        <v>4</v>
      </c>
    </row>
    <row r="21" spans="3:11" x14ac:dyDescent="0.2">
      <c r="C21" s="229"/>
      <c r="D21" s="123">
        <v>511013104</v>
      </c>
      <c r="E21" s="85" t="s">
        <v>45</v>
      </c>
      <c r="F21" s="82">
        <v>0</v>
      </c>
      <c r="G21" s="82">
        <v>1</v>
      </c>
      <c r="H21" s="18">
        <f t="shared" si="0"/>
        <v>1</v>
      </c>
      <c r="I21" s="81">
        <v>0</v>
      </c>
      <c r="J21" s="82">
        <v>1</v>
      </c>
      <c r="K21" s="19">
        <f t="shared" si="1"/>
        <v>1</v>
      </c>
    </row>
    <row r="22" spans="3:11" x14ac:dyDescent="0.2">
      <c r="C22" s="79" t="s">
        <v>24</v>
      </c>
      <c r="D22" s="79">
        <v>242</v>
      </c>
      <c r="E22" s="17" t="s">
        <v>24</v>
      </c>
      <c r="F22" s="82">
        <v>5</v>
      </c>
      <c r="G22" s="82">
        <v>2</v>
      </c>
      <c r="H22" s="18">
        <f t="shared" si="0"/>
        <v>7</v>
      </c>
      <c r="I22" s="81">
        <v>5</v>
      </c>
      <c r="J22" s="82">
        <v>3</v>
      </c>
      <c r="K22" s="19">
        <f t="shared" si="1"/>
        <v>8</v>
      </c>
    </row>
    <row r="23" spans="3:11" ht="12.75" customHeight="1" x14ac:dyDescent="0.2">
      <c r="C23" s="79" t="s">
        <v>25</v>
      </c>
      <c r="D23" s="79">
        <v>244</v>
      </c>
      <c r="E23" s="17" t="s">
        <v>25</v>
      </c>
      <c r="F23" s="82">
        <v>0</v>
      </c>
      <c r="G23" s="82">
        <v>4</v>
      </c>
      <c r="H23" s="18">
        <f t="shared" si="0"/>
        <v>4</v>
      </c>
      <c r="I23" s="81">
        <v>1</v>
      </c>
      <c r="J23" s="82">
        <v>3</v>
      </c>
      <c r="K23" s="19">
        <f t="shared" si="1"/>
        <v>4</v>
      </c>
    </row>
    <row r="24" spans="3:11" x14ac:dyDescent="0.2">
      <c r="C24" s="229" t="s">
        <v>26</v>
      </c>
      <c r="D24" s="79">
        <v>228</v>
      </c>
      <c r="E24" s="17" t="s">
        <v>27</v>
      </c>
      <c r="F24" s="82">
        <v>11</v>
      </c>
      <c r="G24" s="82">
        <v>4</v>
      </c>
      <c r="H24" s="18">
        <f t="shared" si="0"/>
        <v>15</v>
      </c>
      <c r="I24" s="81">
        <v>13</v>
      </c>
      <c r="J24" s="82">
        <v>3</v>
      </c>
      <c r="K24" s="19">
        <f t="shared" si="1"/>
        <v>16</v>
      </c>
    </row>
    <row r="25" spans="3:11" x14ac:dyDescent="0.2">
      <c r="C25" s="229"/>
      <c r="D25" s="79">
        <v>243</v>
      </c>
      <c r="E25" s="17" t="s">
        <v>28</v>
      </c>
      <c r="F25" s="82">
        <v>3</v>
      </c>
      <c r="G25" s="82">
        <v>0</v>
      </c>
      <c r="H25" s="18">
        <f t="shared" si="0"/>
        <v>3</v>
      </c>
      <c r="I25" s="81">
        <v>3</v>
      </c>
      <c r="J25" s="82">
        <v>0</v>
      </c>
      <c r="K25" s="19">
        <f t="shared" si="1"/>
        <v>3</v>
      </c>
    </row>
    <row r="26" spans="3:11" x14ac:dyDescent="0.2">
      <c r="C26" s="229"/>
      <c r="D26" s="84">
        <v>24322</v>
      </c>
      <c r="E26" s="85" t="s">
        <v>47</v>
      </c>
      <c r="F26" s="82">
        <v>0</v>
      </c>
      <c r="G26" s="82">
        <v>1</v>
      </c>
      <c r="H26" s="18">
        <f t="shared" si="0"/>
        <v>1</v>
      </c>
      <c r="I26" s="81"/>
      <c r="J26" s="82"/>
      <c r="K26" s="19">
        <f t="shared" si="1"/>
        <v>0</v>
      </c>
    </row>
    <row r="27" spans="3:11" x14ac:dyDescent="0.2">
      <c r="C27" s="230"/>
      <c r="D27" s="79">
        <v>2201</v>
      </c>
      <c r="E27" s="17" t="s">
        <v>36</v>
      </c>
      <c r="F27" s="82">
        <v>3</v>
      </c>
      <c r="G27" s="82">
        <v>1</v>
      </c>
      <c r="H27" s="18">
        <f t="shared" si="0"/>
        <v>4</v>
      </c>
      <c r="I27" s="81">
        <v>3</v>
      </c>
      <c r="J27" s="82">
        <v>1</v>
      </c>
      <c r="K27" s="19">
        <f t="shared" si="1"/>
        <v>4</v>
      </c>
    </row>
    <row r="28" spans="3:11" x14ac:dyDescent="0.2">
      <c r="C28" s="229" t="s">
        <v>29</v>
      </c>
      <c r="D28" s="79">
        <v>262</v>
      </c>
      <c r="E28" s="17" t="s">
        <v>30</v>
      </c>
      <c r="F28" s="82">
        <v>3</v>
      </c>
      <c r="G28" s="82">
        <v>1</v>
      </c>
      <c r="H28" s="18">
        <f t="shared" si="0"/>
        <v>4</v>
      </c>
      <c r="I28" s="81">
        <v>3</v>
      </c>
      <c r="J28" s="82">
        <v>1</v>
      </c>
      <c r="K28" s="19">
        <f t="shared" si="1"/>
        <v>4</v>
      </c>
    </row>
    <row r="29" spans="3:11" x14ac:dyDescent="0.2">
      <c r="C29" s="229"/>
      <c r="D29" s="79">
        <v>263</v>
      </c>
      <c r="E29" s="17" t="s">
        <v>31</v>
      </c>
      <c r="F29" s="82">
        <v>6</v>
      </c>
      <c r="G29" s="82">
        <v>2</v>
      </c>
      <c r="H29" s="18">
        <f t="shared" si="0"/>
        <v>8</v>
      </c>
      <c r="I29" s="81">
        <v>6</v>
      </c>
      <c r="J29" s="82">
        <v>2</v>
      </c>
      <c r="K29" s="19">
        <f t="shared" si="1"/>
        <v>8</v>
      </c>
    </row>
    <row r="30" spans="3:11" x14ac:dyDescent="0.2">
      <c r="C30" s="229"/>
      <c r="D30" s="79">
        <v>264</v>
      </c>
      <c r="E30" s="17" t="s">
        <v>32</v>
      </c>
      <c r="F30" s="82">
        <v>3</v>
      </c>
      <c r="G30" s="82">
        <v>0</v>
      </c>
      <c r="H30" s="18">
        <f t="shared" si="0"/>
        <v>3</v>
      </c>
      <c r="I30" s="81">
        <v>4</v>
      </c>
      <c r="J30" s="82">
        <v>0</v>
      </c>
      <c r="K30" s="19">
        <f t="shared" si="1"/>
        <v>4</v>
      </c>
    </row>
    <row r="31" spans="3:11" x14ac:dyDescent="0.2">
      <c r="C31" s="229"/>
      <c r="D31" s="79">
        <v>265</v>
      </c>
      <c r="E31" s="17" t="s">
        <v>33</v>
      </c>
      <c r="F31" s="82">
        <v>5</v>
      </c>
      <c r="G31" s="82">
        <v>2</v>
      </c>
      <c r="H31" s="18">
        <f t="shared" si="0"/>
        <v>7</v>
      </c>
      <c r="I31" s="81">
        <v>5</v>
      </c>
      <c r="J31" s="82">
        <v>2</v>
      </c>
      <c r="K31" s="19">
        <f t="shared" si="1"/>
        <v>7</v>
      </c>
    </row>
    <row r="32" spans="3:11" x14ac:dyDescent="0.2">
      <c r="C32" s="234" t="s">
        <v>5</v>
      </c>
      <c r="D32" s="236"/>
      <c r="E32" s="237"/>
      <c r="F32" s="127">
        <f>SUM(F6:F31)</f>
        <v>108</v>
      </c>
      <c r="G32" s="127">
        <f t="shared" ref="G32:H32" si="2">SUM(G6:G31)</f>
        <v>86</v>
      </c>
      <c r="H32" s="128">
        <f t="shared" si="2"/>
        <v>194</v>
      </c>
      <c r="I32" s="129">
        <f>SUM(I6:I31)</f>
        <v>125</v>
      </c>
      <c r="J32" s="127">
        <f t="shared" ref="J32:K32" si="3">SUM(J6:J31)</f>
        <v>81</v>
      </c>
      <c r="K32" s="127">
        <f t="shared" si="3"/>
        <v>206</v>
      </c>
    </row>
    <row r="33" spans="3:3" x14ac:dyDescent="0.2"/>
    <row r="34" spans="3:3" x14ac:dyDescent="0.2">
      <c r="C34" s="3" t="s">
        <v>103</v>
      </c>
    </row>
    <row r="35" spans="3:3" x14ac:dyDescent="0.2"/>
    <row r="36" spans="3:3" x14ac:dyDescent="0.2">
      <c r="C36" s="70"/>
    </row>
    <row r="37" spans="3:3" x14ac:dyDescent="0.2"/>
    <row r="38" spans="3:3" x14ac:dyDescent="0.2"/>
    <row r="39" spans="3:3" x14ac:dyDescent="0.2"/>
    <row r="40" spans="3:3" x14ac:dyDescent="0.2"/>
  </sheetData>
  <sheetProtection password="CD78" sheet="1" objects="1" scenarios="1"/>
  <mergeCells count="15">
    <mergeCell ref="C32:E32"/>
    <mergeCell ref="C12:C14"/>
    <mergeCell ref="C15:C17"/>
    <mergeCell ref="C18:C21"/>
    <mergeCell ref="C24:C27"/>
    <mergeCell ref="C28:C31"/>
    <mergeCell ref="C2:K2"/>
    <mergeCell ref="C6:C9"/>
    <mergeCell ref="B1:L1"/>
    <mergeCell ref="C10:C11"/>
    <mergeCell ref="C4:C5"/>
    <mergeCell ref="D4:D5"/>
    <mergeCell ref="E4:E5"/>
    <mergeCell ref="F4:H4"/>
    <mergeCell ref="I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Contenido</vt:lpstr>
      <vt:lpstr>Pl_Genero</vt:lpstr>
      <vt:lpstr>Pl_Dedicación</vt:lpstr>
      <vt:lpstr>Pl_Edad</vt:lpstr>
      <vt:lpstr>Pl_Antiguedad</vt:lpstr>
      <vt:lpstr>Pl_Categoría</vt:lpstr>
      <vt:lpstr>Pl_Nivel</vt:lpstr>
      <vt:lpstr>Tr_Genero</vt:lpstr>
      <vt:lpstr>Tr_Dedicacion</vt:lpstr>
      <vt:lpstr>Tr_Edad</vt:lpstr>
      <vt:lpstr>Tr_Categoria</vt:lpstr>
      <vt:lpstr>Tr_Nivel</vt:lpstr>
      <vt:lpstr>Ct_Genero</vt:lpstr>
      <vt:lpstr>Ct_Dedicacion</vt:lpstr>
      <vt:lpstr>Ct_Categoria</vt:lpstr>
      <vt:lpstr>Ct_Nivel</vt:lpstr>
      <vt:lpstr>Resumen</vt:lpstr>
      <vt:lpstr>Tendencia</vt:lpstr>
      <vt:lpstr>DETC</vt:lpstr>
      <vt:lpstr>Resumen_DETC</vt:lpstr>
      <vt:lpstr>Resumen_Docentes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2014-03-27T21:44:51Z</dcterms:modified>
</cp:coreProperties>
</file>