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D:\Documentos\Control Interno 2025\01_INFORMES\21_PTEP-EVALUACION OCI\TERCER CUATRIMESTRE\FINAL\"/>
    </mc:Choice>
  </mc:AlternateContent>
  <xr:revisionPtr revIDLastSave="0" documentId="13_ncr:1_{32919198-4989-4153-9631-7140A501083C}" xr6:coauthVersionLast="47" xr6:coauthVersionMax="47" xr10:uidLastSave="{00000000-0000-0000-0000-000000000000}"/>
  <bookViews>
    <workbookView xWindow="-110" yWindow="-110" windowWidth="19420" windowHeight="10300" firstSheet="2" activeTab="3" xr2:uid="{00000000-000D-0000-FFFF-FFFF00000000}"/>
  </bookViews>
  <sheets>
    <sheet name="PTEP_PACTO_2025_CORTE_ABRIL" sheetId="1" r:id="rId1"/>
    <sheet name="PTEP_PACTO_2025_CORTE_AGOSTO" sheetId="7" r:id="rId2"/>
    <sheet name="PTEP_PACTO_2025_CORTE_DIC" sheetId="8" r:id="rId3"/>
    <sheet name="RESULTADOS" sheetId="3" r:id="rId4"/>
    <sheet name="ANEXO 1" sheetId="4" r:id="rId5"/>
    <sheet name="ANEXO 2" sheetId="5" r:id="rId6"/>
    <sheet name="ANEXO 3" sheetId="6" r:id="rId7"/>
    <sheet name="Sheet1" sheetId="9" state="hidden" r:id="rId8"/>
  </sheets>
  <definedNames>
    <definedName name="_xlnm._FilterDatabase" localSheetId="0" hidden="1">PTEP_PACTO_2025_CORTE_ABRIL!$A$17:$V$72</definedName>
    <definedName name="_xlnm._FilterDatabase" localSheetId="1" hidden="1">PTEP_PACTO_2025_CORTE_AGOSTO!$A$17:$V$72</definedName>
    <definedName name="_xlnm._FilterDatabase" localSheetId="2" hidden="1">PTEP_PACTO_2025_CORTE_DIC!$A$16:$V$73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 uri="GoogleSheetsCustomDataVersion2">
      <go:sheetsCustomData xmlns:go="http://customooxmlschemas.google.com/" r:id="rId10" roundtripDataChecksum="1iV1Zx9MrEiD37bpTwz+/+r06gyMFxORXv1GrFGbt7o="/>
    </ext>
  </extLst>
</workbook>
</file>

<file path=xl/calcChain.xml><?xml version="1.0" encoding="utf-8"?>
<calcChain xmlns="http://schemas.openxmlformats.org/spreadsheetml/2006/main">
  <c r="L87" i="8" l="1"/>
  <c r="L71" i="8"/>
  <c r="L70" i="8"/>
  <c r="L69" i="8"/>
  <c r="L68" i="8"/>
  <c r="L67" i="8"/>
  <c r="L66" i="8"/>
  <c r="L65" i="8"/>
  <c r="L64" i="8"/>
  <c r="L63" i="8"/>
  <c r="L62" i="8"/>
  <c r="L61" i="8"/>
  <c r="L60" i="8"/>
  <c r="L59" i="8"/>
  <c r="L58" i="8"/>
  <c r="L57" i="8"/>
  <c r="L56" i="8"/>
  <c r="L55" i="8"/>
  <c r="L54" i="8"/>
  <c r="L53" i="8"/>
  <c r="L52" i="8"/>
  <c r="L51" i="8"/>
  <c r="L50" i="8"/>
  <c r="L49" i="8"/>
  <c r="L48" i="8"/>
  <c r="L47" i="8"/>
  <c r="L46" i="8"/>
  <c r="L45" i="8"/>
  <c r="L44" i="8"/>
  <c r="L43" i="8"/>
  <c r="L42" i="8"/>
  <c r="L95" i="8" l="1"/>
  <c r="J94" i="8"/>
  <c r="J93" i="8"/>
  <c r="J92" i="8"/>
  <c r="J91" i="8"/>
  <c r="J90" i="8"/>
  <c r="G84" i="8"/>
  <c r="K84" i="8" s="1"/>
  <c r="G83" i="8"/>
  <c r="K83" i="8" s="1"/>
  <c r="G82" i="8"/>
  <c r="K82" i="8" s="1"/>
  <c r="G81" i="8"/>
  <c r="K81" i="8" s="1"/>
  <c r="G80" i="8"/>
  <c r="N70" i="8"/>
  <c r="M94" i="8" s="1"/>
  <c r="F20" i="9" s="1"/>
  <c r="M63" i="8"/>
  <c r="M56" i="8"/>
  <c r="L41" i="8"/>
  <c r="L40" i="8"/>
  <c r="L39" i="8"/>
  <c r="L38" i="8"/>
  <c r="L37" i="8"/>
  <c r="L36" i="8"/>
  <c r="L35" i="8"/>
  <c r="L33" i="8"/>
  <c r="N33" i="8" s="1"/>
  <c r="M92" i="8" s="1"/>
  <c r="D20" i="9" s="1"/>
  <c r="L32" i="8"/>
  <c r="L31" i="8"/>
  <c r="L30" i="8"/>
  <c r="L29" i="8"/>
  <c r="L28" i="8"/>
  <c r="L27" i="8"/>
  <c r="L26" i="8"/>
  <c r="L24" i="8"/>
  <c r="L23" i="8"/>
  <c r="L22" i="8"/>
  <c r="L21" i="8"/>
  <c r="L20" i="8"/>
  <c r="L19" i="8"/>
  <c r="L18" i="8"/>
  <c r="L18" i="7"/>
  <c r="L19" i="7"/>
  <c r="L20" i="7"/>
  <c r="L21" i="7"/>
  <c r="L22" i="7"/>
  <c r="L23" i="7"/>
  <c r="L24" i="7"/>
  <c r="L26" i="7"/>
  <c r="L27" i="7"/>
  <c r="L28" i="7"/>
  <c r="L29" i="7"/>
  <c r="L30" i="7"/>
  <c r="L31" i="7"/>
  <c r="L32" i="7"/>
  <c r="L33"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M18" i="8" l="1"/>
  <c r="M28" i="8"/>
  <c r="M26" i="8"/>
  <c r="N34" i="8"/>
  <c r="D76" i="8"/>
  <c r="G85" i="8"/>
  <c r="H82" i="8" s="1"/>
  <c r="M33" i="8"/>
  <c r="K80" i="8"/>
  <c r="N18" i="8"/>
  <c r="M34" i="8"/>
  <c r="M70" i="8"/>
  <c r="M20" i="8"/>
  <c r="L95" i="7"/>
  <c r="J94" i="7"/>
  <c r="J93" i="7"/>
  <c r="J92" i="7"/>
  <c r="J91" i="7"/>
  <c r="J90" i="7"/>
  <c r="G84" i="7"/>
  <c r="K84" i="7" s="1"/>
  <c r="G83" i="7"/>
  <c r="K83" i="7" s="1"/>
  <c r="G82" i="7"/>
  <c r="K82" i="7" s="1"/>
  <c r="G81" i="7"/>
  <c r="K81" i="7" s="1"/>
  <c r="G80" i="7"/>
  <c r="N33" i="7"/>
  <c r="M92" i="7" s="1"/>
  <c r="M20" i="7"/>
  <c r="L95" i="1"/>
  <c r="J94" i="1"/>
  <c r="J91" i="1"/>
  <c r="J92" i="1"/>
  <c r="J93" i="1"/>
  <c r="J90" i="1"/>
  <c r="M80" i="8" l="1"/>
  <c r="M81" i="8"/>
  <c r="M93" i="8"/>
  <c r="E20" i="9" s="1"/>
  <c r="D77" i="8"/>
  <c r="H84" i="8"/>
  <c r="H80" i="8"/>
  <c r="H83" i="8"/>
  <c r="H81" i="8"/>
  <c r="M84" i="8"/>
  <c r="M83" i="8"/>
  <c r="M82" i="8"/>
  <c r="D78" i="8"/>
  <c r="M91" i="8"/>
  <c r="K85" i="8"/>
  <c r="N80" i="8" s="1"/>
  <c r="M28" i="7"/>
  <c r="N70" i="7"/>
  <c r="M94" i="7" s="1"/>
  <c r="M63" i="7"/>
  <c r="M26" i="7"/>
  <c r="N34" i="7"/>
  <c r="M93" i="7" s="1"/>
  <c r="D76" i="7"/>
  <c r="M56" i="7"/>
  <c r="G85" i="7"/>
  <c r="H82" i="7" s="1"/>
  <c r="M81" i="7"/>
  <c r="K80" i="7"/>
  <c r="M18" i="7"/>
  <c r="M33" i="7"/>
  <c r="N18" i="7"/>
  <c r="M34" i="7"/>
  <c r="M70" i="7"/>
  <c r="G81" i="1"/>
  <c r="K81" i="1" s="1"/>
  <c r="G82" i="1"/>
  <c r="K82" i="1" s="1"/>
  <c r="G83" i="1"/>
  <c r="K83" i="1" s="1"/>
  <c r="G84" i="1"/>
  <c r="K84" i="1" s="1"/>
  <c r="G80" i="1"/>
  <c r="K80" i="1" s="1"/>
  <c r="M85" i="8" l="1"/>
  <c r="M95" i="8"/>
  <c r="C20" i="9"/>
  <c r="H85" i="8"/>
  <c r="D8" i="3"/>
  <c r="E8" i="3" s="1"/>
  <c r="N82" i="8"/>
  <c r="N81" i="8"/>
  <c r="N83" i="8"/>
  <c r="N84" i="8"/>
  <c r="H81" i="7"/>
  <c r="H84" i="7"/>
  <c r="H80" i="7"/>
  <c r="M84" i="7"/>
  <c r="M83" i="7"/>
  <c r="M82" i="7"/>
  <c r="H83" i="7"/>
  <c r="D77" i="7"/>
  <c r="K85" i="7"/>
  <c r="N80" i="7" s="1"/>
  <c r="M80" i="7"/>
  <c r="M91" i="7"/>
  <c r="M95" i="7" s="1"/>
  <c r="D78" i="7"/>
  <c r="G85" i="1"/>
  <c r="H80" i="1" s="1"/>
  <c r="K85" i="1"/>
  <c r="N84" i="1" s="1"/>
  <c r="F8" i="3" l="1"/>
  <c r="N85" i="8"/>
  <c r="H85" i="7"/>
  <c r="M85" i="7"/>
  <c r="D7" i="3" s="1"/>
  <c r="E7" i="3" s="1"/>
  <c r="F7" i="3" s="1"/>
  <c r="N81" i="7"/>
  <c r="N83" i="7"/>
  <c r="N84" i="7"/>
  <c r="N82" i="7"/>
  <c r="M84" i="1"/>
  <c r="M80" i="1"/>
  <c r="N80" i="1"/>
  <c r="N82" i="1"/>
  <c r="N81" i="1"/>
  <c r="M81" i="1"/>
  <c r="M82" i="1"/>
  <c r="M83" i="1"/>
  <c r="N83" i="1"/>
  <c r="H81" i="1"/>
  <c r="H82" i="1"/>
  <c r="H83" i="1"/>
  <c r="H84" i="1"/>
  <c r="L57" i="1"/>
  <c r="L58" i="1"/>
  <c r="L59" i="1"/>
  <c r="L60" i="1"/>
  <c r="L61" i="1"/>
  <c r="L62" i="1"/>
  <c r="L56" i="1"/>
  <c r="L64" i="1"/>
  <c r="L65" i="1"/>
  <c r="L66" i="1"/>
  <c r="L67" i="1"/>
  <c r="L68" i="1"/>
  <c r="L69" i="1"/>
  <c r="L63" i="1"/>
  <c r="N85" i="7" l="1"/>
  <c r="M85" i="1"/>
  <c r="D6" i="3" s="1"/>
  <c r="E6" i="3" s="1"/>
  <c r="F6" i="3" s="1"/>
  <c r="M56" i="1"/>
  <c r="H85" i="1"/>
  <c r="M63" i="1"/>
  <c r="N85" i="1"/>
  <c r="L18" i="1"/>
  <c r="L19" i="1"/>
  <c r="L31" i="1" l="1"/>
  <c r="L72" i="1"/>
  <c r="L71" i="1"/>
  <c r="L70" i="1"/>
  <c r="L55" i="1"/>
  <c r="L54" i="1"/>
  <c r="L53" i="1"/>
  <c r="L52" i="1"/>
  <c r="L51" i="1"/>
  <c r="L50" i="1"/>
  <c r="L49" i="1"/>
  <c r="L48" i="1"/>
  <c r="L47" i="1"/>
  <c r="L46" i="1"/>
  <c r="L45" i="1"/>
  <c r="L44" i="1"/>
  <c r="L43" i="1"/>
  <c r="L42" i="1"/>
  <c r="L41" i="1"/>
  <c r="L40" i="1"/>
  <c r="L39" i="1"/>
  <c r="L38" i="1"/>
  <c r="L37" i="1"/>
  <c r="L36" i="1"/>
  <c r="L35" i="1"/>
  <c r="L33" i="1"/>
  <c r="L32" i="1"/>
  <c r="L30" i="1"/>
  <c r="L29" i="1"/>
  <c r="L28" i="1"/>
  <c r="L27" i="1"/>
  <c r="L26" i="1"/>
  <c r="M26" i="1" s="1"/>
  <c r="L25" i="1"/>
  <c r="L24" i="1"/>
  <c r="L23" i="1"/>
  <c r="L22" i="1"/>
  <c r="L21" i="1"/>
  <c r="L20" i="1"/>
  <c r="M20" i="1" s="1"/>
  <c r="D76" i="1" l="1"/>
  <c r="N70" i="1"/>
  <c r="M94" i="1" s="1"/>
  <c r="M70" i="1"/>
  <c r="N34" i="1"/>
  <c r="M93" i="1" s="1"/>
  <c r="M34" i="1"/>
  <c r="N33" i="1"/>
  <c r="M92" i="1" s="1"/>
  <c r="M33" i="1"/>
  <c r="M28" i="1"/>
  <c r="M18" i="1"/>
  <c r="N18" i="1"/>
  <c r="D77" i="1" l="1"/>
  <c r="M91" i="1"/>
  <c r="M95" i="1" s="1"/>
  <c r="D78" i="1"/>
</calcChain>
</file>

<file path=xl/sharedStrings.xml><?xml version="1.0" encoding="utf-8"?>
<sst xmlns="http://schemas.openxmlformats.org/spreadsheetml/2006/main" count="1808" uniqueCount="671">
  <si>
    <t>ESTRATEGIAS</t>
  </si>
  <si>
    <t>ACCIÓN ESTRATÉGICA</t>
  </si>
  <si>
    <t>ACTIVIDAD</t>
  </si>
  <si>
    <t>RESPONSABLE</t>
  </si>
  <si>
    <t>FECHA DE INICIO</t>
  </si>
  <si>
    <t>FECHA DE FINALIZACIÓN</t>
  </si>
  <si>
    <t>PRODUCTO</t>
  </si>
  <si>
    <t>Meta (2025)</t>
  </si>
  <si>
    <t>1. Gestión del Riesgo</t>
  </si>
  <si>
    <t>AE1- Riesgos para la integridad pública</t>
  </si>
  <si>
    <t xml:space="preserve">AE1.1. Revisar la metodología de administración de riesgos </t>
  </si>
  <si>
    <t>Analizar los parámetros que establece los lineamientos en PTEP que se deban articular con la administración de riesgos de la UTP</t>
  </si>
  <si>
    <t>Equipo de Gestión de Riesgos (Vicerrectoría Administrativa y Financiera - 
Proceso interno Gestión Sistema Integral de Calidad)</t>
  </si>
  <si>
    <t>Actividad 2:  
Gestión de Riesgos (SARLAFT - FISCALES- linemaientos PTEP), del plan de trabajo del equipo de riesgos.</t>
  </si>
  <si>
    <t>Con cierre al 31 de marzo de 2025, dentro del Plan de Trabajo del Equipo de Riesgos para la vigencia 2025, relacionado con la Actividad 2: Gestión de Riesgos (SARLAFT - FISCALES- linemaientos PTEP), del plan de trabajo del equipo de riesgos. Se tiene un avance de 25%, relacionado con las siguientes actividades:
-Se articuló los instrumentos de la UTP, alineados a los riesgos de integridad (soborno, fraude, …), LA/FT y fiscales, factores y riesgos,  así como escalas de valoración (impacto probabilidad).
- Se Documentó procedimiento e instructivo de gestión de riesgos UTP, articulado a los sistemas de administración de riesgos LA/FT, riesgos fiscales y lienamientos PTEP.</t>
  </si>
  <si>
    <t>AE1.2. Evaluación al PETP (PACTO)</t>
  </si>
  <si>
    <t>La Oficina de Control Interno continuará en su programa anual de auditoría, incluyendo la evaluación independiente al Programa de transparencia y etica empresarial (antiguo PACTO), el cual incluye el componente de:  riesgos de integridad.</t>
  </si>
  <si>
    <t>Control Interno Gestión (Evaluador independienta)</t>
  </si>
  <si>
    <t>3 informes</t>
  </si>
  <si>
    <t>AE2- Canales de denuncia</t>
  </si>
  <si>
    <t>AE2.1. Difusión de canales para presentar Denuncias por Corrupción a través del Sistema PQRS y de otros medios</t>
  </si>
  <si>
    <t>Socialización del Sistema PQRS, a la comunidad universitaria para un adecuado manejo y uso, para presentar y atender no solo los derechos de petición, quejas, reclamos, sugerencias, si no también las denuncias por corrupción.</t>
  </si>
  <si>
    <t>Vicerrectoría Administrativa y Financiera - 
Gestión de la Comunicación y Promoción Institucional</t>
  </si>
  <si>
    <t>10 Socializaciones por diferentes canales de comunicación</t>
  </si>
  <si>
    <t>Durante el primer trimestre de 2025 se realizaron las siguientes actividades relacionadas con la Socialización del Sistema PQRS: 
1. Se enviaron tres correos a los responsables del manejo de PQRS con los siguientes temas: “Paso a paso registro de PQRS”, “Invitación al Taller PQRS” y “Gestión de PQRS”. 
2. Se actualizó el sitio web de PQRS de la Vicerrectoría Administrativa y Financiera, con las presentaciones de manera más ordenada para facilitar su consulta. 
3. Se llevó a cabo un taller práctico sobre la gestión de PQRS.</t>
  </si>
  <si>
    <t>Documentos almacenados en carpeta de soportes:
* AE2- 1.1 Canales de denuncias - Paso a paso registro PQRS (correo enviado 5 de febrero)
* AE2- 1.2 Canales de denuncias - Invitación taller práctico PQRS (correo enviado 25 febrero)
* AE2- 1.3 Canales de denuncias - Gestión de PQRS (correo enviado 21 marzo)
* AE2- 2.1 Canales de denuncias - Actualización del sitio web PQRS de la VAF (11 de marzo)
* AE2- 2.2 Canales de denuncias - Lo que necesita saber sobre el Sistema PQRS (archivo subido a web 10 de febrero)
* AE2- 3.1 Canales de denuncias - Taller práctico Gestión de PQRS (realizado 11 marzo)
* AE2- 3.2 Canales de denuncias - Asistencia Taller práctico Gestión de PQRS (realizado 11 marzo)</t>
  </si>
  <si>
    <t>AE2.2. Definir la dependencia que realizará los procedimientos disciplinarios de los colaboradores que no son servidores públicos para realizar la investigación (Docentes o administrativos)</t>
  </si>
  <si>
    <t xml:space="preserve">Ajustar el alcance de la dependencia que desarrollará los procedimientos disciplinarios de los colaboradores que no pertenecen a la planta de personal </t>
  </si>
  <si>
    <t>Vicerrectoría Administrativa  y Financiera 
Secretaría General</t>
  </si>
  <si>
    <t>Acto administrativo</t>
  </si>
  <si>
    <t xml:space="preserve">En el transcurso del primer semestre de 2025 se trabajó en la revisión de la normatividad e información estadística asociada con los procesos disciplinarios, realizando una propuesta en el ajuste del alcance de las dependencias asociadas. 
Con esta información se proyectaron los actos administrativos correspondientes para ser presentados en sesión del Consejo Superior Universitario a realizarse el 02 de abril de 2025. </t>
  </si>
  <si>
    <t>Hasta su presentación ante el CSU y aprobación por parte de este órgano de gobierno, no es posible compartir el borrador del acto administrativo correspondiente. 
Sin embargo, como evidencia se anexa copia del memorando donde se solicita a la dependencia Control Interno Disciplinario información cuantitativa actualizada, con el fin de complementar los análisis que soportan la propuesta.</t>
  </si>
  <si>
    <t>AE2.3. Evaluación al sistema de PQRS - Denuncias por corrupción</t>
  </si>
  <si>
    <t>La Oficina de Control Interno continuará en su programa anual de auditoría, incluyendo la evaluación independiente al sistema PQRS - Dununcias por corrupción, en el cual se revisa el funcionamiento y operación del sistema y las responsabilidades frente al mismo</t>
  </si>
  <si>
    <t>2 informes</t>
  </si>
  <si>
    <t>AE2.4. Dar trámite a las denuncias recibidas a través de los canales dispuestos para ello</t>
  </si>
  <si>
    <t>Dar trámitea las denuncias recibidas a través de los canales dispuestos para ello (correo electrónico, via telefónica, vía PQRS y las que se reciben de diferentes dependencias, las radicadas a través de Gestión Documentos y la recepcionadas por entidades externas)</t>
  </si>
  <si>
    <t>Control Interno Disciplinario</t>
  </si>
  <si>
    <t>4 informes</t>
  </si>
  <si>
    <t>AE2.5. Llevar a cabo mecanismo de comunicación del avance de la denuncia al denunciante - seguimiento (interno) y comunicación</t>
  </si>
  <si>
    <t>Mecanismos de comunicación con el denunciante en la cual se le informa el inicio de la actuación por medio de un oficio formal bajo un número de radicado. El denunciante tiene derecho a saber cuando el proceso cambia de etapa y allí se le envia otra comunicación informando la situación.</t>
  </si>
  <si>
    <t xml:space="preserve">Cuadro de radicados </t>
  </si>
  <si>
    <t xml:space="preserve">AE2.6. Difusión de los diferentes canales de denuncia a la comunidad en general </t>
  </si>
  <si>
    <t>Definir y ejecutar una estrategia de difusión de los diferentes canales de denuncia a la comunidad en general.</t>
  </si>
  <si>
    <t>Gestión de la Comunicación y Promoción Institucional</t>
  </si>
  <si>
    <t xml:space="preserve">1 Estrategia </t>
  </si>
  <si>
    <t>A la fecha no se ha consolidado una estrategia en función de los canales de denuncia, por lo cual se establece plan de acción para esto.</t>
  </si>
  <si>
    <t>NA</t>
  </si>
  <si>
    <t>AE3- Riesgo de Lavado de Activos, Financiación del Terrorismo y Financiación para la Proliferación de Armas de Destrucción Masiva – LAFT/FPADM</t>
  </si>
  <si>
    <t xml:space="preserve">AE3.1. Identificar el riesgo LAFT y riesgos asociados </t>
  </si>
  <si>
    <t xml:space="preserve">Identificar los  riesgos  LAFT en las unidades organizacionales dónde aplique, e incluirlos en el mapa de riesgos. </t>
  </si>
  <si>
    <t>Matriz de Riegos con riesgos identificado</t>
  </si>
  <si>
    <t xml:space="preserve">                                     Plan de trabajo Equipo de Riegos.
 (Actividad 2: Gestión de Riesgos (SARLAFT - FISCALES- linemaientos PTEP), del plan de trabajo del equipo de riesgos).</t>
  </si>
  <si>
    <t>AE3.2. Evaluación independiente al sistema de gestión de riesgos, en el cual se incluye:  riesgos de corrupción</t>
  </si>
  <si>
    <t>Programa anual de auditoría, incluyendo la evaluación independiente al sistema de gestión de riesgos, en el cual se incluye:  riesgos de corrupción.  Como elemento adicional se evaluará la identificación y tratamiento de riesgos de integridad y  fiscales y riesgos LAFT/FPADM</t>
  </si>
  <si>
    <t>1 informe</t>
  </si>
  <si>
    <t>No se presenta evidencia dado que de acuerdo a los activos de información, los informes de auditoría y evaluación son "Reservada" hasta que se emitan oficialmente</t>
  </si>
  <si>
    <t>AE4 - Debida Diligencia</t>
  </si>
  <si>
    <t>AE4.1. Evaluación independiente al SIGEP - LEY 2013/2019 - PEP</t>
  </si>
  <si>
    <t>Programa anual de auditoría, incluyendo la evaluación independiente al Cumplimiento a la Ley 2013/2019, respecto a Conflicto de interés y declaración de rentas, y del Decreto 83/2021, respecto Personas expuestas políticamente (PEP) a través de la revisión del aplicativo de Integridad y los reportes entregados por Gestión de Talento Humano.  De aqui se podrán desprender la Función de Acción Preventiva en caso de encontrarse personas obligadas que no tengan el registro en el aplicativo.</t>
  </si>
  <si>
    <t>Ninguna</t>
  </si>
  <si>
    <t>AE4.2. Evaluación independiente a la Contratación Juridica y Contratación adquisiciones,compras y suministros</t>
  </si>
  <si>
    <t>Programa anual de auditoría, incluyendo la evaluación independiente a Contratación de bienes y servicios, la cual incluye: Precontractual, contractual y postcontractual, revisión de  publicación SECOP,  además se incluirá una revisión de los instrumentos implementados por la Universidad respecto a declaración de conflicto de interés, inhabilidad e incompatibilidad y al tema de LAFT/FPADM.</t>
  </si>
  <si>
    <t>AE4.3. Evaluación independiente al sistema de gestión de riesgos, en el cual se incluye:  riesgos de corrupción</t>
  </si>
  <si>
    <t>AE4.4. Recolección de información para cumplimiento de requisitos en la Vinculacion de Talento Humano</t>
  </si>
  <si>
    <t>A través del proceso de Adminitración de Personal se tiene establecido los procedimientos para la vinculacion del talento humano en la Universidad; incluida la información para conocer al vinculado.</t>
  </si>
  <si>
    <t>Gestión de Talento Humano
(Proceso Administración de Personal)</t>
  </si>
  <si>
    <t xml:space="preserve">2
Reportesde vinculación </t>
  </si>
  <si>
    <t>AE4.5. Verificación de antecedentes de contratistas</t>
  </si>
  <si>
    <t>Contar con los antecedentes fiscales, disciplinarios, judiciales y medidas correctivas RNMC</t>
  </si>
  <si>
    <t>Jurídica (Gestión de la contratación)</t>
  </si>
  <si>
    <t>Matriz de Contratación</t>
  </si>
  <si>
    <t>DE LAS 1070 ORDENES DE SERVICIOS CELEBRADAS DEL 1 DE ENERO AL 31 DE MARZO DE 2025 1070 CUENTAN CON LOS ANTECEDENTES.
DE LOS 374 CONTRATOS DE PRESTACION DE SERVICIOS CELEBRADAS DEL 1 DE ENERO AL 31 DE MARZO DE 2025 1070 CUENTAN CON LOS ANTECEDENTES.</t>
  </si>
  <si>
    <t>AE4.5 2025 CONTROL CONTRATCION UTP</t>
  </si>
  <si>
    <t>2. Redes y articulación</t>
  </si>
  <si>
    <t>AE5 - Redes internas</t>
  </si>
  <si>
    <t>AE5.1. Intercambio de Información: Propender por la interoperabilidad de los datos de la UTP con otras entidades públicas, facilitando el intercambio de información relevante para la transparencia y la gestión ética.</t>
  </si>
  <si>
    <t xml:space="preserve">Reporte al Sistema Nacional de Información de Educación Superior, de las variables relacionadas con población estudiantil, docentes, bienestar, entre otros para la toma de decisiones en aras de fortalecer la educaicón superior  </t>
  </si>
  <si>
    <t>Planeación</t>
  </si>
  <si>
    <t xml:space="preserve">2 Reportes  del estado de cargue de información al sistema </t>
  </si>
  <si>
    <t>DE LOS 374 CONTRATOS DE PRESTACION DE SERVICIOS CELEBRADOS DEL 1 DE ENERO AL 31 DE MARZO DE 2025 374 SE ENCUENTRAN PUBLICADOS EN LA PLATAFORMA SECOP II</t>
  </si>
  <si>
    <t>Reporte del Sistema HECAA del SNIES que evidencia el cargue de la información del semestre. (Archivo SNIES - HECAA)</t>
  </si>
  <si>
    <t>3. Cultura de la Legalidad y Estado Abierto</t>
  </si>
  <si>
    <t>AE7-Acceso información pública y Transparente</t>
  </si>
  <si>
    <t xml:space="preserve">AE7.1. Actos administrativos de carácter general </t>
  </si>
  <si>
    <t>Publicación de actos administrativos de carácter general , son los actos administrativos que expida el Consejo Superior, el Consejo Académico y la Rectoria y su actualización con las notas de vigencia</t>
  </si>
  <si>
    <t>Secretaria General</t>
  </si>
  <si>
    <t xml:space="preserve">Sitio Web actualizado </t>
  </si>
  <si>
    <t>AE7.2. Actualización instrumentos archivísticos</t>
  </si>
  <si>
    <t>Control y seguimiento al Plan Institucional de Archivos (PINAR) .</t>
  </si>
  <si>
    <t xml:space="preserve">Secretaria General  - 
Proceso interno Gestión de Documentos </t>
  </si>
  <si>
    <t>Plan de acción vigencia 2025</t>
  </si>
  <si>
    <t>Actividad contemplada en el plan de acción. Tarea sin iniciar</t>
  </si>
  <si>
    <t>Plan de acción GesDoc 2025</t>
  </si>
  <si>
    <t>Actualización Plan de Conservación Documental.  (SIC)</t>
  </si>
  <si>
    <t>Plan de Conservación Documental</t>
  </si>
  <si>
    <t>Actividad contemplada en el plan de acción. Tarea sin iniciar, sin embargo, se cuenta con un informe de verificación del plan de preservación documental el cual debe actualizarse.</t>
  </si>
  <si>
    <t>Informe de verificación plan de preservación documental</t>
  </si>
  <si>
    <t>Revisión informe diagnóstico del Plan de preservación digital a largo plazo (SIC)</t>
  </si>
  <si>
    <t>Plan de preservación digital a largo plazo</t>
  </si>
  <si>
    <t>Actividad contemplada en el plan de acción. Tarea sin iniciar, sin embargo, se cuenta con un informe de verificación del plan de preservación digital a largo plazo el cual debe actualizarse. Adicionalmente, por parte de la oficina de GTI&amp;SI está pendiente la presentación del plan de preservación digital realizado por la dependencia para formulación, aprobación y puesta en marcha con el Comité de Gestión Documental.</t>
  </si>
  <si>
    <t>Informe de verificación plan de preservación digital a largo plazo. Acta No. 01 de 2024 Comité de Gestión Documental.</t>
  </si>
  <si>
    <t>Actualización Inventarios Documentales (Archivo Central e Histórico)</t>
  </si>
  <si>
    <t>Inventario Archivo Central / Inventario Archivo Histórico</t>
  </si>
  <si>
    <t>Con corte al 31 de marzo, el inventario  del Archivo Central está actualizado hasta el registro 21847 y el  Inventario del Archivo Histórico está actualizado hasta el registro 8149</t>
  </si>
  <si>
    <t>Formato 1122-F07-V3 (Inventario Archivo Central  / Inventario Archivo Historico)</t>
  </si>
  <si>
    <t>Continuar con la  creación de las TRD de las unidades organizacionales académicas y administrativas sustentadas por acto de creación</t>
  </si>
  <si>
    <t>Tablas de Retención Documental</t>
  </si>
  <si>
    <t>Con corte al 31 de marzo, se han creado (6) seis TRD de nuevos programas académicos de pregrado y posgrado.</t>
  </si>
  <si>
    <t>TRD programas académicos: Tecnología en Regencia de Farmacia, Tecnología en desarrollo de procesos quimicos, Maestría en gestión de riesgos de desastres, Maestría en Ciencias Químicas, Tecnología en procesos de fabricación metalmecánica, Maestría en educación (metodología virtual)</t>
  </si>
  <si>
    <t>AE7.3. Definición de protocolos para la publicaciób de información de alto contenido técnico</t>
  </si>
  <si>
    <t>Definición de protocolos para la publicación de información de alto contenido técnico</t>
  </si>
  <si>
    <t xml:space="preserve">PO3 Comunicación Organizacional </t>
  </si>
  <si>
    <t>Se anexa PO3 Comunicación Organizacional, en el cual se evidencia la socialización de manuales de estilo y la creación de material explicativo.</t>
  </si>
  <si>
    <t>https://docs.google.com/spreadsheets/d/1lEEAsTUJVJZg7YpGlQ07l0_nZQQgOXH3/edit?usp=drive_link&amp;ouid=110656168308751746510&amp;rtpof=true&amp;sd=true</t>
  </si>
  <si>
    <t>AE7.4. Gestión de la comunicación y promoción</t>
  </si>
  <si>
    <t>Difusión y promoción de los portafolios de los servicios Institucionales</t>
  </si>
  <si>
    <t>PO2 Comunicación Informativa</t>
  </si>
  <si>
    <t>Se anexa PO2 Comunicación Informativa, en el cual se evidencian diversas actividades en función de difundir los portafolios de servicios institucionales.</t>
  </si>
  <si>
    <t>https://docs.google.com/spreadsheets/d/14t8Oz2-FFR8Da35Qomn4tst29jVbk2b4/edit?usp=drive_link&amp;ouid=110656168308751746510&amp;rtpof=true&amp;sd=true</t>
  </si>
  <si>
    <t>AE7.5. Públicación de activos de información de las dependencias de la Universidad</t>
  </si>
  <si>
    <t>Públicación de activos de información de las dependencias de la Universidad</t>
  </si>
  <si>
    <t xml:space="preserve">Grupo Técnico de gestión de seguridad de la información
Vicerrectoría Administrativa y Financiera - 
Proceso Interno Gestión del Sistema Integral de Calidad
SIG </t>
  </si>
  <si>
    <t xml:space="preserve">Documento publicado </t>
  </si>
  <si>
    <t>Con cierre al 31 de marzo de 2025, frente a los activos de información se tiene un avance de 33%, relacionado con las siguientes actividades:
-Se realizó actualización de los activos de información y los riesgos de seguridad de la información para las areas del alcance, falta actualizarlos en la pagina del Sistema Integral de Gestión.</t>
  </si>
  <si>
    <t>https://gestioncalidad.utp.edu.co/iso-27001/391/activos-de-informacion-e-indice-de-informacion-clasificada-y-reservada-utp/</t>
  </si>
  <si>
    <t>AE7.6. Pulbicación de la documentación de las áreas/dependencias</t>
  </si>
  <si>
    <t>Publicación de la documentación de las áreas/dependencias</t>
  </si>
  <si>
    <t xml:space="preserve">Vicerrectoría Administrativa y Financiera - 
Proceso interno Gestión del Sistema Integral de Calidad
SIG </t>
  </si>
  <si>
    <t>Con cierre al 31 de marzo de 2025, frente a la publicación de la documentación de las áreas/dependencias se tiene un avance de 33%, relacionado con las siguientes actividades:
-Se han actualizado 56 documentos (procedimientos, instructivos, formatos y manuales de funciones y DRR).</t>
  </si>
  <si>
    <t>https://gestioncalidad.utp.edu.co/</t>
  </si>
  <si>
    <t>AE7.7. Ejecución del plan de trabajo de Datos personales.</t>
  </si>
  <si>
    <t>Ejecución del Plan  de trabajo  de Datos personales.</t>
  </si>
  <si>
    <t xml:space="preserve">1 Plan diseñado y ejecutado </t>
  </si>
  <si>
    <t>Con cierre al 31 de marzo de 2025, frente al plan de trabajo de datos personlaes se tiene un avance de 24%, relacionado con las siguientes actividades:
 -12/02/2025 Se realizo la deficion de plan de trabajo 
 -27/02/2025 Se envia tip de proteccion de datos 
 -Se realiza revision de borrador de manual de seguridad de la informacion 
 -Se realizan asesorias a traves de llamadas, correo y de forma presencial 
 -Se realiza actualizacion de bases de datos en RNBD
 -Se revisa reporte de PQRS
 -Se realiza revision y actualizacion de fines identificados en solicitudes de informacion y asesorias
 -11/02/2025 Se realiza seguimiento a contratos persona natural y juridica 
 -Se realiza seguimiento a convenios y contratos</t>
  </si>
  <si>
    <t>AE7.7. Plan de Trabajo de proteccion de datos 2025.</t>
  </si>
  <si>
    <t xml:space="preserve">AE7.8. Ejecución del plan de trabajo del sistema de seguridad de la información </t>
  </si>
  <si>
    <t xml:space="preserve">Ejecución del Plan de trabajo  sistema de seguridad de la información - Acciones  relacionadas con el Tratamiento de Riesgos de Seguridad y Privacidad de la Información. </t>
  </si>
  <si>
    <t xml:space="preserve">Con cierre al 31 de marzo de 2025, frente a la gestión de la seguridad de la informacion se tiene un avance de 23%, relacionado con las siguientes actividades:
- Se realizó actualización de los activos de información y los riesgos de seguridad de la información para las areas del alcanc. </t>
  </si>
  <si>
    <t>AE7.8_AE7.9. Plan de Trabajo SGSI 2025</t>
  </si>
  <si>
    <t xml:space="preserve">AE7.9. Ejecución del plan de trabajo del sistema de seguridad de la información </t>
  </si>
  <si>
    <t>Ejecución del Plan de trabajo sistema de seguridad de la información - Acciones relacionada con la Seguridad y Privacidad de la Información.</t>
  </si>
  <si>
    <t xml:space="preserve">Con cierre al 31 de marzo de 2025, frente a la gestión de riesgos de seguridad de la informacion se tiene un avance de 23%, relacionado con las siguientes actividades:
-Se definió plan de trabajo para el año 2025.
-27-02-2025: Se actualizaron los activos de información de la Vicerrectoria Academica.
-31-03-2025: Se actualizaron los activos de información de Gestión de documentos."
-Se realizó verificación de los objetivos del año 2024 con corte a noviembre, esta  pendiente consultar si posterior a esa fecha y hasta la actualidad hubo alguna novedad.
-Se han atendido solicitudes de asesoría relacionada a temas de seguridad de la Información hasta la fecha.
-Se verificó los link de los activos de información y todos funcionan correctamente.
</t>
  </si>
  <si>
    <t>AE7.10. Divulgación de la información pública</t>
  </si>
  <si>
    <t>Soporte a los diferentes sitios web  bajo dominio .utp.edu.co de acuerdo a las necesidades y/o requerimientos de actualización o publicación de información de la dependencia responsable, para publicarla de manera accesible y entendible a los ciudadanos</t>
  </si>
  <si>
    <t>Recursos Informáticos y Educativos
CRIE</t>
  </si>
  <si>
    <t>Sitios web acorde a necesidades o requerimientos</t>
  </si>
  <si>
    <t xml:space="preserve">
AE7-10 anexo pantallazo </t>
  </si>
  <si>
    <t>AE7.11. Trámites y servicios SUIT y Cumplimiento requisitos del Gobierno en línea (GEL)</t>
  </si>
  <si>
    <t>Publicación, actualización, mantenimiento y soporte de los Sitio Web Sitios web Centro Virtual de Imagen e Identidad UTP y  https://tienda.utp.edu.co/ , de acuerdo a los requerimientos institucionales.</t>
  </si>
  <si>
    <t xml:space="preserve">Soporte publicación </t>
  </si>
  <si>
    <t>(anexo pantallazo AE7-11 • AE7-11A  • AE7-11C • AE7-11D )</t>
  </si>
  <si>
    <t xml:space="preserve">AE7.12. Sitio WEB servicios de atención al ciudadano </t>
  </si>
  <si>
    <t>Actualización sitio web “servicio de atención al ciudadano” de acuerdo a la información suministrada por la dependencias que manejan estos contenidos.</t>
  </si>
  <si>
    <t xml:space="preserve">Anexo pantallazo AE7-12 - AE7-12A - AE7-12B - AE7-12C - AE7-12D </t>
  </si>
  <si>
    <t>AE7.13. Difusión Accesibilidad y creación de contenidos sitios WEB</t>
  </si>
  <si>
    <t xml:space="preserve"> Tips de accesibilidad web y creación de contenidos de sitios web</t>
  </si>
  <si>
    <t>4 Tips informativos</t>
  </si>
  <si>
    <t>Se anexan pantallazos: AE7-13 - AE7-13A -AE7-13B</t>
  </si>
  <si>
    <t>AE7.14. Estadisticas Institucionales</t>
  </si>
  <si>
    <t>Publicación en el portal institucioinal estadisticas relevantes de acuerdo a la misión institucional</t>
  </si>
  <si>
    <t>Portal actualizado</t>
  </si>
  <si>
    <t>De acuerdo con el plan de trabajo, las estadísticas institucionales de la vigencia 2024 se actualizan antes de finalizar el primer semestre de 2025, en este sentido la actividad se encuentra en proceso.
Sin embargo, las estadísticas relacionadas con la Población estudiantil se encuentran conectadas a la base de datos institucional, por tanto se encuentran al día.</t>
  </si>
  <si>
    <t>AE7.15. Evaluación de cumplimiento de la Ley de Transparencia y Acceso a la Información</t>
  </si>
  <si>
    <t>La Oficina de Control Interno continuará en su programa anual de auditoría, incluyendo la evaluación independiente al cumplimiento de la Ley 1712/2014 y la resolución 1519/2020   del MINTIC</t>
  </si>
  <si>
    <t>AE7.16. Evaluación al sistema de PQRS - Denuncias por corrupción</t>
  </si>
  <si>
    <t>Programa anual de auditoría, incluyendo la evaluación independiente al sistema PQRS - Dununcias por corrupción, en el cual se revisa el funcionamiento y operación del sistema y las responsabilidades frente al mismo</t>
  </si>
  <si>
    <t>AE7.17. Actualización de procedimientos institucionales</t>
  </si>
  <si>
    <t>Acompañamiento en la actualización procedimientos del SIG</t>
  </si>
  <si>
    <t>Documentos actualizados</t>
  </si>
  <si>
    <t>Con cierre al 31 de marzo de 2025, frente al acompañamiento y actulización de procedimientos se tiene un avance de 33%, relacionado con las siguientes actividades:
-Se han actualizado 56 documentos (procedimientos, instructivos, formatos y manuales de funciones y DRR).</t>
  </si>
  <si>
    <t xml:space="preserve">AE7.18. Publicación en el SECOP II contratación </t>
  </si>
  <si>
    <t xml:space="preserve">Implementa instrumentos de transparencia activa, asegurando que la información sea publicada  en SECOP II . </t>
  </si>
  <si>
    <t>Matriz de Verificación publicación SECOP II</t>
  </si>
  <si>
    <t>DE LAS 1070 ORDENES DE SERVICIOS CELEBRADAS DEL 1 DE ENERO AL 31 DE MARZO DE 2025 1070 SE ENCUENTRAN PUBLICADAS EN LA PLATAFORMA SECOP II
DE LOS 374 CONTRATOS DE PRESTACION DE SERVICIOS CELEBRADOS DEL 1 DE ENERO AL 31 DE MARZO DE 2025 374 SE ENCUENTRAN PUBLICADOS EN LA PLATAFORMA SECOP II</t>
  </si>
  <si>
    <t>AE7.18 2025 CONTROL SECOP II  UTP</t>
  </si>
  <si>
    <t>AE8-Participación Ciudadana y Rendición de Cuentas</t>
  </si>
  <si>
    <t>AE8.1. Rendición de cuentas permanente</t>
  </si>
  <si>
    <t>Diseño y realización de todas las actividades enmarcadas en la rendición de cuentas permanente: Audiencia Pública,  Audiencia Publicas externas, Diálogos con estamentos, informe de gestión facultades (de acuerdo a las priorizaciones de la vigencia)</t>
  </si>
  <si>
    <t xml:space="preserve">Plan de rendición de cuentas </t>
  </si>
  <si>
    <t xml:space="preserve">Se remitió solicitud a la red de trabajo para la elaboración del informe ejecutivo
Se elaboró el informe ejecutivo del PDI el cual fue publicado conforme la ley , el mismo esta con corte a 30 de noviembre en atención a la fecha de publicación del mismo
Se realizó publicación del informe de gestión ejecutivo
Se remitió solicitud a la red de trabajo para la elaboración del informe consolidado de gestión del PDI 2024
Se elaboró el informe de gestión vigencia 2024 el PDI el cual fue publicado conforme a lo establecido
Se realizó publicación del informe de gestión vigencia 2024
Se tiene listo el video, estamos pendientes de presentar ante el CSU
A la fecha no se ha aprobado el Plan de trabajo 
"Se realizó la reunión de instalación del comité de técnico y de apoyo de la 20° audiencia pública, se construyó el plan de trabajo.
El avance del plan de trabajo y de comunicaciones con un porcentaje 9,6%"
</t>
  </si>
  <si>
    <t>Plan de Rendición de Cuentas Permanente</t>
  </si>
  <si>
    <t>AE8.2. Visualización de los resultados de los procesos de rendición de cuentas permanente.</t>
  </si>
  <si>
    <t>Metodología de visualización de los resultados de los procesos de rendición de cuenta permanente.</t>
  </si>
  <si>
    <t>Dashboard actualizado</t>
  </si>
  <si>
    <t>El dashboard se encuentra actualizado con datos para la vigencia 2024, se encuentra pendiente el desarrollo de las actividades de rendición de cuentas que posteriorment alimenten el tablero con la información del 2025.</t>
  </si>
  <si>
    <t>http://aie.utp.edu.co/rindecuentas</t>
  </si>
  <si>
    <t>AE8.3. Estrategia comunicacional del proceso de Rendición de cuentas y el proyecto Transparencia, gobernanza y legalidad.</t>
  </si>
  <si>
    <t>Diseño y ejecución de la estrategia comunicacional del proceso de Rendición de cuentas y el proyecto Transparencia, gobernanza y legalidad.</t>
  </si>
  <si>
    <t>AE8.4. Realización de la Feria Aquí construimos futuro</t>
  </si>
  <si>
    <t>Realización de la Feria Aquí construimos futuro</t>
  </si>
  <si>
    <t>1 Feria realizada</t>
  </si>
  <si>
    <t>Esta actividad se desarrolla en el segundo semestre del año</t>
  </si>
  <si>
    <t>N.A</t>
  </si>
  <si>
    <t>AE8.5. Actulización y seguimiento a la estrategia de Participación Ciudadana</t>
  </si>
  <si>
    <t>Actualización y seguimiento a la estrategia de Participación Ciudadana</t>
  </si>
  <si>
    <t xml:space="preserve">1 documento con seguimiento </t>
  </si>
  <si>
    <t>Se actualizón la estrategia de Participación Ciudadana y se públicó dando cumplimiento con la norma al 31 de enero del presente año</t>
  </si>
  <si>
    <t>Estrategia de Participación Ciudadana</t>
  </si>
  <si>
    <t>AE8.6. Evaluación a la audiencia pública de rendición de cuentas a la ciudadanía</t>
  </si>
  <si>
    <t>La Oficina de Control Interno continuará en su programa anual de auditoría, incluyendo la evaluación independiente de la audiencia pública de rendición de cuentas a la ciudadanía, en el cual se revisa el cumplimiento de lanormatividad interna relacionada con el reglamento de la misma.</t>
  </si>
  <si>
    <t>AE8.7. Visibilidad de los Procesos  Electorales Institucionales</t>
  </si>
  <si>
    <t>Ejecutar las actividades relacionadas con:
*Publicación de Información Electoral
*Seguimiento y Supervisión de los Procesos
*Capacitación y Sensibilización
*Mecanismos de Denuncia
*Mejora continua</t>
  </si>
  <si>
    <t>Rectoría
Secretaría General
Comité Electoral
CRIE
Gestión de la Comunicación 
y la Promoción Institucional</t>
  </si>
  <si>
    <t>Micrositio
actualizado
con
información
electoral</t>
  </si>
  <si>
    <t>Se relacionan evidencias de publicación en formato de tabla en excel</t>
  </si>
  <si>
    <t>https://docs.google.com/spreadsheets/d/1Tu29LB1k9JAoPIuutwF-wh4p_uDwLXTP/edit?usp=drive_link&amp;ouid=110656168308751746510&amp;rtpof=true&amp;sd=true</t>
  </si>
  <si>
    <t>AE9.1. Políticas y comportamiento ético organizacional</t>
  </si>
  <si>
    <t>Implementar estrategias para la apropiciación del código de Integridad y Código de Buen Gobierno</t>
  </si>
  <si>
    <t>Comisión ética y Buen Gobierno Gestión Talento Humano</t>
  </si>
  <si>
    <t>Pantallazos 
Asistencia
Google Drive -Buen Gobierno 2025</t>
  </si>
  <si>
    <t>AE9.2. Procesos de capacitación en buenas prácticas</t>
  </si>
  <si>
    <t>Implementar estrategias para el fortalecimiento de la identidad institucional (símbolos)</t>
  </si>
  <si>
    <t>Gestión del Talento Humano</t>
  </si>
  <si>
    <t xml:space="preserve">Pantallazos 
Asistencia
</t>
  </si>
  <si>
    <t>AE9.3. Plan de seguridad y salud en el trabajo</t>
  </si>
  <si>
    <t>Ejecución del plan de seguridad y salud en el trabajo</t>
  </si>
  <si>
    <t>01 INFORME TRIMESTRE 1 SST 2025.pptx.pdf</t>
  </si>
  <si>
    <t>AE9.4. Lineamientos en conflicto de interés</t>
  </si>
  <si>
    <t>Documentar guia para el manejo de conflictos de interes</t>
  </si>
  <si>
    <t>1 documento</t>
  </si>
  <si>
    <t xml:space="preserve">Pantallazos </t>
  </si>
  <si>
    <t>AE9.5. Trámites y servicios SUIT y Cumplimiento requisitos del Gobierno en línea (GEL)</t>
  </si>
  <si>
    <t>Formulación y ejecución del plan de trabajo equipo técnico de revisión de trámites.</t>
  </si>
  <si>
    <t>Equipo Técnico de Revisión de Trámites (Vicerrectoría Administrativa y Financiera - 
Proceso interno Gestión del Sistema Integral de Calidad)</t>
  </si>
  <si>
    <t>AE9.5. Plan de Trabajo Trámites.</t>
  </si>
  <si>
    <t>AE9.6. Servicio al ciudadano</t>
  </si>
  <si>
    <t xml:space="preserve">Revisar la normatividad del servicio al ciudadano y determinar su aplicación y alcance en la Universidad de acuerdo con las necesidades y capacidades Institucionales </t>
  </si>
  <si>
    <t xml:space="preserve">Vicerrectoria Administrativa y Financiera </t>
  </si>
  <si>
    <t xml:space="preserve">Diagnóstico </t>
  </si>
  <si>
    <t xml:space="preserve">Se realizó una revisión inicial de la normatividad asociada a Servicio al Ciudadano, sin embargo, se hace necesario profundizar en el análisis y propuesta de estructuración, de acuerdo con necesidades de la Institución. Esto se seguirá trabajando una vez se concluya lo asociado a la actividad AE2.2 asociada a los procesos disciplinarios del personal. </t>
  </si>
  <si>
    <t xml:space="preserve">AE9.7. Difusión de las acciones de prevención </t>
  </si>
  <si>
    <t>Difusión de las acciones de prevención en el ejercicio de la función pública respecto a los servidores de la entidad, en cuanto al ejercico de los principios de moralidad, eficiencia y eficacia de la función pública y otros correspondientes, que nace de la labor preventiva de la potestad disciplinaria de cada entidad.</t>
  </si>
  <si>
    <t>3 socializaciones</t>
  </si>
  <si>
    <t>4. Acciones Adicionales</t>
  </si>
  <si>
    <t>Elementos transversales</t>
  </si>
  <si>
    <t>1. Plan de Capacitación de Gestión del Talento Humano</t>
  </si>
  <si>
    <t>Socialización de las temáticas relacionadas al Programa de Transparencia y Ética Pública</t>
  </si>
  <si>
    <t>Gestión del Talento Humano
Planeación</t>
  </si>
  <si>
    <t>El documento PIC se encuentra consolidado, el cual incluye las tematicas relacionadas con el Porgrama de Transparencia y Etica Publica</t>
  </si>
  <si>
    <t>Archivo reposa en el computador del Profesional Desarrollo Humano</t>
  </si>
  <si>
    <t>2. Mejora  Programa de Transparencia y Ética Pública de la UTP</t>
  </si>
  <si>
    <t>Documentar las acciones de mejora que den lugar de los resultado de los procesos de auditoría del PTEP</t>
  </si>
  <si>
    <t>Planeación
Responsables de actividades del PTEP</t>
  </si>
  <si>
    <t>A la fecha no se tiene recomendaciones o acciones de mejora a documentar</t>
  </si>
  <si>
    <t>3. Estrategia comunicacional del Programa de Transparencia y Ética Pública de la UTP</t>
  </si>
  <si>
    <t>Definir y ejecutar la Estrategia comunicacional del Programa de Transparencia y Ética Pública de la UTP, con el fin de realizar la difusión y socialización de dicho programa</t>
  </si>
  <si>
    <t>A la fecha no se ha consolidado una estrategia en función del PTEP, por lo cual se establece plan de acción para esto.</t>
  </si>
  <si>
    <t>Montada estrategia e inicia la preperación de informes de gestión por Facultad. Se preparan reels e intros con apoyo del CRIE y comienza producción de informes.
Se prepara información y plan de comunicaciones del programa de transparencia: En Audiencia se asiste a los comités iniciales y se prepara el guion del informe de gestión 2024 pdi.</t>
  </si>
  <si>
    <t>Seguimientos Planes Transparencia</t>
  </si>
  <si>
    <t>No se recibió reporte a la fecha</t>
  </si>
  <si>
    <t>RH01 Docentes y RH02 Administrativos</t>
  </si>
  <si>
    <t>Rendición de Cuentas</t>
  </si>
  <si>
    <t xml:space="preserve">FECHA CORTE DE INFORME: </t>
  </si>
  <si>
    <t>FECHA DE PUBLICACIÓN DE SEGUIMIENTO</t>
  </si>
  <si>
    <t>SITIO DE PUBLICACIÓN</t>
  </si>
  <si>
    <t>https://www2.utp.edu.co/controlinterno/informes/203/seguimiento-pacto</t>
  </si>
  <si>
    <t>SITIO DE PUBLICACIÓN DE SEGUIMIENTO</t>
  </si>
  <si>
    <t>ENLACE DE PUBLICACIÓN (Inicial)</t>
  </si>
  <si>
    <t>FECHA DE MODIFICACIÓN (Última modificación)</t>
  </si>
  <si>
    <t>DATOS DE PUBLICACIÓN 
(Página Web)</t>
  </si>
  <si>
    <t>ENLACE PÚBLICACIÓN (Última modificación)</t>
  </si>
  <si>
    <t>30 de Abril 2025</t>
  </si>
  <si>
    <t>15 de mayo 2025</t>
  </si>
  <si>
    <t>https://pdi.utp.edu.co/2025/01/30/ya-se-encuentra-disponible-programa-de-transparencia-y-etica-publica-ptep-pacto-2025/</t>
  </si>
  <si>
    <t>30 de enero 2025</t>
  </si>
  <si>
    <t>N/A</t>
  </si>
  <si>
    <t>Avance cualitativo reportado</t>
  </si>
  <si>
    <t>RECOMENDACIÓN DE CONTROL INTERNO</t>
  </si>
  <si>
    <t>CUMPLIMIENTO DE LA ACTIVIDAD</t>
  </si>
  <si>
    <t>CUMPLIMIENTO DE LA ESTRATEGIA</t>
  </si>
  <si>
    <t>% DE AVANCE  META
REPORTADO</t>
  </si>
  <si>
    <t>% DE CUMPLIMIENTO DE LA  
ESTRATEGIA</t>
  </si>
  <si>
    <t>CUMPLIMIENTDE 
LA ACCIÓN ESTRATÉGICA</t>
  </si>
  <si>
    <t>FINALIZADAS</t>
  </si>
  <si>
    <t>EN  PROCESO</t>
  </si>
  <si>
    <t>VENCIDAS CON AVANCE</t>
  </si>
  <si>
    <t>VENCIDAS SIN AVANCE</t>
  </si>
  <si>
    <t>NO INICIADAS</t>
  </si>
  <si>
    <t>Se incluyen las actividades que esten con un procentaje de 100% en el avance reportado de la meta</t>
  </si>
  <si>
    <t>Se incluye las actividades que estan con un cumplimiento superior a 0% e inferior a 100%  y se encuentran dentro de los plazos establecidos, es decir su fecha de finalización no se ha cumplido</t>
  </si>
  <si>
    <t>Se incluye las actividades que estan con un cumplimiento superior a 0% e inferior a 100%  y  NO se encuentran dentro de los plazos establecidos, es decir su fecha de finalización se ha cumplido.</t>
  </si>
  <si>
    <t>Se incluyen las actividades que esten con un procentaje de 0% en el avance reportado de la meta y su fecha de finalización se ha cumplido</t>
  </si>
  <si>
    <t>AE1.1. Plan de Trabajo Riesgos 2025
 (Actividad 2: Gestión de Riesgos (SARLAFT - FISCALES- linemaientos PTEP), del plan de trabajo del equipo de riesgos).</t>
  </si>
  <si>
    <t xml:space="preserve">OBSERVACIONES Y SOPORTES DOCUMENTALES APORTADOS POR PARTE DEL RESPONSABLE </t>
  </si>
  <si>
    <t xml:space="preserve">Avance de la meta </t>
  </si>
  <si>
    <r>
      <rPr>
        <b/>
        <sz val="11"/>
        <color theme="1"/>
        <rFont val="Calibri"/>
        <family val="2"/>
        <scheme val="minor"/>
      </rPr>
      <t>Diferencias en Fechas de Inicio y Finalización de la Actividad</t>
    </r>
    <r>
      <rPr>
        <sz val="11"/>
        <color theme="1"/>
        <rFont val="Calibri"/>
        <family val="2"/>
        <scheme val="minor"/>
      </rPr>
      <t xml:space="preserve">
Tras la revisión del documento</t>
    </r>
    <r>
      <rPr>
        <b/>
        <sz val="11"/>
        <color theme="1"/>
        <rFont val="Calibri"/>
        <family val="2"/>
        <scheme val="minor"/>
      </rPr>
      <t xml:space="preserve"> AE1.1. Plan de Trabajo Riesgos 2025 (Excel)</t>
    </r>
    <r>
      <rPr>
        <sz val="11"/>
        <color theme="1"/>
        <rFont val="Calibri"/>
        <family val="2"/>
        <scheme val="minor"/>
      </rPr>
      <t xml:space="preserve">, se observa que la </t>
    </r>
    <r>
      <rPr>
        <b/>
        <sz val="11"/>
        <color theme="1"/>
        <rFont val="Calibri"/>
        <family val="2"/>
        <scheme val="minor"/>
      </rPr>
      <t xml:space="preserve">Actividad 2: Gestión de Riesgos SARLAFT - FISCALES </t>
    </r>
    <r>
      <rPr>
        <sz val="11"/>
        <color theme="1"/>
        <rFont val="Calibri"/>
        <family val="2"/>
        <scheme val="minor"/>
      </rPr>
      <t>tiene registrada una fecha de inicio del</t>
    </r>
    <r>
      <rPr>
        <b/>
        <sz val="11"/>
        <color theme="1"/>
        <rFont val="Calibri"/>
        <family val="2"/>
        <scheme val="minor"/>
      </rPr>
      <t xml:space="preserve"> 15-02-2025</t>
    </r>
    <r>
      <rPr>
        <sz val="11"/>
        <color theme="1"/>
        <rFont val="Calibri"/>
        <family val="2"/>
        <scheme val="minor"/>
      </rPr>
      <t xml:space="preserve"> y una fecha de finalización del</t>
    </r>
    <r>
      <rPr>
        <b/>
        <sz val="11"/>
        <color theme="1"/>
        <rFont val="Calibri"/>
        <family val="2"/>
        <scheme val="minor"/>
      </rPr>
      <t xml:space="preserve"> 30-11-2025</t>
    </r>
    <r>
      <rPr>
        <sz val="11"/>
        <color theme="1"/>
        <rFont val="Calibri"/>
        <family val="2"/>
        <scheme val="minor"/>
      </rPr>
      <t xml:space="preserve">. No obstante, al contrastar esta información con los datos reportados en el </t>
    </r>
    <r>
      <rPr>
        <b/>
        <sz val="11"/>
        <color theme="1"/>
        <rFont val="Calibri"/>
        <family val="2"/>
        <scheme val="minor"/>
      </rPr>
      <t>Programa de Transparencia y Ética Pública - PTEP_PACTO 2025</t>
    </r>
    <r>
      <rPr>
        <sz val="11"/>
        <color theme="1"/>
        <rFont val="Calibri"/>
        <family val="2"/>
        <scheme val="minor"/>
      </rPr>
      <t xml:space="preserve">, se identifican discrepancias, ya que las fechas consignadas en este último documento son </t>
    </r>
    <r>
      <rPr>
        <b/>
        <sz val="11"/>
        <color theme="1"/>
        <rFont val="Calibri"/>
        <family val="2"/>
        <scheme val="minor"/>
      </rPr>
      <t>27-07-2025</t>
    </r>
    <r>
      <rPr>
        <sz val="11"/>
        <color theme="1"/>
        <rFont val="Calibri"/>
        <family val="2"/>
        <scheme val="minor"/>
      </rPr>
      <t xml:space="preserve"> como fecha de inicio y </t>
    </r>
    <r>
      <rPr>
        <b/>
        <sz val="11"/>
        <color theme="1"/>
        <rFont val="Calibri"/>
        <family val="2"/>
        <scheme val="minor"/>
      </rPr>
      <t>31-03-2025</t>
    </r>
    <r>
      <rPr>
        <sz val="11"/>
        <color theme="1"/>
        <rFont val="Calibri"/>
        <family val="2"/>
        <scheme val="minor"/>
      </rPr>
      <t xml:space="preserve"> como fecha de finalización; en consecuencia, y de acuerdo a la fecha de finalización reportada en el PTEP_PACTO 2025 con corte al 30-04-2025 el cumplimiento de la actividad queda como </t>
    </r>
    <r>
      <rPr>
        <b/>
        <sz val="11"/>
        <color theme="1"/>
        <rFont val="Calibri"/>
        <family val="2"/>
        <scheme val="minor"/>
      </rPr>
      <t>VENCIDA CON AVANCE</t>
    </r>
    <r>
      <rPr>
        <sz val="11"/>
        <color theme="1"/>
        <rFont val="Calibri"/>
        <family val="2"/>
        <scheme val="minor"/>
      </rPr>
      <t xml:space="preserve"> debido a que  su fecha de finalización se ha cumplido.
Por lo anterior, se recomienda validar el período de ejecución de la actividad, con el propósito de realizar los ajustes que se consideren pertinentes y garantizar la coherencia en la planificación y reporte de información en el </t>
    </r>
    <r>
      <rPr>
        <b/>
        <sz val="11"/>
        <color theme="1"/>
        <rFont val="Calibri"/>
        <family val="2"/>
        <scheme val="minor"/>
      </rPr>
      <t>PTEP_PACTO 2025.</t>
    </r>
  </si>
  <si>
    <t>Se incluyen las actividades que estan con un porcentaje de 0% en el avance reportado de la meta y su fecha de FINALIZACIÓN no se ha cumplido</t>
  </si>
  <si>
    <r>
      <rPr>
        <b/>
        <sz val="11"/>
        <color theme="1"/>
        <rFont val="Calibri"/>
        <family val="2"/>
        <scheme val="minor"/>
      </rPr>
      <t xml:space="preserve">1. Necesidad de un Estándar de Reporte en el Avance de la Meta
</t>
    </r>
    <r>
      <rPr>
        <sz val="11"/>
        <color theme="1"/>
        <rFont val="Calibri"/>
        <family val="2"/>
        <scheme val="minor"/>
      </rPr>
      <t>Para garantizar la coherencia en el seguimiento y la evaluación del cumplimiento de la actividad, es fundamental establecer un criterio uniforme de medición. Esto permitirá que el registro y el reporte de avances sean consistentes y alineados, especialmente cuando la meta definida en el</t>
    </r>
    <r>
      <rPr>
        <b/>
        <sz val="11"/>
        <color theme="1"/>
        <rFont val="Calibri"/>
        <family val="2"/>
        <scheme val="minor"/>
      </rPr>
      <t xml:space="preserve"> PETP_PACTO 2025</t>
    </r>
    <r>
      <rPr>
        <sz val="11"/>
        <color theme="1"/>
        <rFont val="Calibri"/>
        <family val="2"/>
        <scheme val="minor"/>
      </rPr>
      <t xml:space="preserve"> se expresa en un valor numérico absoluto, como en el caso de </t>
    </r>
    <r>
      <rPr>
        <b/>
        <sz val="11"/>
        <color theme="1"/>
        <rFont val="Calibri"/>
        <family val="2"/>
        <scheme val="minor"/>
      </rPr>
      <t>"Sitio Web Actualiado 100"</t>
    </r>
    <r>
      <rPr>
        <sz val="11"/>
        <color theme="1"/>
        <rFont val="Calibri"/>
        <family val="2"/>
        <scheme val="minor"/>
      </rPr>
      <t>, mientras que el avance reportado se presenta en porcentaje.
Si bien, el avance cualitativo valorado en un 25%; aún no se ha alcanzado la meta establecida; dado que el producto esperado es</t>
    </r>
    <r>
      <rPr>
        <b/>
        <sz val="11"/>
        <color theme="1"/>
        <rFont val="Calibri"/>
        <family val="2"/>
        <scheme val="minor"/>
      </rPr>
      <t xml:space="preserve"> (100) cien Sitio Web Actualizado</t>
    </r>
    <r>
      <rPr>
        <sz val="11"/>
        <color theme="1"/>
        <rFont val="Calibri"/>
        <family val="2"/>
        <scheme val="minor"/>
      </rPr>
      <t xml:space="preserve">; es por lo anterior que en términos cuantitativos, el reporte con corte al primer cuatrimestre debe reflejar una avance de la meta entre de un rango de  </t>
    </r>
    <r>
      <rPr>
        <b/>
        <sz val="11"/>
        <color theme="1"/>
        <rFont val="Calibri"/>
        <family val="2"/>
        <scheme val="minor"/>
      </rPr>
      <t>0 a 100</t>
    </r>
    <r>
      <rPr>
        <sz val="11"/>
        <color theme="1"/>
        <rFont val="Calibri"/>
        <family val="2"/>
        <scheme val="minor"/>
      </rPr>
      <t xml:space="preserve">.
</t>
    </r>
    <r>
      <rPr>
        <b/>
        <sz val="11"/>
        <color theme="1"/>
        <rFont val="Calibri"/>
        <family val="2"/>
        <scheme val="minor"/>
      </rPr>
      <t xml:space="preserve">2. Aclaración sobre el Indicador de Meta y el Producto a Entregar
</t>
    </r>
    <r>
      <rPr>
        <sz val="11"/>
        <color theme="1"/>
        <rFont val="Calibri"/>
        <family val="2"/>
        <scheme val="minor"/>
      </rPr>
      <t>Es necesario verificar la relación entre el indicador de meta y el producto a entregar, ya que su definición no es clara. Se requiere precisar si la expectativa es realizar 100 actualizaciones en el sitio web, si el producto corresponde a 100 sitios web actualizados, o si el objetivo es que un único sitio web alcance un 100% de actualización.
Esta aclaración es fundamental para garantizar una correcta interpretación del avance y asegurar que el reporte refleje con precisión el cumplimiento de la meta establecida</t>
    </r>
  </si>
  <si>
    <r>
      <rPr>
        <b/>
        <sz val="11"/>
        <color theme="1"/>
        <rFont val="Calibri"/>
        <family val="2"/>
        <scheme val="minor"/>
      </rPr>
      <t>Validación de la Meta como Valor Absoluto o Porcentual</t>
    </r>
    <r>
      <rPr>
        <sz val="11"/>
        <color theme="1"/>
        <rFont val="Calibri"/>
        <family val="2"/>
        <scheme val="minor"/>
      </rPr>
      <t xml:space="preserve">
Se recomienda verificar la definición de la meta a alcanzar, determinando si corresponde a un valor numérico absoluto de 100 o a un 100% como medida porcentual. Esta precisión es fundamental para garantizar la correcta interpretación del avance y asegurar la coherencia en el seguimiento y reporte de resultados</t>
    </r>
  </si>
  <si>
    <r>
      <rPr>
        <b/>
        <sz val="11"/>
        <color theme="1"/>
        <rFont val="Calibri"/>
        <family val="2"/>
        <scheme val="minor"/>
      </rPr>
      <t xml:space="preserve">Necesidad de un Estándar de Reporte en el Avance de la Meta
</t>
    </r>
    <r>
      <rPr>
        <sz val="11"/>
        <color theme="1"/>
        <rFont val="Calibri"/>
        <family val="2"/>
        <scheme val="minor"/>
      </rPr>
      <t>Para garantizar la coherencia en el seguimiento y la evaluación del cumplimiento de la actividad, es fundamental establecer un criterio uniforme de medición. Esto permitirá que el registro y el reporte de avances sean consistentes y alineados, especialmente cuando la meta definida en el</t>
    </r>
    <r>
      <rPr>
        <b/>
        <sz val="11"/>
        <color theme="1"/>
        <rFont val="Calibri"/>
        <family val="2"/>
        <scheme val="minor"/>
      </rPr>
      <t xml:space="preserve"> PETP_PACTO 2025</t>
    </r>
    <r>
      <rPr>
        <sz val="11"/>
        <color theme="1"/>
        <rFont val="Calibri"/>
        <family val="2"/>
        <scheme val="minor"/>
      </rPr>
      <t xml:space="preserve"> se expresa en un valor numérico absoluto, como en el caso de </t>
    </r>
    <r>
      <rPr>
        <b/>
        <sz val="11"/>
        <color theme="1"/>
        <rFont val="Calibri"/>
        <family val="2"/>
        <scheme val="minor"/>
      </rPr>
      <t>"Matriz de contratación 1"</t>
    </r>
    <r>
      <rPr>
        <sz val="11"/>
        <color theme="1"/>
        <rFont val="Calibri"/>
        <family val="2"/>
        <scheme val="minor"/>
      </rPr>
      <t>, mientras que el avance reportado se presenta en porcentaje.
Si bien, el avance cualitativo valorado en un 25%; aún no se ha alcanzado la meta establecida; dado que el producto esperado es</t>
    </r>
    <r>
      <rPr>
        <b/>
        <sz val="11"/>
        <color theme="1"/>
        <rFont val="Calibri"/>
        <family val="2"/>
        <scheme val="minor"/>
      </rPr>
      <t xml:space="preserve"> un (1) Matriz de contratación</t>
    </r>
    <r>
      <rPr>
        <sz val="11"/>
        <color theme="1"/>
        <rFont val="Calibri"/>
        <family val="2"/>
        <scheme val="minor"/>
      </rPr>
      <t xml:space="preserve">; es por lo anterior que en términos cuantitativos, el reporte con corte al primer cuatrimestre debe reflejar una avance de la meta entre un ranfo de </t>
    </r>
    <r>
      <rPr>
        <b/>
        <sz val="11"/>
        <color theme="1"/>
        <rFont val="Calibri"/>
        <family val="2"/>
        <scheme val="minor"/>
      </rPr>
      <t>0 a 1</t>
    </r>
    <r>
      <rPr>
        <sz val="11"/>
        <color theme="1"/>
        <rFont val="Calibri"/>
        <family val="2"/>
        <scheme val="minor"/>
      </rPr>
      <t>.</t>
    </r>
  </si>
  <si>
    <r>
      <rPr>
        <b/>
        <sz val="11"/>
        <color theme="1"/>
        <rFont val="Calibri"/>
        <family val="2"/>
        <scheme val="minor"/>
      </rPr>
      <t xml:space="preserve">Necesidad de un Estándar de Reporte en el Avance de la Meta
</t>
    </r>
    <r>
      <rPr>
        <sz val="11"/>
        <color theme="1"/>
        <rFont val="Calibri"/>
        <family val="2"/>
        <scheme val="minor"/>
      </rPr>
      <t>Para garantizar la coherencia en el seguimiento y la evaluación del cumplimiento de la actividad, es fundamental establecer un criterio uniforme de medición. Esto permitirá que el registro y el reporte de avances sean consistentes y alineados, especialmente cuando la meta definida en el</t>
    </r>
    <r>
      <rPr>
        <b/>
        <sz val="11"/>
        <color theme="1"/>
        <rFont val="Calibri"/>
        <family val="2"/>
        <scheme val="minor"/>
      </rPr>
      <t xml:space="preserve"> PETP_PACTO 2025</t>
    </r>
    <r>
      <rPr>
        <sz val="11"/>
        <color theme="1"/>
        <rFont val="Calibri"/>
        <family val="2"/>
        <scheme val="minor"/>
      </rPr>
      <t xml:space="preserve"> se expresa en un valor numérico absoluto, como en el caso de </t>
    </r>
    <r>
      <rPr>
        <b/>
        <sz val="11"/>
        <color theme="1"/>
        <rFont val="Calibri"/>
        <family val="2"/>
        <scheme val="minor"/>
      </rPr>
      <t>"Matriz de Riegos con riesgos identificado 1"</t>
    </r>
    <r>
      <rPr>
        <sz val="11"/>
        <color theme="1"/>
        <rFont val="Calibri"/>
        <family val="2"/>
        <scheme val="minor"/>
      </rPr>
      <t>, mientras que el avance reportado se presenta en porcentaje.
Si bien, el avance cualitativo valorado en un 25%; aún no se ha alcanzado la meta establecida; dado que el producto esperado es</t>
    </r>
    <r>
      <rPr>
        <b/>
        <sz val="11"/>
        <color theme="1"/>
        <rFont val="Calibri"/>
        <family val="2"/>
        <scheme val="minor"/>
      </rPr>
      <t xml:space="preserve"> un (1) Matriz de Riegos con riesgos identificado</t>
    </r>
    <r>
      <rPr>
        <sz val="11"/>
        <color theme="1"/>
        <rFont val="Calibri"/>
        <family val="2"/>
        <scheme val="minor"/>
      </rPr>
      <t xml:space="preserve">; es por lo anterior que en términos cuantitativos, el reporte con corte al primer cuatrimestre debe reflejar una avance de la meta entre un rango de  </t>
    </r>
    <r>
      <rPr>
        <b/>
        <sz val="11"/>
        <color theme="1"/>
        <rFont val="Calibri"/>
        <family val="2"/>
        <scheme val="minor"/>
      </rPr>
      <t>0 a 1</t>
    </r>
    <r>
      <rPr>
        <sz val="11"/>
        <color theme="1"/>
        <rFont val="Calibri"/>
        <family val="2"/>
        <scheme val="minor"/>
      </rPr>
      <t>.</t>
    </r>
  </si>
  <si>
    <r>
      <rPr>
        <b/>
        <sz val="11"/>
        <color theme="1"/>
        <rFont val="Calibri"/>
        <family val="2"/>
        <scheme val="minor"/>
      </rPr>
      <t xml:space="preserve">Necesidad de un Estándar de Reporte en el Avance de la Meta
</t>
    </r>
    <r>
      <rPr>
        <sz val="11"/>
        <color theme="1"/>
        <rFont val="Calibri"/>
        <family val="2"/>
        <scheme val="minor"/>
      </rPr>
      <t>Para garantizar la coherencia en el seguimiento y la evaluación del cumplimiento de la actividad, es fundamental establecer un criterio uniforme de medición. Esto permitirá que el registro y el reporte de avances sean consistentes y alineados, especialmente cuando la meta definida en el</t>
    </r>
    <r>
      <rPr>
        <b/>
        <sz val="11"/>
        <color theme="1"/>
        <rFont val="Calibri"/>
        <family val="2"/>
        <scheme val="minor"/>
      </rPr>
      <t xml:space="preserve"> PETP_PACTO 2025</t>
    </r>
    <r>
      <rPr>
        <sz val="11"/>
        <color theme="1"/>
        <rFont val="Calibri"/>
        <family val="2"/>
        <scheme val="minor"/>
      </rPr>
      <t xml:space="preserve"> se expresa en un valor numérico absoluto, como en el caso de </t>
    </r>
    <r>
      <rPr>
        <b/>
        <sz val="11"/>
        <color theme="1"/>
        <rFont val="Calibri"/>
        <family val="2"/>
        <scheme val="minor"/>
      </rPr>
      <t>"Acto Administrativo 1"</t>
    </r>
    <r>
      <rPr>
        <sz val="11"/>
        <color theme="1"/>
        <rFont val="Calibri"/>
        <family val="2"/>
        <scheme val="minor"/>
      </rPr>
      <t>, mientras que el avance reportado se presenta en porcentaje.
Si bien, el avance cualitativo valorado en un 40%; aún no se ha alcanzado la meta establecida; dado que el producto esperado es</t>
    </r>
    <r>
      <rPr>
        <b/>
        <sz val="11"/>
        <color theme="1"/>
        <rFont val="Calibri"/>
        <family val="2"/>
        <scheme val="minor"/>
      </rPr>
      <t xml:space="preserve"> un (1) acto administrativo</t>
    </r>
    <r>
      <rPr>
        <sz val="11"/>
        <color theme="1"/>
        <rFont val="Calibri"/>
        <family val="2"/>
        <scheme val="minor"/>
      </rPr>
      <t xml:space="preserve">; es por lo anterior que en términos cuantitativos, el reporte con corte al primer cuatrimestre debe reflejar una avance de la meta entre un rango de  </t>
    </r>
    <r>
      <rPr>
        <b/>
        <sz val="11"/>
        <color theme="1"/>
        <rFont val="Calibri"/>
        <family val="2"/>
        <scheme val="minor"/>
      </rPr>
      <t>0 a 1</t>
    </r>
    <r>
      <rPr>
        <sz val="11"/>
        <color theme="1"/>
        <rFont val="Calibri"/>
        <family val="2"/>
        <scheme val="minor"/>
      </rPr>
      <t>.</t>
    </r>
  </si>
  <si>
    <t>ninguna</t>
  </si>
  <si>
    <t>CRITERIO</t>
  </si>
  <si>
    <t>PORCENTAJE CUMPLIMIENTO</t>
  </si>
  <si>
    <t>CUMPLIMIENTO BAJO</t>
  </si>
  <si>
    <t>0-59</t>
  </si>
  <si>
    <t>CUMPLIMIENTO MEDIO</t>
  </si>
  <si>
    <t>60-79</t>
  </si>
  <si>
    <t>CUMPLIMIENTO ALTO</t>
  </si>
  <si>
    <t>80-100</t>
  </si>
  <si>
    <t>CONCEPTO GENERAL</t>
  </si>
  <si>
    <t>RECOMENDACIONES</t>
  </si>
  <si>
    <t>NOTA</t>
  </si>
  <si>
    <t>DESCRIPCIÓN DE ACCIONES</t>
  </si>
  <si>
    <t xml:space="preserve">TOTAL ACCIONES </t>
  </si>
  <si>
    <t>Para el calculo del cumplimiento del Plan de Accion, se establecio que:</t>
  </si>
  <si>
    <t>CORTE</t>
  </si>
  <si>
    <t>AVANCE MÁXIMO A LOGRAR EN EL CORTE</t>
  </si>
  <si>
    <t>CUMPLIMIENTO</t>
  </si>
  <si>
    <t>OBSERVACIÓN</t>
  </si>
  <si>
    <t>30 DE ABRIL</t>
  </si>
  <si>
    <t>Si el valor de avance obtenido en el periodo es superior a 33.33 se establece un cumplimiento de 100%, en caso contrario se establece una regla de tres para definir el avance</t>
  </si>
  <si>
    <t>31 DE AGOSTO</t>
  </si>
  <si>
    <t>Si el valor de avance obtenido en el periodo es superior a 66.66 se establece un cumplimiento de 100%, en caso contrario se establece una regla de tres para definir el avance</t>
  </si>
  <si>
    <t>31 DE DICIEMBRE</t>
  </si>
  <si>
    <t>PONDERADOR</t>
  </si>
  <si>
    <t>RESULTADOS DE AVANCE</t>
  </si>
  <si>
    <t>TOTAL</t>
  </si>
  <si>
    <t>NOTA: 1. Para el reporte del mes de diciembre el porcentaje de avance igual o superior al 90% se toma como acción "FINALIZADA".</t>
  </si>
  <si>
    <t>TOTAL ACCIONES</t>
  </si>
  <si>
    <t>AVANCE</t>
  </si>
  <si>
    <t>CUMPLIMIENTO CUALITATIVO</t>
  </si>
  <si>
    <t>ABRIL</t>
  </si>
  <si>
    <t>AGOSTO</t>
  </si>
  <si>
    <t>DICIEMBRE</t>
  </si>
  <si>
    <t>El porcentaje de avance se obtiene de la sumatoria de las actividades "En proceso" y "Finalizadas" sobre el total de actividades, dando un valor de 100% a las finalizadas, 60% a las que se encuentran en proceso, 20 % a las están vencidas con avance y 0% a las que se encuentran vencidas sin avance o no iniciadas.</t>
  </si>
  <si>
    <r>
      <rPr>
        <b/>
        <sz val="9"/>
        <color theme="1"/>
        <rFont val="Calibri"/>
        <family val="2"/>
        <scheme val="minor"/>
      </rPr>
      <t>Para el calculo del cumplimiento del PTEP-PACTO 2025, se establecio que:</t>
    </r>
    <r>
      <rPr>
        <sz val="9"/>
        <color theme="1"/>
        <rFont val="Calibri"/>
        <family val="2"/>
        <scheme val="minor"/>
      </rPr>
      <t xml:space="preserve">
Corte de abril, el maximo avance de 33.33% dando un cumplimiento de 100%
Corte agosto, el maximo avance es de 66.66%, dando un cumplimiento de 100%
Corte noviembre, el maximo avance es de 88.88%, dando un cumplimiento de 100%
Corte Diciembre,el maximo avance es de 100%, dando un cumplimiento de 100%</t>
    </r>
  </si>
  <si>
    <r>
      <rPr>
        <b/>
        <sz val="11"/>
        <color theme="1"/>
        <rFont val="Calibri"/>
        <family val="2"/>
        <scheme val="minor"/>
      </rPr>
      <t>Necesidad de un Estándar de Reporte en el Avance de la Meta</t>
    </r>
    <r>
      <rPr>
        <sz val="11"/>
        <color theme="1"/>
        <rFont val="Calibri"/>
        <family val="2"/>
        <scheme val="minor"/>
      </rPr>
      <t xml:space="preserve">
Para garantizar la coherencia en el seguimiento y la evaluación del cumplimiento de la actividad, es fundamental establecer un criterio uniforme de medición. Esto permitirá que el registro y el reporte de avances sean consistentes y alineados, especialmente cuando la meta definida en el PETP_PACTO 2025 se expresa en un valor numérico absoluto, mientras que el avance reportado se presenta en porcentaje. Es por lo anterior que en términos cuantitativos, el reporte con corte al primer cuatrimestre debe reflejar una avance de la meta entre de un rango de  0 a 1.</t>
    </r>
  </si>
  <si>
    <r>
      <rPr>
        <b/>
        <sz val="11"/>
        <color theme="1"/>
        <rFont val="Calibri"/>
        <family val="2"/>
        <scheme val="minor"/>
      </rPr>
      <t xml:space="preserve">Necesidad de un Estándar de Reporte en el Avance de la Meta
</t>
    </r>
    <r>
      <rPr>
        <sz val="11"/>
        <color theme="1"/>
        <rFont val="Calibri"/>
        <family val="2"/>
        <scheme val="minor"/>
      </rPr>
      <t>Para garantizar la coherencia en el seguimiento y la evaluación del cumplimiento de la actividad, es fundamental establecer un criterio uniforme de medición. Esto permitirá que el registro y el reporte de avances sean consistentes y alineados, especialmente cuando la meta definida en el PETP_PACTO 2025 se expresa en un valor numérico absoluto, mientras que el avance reportado se presenta en porcentaje. Es por lo anterior que en términos cuantitativos, el reporte con corte al primer cuatrimestre debe reflejar una avance de la meta entre de un rango de  0 a 1.</t>
    </r>
  </si>
  <si>
    <t>VALORES REPORTADOS</t>
  </si>
  <si>
    <t>PORCENTAJE AVANCE PROMEDIO META</t>
  </si>
  <si>
    <t>PORCENTAJE AVANCE PROMEDIO CUMPLIMIENTO  ESTRATEGIA</t>
  </si>
  <si>
    <t>PORCENTAJE DE AVANCE PROMEDIO DE LA ACCION ESTRATÉGICA</t>
  </si>
  <si>
    <t>% DE AVANCE DE LA ACCION ESTRATÉGICA</t>
  </si>
  <si>
    <t>PORCENTAJE DE CUMPLIMIENTO</t>
  </si>
  <si>
    <r>
      <rPr>
        <b/>
        <sz val="11"/>
        <color theme="1"/>
        <rFont val="Calibri"/>
        <family val="2"/>
        <scheme val="minor"/>
      </rPr>
      <t>Reporte Actual (3/04/2025):</t>
    </r>
    <r>
      <rPr>
        <sz val="11"/>
        <color theme="1"/>
        <rFont val="Calibri"/>
        <family val="2"/>
        <scheme val="minor"/>
      </rPr>
      <t xml:space="preserve">
Se realizó evaluación del PACTO al tercer cuatrimestre 2024, con corte al 31 de diciembre de 2024. Informe AI-1115-01-2025.</t>
    </r>
  </si>
  <si>
    <r>
      <rPr>
        <b/>
        <sz val="11"/>
        <color theme="1"/>
        <rFont val="Calibri"/>
        <family val="2"/>
        <scheme val="minor"/>
      </rPr>
      <t>SOPORTE:</t>
    </r>
    <r>
      <rPr>
        <sz val="11"/>
        <color theme="1"/>
        <rFont val="Calibri"/>
        <family val="2"/>
        <scheme val="minor"/>
      </rPr>
      <t xml:space="preserve">
 Link de publicación de informe informe:
  https://controlinterno.utp.edu.co/informes-de-evaluacion-y-seguimiento/203/seguimiento-pacto/ </t>
    </r>
  </si>
  <si>
    <r>
      <rPr>
        <b/>
        <sz val="11"/>
        <color theme="1"/>
        <rFont val="Calibri"/>
        <family val="2"/>
        <scheme val="minor"/>
      </rPr>
      <t>Reporte Actual (3/04/2025):</t>
    </r>
    <r>
      <rPr>
        <sz val="11"/>
        <color theme="1"/>
        <rFont val="Calibri"/>
        <family val="2"/>
        <scheme val="minor"/>
      </rPr>
      <t xml:space="preserve">
 Se realizó de evaluación al Sistema de PQRS segundo semestre 2024, con corte a 31 de diciembre de 2024. Informe A1-1115-06-2025</t>
    </r>
  </si>
  <si>
    <r>
      <rPr>
        <u/>
        <sz val="11"/>
        <color rgb="FF1155CC"/>
        <rFont val="Calibri"/>
        <family val="2"/>
        <scheme val="minor"/>
      </rPr>
      <t>https://media2.utp.edu.co/oficinas/53/1.-AI-1115-06-2025-INFORME-PQRS-SEM-II-2024.pdf</t>
    </r>
  </si>
  <si>
    <r>
      <rPr>
        <b/>
        <sz val="11"/>
        <color theme="1"/>
        <rFont val="Calibri"/>
        <family val="2"/>
        <scheme val="minor"/>
      </rPr>
      <t>Reporte Actual (3/04/2025):</t>
    </r>
    <r>
      <rPr>
        <sz val="11"/>
        <color theme="1"/>
        <rFont val="Calibri"/>
        <family val="2"/>
        <scheme val="minor"/>
      </rPr>
      <t xml:space="preserve">
 A la fecha de reporte, se encuentra en ejecución la Evaluación de la Gestión de Riesgos de la vigencia 2024.</t>
    </r>
  </si>
  <si>
    <r>
      <rPr>
        <b/>
        <sz val="11"/>
        <color theme="1"/>
        <rFont val="Calibri"/>
        <family val="2"/>
        <scheme val="minor"/>
      </rPr>
      <t>Reporte al (3/04/2025):</t>
    </r>
    <r>
      <rPr>
        <sz val="11"/>
        <color theme="1"/>
        <rFont val="Calibri"/>
        <family val="2"/>
        <scheme val="minor"/>
      </rPr>
      <t xml:space="preserve">
 Conforme al Programa Anual de Auditoría de la Oficina de Control Interno, dicha auditoría se encuentra programada posterior al primer trimestre 2025.</t>
    </r>
  </si>
  <si>
    <r>
      <rPr>
        <b/>
        <sz val="11"/>
        <color theme="1"/>
        <rFont val="Calibri"/>
        <family val="2"/>
        <scheme val="minor"/>
      </rPr>
      <t>Reporte al (3/04/2025):</t>
    </r>
    <r>
      <rPr>
        <sz val="11"/>
        <color theme="1"/>
        <rFont val="Calibri"/>
        <family val="2"/>
        <scheme val="minor"/>
      </rPr>
      <t xml:space="preserve">
 Conforme al Programa Anual de Auditoría de la Oficina de Control Interno, dicha auditoría se encuentra programada para el segundo semestre 2025.</t>
    </r>
  </si>
  <si>
    <r>
      <rPr>
        <b/>
        <sz val="11"/>
        <color theme="1"/>
        <rFont val="Calibri"/>
        <family val="2"/>
        <scheme val="minor"/>
      </rPr>
      <t xml:space="preserve">Reporte Actual (31/03/2025):
</t>
    </r>
    <r>
      <rPr>
        <sz val="11"/>
        <color theme="1"/>
        <rFont val="Calibri"/>
        <family val="2"/>
        <scheme val="minor"/>
      </rPr>
      <t xml:space="preserve"> A la fecha de reporte, se encuentra en construcción el primer reporte de estadísticas para el semestre 2025-01 para personal administrativo y docente</t>
    </r>
  </si>
  <si>
    <r>
      <rPr>
        <b/>
        <sz val="11"/>
        <color rgb="FF000000"/>
        <rFont val="Calibri"/>
        <family val="2"/>
        <scheme val="minor"/>
      </rPr>
      <t>Reporte actual:</t>
    </r>
    <r>
      <rPr>
        <sz val="11"/>
        <color rgb="FF000000"/>
        <rFont val="Calibri"/>
        <family val="2"/>
        <scheme val="minor"/>
      </rPr>
      <t xml:space="preserve"> Los acuerdos del Consejo Académico, Consejo Superior y Resoluciones de interés General son publicados al momento de ser aprobadas con sus respectivas notas de vigencia, el avance se encuentra a la fecha.                                                                                                                                                                       </t>
    </r>
    <r>
      <rPr>
        <b/>
        <sz val="11"/>
        <color rgb="FF000000"/>
        <rFont val="Calibri"/>
        <family val="2"/>
        <scheme val="minor"/>
      </rPr>
      <t>Acuerdos Consejo Académico 2025:</t>
    </r>
    <r>
      <rPr>
        <sz val="11"/>
        <color rgb="FF000000"/>
        <rFont val="Calibri"/>
        <family val="2"/>
        <scheme val="minor"/>
      </rPr>
      <t xml:space="preserve"> </t>
    </r>
    <r>
      <rPr>
        <b/>
        <sz val="11"/>
        <color rgb="FF000000"/>
        <rFont val="Calibri"/>
        <family val="2"/>
        <scheme val="minor"/>
      </rPr>
      <t xml:space="preserve">8. </t>
    </r>
    <r>
      <rPr>
        <sz val="11"/>
        <color rgb="FF000000"/>
        <rFont val="Calibri"/>
        <family val="2"/>
        <scheme val="minor"/>
      </rPr>
      <t xml:space="preserve">Nos: 44-45-05-04-03-02-01-01A
</t>
    </r>
    <r>
      <rPr>
        <b/>
        <sz val="11"/>
        <color rgb="FF000000"/>
        <rFont val="Calibri"/>
        <family val="2"/>
        <scheme val="minor"/>
      </rPr>
      <t>Acuerdos Consejo Superior 2025:</t>
    </r>
    <r>
      <rPr>
        <sz val="11"/>
        <color rgb="FF000000"/>
        <rFont val="Calibri"/>
        <family val="2"/>
        <scheme val="minor"/>
      </rPr>
      <t xml:space="preserve"> </t>
    </r>
    <r>
      <rPr>
        <b/>
        <sz val="11"/>
        <color rgb="FF000000"/>
        <rFont val="Calibri"/>
        <family val="2"/>
        <scheme val="minor"/>
      </rPr>
      <t>14</t>
    </r>
    <r>
      <rPr>
        <sz val="11"/>
        <color rgb="FF000000"/>
        <rFont val="Calibri"/>
        <family val="2"/>
        <scheme val="minor"/>
      </rPr>
      <t xml:space="preserve">. Nos 01-03-02-07-06-05-04-11-10-09-08-12. Resoluciones CS-Nos: 01-02
</t>
    </r>
    <r>
      <rPr>
        <b/>
        <sz val="11"/>
        <color rgb="FF000000"/>
        <rFont val="Calibri"/>
        <family val="2"/>
        <scheme val="minor"/>
      </rPr>
      <t>Resoluciones Generales 2025 :</t>
    </r>
    <r>
      <rPr>
        <sz val="11"/>
        <color rgb="FF000000"/>
        <rFont val="Calibri"/>
        <family val="2"/>
        <scheme val="minor"/>
      </rPr>
      <t xml:space="preserve"> </t>
    </r>
    <r>
      <rPr>
        <b/>
        <sz val="11"/>
        <color rgb="FF000000"/>
        <rFont val="Calibri"/>
        <family val="2"/>
        <scheme val="minor"/>
      </rPr>
      <t>7.</t>
    </r>
    <r>
      <rPr>
        <sz val="11"/>
        <color rgb="FF000000"/>
        <rFont val="Calibri"/>
        <family val="2"/>
        <scheme val="minor"/>
      </rPr>
      <t xml:space="preserve"> Nos: 2091-01-2136-2590-2588-2689-02</t>
    </r>
  </si>
  <si>
    <r>
      <rPr>
        <u/>
        <sz val="11"/>
        <color rgb="FF1155CC"/>
        <rFont val="Calibri"/>
        <family val="2"/>
        <scheme val="minor"/>
      </rPr>
      <t>https://secretariageneral.utp.edu.co/acuerdos-consejo-academico/ https://secretariageneral.utp.edu.co/acuerdos-consejo-superior/ https://secretariageneral.utp.edu.co/resoluciones-generales/</t>
    </r>
  </si>
  <si>
    <r>
      <t xml:space="preserve">Reporte actual: </t>
    </r>
    <r>
      <rPr>
        <sz val="11"/>
        <color theme="1"/>
        <rFont val="Calibri"/>
        <family val="2"/>
        <scheme val="minor"/>
      </rPr>
      <t>A MARZO 2025
Revisión y soporte a los sitios web institucionales. Revisión y ajustes a desarrollos que continuan del 2024. Migración y actualizacion de servidores CRIE - Nube de ORACLE  (RED- WEB) , Revisión de implementación  de la Resolución No. 1519  “Por la cual se definen los estándares y directrices para publicar la información señalada en la Ley 1712 del 2014 • Generación de Informes Planeación, Control Interno, Tienda UTP, soporte Portal de la Marca UTP, Manual para documentos accesibles, Acompañamiento a eventos academicos institucionales a traves de online.utp.edu.co
Capacitaciones Web: 18
Personas capacitadas: 50
SItios Nuevos 2025: 10
Usuarios atendidos Web (solicitudes recibidas y gestionadas) 272
Sitios con Google Analitycs: 239
Publicacion 4ta Noticia 2025: 3
Envios CRIE IN: 3
Streaming: 3
Respuestas Contactenos@ Total: 3038
Fotografia : 6
Solicitudes Diseño (Banner - Iconos - interfaz): 22</t>
    </r>
  </si>
  <si>
    <r>
      <t xml:space="preserve">Reporte actual:
</t>
    </r>
    <r>
      <rPr>
        <sz val="11"/>
        <color theme="1"/>
        <rFont val="Calibri"/>
        <family val="2"/>
        <scheme val="minor"/>
      </rPr>
      <t>En proceso redacción de contenidos de acuerdo con el manual de identidad UTP. Manual de identidad UTP  
Mantenimiento y actualización de la tienda virtual: actualización de nuevos productos
(anexo pantallazo AE7-11 • AE7-11A  • AE7-11C • AE7-11D )</t>
    </r>
  </si>
  <si>
    <r>
      <rPr>
        <b/>
        <sz val="11"/>
        <color theme="1"/>
        <rFont val="Calibri"/>
        <family val="2"/>
        <scheme val="minor"/>
      </rPr>
      <t>Reporte actual:</t>
    </r>
    <r>
      <rPr>
        <sz val="11"/>
        <color theme="1"/>
        <rFont val="Calibri"/>
        <family val="2"/>
        <scheme val="minor"/>
      </rPr>
      <t xml:space="preserve">
Actualización en la página participa en la sección: Menu Participa - Directivos - Tramites y formularios - Transparencia y acceo a la información publica
Anexo pantallazo AE7-12 - AE7-12A - AE7-12B - AE7-12C - AE7-12D </t>
    </r>
  </si>
  <si>
    <r>
      <rPr>
        <b/>
        <sz val="11"/>
        <color theme="1"/>
        <rFont val="Calibri"/>
        <family val="2"/>
        <scheme val="minor"/>
      </rPr>
      <t xml:space="preserve">Reporte actual:
</t>
    </r>
    <r>
      <rPr>
        <sz val="11"/>
        <color theme="1"/>
        <rFont val="Calibri"/>
        <family val="2"/>
        <scheme val="minor"/>
      </rPr>
      <t xml:space="preserve">Publicacion de CRIEin -CRIEin - Tips Web Incrustar PDF en una entrada
Publicacion de CRIEin -CRIEin Tips de accesibilidad y creación de contenidos - Cómo agregar una entrada a tu sitio web. Se anexan pantallazos: AE7-13 - AE7-13A -AE7-13B
</t>
    </r>
  </si>
  <si>
    <r>
      <rPr>
        <b/>
        <sz val="11"/>
        <color theme="1"/>
        <rFont val="Calibri"/>
        <family val="2"/>
        <scheme val="minor"/>
      </rPr>
      <t>Reporte Actual (3/04/2025):</t>
    </r>
    <r>
      <rPr>
        <sz val="11"/>
        <color theme="1"/>
        <rFont val="Calibri"/>
        <family val="2"/>
        <scheme val="minor"/>
      </rPr>
      <t xml:space="preserve">
 Se realizó de evaluación al Sistema de PQRS segundo semestre 2024, con corte a 31 de diciembre de 2024. informe A1-1115-06-2025</t>
    </r>
  </si>
  <si>
    <r>
      <rPr>
        <b/>
        <sz val="11"/>
        <color theme="1"/>
        <rFont val="Calibri"/>
        <family val="2"/>
        <scheme val="minor"/>
      </rPr>
      <t>Reporte actual(3/04/2025):</t>
    </r>
    <r>
      <rPr>
        <sz val="11"/>
        <color theme="1"/>
        <rFont val="Calibri"/>
        <family val="2"/>
        <scheme val="minor"/>
      </rPr>
      <t xml:space="preserve">
 La evaluación de la Audiencia Pública de rendición de cuentas a la ciudadanía, se realizará conforme a la normatividad interna relacionada con el reglamento de la misma y acorde a las fechas que defina la Oficina de Planeación para la realización de la Audiencia.</t>
    </r>
  </si>
  <si>
    <r>
      <t xml:space="preserve">Reporte actual:
</t>
    </r>
    <r>
      <rPr>
        <sz val="11"/>
        <color theme="1"/>
        <rFont val="Calibri"/>
        <family val="2"/>
        <scheme val="minor"/>
      </rPr>
      <t>Participación en inducción presencial y virtual - gestión para definir el plan de acción</t>
    </r>
  </si>
  <si>
    <r>
      <rPr>
        <b/>
        <sz val="11"/>
        <color theme="1"/>
        <rFont val="Calibri"/>
        <family val="2"/>
        <scheme val="minor"/>
      </rPr>
      <t xml:space="preserve">Reporte actual:
</t>
    </r>
    <r>
      <rPr>
        <sz val="11"/>
        <color theme="1"/>
        <rFont val="Calibri"/>
        <family val="2"/>
        <scheme val="minor"/>
      </rPr>
      <t xml:space="preserve">Participación  en las diferentes inducciones realizadas  dando a conocer  la identidad cultural institucional 
-Reconocimiento por retiro durante los cuales se realiza la entrega de los simbolos institucionales </t>
    </r>
  </si>
  <si>
    <r>
      <rPr>
        <b/>
        <sz val="11"/>
        <color theme="1"/>
        <rFont val="Calibri"/>
        <family val="2"/>
        <scheme val="minor"/>
      </rPr>
      <t>Reporte actual:</t>
    </r>
    <r>
      <rPr>
        <sz val="11"/>
        <color theme="1"/>
        <rFont val="Calibri"/>
        <family val="2"/>
        <scheme val="minor"/>
      </rPr>
      <t xml:space="preserve">
MEDICINA PREVENTIVA 24,9% 
SEGURIDAD INDUSTRIAL 24,9% 
HIGIENE DEL TRABAJO 24,9% </t>
    </r>
  </si>
  <si>
    <r>
      <rPr>
        <b/>
        <sz val="11"/>
        <color theme="1"/>
        <rFont val="Calibri"/>
        <family val="2"/>
        <scheme val="minor"/>
      </rPr>
      <t xml:space="preserve">Reporte actual:
</t>
    </r>
    <r>
      <rPr>
        <sz val="11"/>
        <color theme="1"/>
        <rFont val="Calibri"/>
        <family val="2"/>
        <scheme val="minor"/>
      </rPr>
      <t xml:space="preserve">Ajuste del documento Guia Conflicto de Intereses
Presentación documento Guia Conflicto de Interes ante el Comité Directivo 
</t>
    </r>
  </si>
  <si>
    <t>RESULTADOS EVALUACIÓN 
PROGRAMA DE TRANSPARENCIA Y ÉTICA PÚBLICA - PTEP_PACTO_2025</t>
  </si>
  <si>
    <t>Participación 
porcentual</t>
  </si>
  <si>
    <t>Estado 
de la acción</t>
  </si>
  <si>
    <t>AE9-Integridad y servicio público</t>
  </si>
  <si>
    <r>
      <t xml:space="preserve">
Con cierre al 31 de marzo de 2025, frente al plan de trabajo de trámites tiene un avance de 64%, relacionado con las siguientes actividades:
-Se definió en reunión realizada el día 10 de febrero y quedo registro en el acta N°1.
-Se definió en reunión realizada el día 10 de febrero y quedo registro en el acta N°1.
-27-03-2025: Se diligenciaron las preguntas del Furag relacionadas a la política de racionalización de trámites.
-31-03-2025: Se envió a admweb@utp.edu.co el plan de trabajo del presento año así como la estrategia de racionalización para que sea publicada en la página de transparencia de la Universidad.
</t>
    </r>
    <r>
      <rPr>
        <b/>
        <sz val="11"/>
        <color theme="1"/>
        <rFont val="Calibri"/>
        <family val="2"/>
        <scheme val="minor"/>
      </rPr>
      <t>-Se definió en reunión realizada el día 10 de febrero y quedo registro en el acta N°1, Quedo definido como estrategia de racionalización para el trámite de Certificados y Constancias de estudios.</t>
    </r>
    <r>
      <rPr>
        <sz val="11"/>
        <color theme="1"/>
        <rFont val="Calibri"/>
        <family val="2"/>
        <scheme val="minor"/>
      </rPr>
      <t xml:space="preserve">
-Se definió en reunión realizada el día 10 de febrero y quedo registro en el acta N°1, la creación del código QR fue avalado por Financiera, dado que este permite realizar el pago diferenciado al servicio que se desea adquirir, en este caso el certificado de constancia de estudio.
-28-01-2025: Se aplicó la metodología en el SUIT para definir la estrategia de racionalización para la presente vigencia. 
-28-01-2025:  Se descargó la estrategia de racionalización desde el SUIT el día 28 de enero.
-Se tiene registrado los datos de gestión de los tramites hasta la actualidad, esta actividad se realiza mes a mes.
-Se han realizado formaciones virtuales desarrolladas por la función pública relacionadas a la política de racionalización de trámites.
-Se verificó el funcionamiento correcto de las consultas de acceso a la información pública que tiene la UTP, esta actividad se verifica mes a mes.
</t>
    </r>
  </si>
  <si>
    <t xml:space="preserve">Anexo 1. </t>
  </si>
  <si>
    <t>Fuente: Sistema Único de Información de Trámites - SUIT.</t>
  </si>
  <si>
    <t xml:space="preserve">Anexo 2. </t>
  </si>
  <si>
    <t>Publicación inicial del PROGRAMA DE TRANSPARENCIA Y ÉTICA PÚBLICA - PTEP_PACTO 2025, por la Oficina de Planeación.</t>
  </si>
  <si>
    <t>Fecha:  30 de febrero 2025</t>
  </si>
  <si>
    <r>
      <t xml:space="preserve">Fuente: </t>
    </r>
    <r>
      <rPr>
        <sz val="14"/>
        <color rgb="FF1D22E7"/>
        <rFont val="Calibri"/>
        <family val="2"/>
        <scheme val="minor"/>
      </rPr>
      <t xml:space="preserve">https://pdi.utp.edu.co/2025/01/30/ya-se-encuentra-disponible-programa-de-transparencia-y-etica-publica-ptep-pacto-2025/ </t>
    </r>
  </si>
  <si>
    <t xml:space="preserve">Anexo 3. </t>
  </si>
  <si>
    <r>
      <t xml:space="preserve">Fuente: </t>
    </r>
    <r>
      <rPr>
        <sz val="14"/>
        <color rgb="FF1D22E7"/>
        <rFont val="Calibri"/>
        <family val="2"/>
        <scheme val="minor"/>
      </rPr>
      <t>https://controlinterno.utp.edu.co/informes-de-evaluacion-y-seguimiento/203/seguimiento-pacto/</t>
    </r>
  </si>
  <si>
    <r>
      <rPr>
        <b/>
        <sz val="11"/>
        <color theme="1"/>
        <rFont val="Calibri"/>
        <family val="2"/>
        <scheme val="minor"/>
      </rPr>
      <t xml:space="preserve">Necesidad de un Estándar de Reporte en el Avance de la Meta
</t>
    </r>
    <r>
      <rPr>
        <sz val="11"/>
        <color theme="1"/>
        <rFont val="Calibri"/>
        <family val="2"/>
        <scheme val="minor"/>
      </rPr>
      <t>Para evitar inconsistencias en el seguimiento y la evaluación del cumplimiento de la actividad, se recomienda establecer un criterio uniforme de medición. Esto garantizará que el registro y el reporte de avances sean coherentes y alineados, especialmente cuando la meta establecida en el PETP_PACTO 2025 corresponde a un valor numérico absoluto, como en el caso de</t>
    </r>
    <r>
      <rPr>
        <b/>
        <sz val="11"/>
        <color theme="1"/>
        <rFont val="Calibri"/>
        <family val="2"/>
        <scheme val="minor"/>
      </rPr>
      <t xml:space="preserve"> "10 socializaciones por diferentes canales de comunicación"</t>
    </r>
    <r>
      <rPr>
        <sz val="11"/>
        <color theme="1"/>
        <rFont val="Calibri"/>
        <family val="2"/>
        <scheme val="minor"/>
      </rPr>
      <t>, mientras que el avance de meta reportado se expresa en porcentaje (30%)
La diferencia en la forma de registro puede generar confusión entre los responsables del seguimiento y reporte, lo que podría dar lugar a interpretaciones erróneas sobre el avance  real de la actividad.
Por lo anterior, se recomienda realizar los ajustes necesarios para asegurar una medición del avance clara y precisa, evitando posibles desviaciones en la evaluación de los resultados.</t>
    </r>
  </si>
  <si>
    <t>OFICINA DE CONTROL INTERNO
 EVALUACIÓN PROGRAMA DE TRANSPARENCIA Y ÉTICA PÚBLICA - PTEP_PACTO 2025</t>
  </si>
  <si>
    <t>31 de Agosto 2025</t>
  </si>
  <si>
    <t>12 de septiembre 2025</t>
  </si>
  <si>
    <t>FECHA DE PUBLICACIÓN DEL PTEP_PACTO (Inicial)</t>
  </si>
  <si>
    <t xml:space="preserve">Reporte anterior:
Con cierre al 31 de marzo de 2025, frente a la publicación de la documentación de las áreas/dependencias se tiene un avance de 33%, relacionado con las siguientes actividades:
-Se han actualizado 56 documentos (procedimientos, instructivos, formatos y manuales de funciones y DRR).
Reporte Actual:
Con cierre al 30 de junio de 2025, frente a la publicación de la documentación de las áreas/dependencias se tiene un avance de 57%, relacionado con las siguientes actividades:
-Se han actualizado 326 documentos (procedimientos, instructivos, formatos y manuales de funciones y DRR).
</t>
  </si>
  <si>
    <r>
      <t xml:space="preserve">Reporte anterior (3/04/2025):
</t>
    </r>
    <r>
      <rPr>
        <sz val="11"/>
        <color theme="1"/>
        <rFont val="Calibri"/>
        <family val="2"/>
        <scheme val="minor"/>
      </rPr>
      <t xml:space="preserve">Se realizó evaluación del PACTO al tercer cuatrimestre 2024, con corte al 31 de diciembre de 2024. Informe AI-1115-01-2025. </t>
    </r>
    <r>
      <rPr>
        <b/>
        <sz val="11"/>
        <color theme="1"/>
        <rFont val="Calibri"/>
        <family val="2"/>
        <scheme val="minor"/>
      </rPr>
      <t xml:space="preserve">
Reporte Actual (17/07/2025)
</t>
    </r>
    <r>
      <rPr>
        <sz val="11"/>
        <color theme="1"/>
        <rFont val="Calibri"/>
        <family val="2"/>
        <scheme val="minor"/>
      </rPr>
      <t>-Se realizó evaluación del PACTO al primer cuatrimestre 2025, con corte al 30 de abril de 2025. Informe AI-1115-08-2025.</t>
    </r>
  </si>
  <si>
    <r>
      <rPr>
        <b/>
        <sz val="11"/>
        <color theme="1"/>
        <rFont val="Calibri"/>
        <family val="2"/>
        <scheme val="minor"/>
      </rPr>
      <t>Reporte anterior:</t>
    </r>
    <r>
      <rPr>
        <sz val="11"/>
        <color theme="1"/>
        <rFont val="Calibri"/>
        <family val="2"/>
        <scheme val="minor"/>
      </rPr>
      <t xml:space="preserve">
Con cierre al 31 de marzo de 2025, dentro del Plan de Trabajo del Equipo de Riesgos para la vigencia 2025, relacionado con la Actividad 2: Gestión de Riesgos (SARLAFT - FISCALES- linemaientos PTEP), del plan de trabajo del equipo de riesgos. Se tiene un avance de 25%, relacionado con las siguientes actividades:
-Se articuló los instrumentos de la UTP, alineados a los riesgos de integridad (soborno, fraude, …), LA/FT y fiscales, factores y riesgos,  así como escalas de valoración (impacto probabilidad).
- Se Documentó procedimiento e instructivo de gestión de riesgos UTP, articulado a los sistemas de administración de riesgos LA/FT, riesgos fiscales y lienamientos PTEP.
</t>
    </r>
    <r>
      <rPr>
        <b/>
        <sz val="11"/>
        <color theme="1"/>
        <rFont val="Calibri"/>
        <family val="2"/>
        <scheme val="minor"/>
      </rPr>
      <t>Reporte actual:</t>
    </r>
    <r>
      <rPr>
        <sz val="11"/>
        <color theme="1"/>
        <rFont val="Calibri"/>
        <family val="2"/>
        <scheme val="minor"/>
      </rPr>
      <t xml:space="preserve">
Con cierre al 30 de junio de 2025, dentro del Plan de Trabajo del Equipo de Riesgos para la vigencia 2025, relacionado con la Actividad 2: Gestión de Riesgos (SARLAFT - FISCALES- lineamientos PTEP), del plan de trabajo del equipo de riesgos. Se tiene un avance de 73%, relacionado con las siguientes actividades:
-Se presentó los cambios en la metodología al Comité Institucional de Control y fue aprobada.
-Se publicó y socializó los documentos (procedimiento, instructivo y formato) ajustados a SARLAF y Riesgos Fiscales, una vez aprobados por el Comité de Control Interno.</t>
    </r>
  </si>
  <si>
    <r>
      <rPr>
        <b/>
        <sz val="11"/>
        <color theme="1"/>
        <rFont val="Calibri"/>
        <family val="2"/>
        <scheme val="minor"/>
      </rPr>
      <t>Reporte anterior:</t>
    </r>
    <r>
      <rPr>
        <sz val="11"/>
        <color theme="1"/>
        <rFont val="Calibri"/>
        <family val="2"/>
        <scheme val="minor"/>
      </rPr>
      <t xml:space="preserve">
Durante el primer trimestre de 2025 se realizaron las siguientes actividades relacionadas con la Socialización del Sistema PQRS: 
1. Se enviaron tres correos a los responsables del manejo de PQRS con los siguientes temas: “Paso a paso registro de PQRS”, “Invitación al Taller PQRS” y “Gestión de PQRS”. 
2. Se actualizó el sitio web de PQRS de la Vicerrectoría Administrativa y Financiera, con las presentaciones de manera más ordenada para facilitar su consulta. 
3. Se llevó a cabo un taller práctico sobre la gestión de PQRS.
Nota aclaratoria: Se hace corrección del reporte anterior, teniendo en cuenta que las actividades reportadas corresponden en definitiva a dos (2) socializaciones del Sistema PQRS, así:
1. Envíos de correo electrónico a los responsables del manejo de PQRS con los temas: 
- “Paso a paso registro de PQRS” 
- “Gestión de PQRS”. 
2. Se llevó a cabo un taller práctico sobre la gestión de PQRS.
</t>
    </r>
    <r>
      <rPr>
        <b/>
        <sz val="11"/>
        <color theme="1"/>
        <rFont val="Calibri"/>
        <family val="2"/>
        <scheme val="minor"/>
      </rPr>
      <t>Reporte Actual:</t>
    </r>
    <r>
      <rPr>
        <sz val="11"/>
        <color theme="1"/>
        <rFont val="Calibri"/>
        <family val="2"/>
        <scheme val="minor"/>
      </rPr>
      <t xml:space="preserve">
Durante el segundo trimestre de 2025 se realizaron las siguientes tres (3) actividades de socialización del Sistema PQRS: 
1. Se enviaron correos electrónicos a los responsables del manejo de PQRS, con los siguientes temas:
- “Recordando atención y derechos de los usuarios y canales de atención PQRS”
- “Dependencias, responsabilidades y canales”
- “Artículos relevantes de la Resolución sobre el Derecho de Petición”
2. A través de Campus, se publicó información sobre los diferentes canales disponibles para la presentación de PQRS y denuncias por corrupción en la UTP.
3. Se compartió en historias de Instagram un video informativo sobre los canales para presentar PQRS y denuncias por corrupción.</t>
    </r>
  </si>
  <si>
    <r>
      <rPr>
        <b/>
        <sz val="11"/>
        <color theme="1"/>
        <rFont val="Calibri"/>
        <family val="2"/>
        <scheme val="minor"/>
      </rPr>
      <t>Reporte Actual:</t>
    </r>
    <r>
      <rPr>
        <sz val="11"/>
        <color theme="1"/>
        <rFont val="Calibri"/>
        <family val="2"/>
        <scheme val="minor"/>
      </rPr>
      <t xml:space="preserve">
Se presentaron dos cuadros que contienen las actuaciones disciplinarias adelantadas a todas las noticias disciplinarias recibidas mediante  correo electrónico, vía telefónica, vía PQRS y las recibidas mediante correro electrónico, con corte a 30 de junio de 2025.</t>
    </r>
  </si>
  <si>
    <r>
      <rPr>
        <b/>
        <sz val="11"/>
        <color theme="1"/>
        <rFont val="Calibri"/>
        <family val="2"/>
        <scheme val="minor"/>
      </rPr>
      <t>Reporte Actual:</t>
    </r>
    <r>
      <rPr>
        <sz val="11"/>
        <color theme="1"/>
        <rFont val="Calibri"/>
        <family val="2"/>
        <scheme val="minor"/>
      </rPr>
      <t xml:space="preserve">
Se presento un (1) cuadro WORD que contien el numero de oficios internos, por medio de los cuales se le comunica las actuaciones dsiciplinarias adelantadas a los quejosos, con el prosito de matenerlos informados sobre el destino de sus quejas allegadas a este despacho.</t>
    </r>
  </si>
  <si>
    <r>
      <rPr>
        <b/>
        <sz val="11"/>
        <color theme="1"/>
        <rFont val="Calibri"/>
        <family val="2"/>
        <scheme val="minor"/>
      </rPr>
      <t>Reporte anterior:</t>
    </r>
    <r>
      <rPr>
        <sz val="11"/>
        <color theme="1"/>
        <rFont val="Calibri"/>
        <family val="2"/>
        <scheme val="minor"/>
      </rPr>
      <t xml:space="preserve">
A la fecha no se ha consolidado una estrategia en función de los canales de denuncia, por lo cual se establece plan de acción para esto.
</t>
    </r>
    <r>
      <rPr>
        <b/>
        <sz val="11"/>
        <color theme="1"/>
        <rFont val="Calibri"/>
        <family val="2"/>
        <scheme val="minor"/>
      </rPr>
      <t xml:space="preserve">Reporte Actual: </t>
    </r>
    <r>
      <rPr>
        <sz val="11"/>
        <color theme="1"/>
        <rFont val="Calibri"/>
        <family val="2"/>
        <scheme val="minor"/>
      </rPr>
      <t xml:space="preserve">
Se difundio por campus informa   sobre los canales de denuncia de pqrs. Se realizo un video tutorial que se publico en las redes sociales de la universidad</t>
    </r>
  </si>
  <si>
    <t>Plan de trabajo riesgos 2025.</t>
  </si>
  <si>
    <t xml:space="preserve">SOPORTE:
 Link de publicación de informe informe:
  https://controlinterno.utp.edu.co/informes-de-evaluacion-y-seguimiento/203/seguimiento-pacto/ </t>
  </si>
  <si>
    <t>Documentos almacenados en carpeta de soportes de la actividad AE2.1:
AE2.1 -1 Canales de denuncias Correo recordando atención y derechos de usuarios y Canales de atención PQRS (enviado el 23 de abril)
AE2.1 -2 Canales de denuncias Correo dependencias, responsabilidades y canales (enviado el 13 de mayo)
AE2.1 -5 Canales de denuncias Socialización de canales PQRS en Campus (publicado el 21, 22 y 29 de mayo)
AE2.1 -3 Canales de denuncias Correo RR 5551 Reglamenta Derecho de Petición - Artículos relevantes (enviado el 4 de junio)
AE2.1 -4 Canales de denuncias Correo Registro PQRS recibidos por otros canales (enviado el 11 de junio)
AE2.1 -7 Canales de denuncias Publicación en Historia de Instagram canales PQRS (publicado el 12 de junio)
AE2.1 -6 Canales de denuncias Socialización de canales PQRS en Campus (publicado el 5, 13, y 24 de junio)</t>
  </si>
  <si>
    <t xml:space="preserve">Documentos almacenados en carpeta de soportes de la actividad AE2.2:
AE2.1 -1 Acuerdo No. 14 del 2 de abril de 2025 - Modifica Acuerdo No. 14 de 2024 con creación de Gestión Disciplinaria y ajusta alcance de Control Disciplinario Interno. </t>
  </si>
  <si>
    <t>SOPORTE:
 Link de publicación de informe informe:https://controlinterno.utp.edu.co/informes-de-evaluacion-y-seguimiento/205/seguimiento-al-sistema-pqr/
No se presenta evidencia dado que de acuerdo a los activos de información, los informes de auditoría y evaluación son "Reservada" hasta que se emitan oficialmente</t>
  </si>
  <si>
    <t>Los dos (2) cuadros presentados se encuentran en la carpeta de evidencias, dispuestas para tal fin.
EXPEDIENTES AÑO 2025 periodo Enero Marzo 2025
EXPEDIENTES AÑO 2025</t>
  </si>
  <si>
    <t>El cuadro presentado se encuentran en la carpeta de evidencias, dispuestas para tal fin.</t>
  </si>
  <si>
    <t>https://comunicaciones.utp.edu.co/85258/vicerrectorias/vicerrectorias-vicerrectorias/sistema-pqrs-de-la-universidad-tecnologica-de-pereira-canales-de-atencion-para-la-comunidad-universitaria-y-la-ciudadania-2/</t>
  </si>
  <si>
    <t>SOPORTE:
 Link de publicación de informe informe:
https://controlinterno.utp.edu.co/informes-de-evaluacion-y-seguimiento/204/seguimiento-administracion-de-riesgos/</t>
  </si>
  <si>
    <t>AE4.4 ESTADÍSTICAS</t>
  </si>
  <si>
    <t>2025 CONTROL SECOP II  UTP (1)</t>
  </si>
  <si>
    <t xml:space="preserve">Se carga pantallazo del reporte del SNIES para el periodo 2024-2 y 2025-1
06 TM AIE 2025 - Junio
Snies - Hecaa 2025-1
Snies - Hecaa 2024-2
</t>
  </si>
  <si>
    <t>https://secretariageneral.utp.edu.co/acuerdos-consejo-academico/                                                                                                                                                                                                                                                                                                                                                       
https://secretariageneral.utp.edu.co/acuerdos-consejo-superior/                                                                                                                                                                                                         https://secretariageneral.utp.edu.co/resoluciones-generales/</t>
  </si>
  <si>
    <t>Inventario Archivo Central - Inventario Archivo Histórico</t>
  </si>
  <si>
    <t>Correos electrónicos solicitud revisión denominación programas académicos</t>
  </si>
  <si>
    <t>https://docs.google.com/spreadsheets/d/1Xnh7eG5KNJwJ-SfyysKfXGpzo1Yb9N_k/edit?usp=drive_link&amp;ouid=105174857234375715643&amp;rtpof=true&amp;sd=true</t>
  </si>
  <si>
    <t>https://docs.google.com/spreadsheets/d/15mTq1m-ddPqebtrAMNOYxxRjKaxKCgg4/edit?usp=drive_link&amp;ouid=105174857234375715643&amp;rtpof=true&amp;sd=true</t>
  </si>
  <si>
    <t>https://gestioncalidad.utp.edu.co/sin-categoria/167/mapa-institucional-de-procesos/</t>
  </si>
  <si>
    <t>Plan de trabajo datos personales 2025.</t>
  </si>
  <si>
    <t>Plan de trabajo seguidad de la información 2025.</t>
  </si>
  <si>
    <t>Plan de trabajo seguridad de la información 2025.</t>
  </si>
  <si>
    <t>AE7-10</t>
  </si>
  <si>
    <t>AE7-11
AE7-11A
AE7-11B
AE7-11C</t>
  </si>
  <si>
    <t>AE7-12
AE7-12A</t>
  </si>
  <si>
    <t>AE7-13
AE7-13A</t>
  </si>
  <si>
    <t>Tablero de mando AIE - Junio</t>
  </si>
  <si>
    <t>Reporte Rendición de Cuentas permanente 2025</t>
  </si>
  <si>
    <t>Modulo de inducción virtual 
Material Fotográfico 
Pantallazo Carpeta Drive - CEYBG 2025</t>
  </si>
  <si>
    <t xml:space="preserve">Modulo de inducción virtual 
Material fotográfico </t>
  </si>
  <si>
    <t>INFORME SST SEMESTRE 1.pdf</t>
  </si>
  <si>
    <t>https://secretariageneral.utp.edu.co/resoluciones-generales/8194/resolucion-no-2825-de-2025-por-medio-de-la-cual-se-adopta-el-documento-guia-para-la-prevencion-y-gestion-del-conflicto-de-intereses-en-la-universidad-tecnologica-de-pereira/</t>
  </si>
  <si>
    <t>Plan de Trabajo trámites 2025.</t>
  </si>
  <si>
    <t xml:space="preserve">* Archivo con identificación de recomendaciones y planes de acción con respecto a temas asociadas a Atención al Ciudadano. 
* En cuanto a revisión de la normatividad no se tiene soporte, ya que se ha hecho lectura de las normas enunciadas. </t>
  </si>
  <si>
    <t>4.1. Capacitaciones</t>
  </si>
  <si>
    <t>4.2. PLAN DE MEJORAMIENTO PTEP_PACTO Corte_30_ABRIL_2025</t>
  </si>
  <si>
    <t>Acta 81</t>
  </si>
  <si>
    <r>
      <rPr>
        <b/>
        <sz val="11"/>
        <color theme="1"/>
        <rFont val="Calibri"/>
        <family val="2"/>
        <scheme val="minor"/>
      </rPr>
      <t>Reporte anterior:</t>
    </r>
    <r>
      <rPr>
        <sz val="11"/>
        <color theme="1"/>
        <rFont val="Calibri"/>
        <family val="2"/>
        <scheme val="minor"/>
      </rPr>
      <t xml:space="preserve">
Con cierre al 31 de marzo de 2025, dentro del Plan de Trabajo del Equipo de Riesgos para la vigencia 2025, relacionado con la Actividad 2: Gestión de Riesgos (SARLAFT - FISCALES- linemaientos PTEP), del plan de trabajo del equipo de riesgos. Se tiene un avance de 25%, relacionado con las siguientes actividades:
-Se articuló los instrumentos de la UTP, alineados a los riesgos de integridad (soborno, fraude, …), LA/FT y fiscales, factores y riesgos,  así como escalas de valoración (impacto probabilidad).
- Se Documentó procedimiento e instructivo de gestión de riesgos UTP, articulado a los sistemas de administración de riesgos LA/FT, riesgos fiscales y lienamientos PTEP.
</t>
    </r>
    <r>
      <rPr>
        <b/>
        <sz val="11"/>
        <color theme="1"/>
        <rFont val="Calibri"/>
        <family val="2"/>
        <scheme val="minor"/>
      </rPr>
      <t>Reporte Actual:</t>
    </r>
    <r>
      <rPr>
        <sz val="11"/>
        <color theme="1"/>
        <rFont val="Calibri"/>
        <family val="2"/>
        <scheme val="minor"/>
      </rPr>
      <t xml:space="preserve">
Con cierre al 30 de junio de 2025, dentro del Plan de Trabajo del Equipo de Riesgos para la vigencia 2025, relacionado con la Actividad 2: Gestión de Riesgos (SARLAFT - FISCALES- linemaientos PTEP), del plan de trabajo del equipo de riesgos. Se tiene un avance de 51%, relacionado con las siguientes actividades:
-Se presentó los cambios en la metodología al Comité Institucional de Control y fué aprobada.
-Se publicó y socializó los documentos (procedimiento, instructivo y formato) ajustados a SARLAF y Riesgos Fiscales, una vez aprobados por el Comité de Control Interno. 
-Se priorizaron los riesgos institucionales por parte del equipo de riesgos.
-Se realiza el primer seguimiento al mapa de riesgos para la vigencia 2025.
</t>
    </r>
  </si>
  <si>
    <r>
      <t xml:space="preserve">Reporte anterior (3/04/2025):
</t>
    </r>
    <r>
      <rPr>
        <sz val="11"/>
        <color theme="1"/>
        <rFont val="Calibri"/>
        <family val="2"/>
        <scheme val="minor"/>
      </rPr>
      <t xml:space="preserve"> A la fecha de reporte, se encuentra en ejecución la Evaluación de la Gestión de Riesgos de la vigencia 2024.</t>
    </r>
    <r>
      <rPr>
        <b/>
        <sz val="11"/>
        <color theme="1"/>
        <rFont val="Calibri"/>
        <family val="2"/>
        <scheme val="minor"/>
      </rPr>
      <t xml:space="preserve">
Reporte Actual (17/07/2025)
</t>
    </r>
    <r>
      <rPr>
        <sz val="11"/>
        <color theme="1"/>
        <rFont val="Calibri"/>
        <family val="2"/>
        <scheme val="minor"/>
      </rPr>
      <t>Se realizó evaluación de gestión de riesos 2024, . Informe AI 1115 –09–2025.</t>
    </r>
  </si>
  <si>
    <r>
      <rPr>
        <b/>
        <sz val="11"/>
        <color theme="1"/>
        <rFont val="Calibri"/>
        <family val="2"/>
        <scheme val="minor"/>
      </rPr>
      <t>Reporte Anterior (3/04/2025):</t>
    </r>
    <r>
      <rPr>
        <sz val="11"/>
        <color theme="1"/>
        <rFont val="Calibri"/>
        <family val="2"/>
        <scheme val="minor"/>
      </rPr>
      <t xml:space="preserve">
Conforme al  Programa Anual de Auditoría de la Oficina de Control Interno, dicha auditoría se encuentra programada para el segundo semestre 2025.
</t>
    </r>
    <r>
      <rPr>
        <b/>
        <sz val="11"/>
        <color theme="1"/>
        <rFont val="Calibri"/>
        <family val="2"/>
        <scheme val="minor"/>
      </rPr>
      <t xml:space="preserve">
Reporte Actual (17/07/2025):
</t>
    </r>
    <r>
      <rPr>
        <sz val="11"/>
        <color theme="1"/>
        <rFont val="Calibri"/>
        <family val="2"/>
        <scheme val="minor"/>
      </rPr>
      <t>Conforme al  Programa Anual de Auditoría de la Oficina de Control Interno, dicha auditoría se encuentra programada para el segundo semestre 2025.</t>
    </r>
  </si>
  <si>
    <r>
      <rPr>
        <b/>
        <sz val="11"/>
        <color theme="1"/>
        <rFont val="Calibri"/>
        <family val="2"/>
        <scheme val="minor"/>
      </rPr>
      <t>Reporte anterior (3/04/2025):</t>
    </r>
    <r>
      <rPr>
        <sz val="11"/>
        <color theme="1"/>
        <rFont val="Calibri"/>
        <family val="2"/>
        <scheme val="minor"/>
      </rPr>
      <t xml:space="preserve">
 Conforme al Programa Anual de Auditoría de la Oficina de Control Interno, dicha auditoría se encuentra programada posterior al primer trimestre 2025.
</t>
    </r>
    <r>
      <rPr>
        <b/>
        <sz val="11"/>
        <color theme="1"/>
        <rFont val="Calibri"/>
        <family val="2"/>
        <scheme val="minor"/>
      </rPr>
      <t>Reporte Actual (17/07/2025):</t>
    </r>
    <r>
      <rPr>
        <sz val="11"/>
        <color theme="1"/>
        <rFont val="Calibri"/>
        <family val="2"/>
        <scheme val="minor"/>
      </rPr>
      <t xml:space="preserve">
Conforme al Programa Anual de Auditoría de la Oficina de Control Interno, dicha auditoría se encuentra programada posterior al primer trimestre 2025.</t>
    </r>
  </si>
  <si>
    <r>
      <rPr>
        <b/>
        <sz val="11"/>
        <color theme="1"/>
        <rFont val="Calibri"/>
        <family val="2"/>
        <scheme val="minor"/>
      </rPr>
      <t>Reporte Anterior(3/04/2025):</t>
    </r>
    <r>
      <rPr>
        <sz val="11"/>
        <color theme="1"/>
        <rFont val="Calibri"/>
        <family val="2"/>
        <scheme val="minor"/>
      </rPr>
      <t xml:space="preserve">
A la fecha de reporte, se encuentra en ejecución la Evaluación de la Gestión de Riesgos de la vigencia 2024.
</t>
    </r>
    <r>
      <rPr>
        <b/>
        <sz val="11"/>
        <color theme="1"/>
        <rFont val="Calibri"/>
        <family val="2"/>
        <scheme val="minor"/>
      </rPr>
      <t>Reporte Actual (17/07/2025):</t>
    </r>
    <r>
      <rPr>
        <sz val="11"/>
        <color theme="1"/>
        <rFont val="Calibri"/>
        <family val="2"/>
        <scheme val="minor"/>
      </rPr>
      <t xml:space="preserve">
-Se realizó evaluación de gestión de riesos 2024, . Informe AI 1115 –09–2025.</t>
    </r>
  </si>
  <si>
    <r>
      <rPr>
        <b/>
        <sz val="11"/>
        <color theme="1"/>
        <rFont val="Calibri"/>
        <family val="2"/>
        <scheme val="minor"/>
      </rPr>
      <t>Reporte anterior (31/03/2025):</t>
    </r>
    <r>
      <rPr>
        <sz val="11"/>
        <color theme="1"/>
        <rFont val="Calibri"/>
        <family val="2"/>
        <scheme val="minor"/>
      </rPr>
      <t xml:space="preserve">
 A la fecha de reporte, se encuentra en construcción el primer reporte de estadísticas para el semestre 2025-01 para personal administrativo y docente.
</t>
    </r>
    <r>
      <rPr>
        <b/>
        <sz val="11"/>
        <color theme="1"/>
        <rFont val="Calibri"/>
        <family val="2"/>
        <scheme val="minor"/>
      </rPr>
      <t xml:space="preserve">Reporte Actual: 
</t>
    </r>
    <r>
      <rPr>
        <sz val="11"/>
        <color theme="1"/>
        <rFont val="Calibri"/>
        <family val="2"/>
        <scheme val="minor"/>
      </rPr>
      <t xml:space="preserve">Se remitió la información al Proceso de Administración de las información estratégica de planeación para la publicación de estadísticas para el semestre 2025-01 para personal administrativo y docente en el portal de estadísticas institucionales.
</t>
    </r>
  </si>
  <si>
    <r>
      <rPr>
        <b/>
        <sz val="11"/>
        <color theme="1"/>
        <rFont val="Calibri"/>
        <family val="2"/>
        <scheme val="minor"/>
      </rPr>
      <t>Reporte anterior:</t>
    </r>
    <r>
      <rPr>
        <sz val="11"/>
        <color theme="1"/>
        <rFont val="Calibri"/>
        <family val="2"/>
        <scheme val="minor"/>
      </rPr>
      <t xml:space="preserve">
DE LAS 1070 ORDENES DE SERVICIOS CELEBRADAS DEL 1 DE ENERO AL 31 DE MARZO DE 2025 1070 CUENTAN CON LOS ANTECEDENTES.
DE LOS 374 CONTRATOS DE PRESTACION DE SERVICIOS CELEBRADAS DEL 1 DE ENERO AL 31 DE MARZO DE 2025 1070 CUENTAN CON LOS ANTECEDENTES.
</t>
    </r>
    <r>
      <rPr>
        <b/>
        <sz val="11"/>
        <color theme="1"/>
        <rFont val="Calibri"/>
        <family val="2"/>
        <scheme val="minor"/>
      </rPr>
      <t>Reporte Actual:</t>
    </r>
    <r>
      <rPr>
        <sz val="11"/>
        <color theme="1"/>
        <rFont val="Calibri"/>
        <family val="2"/>
        <scheme val="minor"/>
      </rPr>
      <t xml:space="preserve">
DE LAS 1831 ORDENES DE SERVICIOS CELEBRADAS DEL 1 DE ENERO AL 30 DE JUNIO DE 2025 1831 CUENTAN CON LOS ANTECEDENTES.
DE LOS 611 CONTRATOS DE PRESTACION DE SERVICIOS CELEBRADAS DEL 1 DE ENERO AL 30 DE JUNIO DE 2025 611 CUENTAN CON LOS ANTECEDENTES.</t>
    </r>
  </si>
  <si>
    <r>
      <rPr>
        <b/>
        <sz val="11"/>
        <color theme="1"/>
        <rFont val="Calibri"/>
        <family val="2"/>
        <scheme val="minor"/>
      </rPr>
      <t>Reporte Actual:</t>
    </r>
    <r>
      <rPr>
        <sz val="11"/>
        <color theme="1"/>
        <rFont val="Calibri"/>
        <family val="2"/>
        <scheme val="minor"/>
      </rPr>
      <t xml:space="preserve">
A la fecha del 30 de junio se han realizado los reportes pertinentes de acuerdo con la normatividad vigente, reportando el cierre del año 2024, y se cargaron los reportes preliminares del periodo 2025-1, los reportes definitivos de este periodo tienen plazo hasta el 31 de julio de la vigencia.</t>
    </r>
  </si>
  <si>
    <r>
      <rPr>
        <b/>
        <sz val="11"/>
        <color rgb="FF000000"/>
        <rFont val="Calibri"/>
        <family val="2"/>
        <scheme val="minor"/>
      </rPr>
      <t>Reporte anterior:</t>
    </r>
    <r>
      <rPr>
        <sz val="11"/>
        <color rgb="FF000000"/>
        <rFont val="Calibri"/>
        <family val="2"/>
        <scheme val="minor"/>
      </rPr>
      <t xml:space="preserve">
Los acuerdos del Consejo Académico, Consejo Superior y Resoluciones de interés General son publicados al momento de ser aprobadas con sus respectivas notas de vigencia, el avance se encuentra a la fecha.                                                                                                                                                                       Acuerdos Consejo Académico 2025: 8. Nos: 44-45-05-04-03-02-01-01A
Acuerdos Consejo Superior 2025: 14. Nos 01-03-02-07-06-05-04-11-10-09-08-12. Resoluciones CS-Nos: 01-02
Resoluciones Generales 2025 : 7. Nos: 2091-01-2136-2590-2588-2689-02
</t>
    </r>
    <r>
      <rPr>
        <b/>
        <sz val="11"/>
        <color rgb="FF000000"/>
        <rFont val="Calibri"/>
        <family val="2"/>
        <scheme val="minor"/>
      </rPr>
      <t>Reporte Actual:</t>
    </r>
    <r>
      <rPr>
        <sz val="11"/>
        <color rgb="FF000000"/>
        <rFont val="Calibri"/>
        <family val="2"/>
        <scheme val="minor"/>
      </rPr>
      <t xml:space="preserve">
Los acuerdos del Consejo Académico, Consejo Superior y Resoluciones de interés General son publicados al momento de ser aprobadas con sus respectivas notas de vigencia, el avance se encuentra a la fecha                                                                                                                          Acuerdos Consejo Académico 2025: 18. Nos: 06-07-08-09-10-11-12-13-14-15-17-18-16-19-20-21-22-23                                                                                                                                                                                                                                                                                                                                                                                                        Acuerdos Consejo Superior 2025:      13. Nos: 13-14-15-17-18-19-20-16-21-22-23-24-25                                                                                                                                                                                                                                                                                                                                                                              Resoluciones Generales 2025 :              9  Nos: 2843-2826-2834-2887-2922-2923-3253-2825-3283          </t>
    </r>
  </si>
  <si>
    <t>Es importante indicar que, durante la transición del primer al segundo cuatrimestre, se reportó un cambio en la meta: se pasó de un valor entero (1) a una meta expresada en porcentaje (100%), correspondiente al sitio web actualizado</t>
  </si>
  <si>
    <t>Es importante indicar que, durante la transición del primer al segundo cuatrimestre, se reportó un cambio en la meta: se pasó de un valor entero (100) a una meta expresada en porcentaje (100%)</t>
  </si>
  <si>
    <r>
      <rPr>
        <b/>
        <sz val="11"/>
        <color theme="1"/>
        <rFont val="Calibri"/>
        <family val="2"/>
        <scheme val="minor"/>
      </rPr>
      <t>Reporte anterior:</t>
    </r>
    <r>
      <rPr>
        <sz val="11"/>
        <color theme="1"/>
        <rFont val="Calibri"/>
        <family val="2"/>
        <scheme val="minor"/>
      </rPr>
      <t xml:space="preserve">
Actividad contemplada en el plan de acción. Tarea sin iniciar
</t>
    </r>
    <r>
      <rPr>
        <b/>
        <sz val="11"/>
        <color theme="1"/>
        <rFont val="Calibri"/>
        <family val="2"/>
        <scheme val="minor"/>
      </rPr>
      <t xml:space="preserve">Reporte Actual: </t>
    </r>
    <r>
      <rPr>
        <sz val="11"/>
        <color theme="1"/>
        <rFont val="Calibri"/>
        <family val="2"/>
        <scheme val="minor"/>
      </rPr>
      <t xml:space="preserve"> 
Actividad contemplada en el plan de acción. A la fecha se está iniciando con la revisión del PINAR en su totalidad.</t>
    </r>
  </si>
  <si>
    <r>
      <rPr>
        <b/>
        <sz val="11"/>
        <color theme="1"/>
        <rFont val="Calibri"/>
        <family val="2"/>
        <scheme val="minor"/>
      </rPr>
      <t>Reporte anterior:</t>
    </r>
    <r>
      <rPr>
        <sz val="11"/>
        <color theme="1"/>
        <rFont val="Calibri"/>
        <family val="2"/>
        <scheme val="minor"/>
      </rPr>
      <t xml:space="preserve">
Actividad contemplada en el plan de acción. Tarea sin iniciar, sin embargo, se cuenta con un informe de verificación del plan de preservación documental el cual debe actualizarse.
</t>
    </r>
    <r>
      <rPr>
        <b/>
        <sz val="11"/>
        <color theme="1"/>
        <rFont val="Calibri"/>
        <family val="2"/>
        <scheme val="minor"/>
      </rPr>
      <t xml:space="preserve">Reporte Actual: 
</t>
    </r>
    <r>
      <rPr>
        <sz val="11"/>
        <color theme="1"/>
        <rFont val="Calibri"/>
        <family val="2"/>
        <scheme val="minor"/>
      </rPr>
      <t xml:space="preserve">Actividad contemplada en el plan de acción. Tarea sin iniciar, sin embargo, se cuenta con un informe de verificación del plan de preservación documental el cual debe actualizarse.
</t>
    </r>
  </si>
  <si>
    <r>
      <rPr>
        <b/>
        <sz val="11"/>
        <color theme="1"/>
        <rFont val="Calibri"/>
        <family val="2"/>
        <scheme val="minor"/>
      </rPr>
      <t>Reporte anterior:</t>
    </r>
    <r>
      <rPr>
        <sz val="11"/>
        <color theme="1"/>
        <rFont val="Calibri"/>
        <family val="2"/>
        <scheme val="minor"/>
      </rPr>
      <t xml:space="preserve">
Actividad contemplada en el plan de acción. Tarea sin iniciar, sin embargo, se cuenta con un informe de verificación del plan de preservación digital a largo plazo el cual debe actualizarse. Adicionalmente, por parte de la oficina de GTI&amp;SI está pendiente la presentación del plan de preservación digital realizado por la dependencia para formulación, aprobación y puesta en marcha con el Comité de Gestión Documental.
</t>
    </r>
    <r>
      <rPr>
        <b/>
        <sz val="11"/>
        <color theme="1"/>
        <rFont val="Calibri"/>
        <family val="2"/>
        <scheme val="minor"/>
      </rPr>
      <t xml:space="preserve">Reporte Actual:
</t>
    </r>
    <r>
      <rPr>
        <sz val="11"/>
        <color theme="1"/>
        <rFont val="Calibri"/>
        <family val="2"/>
        <scheme val="minor"/>
      </rPr>
      <t xml:space="preserve">Tarea sin iniciar, sin embargo, se cuenta con un informe de verificación del plan de preservación digital a largo plazo el cual debe actualizarse.  Dicho plan lo realizó la oficina de Gestión de Documentos, sin embargo, a raíz de una reunión del Comité de Gestión Documental se solicitará a GTI&amp;SI reunión para revisar la formulación del plan desde dicha unidad organizacional. 
 </t>
    </r>
  </si>
  <si>
    <r>
      <rPr>
        <b/>
        <sz val="11"/>
        <color theme="1"/>
        <rFont val="Calibri"/>
        <family val="2"/>
        <scheme val="minor"/>
      </rPr>
      <t>Reporte anterior:</t>
    </r>
    <r>
      <rPr>
        <sz val="11"/>
        <color theme="1"/>
        <rFont val="Calibri"/>
        <family val="2"/>
        <scheme val="minor"/>
      </rPr>
      <t xml:space="preserve">
Con corte al 31 de marzo, el inventario  del Archivo Central está actualizado hasta el registro 21847 y el  Inventario del Archivo Histórico está actualizado hasta el registro 8149.
</t>
    </r>
    <r>
      <rPr>
        <b/>
        <sz val="11"/>
        <color theme="1"/>
        <rFont val="Calibri"/>
        <family val="2"/>
        <scheme val="minor"/>
      </rPr>
      <t xml:space="preserve">Reporte Actual: 
</t>
    </r>
    <r>
      <rPr>
        <sz val="11"/>
        <color theme="1"/>
        <rFont val="Calibri"/>
        <family val="2"/>
        <scheme val="minor"/>
      </rPr>
      <t xml:space="preserve">Con corte al 30 de junio y teniendo en cuenta la recepción de las transferencias primarias , el inventario  del Archivo Central está actualizado hasta el registro 22137 y el  Inventario del Archivo Histórico está actualizado hasta el registro 8262
</t>
    </r>
  </si>
  <si>
    <r>
      <rPr>
        <b/>
        <sz val="11"/>
        <color theme="1"/>
        <rFont val="Calibri"/>
        <family val="2"/>
        <scheme val="minor"/>
      </rPr>
      <t>Reporte anterior:</t>
    </r>
    <r>
      <rPr>
        <sz val="11"/>
        <color theme="1"/>
        <rFont val="Calibri"/>
        <family val="2"/>
        <scheme val="minor"/>
      </rPr>
      <t xml:space="preserve">
Con corte al 31 de marzo, se han creado (6) seis TRD de nuevos programas académicos de pregrado y posgrado.
</t>
    </r>
    <r>
      <rPr>
        <b/>
        <sz val="11"/>
        <color theme="1"/>
        <rFont val="Calibri"/>
        <family val="2"/>
        <scheme val="minor"/>
      </rPr>
      <t>Reporte Actual:</t>
    </r>
    <r>
      <rPr>
        <sz val="11"/>
        <color theme="1"/>
        <rFont val="Calibri"/>
        <family val="2"/>
        <scheme val="minor"/>
      </rPr>
      <t xml:space="preserve">
No se han recibido solicitudes para creación de TRD. Sin embargo, se dió inicio a la actualización de los nombres de los programas académicos de las 10 Facultades, adicionalmente, la actualización de la encuesta documental.</t>
    </r>
  </si>
  <si>
    <r>
      <rPr>
        <b/>
        <sz val="11"/>
        <color theme="1"/>
        <rFont val="Calibri"/>
        <family val="2"/>
        <scheme val="minor"/>
      </rPr>
      <t>Reporte anterior:</t>
    </r>
    <r>
      <rPr>
        <sz val="11"/>
        <color theme="1"/>
        <rFont val="Calibri"/>
        <family val="2"/>
        <scheme val="minor"/>
      </rPr>
      <t xml:space="preserve">
Se anexa PO3 Comunicación Organizacional, en el cual se evidencia la socialización de manuales de estilo y la creación de material explicativo.
</t>
    </r>
    <r>
      <rPr>
        <b/>
        <sz val="11"/>
        <color theme="1"/>
        <rFont val="Calibri"/>
        <family val="2"/>
        <scheme val="minor"/>
      </rPr>
      <t xml:space="preserve">
Reporte Actual:
</t>
    </r>
    <r>
      <rPr>
        <sz val="11"/>
        <color theme="1"/>
        <rFont val="Calibri"/>
        <family val="2"/>
        <scheme val="minor"/>
      </rPr>
      <t xml:space="preserve">los manuales se encuentran en construcion y pendientes de aprobacion  no se presenta alcance </t>
    </r>
  </si>
  <si>
    <r>
      <rPr>
        <b/>
        <sz val="11"/>
        <color theme="1"/>
        <rFont val="Calibri"/>
        <family val="2"/>
        <scheme val="minor"/>
      </rPr>
      <t>Reporte anterior:</t>
    </r>
    <r>
      <rPr>
        <sz val="11"/>
        <color theme="1"/>
        <rFont val="Calibri"/>
        <family val="2"/>
        <scheme val="minor"/>
      </rPr>
      <t xml:space="preserve">
Se anexa PO2 Comunicación Informativa, en el cual se evidencian diversas actividades en función de difundir los portafolios de servicios institucionales.
</t>
    </r>
    <r>
      <rPr>
        <b/>
        <sz val="11"/>
        <color theme="1"/>
        <rFont val="Calibri"/>
        <family val="2"/>
        <scheme val="minor"/>
      </rPr>
      <t xml:space="preserve">
Reporte Actual:
</t>
    </r>
    <r>
      <rPr>
        <sz val="11"/>
        <color theme="1"/>
        <rFont val="Calibri"/>
        <family val="2"/>
        <scheme val="minor"/>
      </rPr>
      <t>Se anexa PO2 Comunicación Informativa, en el cual se evidencian diversas actividades en función de difundir los portafolios de servicios institucionales durante el segundo trimestre del año</t>
    </r>
  </si>
  <si>
    <r>
      <rPr>
        <b/>
        <sz val="11"/>
        <color theme="1"/>
        <rFont val="Calibri"/>
        <family val="2"/>
        <scheme val="minor"/>
      </rPr>
      <t>Reporte anterior:</t>
    </r>
    <r>
      <rPr>
        <sz val="11"/>
        <color theme="1"/>
        <rFont val="Calibri"/>
        <family val="2"/>
        <scheme val="minor"/>
      </rPr>
      <t xml:space="preserve">
Con cierre al 31 de marzo de 2025, frente a los activos de información se tiene un avance de 33%, relacionado con las siguientes actividades:
-Se realizó actualización de los activos de información y los riesgos de seguridad de la información para las áreas del alcance, falta actualizarlos en la pagina del Sistema Integral de Gestión.
</t>
    </r>
    <r>
      <rPr>
        <b/>
        <sz val="11"/>
        <color theme="1"/>
        <rFont val="Calibri"/>
        <family val="2"/>
        <scheme val="minor"/>
      </rPr>
      <t>Reporte Actual:</t>
    </r>
    <r>
      <rPr>
        <sz val="11"/>
        <color theme="1"/>
        <rFont val="Calibri"/>
        <family val="2"/>
        <scheme val="minor"/>
      </rPr>
      <t xml:space="preserve">
Con cierre al 30 de junio de 2025, frente a los activos de información se tiene un avance de 50%, relacionado con las siguientes actividades:
-Se actualizaron los activos de información de la Vicerrectoria Academica y  Gestión de documentos.
-Se tiene publicado los activos de información de las unidades organizacionales y facultades en el SIG:</t>
    </r>
  </si>
  <si>
    <r>
      <t xml:space="preserve">Reporte anterior: A MARZO 2025
</t>
    </r>
    <r>
      <rPr>
        <sz val="11"/>
        <color theme="1"/>
        <rFont val="Calibri"/>
        <family val="2"/>
        <scheme val="minor"/>
      </rPr>
      <t xml:space="preserve">Revisión y soporte a los sitios web institucionales. Revisión y ajustes a desarrollos que continuan del 2024. Migración y actualizacion de servidores CRIE - Nube de ORACLE  (RED- WEB) , Revisión de implementación  de la Resolución No. 1519  “Por la cual se definen los estándares y directrices para publicar la información señalada en la Ley 1712 del 2014 • Generación de Informes Planeación, Control Interno, Tienda UTP, soporte Portal de la Marca UTP, Manual para documentos accesibles, Acompañamiento a eventos academicos institucionales a traves de online.utp.edu.co
Capacitaciones Web: 18
Personas capacitadas: 50
SItios Nuevos 2025: 10
Usuarios atendidos Web (solicitudes recibidas y gestionadas) 272
Sitios con Google Analitycs: 239
Publicacion 4ta Noticia 2025: 3
Envios CRIE IN: 3
Streaming: 3
Respuestas Contactenos@ Total: 3038
Fotografia : 6
Solicitudes Diseño (Banner - Iconos - interfaz): 22
</t>
    </r>
    <r>
      <rPr>
        <b/>
        <sz val="11"/>
        <color theme="1"/>
        <rFont val="Calibri"/>
        <family val="2"/>
        <scheme val="minor"/>
      </rPr>
      <t xml:space="preserve">Reporte Actual: A JUNIO 2025 Anexo Pantallazo AE7-10
</t>
    </r>
    <r>
      <rPr>
        <sz val="11"/>
        <color theme="1"/>
        <rFont val="Calibri"/>
        <family val="2"/>
        <scheme val="minor"/>
      </rPr>
      <t xml:space="preserve">Revisión y soporte a los sitios web institucionales. Revisión y ajustes a desarrollos que continúan del 2024. Migración y actualización de servidores CRIE - Nube de ORACLE  (RED- WEB) , Revisión de implementación  de la Resolución No. 1519  “Por la cual se definen los estándares y directrices para publicar la información señalada en la Ley 1712 del 2014 • Generación de Informes Planeación, Control Interno, Tienda UTP, soporte Portal de la Marca UTP, Manual para documentos accesibles, Acompañamiento a eventos académicos institucionales a través de online.utp.edu.co
Capacitaciones Web: 24
Personas capacitadas: 72
Sitios Nuevos 2025: 2
Usuarios atendidos Web (solicitudes recibidas y gestionadas) 291
Sitios con Google Analitycs: 242
Publicación 4ta Noticia 2025: 2
Envíos CRIE IN: 3
Streaming: 11
Respuestas Contactenos@ Total: 1368
Solicitudes Diseño • Fotografía: (Banner - Iconos - interfaz): 30
</t>
    </r>
    <r>
      <rPr>
        <b/>
        <sz val="11"/>
        <color theme="1"/>
        <rFont val="Calibri"/>
        <family val="2"/>
        <scheme val="minor"/>
      </rPr>
      <t xml:space="preserve">
</t>
    </r>
  </si>
  <si>
    <r>
      <t xml:space="preserve">Reporte anterior:
</t>
    </r>
    <r>
      <rPr>
        <sz val="11"/>
        <color theme="1"/>
        <rFont val="Calibri"/>
        <family val="2"/>
        <scheme val="minor"/>
      </rPr>
      <t xml:space="preserve">En proceso redacción de contenidos de acuerdo con el manual de identidad UTP. Manual de identidad UTP  
Mantenimiento y actualización de la tienda virtual: actualización de nuevos productos
(anexo pantallazo AE7-11 • AE7-11A  • AE7-11C • AE7-11D )
</t>
    </r>
    <r>
      <rPr>
        <b/>
        <sz val="11"/>
        <color theme="1"/>
        <rFont val="Calibri"/>
        <family val="2"/>
        <scheme val="minor"/>
      </rPr>
      <t xml:space="preserve">
Reporte Actual:</t>
    </r>
    <r>
      <rPr>
        <sz val="11"/>
        <color theme="1"/>
        <rFont val="Calibri"/>
        <family val="2"/>
        <scheme val="minor"/>
      </rPr>
      <t xml:space="preserve">
En proceso redacción de contenidos de acuerdo con el manual de identidad UTP.
Mantenimiento y actualización de la tienda virtual: actualización de nuevos productos • Publicacion en Facebook e Intagram @tiendaUTP
(anexo pantallazo AE7-11 • AE7-11A  • AE7-11B • AE7-11C )</t>
    </r>
  </si>
  <si>
    <r>
      <rPr>
        <b/>
        <sz val="11"/>
        <color theme="1"/>
        <rFont val="Calibri"/>
        <family val="2"/>
        <scheme val="minor"/>
      </rPr>
      <t>Reporte anterior:</t>
    </r>
    <r>
      <rPr>
        <sz val="11"/>
        <color theme="1"/>
        <rFont val="Calibri"/>
        <family val="2"/>
        <scheme val="minor"/>
      </rPr>
      <t xml:space="preserve">
Publicacion de CRIEin -CRIEin - Tips Web Incrustar PDF en una entrada
Publicacion de CRIEin -CRIEin Tips de accesibilidad y creación de contenidos - Cómo agregar una entrada a tu sitio web. Se anexan pantallazos: AE7-13 - AE7-13A -AE7-13B
</t>
    </r>
    <r>
      <rPr>
        <b/>
        <sz val="11"/>
        <color theme="1"/>
        <rFont val="Calibri"/>
        <family val="2"/>
        <scheme val="minor"/>
      </rPr>
      <t>Reporte Actual:</t>
    </r>
    <r>
      <rPr>
        <sz val="11"/>
        <color theme="1"/>
        <rFont val="Calibri"/>
        <family val="2"/>
        <scheme val="minor"/>
      </rPr>
      <t xml:space="preserve">
Publicacion de CRIEin -CRIEin -  ¿Sabes por qué el color azul institucional predomina en el portal principal?
pantallazos: AE7-13 - AE7-13A</t>
    </r>
  </si>
  <si>
    <r>
      <rPr>
        <b/>
        <sz val="11"/>
        <color theme="1"/>
        <rFont val="Calibri"/>
        <family val="2"/>
        <scheme val="minor"/>
      </rPr>
      <t>Reporte anterior:</t>
    </r>
    <r>
      <rPr>
        <sz val="11"/>
        <color theme="1"/>
        <rFont val="Calibri"/>
        <family val="2"/>
        <scheme val="minor"/>
      </rPr>
      <t xml:space="preserve">
De acuerdo con el plan de trabajo, las estadísticas institucionales de la vigencia 2024 se actualizan antes de finalizar el primer semestre de 2025, en este sentido la actividad se encuentra en proceso.
Sin embargo, las estadísticas relacionadas con la Población estudiantil se encuentran conectadas a la base de datos institucional, por tanto se encuentran al día.
</t>
    </r>
    <r>
      <rPr>
        <b/>
        <sz val="11"/>
        <color theme="1"/>
        <rFont val="Calibri"/>
        <family val="2"/>
        <scheme val="minor"/>
      </rPr>
      <t>Reporte Actual:</t>
    </r>
    <r>
      <rPr>
        <sz val="11"/>
        <color theme="1"/>
        <rFont val="Calibri"/>
        <family val="2"/>
        <scheme val="minor"/>
      </rPr>
      <t xml:space="preserve">
Las estadísticas de Población estudiantil están al día, frente de temáticas se realizó la solicitud de información a las diferentes dependencias y se encuentra en proceso de cargue a las bases de datos de planeación</t>
    </r>
  </si>
  <si>
    <r>
      <rPr>
        <b/>
        <sz val="11"/>
        <color theme="1"/>
        <rFont val="Calibri"/>
        <family val="2"/>
        <scheme val="minor"/>
      </rPr>
      <t>Reporte Anterior (3/04/2025):</t>
    </r>
    <r>
      <rPr>
        <sz val="11"/>
        <color theme="1"/>
        <rFont val="Calibri"/>
        <family val="2"/>
        <scheme val="minor"/>
      </rPr>
      <t xml:space="preserve">
Conforme al Programa Anual de Auditoría de la Oficina de Control Interno, dicha auditoría se encuentra programada posterior al primer trimestre 2025.
</t>
    </r>
    <r>
      <rPr>
        <b/>
        <sz val="11"/>
        <color theme="1"/>
        <rFont val="Calibri"/>
        <family val="2"/>
        <scheme val="minor"/>
      </rPr>
      <t xml:space="preserve">Reporte Actual (17/07/2025):
</t>
    </r>
    <r>
      <rPr>
        <sz val="11"/>
        <color theme="1"/>
        <rFont val="Calibri"/>
        <family val="2"/>
        <scheme val="minor"/>
      </rPr>
      <t>Conforme al Programa Anual de Auditoría de la Oficina de Control Interno, dicha auditoría se encuentra programada posterior al primer trimestre 2025.</t>
    </r>
  </si>
  <si>
    <r>
      <rPr>
        <b/>
        <sz val="11"/>
        <color theme="1"/>
        <rFont val="Calibri"/>
        <family val="2"/>
        <scheme val="minor"/>
      </rPr>
      <t>Reporte Anterior (3/04/2025):</t>
    </r>
    <r>
      <rPr>
        <sz val="11"/>
        <color theme="1"/>
        <rFont val="Calibri"/>
        <family val="2"/>
        <scheme val="minor"/>
      </rPr>
      <t xml:space="preserve">
Se realizó de evaluación al  Sistema de PQRS segundo semestre 2024, con corte a 31 de diciembre de 2024.  informe A1-1115-06-2025
</t>
    </r>
    <r>
      <rPr>
        <b/>
        <sz val="11"/>
        <color theme="1"/>
        <rFont val="Calibri"/>
        <family val="2"/>
        <scheme val="minor"/>
      </rPr>
      <t>Reporte Actual (17-07-2025)</t>
    </r>
    <r>
      <rPr>
        <sz val="11"/>
        <color theme="1"/>
        <rFont val="Calibri"/>
        <family val="2"/>
        <scheme val="minor"/>
      </rPr>
      <t xml:space="preserve">
A la fecha de esta realizando la evaluación del sistema PQRS con corte a 30 de junio 2025, el informe definitivo será presentado en el mes de agosto.</t>
    </r>
  </si>
  <si>
    <r>
      <rPr>
        <b/>
        <sz val="11"/>
        <color theme="1"/>
        <rFont val="Calibri"/>
        <family val="2"/>
        <scheme val="minor"/>
      </rPr>
      <t>Reporte Anterior:</t>
    </r>
    <r>
      <rPr>
        <sz val="11"/>
        <color theme="1"/>
        <rFont val="Calibri"/>
        <family val="2"/>
        <scheme val="minor"/>
      </rPr>
      <t xml:space="preserve">
DE LAS 1070 ORDENES DE SERVICIOS CELEBRADAS DEL 1 DE ENERO AL 31 DE MARZO DE 2025 1070 SE ENCUENTRAN PUBLICADAS EN LA PLATAFORMA SECOP II
DE LOS 374 CONTRATOS DE PRESTACION DE SERVICIOS CELEBRADOS DEL 1 DE ENERO AL 31 DE MARZO DE 2025 374 SE ENCUENTRAN PUBLICADOS EN LA PLATAFORMA SECOP II.
</t>
    </r>
    <r>
      <rPr>
        <b/>
        <sz val="11"/>
        <color theme="1"/>
        <rFont val="Calibri"/>
        <family val="2"/>
        <scheme val="minor"/>
      </rPr>
      <t>Reporte Actual:</t>
    </r>
    <r>
      <rPr>
        <sz val="11"/>
        <color theme="1"/>
        <rFont val="Calibri"/>
        <family val="2"/>
        <scheme val="minor"/>
      </rPr>
      <t xml:space="preserve">
DE LAS 1831 ORDENES DE SERVICIOS CELEBRADAS DEL 1 DE ENERO AL 30 DE JUNIO DE 2025 1831 CUENTAN CON LOS ANTECEDENTES.
DE LOS 611 CONTRATOS DE PRESTACION DE SERVICIOS CELEBRADAS DEL 1 DE ENERO AL 30 DE JUNIO DE 2025 611 CUENTAN CON LOS ANTECEDENTES.</t>
    </r>
  </si>
  <si>
    <r>
      <rPr>
        <b/>
        <sz val="11"/>
        <color theme="1"/>
        <rFont val="Calibri"/>
        <family val="2"/>
        <scheme val="minor"/>
      </rPr>
      <t>Reporte Anterior:</t>
    </r>
    <r>
      <rPr>
        <sz val="11"/>
        <color theme="1"/>
        <rFont val="Calibri"/>
        <family val="2"/>
        <scheme val="minor"/>
      </rPr>
      <t xml:space="preserve">
Se remitió solicitud a la red de trabajo para la elaboración del informe ejecutivo
Se elaboró el informe ejecutivo del PDI el cual fue publicado conforme la ley , el mismo esta con corte a 30 de noviembre en atención a la fecha de publicación del mismo
Se realizó publicación del informe de gestión ejecutivo
Se remitió solicitud a la red de trabajo para la elaboración del informe consolidado de gestión del PDI 2024
Se elaboró el informe de gestión vigencia 2024 el PDI el cual fue publicado conforme a lo establecido
Se realizó publicación del informe de gestión vigencia 2024
Se tiene listo el video, estamos pendientes de presentar ante el CSU
A la fecha no se ha aprobado el Plan de trabajo 
"Se realizó la reunión de instalación del comité de técnico y de apoyo de la 20° audiencia pública, se construyó el plan de trabajo.
El avance del plan de trabajo y de comunicaciones con un porcentaje 9,6%"
</t>
    </r>
    <r>
      <rPr>
        <b/>
        <sz val="11"/>
        <color theme="1"/>
        <rFont val="Calibri"/>
        <family val="2"/>
        <scheme val="minor"/>
      </rPr>
      <t xml:space="preserve">Reporte Actual:
</t>
    </r>
    <r>
      <rPr>
        <sz val="11"/>
        <color theme="1"/>
        <rFont val="Calibri"/>
        <family val="2"/>
        <scheme val="minor"/>
      </rPr>
      <t>Se realizó presentación de los resultados del Plan de Desarrollo ante el CSU correspondiente al informe de la vigencia 2024
Se realizó comité de gerencia del PDI donde se presenta plan de trabajo y avance de ejecución 
Se llevaron a cabo todas las actividades planeadas dentro del plan de trabajo y de comunicaciones de la 20a Audiencia Pública, con un porcentaje de avance del 98.2%.
Se llevo acabo el evento central de la audiencia pública con la presentación de presupuesto. 
Se relaciona en los soportes el link donde se encuentra toda la información del desarrollo y realización de la audiencia pública.
Se tiene pendiente la evalaución por parte de Control Interno, para la elaboración del plan de mejora si da lugar.
Se realizaron las siguientes actividades:
a)	Tres (3) instituciones educativas de Pereira.
1.	I.E Hugo Ángel Jaramillo
2.	I.E Jaime Salazar
3. I.E Diego Maya</t>
    </r>
  </si>
  <si>
    <r>
      <rPr>
        <b/>
        <sz val="11"/>
        <color theme="1"/>
        <rFont val="Calibri"/>
        <family val="2"/>
        <scheme val="minor"/>
      </rPr>
      <t>Reporte Anterior:</t>
    </r>
    <r>
      <rPr>
        <sz val="11"/>
        <color theme="1"/>
        <rFont val="Calibri"/>
        <family val="2"/>
        <scheme val="minor"/>
      </rPr>
      <t xml:space="preserve">
El dashboard se encuentra actualizado con datos para la vigencia 2024, se encuentra pendiente el desarrollo de las actividades de rendición de cuentas que posteriorment alimenten el tablero con la información del 2025.
</t>
    </r>
    <r>
      <rPr>
        <b/>
        <sz val="11"/>
        <color theme="1"/>
        <rFont val="Calibri"/>
        <family val="2"/>
        <scheme val="minor"/>
      </rPr>
      <t xml:space="preserve">
Reporte actual:
</t>
    </r>
    <r>
      <rPr>
        <sz val="11"/>
        <color theme="1"/>
        <rFont val="Calibri"/>
        <family val="2"/>
        <scheme val="minor"/>
      </rPr>
      <t>El dashboard se encuentra actualizado con datos para la vigencia 2024, se encuentra pendiente el desarrollo de las actividades de rendición de cuentas que posteriorment alimenten el tablero con la información del 2025.</t>
    </r>
  </si>
  <si>
    <r>
      <rPr>
        <b/>
        <sz val="11"/>
        <color theme="1"/>
        <rFont val="Calibri"/>
        <family val="2"/>
        <scheme val="minor"/>
      </rPr>
      <t>Reporte Anterior:</t>
    </r>
    <r>
      <rPr>
        <sz val="11"/>
        <color theme="1"/>
        <rFont val="Calibri"/>
        <family val="2"/>
        <scheme val="minor"/>
      </rPr>
      <t xml:space="preserve">
Montada estrategia e inicia la preperación de informes de gestión por Facultad. Se preparan reels e intros con apoyo del CRIE y comienza producción de informes.
Se prepara información y plan de comunicaciones del programa de transparencia: En Audiencia se asiste a los comités iniciales y se prepara el guion del informe de gestión 2024 pdi.
</t>
    </r>
    <r>
      <rPr>
        <b/>
        <sz val="11"/>
        <color theme="1"/>
        <rFont val="Calibri"/>
        <family val="2"/>
        <scheme val="minor"/>
      </rPr>
      <t>Reporte actual:</t>
    </r>
    <r>
      <rPr>
        <sz val="11"/>
        <color theme="1"/>
        <rFont val="Calibri"/>
        <family val="2"/>
        <scheme val="minor"/>
      </rPr>
      <t xml:space="preserve">
Con corte al 30 de junio, en Informes de Gestión 2024, se cumple con toda la parte logística, operativa y de producción de los 10 informes de Gestión por Facultad, incluida la grabación de los apartes y de las promociones. A través de ADN y aprovechando la convergencia de medios se hace la difusión, la invitación la realiza cada uno de los decanos vía reel y radio con promociones y se prepara un boletín informativo. Audiencia Pública: Se crea la estrategia y se hace la difusión, promoción y cubrimiento de la 20a Audiencia Pública de Rendición de Cuentas de la UTP, a través de Campus Informa (UTP en tu Correo); Emisora (UTP en tu radio entrevistas y promociones); en materia promocional se apoya con los estudiantes del Servicio Social liderados por la VRSYBU, tanto en voz a voz como promoción masiva y con banner y protectores de pantallas en las salas de sistemas. Se apoya la realización y producción de los videos de los informes y de éxito de acuerdo con los requerimientos.</t>
    </r>
  </si>
  <si>
    <r>
      <rPr>
        <b/>
        <sz val="11"/>
        <color theme="1"/>
        <rFont val="Calibri"/>
        <family val="2"/>
        <scheme val="minor"/>
      </rPr>
      <t>Reporte Anterior:</t>
    </r>
    <r>
      <rPr>
        <sz val="11"/>
        <color theme="1"/>
        <rFont val="Calibri"/>
        <family val="2"/>
        <scheme val="minor"/>
      </rPr>
      <t xml:space="preserve">
Esta actividad se desarrolla en el segundo semestre del año</t>
    </r>
  </si>
  <si>
    <r>
      <rPr>
        <b/>
        <sz val="11"/>
        <color theme="1"/>
        <rFont val="Calibri"/>
        <family val="2"/>
        <scheme val="minor"/>
      </rPr>
      <t>Reporte Anterior:</t>
    </r>
    <r>
      <rPr>
        <sz val="11"/>
        <color theme="1"/>
        <rFont val="Calibri"/>
        <family val="2"/>
        <scheme val="minor"/>
      </rPr>
      <t xml:space="preserve">
Se actualizón la estrategia de Participación Ciudadana y se públicó dando cumplimiento con la norma al 31 de enero del presente año
</t>
    </r>
    <r>
      <rPr>
        <b/>
        <sz val="11"/>
        <color theme="1"/>
        <rFont val="Calibri"/>
        <family val="2"/>
        <scheme val="minor"/>
      </rPr>
      <t>Reporte actual:</t>
    </r>
    <r>
      <rPr>
        <sz val="11"/>
        <color theme="1"/>
        <rFont val="Calibri"/>
        <family val="2"/>
        <scheme val="minor"/>
      </rPr>
      <t xml:space="preserve">
Se realiza en el segundo semestre del año</t>
    </r>
  </si>
  <si>
    <r>
      <rPr>
        <b/>
        <sz val="11"/>
        <color theme="1"/>
        <rFont val="Calibri"/>
        <family val="2"/>
        <scheme val="minor"/>
      </rPr>
      <t>Reporte Anterior(3/04/2025):</t>
    </r>
    <r>
      <rPr>
        <sz val="11"/>
        <color theme="1"/>
        <rFont val="Calibri"/>
        <family val="2"/>
        <scheme val="minor"/>
      </rPr>
      <t xml:space="preserve">
La evaluación  de la Audiencia Pública de rendición de cuentas a la ciudadanía, se realizará conforme a la normatividad interna relacionada con el reglamento de la misma y acorde a las fechas que defina la Oficina de Planeación para la realización de la Audiencia.
</t>
    </r>
    <r>
      <rPr>
        <b/>
        <sz val="11"/>
        <color theme="1"/>
        <rFont val="Calibri"/>
        <family val="2"/>
        <scheme val="minor"/>
      </rPr>
      <t>Reporte Actual (17-07-2025)</t>
    </r>
    <r>
      <rPr>
        <sz val="11"/>
        <color theme="1"/>
        <rFont val="Calibri"/>
        <family val="2"/>
        <scheme val="minor"/>
      </rPr>
      <t xml:space="preserve">
A la fecha de esta realizando la evaluación de la audiencia pública c, el informe definitivo será presentado y publicado el 21 de julio de 2025</t>
    </r>
  </si>
  <si>
    <r>
      <rPr>
        <b/>
        <sz val="11"/>
        <color theme="1"/>
        <rFont val="Calibri"/>
        <family val="2"/>
        <scheme val="minor"/>
      </rPr>
      <t>Reporte Anterior:</t>
    </r>
    <r>
      <rPr>
        <sz val="11"/>
        <color theme="1"/>
        <rFont val="Calibri"/>
        <family val="2"/>
        <scheme val="minor"/>
      </rPr>
      <t xml:space="preserve">
Se relacionan evidencias de publicación en formato de tabla en excel
</t>
    </r>
    <r>
      <rPr>
        <b/>
        <sz val="11"/>
        <color theme="1"/>
        <rFont val="Calibri"/>
        <family val="2"/>
        <scheme val="minor"/>
      </rPr>
      <t>Reporte actual:</t>
    </r>
    <r>
      <rPr>
        <sz val="11"/>
        <color theme="1"/>
        <rFont val="Calibri"/>
        <family val="2"/>
        <scheme val="minor"/>
      </rPr>
      <t xml:space="preserve">
No presenta avances </t>
    </r>
  </si>
  <si>
    <r>
      <t xml:space="preserve">Reporte Anterior:
</t>
    </r>
    <r>
      <rPr>
        <sz val="11"/>
        <color theme="1"/>
        <rFont val="Calibri"/>
        <family val="2"/>
        <scheme val="minor"/>
      </rPr>
      <t xml:space="preserve">Participación en inducción presencial y virtual - gestión para definir el plan de acción            
</t>
    </r>
    <r>
      <rPr>
        <b/>
        <sz val="11"/>
        <color theme="1"/>
        <rFont val="Calibri"/>
        <family val="2"/>
        <scheme val="minor"/>
      </rPr>
      <t xml:space="preserve">
Reporte actual:
</t>
    </r>
    <r>
      <rPr>
        <sz val="11"/>
        <color theme="1"/>
        <rFont val="Calibri"/>
        <family val="2"/>
        <scheme val="minor"/>
      </rPr>
      <t xml:space="preserve">Participación  en las diferentes inducciones realizadas  dando a conocer los códigos
Proyecto del plan de trabajo 2025
Nivelación de valores
</t>
    </r>
  </si>
  <si>
    <r>
      <rPr>
        <b/>
        <sz val="11"/>
        <color theme="1"/>
        <rFont val="Calibri"/>
        <family val="2"/>
        <scheme val="minor"/>
      </rPr>
      <t>Reporte anterior:</t>
    </r>
    <r>
      <rPr>
        <sz val="11"/>
        <color theme="1"/>
        <rFont val="Calibri"/>
        <family val="2"/>
        <scheme val="minor"/>
      </rPr>
      <t xml:space="preserve">
Ajuste del documento Guia Conflicto de Intereses
Presentación documento Guia Conflicto de Interes ante el Comité Directivo 
</t>
    </r>
    <r>
      <rPr>
        <b/>
        <sz val="11"/>
        <color theme="1"/>
        <rFont val="Calibri"/>
        <family val="2"/>
        <scheme val="minor"/>
      </rPr>
      <t>Reporte actual</t>
    </r>
    <r>
      <rPr>
        <sz val="11"/>
        <color theme="1"/>
        <rFont val="Calibri"/>
        <family val="2"/>
        <scheme val="minor"/>
      </rPr>
      <t xml:space="preserve">:
Documento Guia Conflicto de Intereses
Presentación documento Guia Conflicto de Interes ante el Comité Directivo </t>
    </r>
  </si>
  <si>
    <r>
      <rPr>
        <b/>
        <sz val="11"/>
        <color theme="1"/>
        <rFont val="Calibri"/>
        <family val="2"/>
        <scheme val="minor"/>
      </rPr>
      <t>Reporte anterior:</t>
    </r>
    <r>
      <rPr>
        <sz val="11"/>
        <color theme="1"/>
        <rFont val="Calibri"/>
        <family val="2"/>
        <scheme val="minor"/>
      </rPr>
      <t xml:space="preserve">
Se realizó una revisión inicial de la normatividad asociada a Servicio al Ciudadano, sin embargo, se hace necesario profundizar en el análisis y propuesta de estructuración, de acuerdo con necesidades de la Institución. Esto se seguirá trabajando una vez se concluya lo asociado a la actividad AE2.2 asociada a los procesos disciplinarios del personal. 
</t>
    </r>
    <r>
      <rPr>
        <b/>
        <sz val="11"/>
        <color theme="1"/>
        <rFont val="Calibri"/>
        <family val="2"/>
        <scheme val="minor"/>
      </rPr>
      <t xml:space="preserve">
Reporte actual:
</t>
    </r>
    <r>
      <rPr>
        <sz val="11"/>
        <color theme="1"/>
        <rFont val="Calibri"/>
        <family val="2"/>
        <scheme val="minor"/>
      </rPr>
      <t xml:space="preserve">Se vienen realizando la normatividad asociada al Servicio al Ciudadano como son la Ley 1437 de 2011, Ley 1712 de 20214, Ley 1755 de 2015 y Documento CONPES 3785 de 2025; así como las acciones que actualmente está realizando la universidad frente a los requerimientos, con el objetivo de identificar los elementos que no se están ejecutando y a partir de allí presentar las respectivas propuestas de ajustes. 
Nota: En espera de respuesta del ajuste de la meta a 100%, de acuerdo con correo electrónico enviado el 03/07/2025. </t>
    </r>
  </si>
  <si>
    <r>
      <rPr>
        <b/>
        <sz val="11"/>
        <color theme="1"/>
        <rFont val="Calibri"/>
        <family val="2"/>
        <scheme val="minor"/>
      </rPr>
      <t>Reporte anterior:</t>
    </r>
    <r>
      <rPr>
        <sz val="11"/>
        <color theme="1"/>
        <rFont val="Calibri"/>
        <family val="2"/>
        <scheme val="minor"/>
      </rPr>
      <t xml:space="preserve">
Se compartió vía memorando a la comunidad universitaria la circular No. 1 de 2025, donde se invita a los servidores públicos y docentes a respetar los principios de la funcion pública.
</t>
    </r>
    <r>
      <rPr>
        <b/>
        <sz val="11"/>
        <color theme="1"/>
        <rFont val="Calibri"/>
        <family val="2"/>
        <scheme val="minor"/>
      </rPr>
      <t xml:space="preserve">Reporte actual: 
</t>
    </r>
    <r>
      <rPr>
        <sz val="11"/>
        <color theme="1"/>
        <rFont val="Calibri"/>
        <family val="2"/>
        <scheme val="minor"/>
      </rPr>
      <t>Se compartió vía memorando a la comunidad universitaria la circular No. 2 de 2025, donde se invita a los servidores públicos y docentes a conocer la responsabilidad disciplinaria que tienen  los servidores públicos de la UTP.</t>
    </r>
  </si>
  <si>
    <t>Las dos circulares fueron compartidas con la comunidad universitaria mediante memorandos, dirigido a los lideres de cada proceso.</t>
  </si>
  <si>
    <r>
      <rPr>
        <b/>
        <sz val="11"/>
        <color theme="1"/>
        <rFont val="Calibri"/>
        <family val="2"/>
        <scheme val="minor"/>
      </rPr>
      <t xml:space="preserve">Reporte anterior:
</t>
    </r>
    <r>
      <rPr>
        <sz val="11"/>
        <color theme="1"/>
        <rFont val="Calibri"/>
        <family val="2"/>
        <scheme val="minor"/>
      </rPr>
      <t xml:space="preserve">El documento PIC se encuentra consolidado, el cual incluye las tematicas relacionadas con el Porgrama de Transparencia y Etica Publica
</t>
    </r>
    <r>
      <rPr>
        <b/>
        <sz val="11"/>
        <color theme="1"/>
        <rFont val="Calibri"/>
        <family val="2"/>
        <scheme val="minor"/>
      </rPr>
      <t xml:space="preserve">Reporte actual:
</t>
    </r>
    <r>
      <rPr>
        <sz val="11"/>
        <color theme="1"/>
        <rFont val="Calibri"/>
        <family val="2"/>
        <scheme val="minor"/>
      </rPr>
      <t>Desde la oficina de Planeación se realizó el seguimiento a las capacitaciones propuestas, para el segundo semestre se realizará la solicitud a las demás áresas que conforma el plan de capacitación relacionadas con el tema de transparecia.</t>
    </r>
  </si>
  <si>
    <r>
      <rPr>
        <b/>
        <sz val="11"/>
        <color theme="1"/>
        <rFont val="Calibri"/>
        <family val="2"/>
        <scheme val="minor"/>
      </rPr>
      <t>Reporte anterior:</t>
    </r>
    <r>
      <rPr>
        <sz val="11"/>
        <color theme="1"/>
        <rFont val="Calibri"/>
        <family val="2"/>
        <scheme val="minor"/>
      </rPr>
      <t xml:space="preserve">
A la fecha no se tiene recomendaciones o acciones de mejora a documentar
</t>
    </r>
    <r>
      <rPr>
        <b/>
        <sz val="11"/>
        <color theme="1"/>
        <rFont val="Calibri"/>
        <family val="2"/>
        <scheme val="minor"/>
      </rPr>
      <t>Reporte actual:</t>
    </r>
    <r>
      <rPr>
        <sz val="11"/>
        <color theme="1"/>
        <rFont val="Calibri"/>
        <family val="2"/>
        <scheme val="minor"/>
      </rPr>
      <t xml:space="preserve">
Se documentaron las acciones, resultado de la evaluación realizada el programa de transparencia con al 30 de abril.</t>
    </r>
  </si>
  <si>
    <t>Es importante indicar que, durante la transición del primer al segundo cuatrimestre, se reportó un cambio en la fecha de finalización de la meta pasando de 31-03-2025 a 30-11-2025</t>
  </si>
  <si>
    <r>
      <rPr>
        <b/>
        <sz val="11"/>
        <color theme="1"/>
        <rFont val="Calibri"/>
        <family val="2"/>
        <scheme val="minor"/>
      </rPr>
      <t>Reporte anterior:</t>
    </r>
    <r>
      <rPr>
        <sz val="11"/>
        <color theme="1"/>
        <rFont val="Calibri"/>
        <family val="2"/>
        <scheme val="minor"/>
      </rPr>
      <t xml:space="preserve">
Actualización en la página participa en la sección: Menu Participa - Directivos - Tramites y formularios - Transparencia y acceo a la información publica
Anexo pantallazo AE7-12 - AE7-12A - AE7-12B - AE7-12C - AE7-12D 
</t>
    </r>
    <r>
      <rPr>
        <b/>
        <sz val="11"/>
        <color theme="1"/>
        <rFont val="Calibri"/>
        <family val="2"/>
        <scheme val="minor"/>
      </rPr>
      <t>Reporte Actual:</t>
    </r>
    <r>
      <rPr>
        <sz val="11"/>
        <color theme="1"/>
        <rFont val="Calibri"/>
        <family val="2"/>
        <scheme val="minor"/>
      </rPr>
      <t xml:space="preserve">
Actualización en la página Atención al ciudadano • Herramientas y ayuda • Como generar un documento accesible
Anexo pantallazo AE7-12 - AE7-12A</t>
    </r>
  </si>
  <si>
    <r>
      <rPr>
        <b/>
        <sz val="11"/>
        <color theme="1"/>
        <rFont val="Calibri"/>
        <family val="2"/>
        <scheme val="minor"/>
      </rPr>
      <t>Reporte anterior:</t>
    </r>
    <r>
      <rPr>
        <sz val="11"/>
        <color theme="1"/>
        <rFont val="Calibri"/>
        <family val="2"/>
        <scheme val="minor"/>
      </rPr>
      <t xml:space="preserve">
MEDICINA PREVENTIVA 24,9% 
SEGURIDAD INDUSTRIAL 24,9% 
HIGIENE DEL TRABAJO 24,9% 
</t>
    </r>
    <r>
      <rPr>
        <b/>
        <sz val="11"/>
        <color theme="1"/>
        <rFont val="Calibri"/>
        <family val="2"/>
        <scheme val="minor"/>
      </rPr>
      <t>Reporte actual:</t>
    </r>
    <r>
      <rPr>
        <sz val="11"/>
        <color theme="1"/>
        <rFont val="Calibri"/>
        <family val="2"/>
        <scheme val="minor"/>
      </rPr>
      <t xml:space="preserve">
MEDICINA PREVENTIVA 49,9% 
SEGURIDAD INDUSTRIAL 49,9% 
HIGIENE DEL TRABAJO 49,9% </t>
    </r>
  </si>
  <si>
    <r>
      <t xml:space="preserve">
Reporte anterior:
Con cierre al 31 de marzo de 2025, frente al plan de trabajo de trámites tiene un avance de 64%, relacionado con las siguientes actividades:
-Se definió en reunión realizada el día 10 de febrero y quedo registro en el acta N°1.
-Se definió en reunión realizada el día 10 de febrero y quedo registro en el acta N°1.
-27-03-2025: Se diligenciaron las preguntas del Furag relacionadas a la política de racionalización de trámites.
-31-03-2025: Se envió a admweb@utp.edu.co el plan de trabajo del presento año así como la estrategia de racionalización para que sea publicada en la página de transparencia de la Universidad.
-Se definió en reunión realizada el día 10 de febrero y quedo registro en el acta N°1, Quedo definido como estrategia de racionalización para el trámite de Certificados y Constancias de estudios.
-Se definió en reunión realizada el día 10 de febrero y quedo registro en el acta N°1, la creación del código QR fue avalado por Financiera, dado que este permite realizar el pago diferenciado al servicio que se desea adquirir, en este caso el certificado de constancia de estudio.
-28-01-2025: Se aplicó la metodología en el SUIT para definir la estrategia de racionalización para la presente vigencia. 
-28-01-2025:  Se descargó la estrategia de racionalización desde el SUIT el día 28 de enero.
-Se tiene registrado los datos de gestión de los tramites hasta la actualidad, esta actividad se realiza mes a mes.
-Se han realizado formaciones virtuales desarrolladas por la función pública relacionadas a la política de racionalización de trámites.
-Se verificó el funcionamiento correcto de las consultas de acceso a la información pública que tiene la UTP, esta actividad se verifica mes a mes.
</t>
    </r>
    <r>
      <rPr>
        <b/>
        <sz val="11"/>
        <color theme="1"/>
        <rFont val="Calibri"/>
        <family val="2"/>
        <scheme val="minor"/>
      </rPr>
      <t>Reporte actual:</t>
    </r>
    <r>
      <rPr>
        <sz val="11"/>
        <color theme="1"/>
        <rFont val="Calibri"/>
        <family val="2"/>
        <scheme val="minor"/>
      </rPr>
      <t xml:space="preserve">
Con cierre al 30 de junio de 2025, frente al plan de trabajo de trámites tiene un avance de 77%, relacionado con las siguientes actividades:
-Se registran los datos de gestión de los tramites en la plataforma SUIT, febrero, marzo, abril, mayo, junio.
-Se verificó el funcionamiento correcto de las consultas de acceso a la información pública que tiene la UTP, febrero, marzo, abril, mayo, junio.</t>
    </r>
  </si>
  <si>
    <r>
      <rPr>
        <b/>
        <sz val="11"/>
        <color theme="1"/>
        <rFont val="Calibri"/>
        <family val="2"/>
        <scheme val="minor"/>
      </rPr>
      <t>Reporte anterior:</t>
    </r>
    <r>
      <rPr>
        <sz val="11"/>
        <color theme="1"/>
        <rFont val="Calibri"/>
        <family val="2"/>
        <scheme val="minor"/>
      </rPr>
      <t xml:space="preserve">
A la fecha no se ha consolidado una estrategia en función del PTEP, por lo cual se establece plan de acción para esto.
</t>
    </r>
    <r>
      <rPr>
        <b/>
        <sz val="11"/>
        <color theme="1"/>
        <rFont val="Calibri"/>
        <family val="2"/>
        <scheme val="minor"/>
      </rPr>
      <t xml:space="preserve">Reporte actual:  </t>
    </r>
    <r>
      <rPr>
        <sz val="11"/>
        <color theme="1"/>
        <rFont val="Calibri"/>
        <family val="2"/>
        <scheme val="minor"/>
      </rPr>
      <t xml:space="preserve">
Se realizo una reunión con acta # 81 el día de junio del 2025  se presentó el plan de comunicaciones para la difusión del programa de transparencia y ética publica para su revisión y retroalimentación</t>
    </r>
  </si>
  <si>
    <r>
      <rPr>
        <b/>
        <sz val="11"/>
        <color theme="1"/>
        <rFont val="Calibri"/>
        <family val="2"/>
        <scheme val="minor"/>
      </rPr>
      <t>Reporte anterior:</t>
    </r>
    <r>
      <rPr>
        <sz val="11"/>
        <color theme="1"/>
        <rFont val="Calibri"/>
        <family val="2"/>
        <scheme val="minor"/>
      </rPr>
      <t xml:space="preserve">
En el transcurso del primer semestre de 2025 se trabajó en la revisión de la normatividad e información estadística asociada con los procesos disciplinarios, realizando una propuesta en el ajuste del alcance de las dependencias asociadas. 
Con esta información se proyectaron los actos administrativos correspondientes para ser presentados en sesión del Consejo Superior Universitario a realizarse el 02 de abril de 2025. 
Nota aclaratoria: Como complemento al reporte anterior, se aclara que el 40% relacionado, se encontraba asociado a los análisis realizados y proyecciones de los actos administrativos. 
</t>
    </r>
    <r>
      <rPr>
        <b/>
        <sz val="11"/>
        <color theme="1"/>
        <rFont val="Calibri"/>
        <family val="2"/>
        <scheme val="minor"/>
      </rPr>
      <t xml:space="preserve">Reporte Actual: </t>
    </r>
    <r>
      <rPr>
        <sz val="11"/>
        <color theme="1"/>
        <rFont val="Calibri"/>
        <family val="2"/>
        <scheme val="minor"/>
      </rPr>
      <t xml:space="preserve">
Por medio del Acuerdo del Consejo Superior Universitario No. 14 del 02de abril de 2025 se modificó parcialmente el Acuerdo No. 14 del 2024 que aprueba la estructura organizacional de la Universidad Tecnológica de Pereira y se adoptan otras disposiciones, en el sentido de crear la unidad organizacional denominada Gestión Disciplinaria de la Universidad Tecnológica de Pereira, como una dependencia administrativa adscrita a la Rectoría, que hará parte integral de la estructura organizacional, la cual asegurará el cumplimiento de los requerimientos establecidos por la Ley y la Entidad, realizando la etapa de juzgamiento en primera instancia para el personal y la instrucción de estudiantes, aplicando la función preventiva y/o correctiva en el quehacer del personal y soportando adicionalmente la gestión administrativa. 
Así mismo, en este acto administrativo se ajusta el nombre y el alcance a la unidad organizacional que se continuará denominado Control Disciplinario Interno de la Universidad Tecnológica de Pereira, como encargada de asegurar el cumplimiento de los requerimientos establecidos por la Ley y la Entidad, realizando la etapa de instrucción para el personal y el juzgamiento en primera instancia de estudiantes, aplicando la función preventiva y/o correctiva en el quehacer del personal docente y administrativo en las diferentes modalidades de vinculación o relación laboral.
De esta manera se cumple el objetivo de la actividad definida de "Ajustar el alcance de la dependencia que desarrollará los procedimientos disciplinarios de los colaboradores que no pertenecen a la planta de personal" y tanto Gestión Disciplinaria como Control Disciplinario Interno se encuentran en el proceso de estructuración y actualización de la reglamentación relacionada con las actuaciones disciplinarias del personal docente y administrativo en las otras modalidades de vinculación diferente a planta y de los estudiantes de pregrado y posgrado, para su respectiva presentación al Sr. Rector y posteriormente al Consejo Superior Universitario para su aprobación. 
</t>
    </r>
  </si>
  <si>
    <r>
      <t xml:space="preserve">Reporte anterior (3/04/2025):
</t>
    </r>
    <r>
      <rPr>
        <sz val="11"/>
        <color theme="1"/>
        <rFont val="Calibri"/>
        <family val="2"/>
        <scheme val="minor"/>
      </rPr>
      <t xml:space="preserve"> Se realizó de evaluación al Sistema de PQRS segundo semestre 2024, con corte a 31 de diciembre de 2024. Informe A1-1115-06-2025</t>
    </r>
    <r>
      <rPr>
        <b/>
        <sz val="11"/>
        <color theme="1"/>
        <rFont val="Calibri"/>
        <family val="2"/>
        <scheme val="minor"/>
      </rPr>
      <t xml:space="preserve">
Reporte Actual (17-07-2025)
</t>
    </r>
    <r>
      <rPr>
        <sz val="11"/>
        <color theme="1"/>
        <rFont val="Calibri"/>
        <family val="2"/>
        <scheme val="minor"/>
      </rPr>
      <t>A la fecha de esta realizando la evaluación del sistema PQRS con corte a 30 de junio 2025, el informe definitivo será presentado en el mes de agosto.</t>
    </r>
  </si>
  <si>
    <r>
      <rPr>
        <b/>
        <sz val="11"/>
        <color theme="1"/>
        <rFont val="Calibri"/>
        <family val="2"/>
        <scheme val="minor"/>
      </rPr>
      <t>Reporte anterior:</t>
    </r>
    <r>
      <rPr>
        <sz val="11"/>
        <color theme="1"/>
        <rFont val="Calibri"/>
        <family val="2"/>
        <scheme val="minor"/>
      </rPr>
      <t xml:space="preserve">
Con cierre al 31 de marzo de 2025, frente al plan de trabajo de datos personlaes se tiene un avance de 24%, relacionado con las siguientes actividades:
 -12/02/2025 Se realizo la deficion de plan de trabajo 
 -27/02/2025 Se envia tip de proteccion de datos 
 -Se realiza revision de borrador de manual de seguridad de la informacion 
 -Se realizan asesorias a traves de llamadas, correo y de forma presencial 
 -Se realiza actualizacion de bases de datos en RNBD
 -Se revisa reporte de PQRS
 -Se realiza revision y actualizacion de fines identificados en solicitudes de informacion y asesorias
 -11/02/2025 Se realiza seguimiento a contratos persona natural y juridica 
 -Se realiza seguimiento a convenios y contratos
</t>
    </r>
    <r>
      <rPr>
        <b/>
        <sz val="11"/>
        <color theme="1"/>
        <rFont val="Calibri"/>
        <family val="2"/>
        <scheme val="minor"/>
      </rPr>
      <t>Reporte Actual:</t>
    </r>
    <r>
      <rPr>
        <sz val="11"/>
        <color theme="1"/>
        <rFont val="Calibri"/>
        <family val="2"/>
        <scheme val="minor"/>
      </rPr>
      <t xml:space="preserve">
Con cierre al 30 de junio de 2025, frente al plan de trabajo de datos personales se tiene un avance de 49,38%, relacionado con las siguientes actividades:
-22/04/2025 Se envía tip quienes pueden acceder a tu información personal 
-20/05/2025 Se envía tip compromiso con la privacidad 
-4/06/2025 Se envía tip Documentación en la nube.
-Se realiza revisión de borrador de manual de seguridad de la información
-Se realizan asesorías a través de llamadas, correo y de forma presencial (25)
-Se revisa reporte de PQRS
-Se realiza revisión y actualización de fines identificados en solicitudes de información y asesorías (21)
-10/04/2025 Se realiza seguimiento de persona natural y persona jurídica se evidencias cláusulas de protección de datos personales  
5/06/2025 Se realiza revisión a contratos personal natural y persona jurídica se evidencias cláusulas de protección de datos personales Se realiza seguimiento a contratos persona natural y jurídica 
-Se realiza seguimiento a convenios y contratos (5)</t>
    </r>
  </si>
  <si>
    <r>
      <rPr>
        <b/>
        <sz val="11"/>
        <color theme="1"/>
        <rFont val="Calibri"/>
        <family val="2"/>
        <scheme val="minor"/>
      </rPr>
      <t>Reporte anterior:</t>
    </r>
    <r>
      <rPr>
        <sz val="11"/>
        <color theme="1"/>
        <rFont val="Calibri"/>
        <family val="2"/>
        <scheme val="minor"/>
      </rPr>
      <t xml:space="preserve">
Con cierre al 31 de marzo de 2025, frente a la gestión de la seguridad de la informacion se tiene un avance de 23%, relacionado con las siguientes actividades:
- Se realizó actualización de los activos de información y los riesgos de seguridad de la información para las areas del alcanc. 
</t>
    </r>
    <r>
      <rPr>
        <b/>
        <sz val="11"/>
        <color theme="1"/>
        <rFont val="Calibri"/>
        <family val="2"/>
        <scheme val="minor"/>
      </rPr>
      <t xml:space="preserve">
Reporte Actual:
</t>
    </r>
    <r>
      <rPr>
        <sz val="11"/>
        <color theme="1"/>
        <rFont val="Calibri"/>
        <family val="2"/>
        <scheme val="minor"/>
      </rPr>
      <t>Con cierre al 30 de junio de 2025, frente a la gestión de la seguridad de la informacion se tiene un avance de 50%, relacionado con las siguientes actividades:
Se realizó el seguimiento a los riesgos de seguridad de la Información para las áreas del alcance CRIE y GTISI.</t>
    </r>
  </si>
  <si>
    <r>
      <rPr>
        <b/>
        <sz val="11"/>
        <color theme="1"/>
        <rFont val="Calibri"/>
        <family val="2"/>
        <scheme val="minor"/>
      </rPr>
      <t>Reporte anterior:</t>
    </r>
    <r>
      <rPr>
        <sz val="11"/>
        <color theme="1"/>
        <rFont val="Calibri"/>
        <family val="2"/>
        <scheme val="minor"/>
      </rPr>
      <t xml:space="preserve">
Con cierre al 31 de marzo de 2025, frente a la gestión de riesgos de seguridad de la informacion se tiene un avance de 23%, relacionado con las siguientes actividades:
-Se definió plan de trabajo para el año 2025.
-27-02-2025: Se actualizaron los activos de información de la Vicerrectoria Academica.
-31-03-2025: Se actualizaron los activos de información de Gestión de documentos."
-Se realizó verificación de los objetivos del año 2024 con corte a noviembre, esta  pendiente consultar si posterior a esa fecha y hasta la actualidad hubo alguna novedad.
-Se han atendido solicitudes de asesoría relacionada a temas de seguridad de la Información hasta la fecha.
-Se verificó los link de los activos de información y todos funcionan correctamente.
</t>
    </r>
    <r>
      <rPr>
        <b/>
        <sz val="11"/>
        <color theme="1"/>
        <rFont val="Calibri"/>
        <family val="2"/>
        <scheme val="minor"/>
      </rPr>
      <t>Reporte Actual:</t>
    </r>
    <r>
      <rPr>
        <sz val="11"/>
        <color theme="1"/>
        <rFont val="Calibri"/>
        <family val="2"/>
        <scheme val="minor"/>
      </rPr>
      <t xml:space="preserve">
Con cierre al 30 de junio de 2025, frente a la gestión de riesgos de seguridad de la informacion se tiene un avance de 50%, relacionado con las siguientes actividades:
-Se han atendido solicitudes de asesoría relacionada a temas de seguridad de la Información hasta la fecha.
-Se verificó los link de los activos de información y todos funcionan correctamente.
-Se realizó el seguimiento a los riesgos de seguridad de la Información para las áreas del alcanceCRIE y GTISI.</t>
    </r>
  </si>
  <si>
    <r>
      <rPr>
        <b/>
        <sz val="11"/>
        <color theme="1"/>
        <rFont val="Calibri"/>
        <family val="2"/>
        <scheme val="minor"/>
      </rPr>
      <t>Reporte anterior:</t>
    </r>
    <r>
      <rPr>
        <sz val="11"/>
        <color theme="1"/>
        <rFont val="Calibri"/>
        <family val="2"/>
        <scheme val="minor"/>
      </rPr>
      <t xml:space="preserve">
Participación  en las diferentes inducciones realizadas  dando a conocer  la identidad cultural institucional 
-Reconocimiento por retiro durante los cuales se realiza la entrega de los simbolos institucionales .
</t>
    </r>
    <r>
      <rPr>
        <b/>
        <sz val="11"/>
        <color theme="1"/>
        <rFont val="Calibri"/>
        <family val="2"/>
        <scheme val="minor"/>
      </rPr>
      <t>Reporte actual:</t>
    </r>
    <r>
      <rPr>
        <sz val="11"/>
        <color theme="1"/>
        <rFont val="Calibri"/>
        <family val="2"/>
        <scheme val="minor"/>
      </rPr>
      <t xml:space="preserve">
Participación  en las diferentes actividades realizadas  dando a conocer  la identidad cultural institucional (himno)
-Reconocimiento por retiro durante los cuales se realiza la entrega de los simbolos institucionales 
-Tips Reinducción </t>
    </r>
  </si>
  <si>
    <r>
      <rPr>
        <b/>
        <sz val="11"/>
        <color theme="1"/>
        <rFont val="Calibri"/>
        <family val="2"/>
        <scheme val="minor"/>
      </rPr>
      <t>Reporte Anterior:</t>
    </r>
    <r>
      <rPr>
        <sz val="11"/>
        <color theme="1"/>
        <rFont val="Calibri"/>
        <family val="2"/>
        <scheme val="minor"/>
      </rPr>
      <t xml:space="preserve">
Con cierre al 31 de marzo de 2025, frente al acompañamiento y actulización de procedimientos se tiene un avance de 33%, relacionado con las siguientes actividades:
-Se han actualizado 56 documentos (procedimientos, instructivos, formatos y manuales de funciones y DRR).
</t>
    </r>
    <r>
      <rPr>
        <b/>
        <sz val="11"/>
        <color theme="1"/>
        <rFont val="Calibri"/>
        <family val="2"/>
        <scheme val="minor"/>
      </rPr>
      <t xml:space="preserve">
Reporte Actual:
</t>
    </r>
    <r>
      <rPr>
        <sz val="11"/>
        <color theme="1"/>
        <rFont val="Calibri"/>
        <family val="2"/>
        <scheme val="minor"/>
      </rPr>
      <t>Con cierre al 30 de junio de 2025, frente al acompañamiento y actualización de procedimientos se tiene un avance de 57%, relacionado con las siguientes actividades:
-Se han actualizado 326 documentos (procedimientos, instructivos, formatos y manuales de funciones y DRR)</t>
    </r>
  </si>
  <si>
    <r>
      <rPr>
        <b/>
        <sz val="11"/>
        <color theme="1"/>
        <rFont val="Calibri"/>
        <family val="2"/>
        <scheme val="minor"/>
      </rPr>
      <t xml:space="preserve">Necesidad de un Estándar de Reporte en el Avance de la Meta
</t>
    </r>
    <r>
      <rPr>
        <sz val="11"/>
        <color theme="1"/>
        <rFont val="Calibri"/>
        <family val="2"/>
        <scheme val="minor"/>
      </rPr>
      <t>Para garantizar la coherencia en el seguimiento y la evaluación del cumplimiento de la actividad, es fundamental establecer un criterio uniforme de medición. Esto permitirá que el registro y el reporte de avances sean consistentes y alineados, especialmente cuando la meta definida en el PETP_PACTO 2025 se expresa en un valor numérico absoluto, mientras que el avance reportado se presenta en porcentaje. Es por lo anterior que en términos cuantitativos, el reporte con corte al tercer cuatrimestre debe reflejar una avance de la meta entre de un rango de  0 a 1.</t>
    </r>
  </si>
  <si>
    <r>
      <rPr>
        <b/>
        <sz val="11"/>
        <color theme="1"/>
        <rFont val="Calibri"/>
        <family val="2"/>
        <scheme val="minor"/>
      </rPr>
      <t xml:space="preserve">Necesidad de un Estándar de Reporte en el Avance de la Meta
</t>
    </r>
    <r>
      <rPr>
        <sz val="11"/>
        <color theme="1"/>
        <rFont val="Calibri"/>
        <family val="2"/>
        <scheme val="minor"/>
      </rPr>
      <t>Para garantizar la coherencia en el seguimiento y la evaluación del cumplimiento de la actividad, es fundamental establecer un criterio uniforme de medición. Esto permitirá que el registro y el reporte de avances sean consistentes y alineados, especialmente cuando la meta definida en el</t>
    </r>
    <r>
      <rPr>
        <b/>
        <sz val="11"/>
        <color theme="1"/>
        <rFont val="Calibri"/>
        <family val="2"/>
        <scheme val="minor"/>
      </rPr>
      <t xml:space="preserve"> PETP_PACTO 2025</t>
    </r>
    <r>
      <rPr>
        <sz val="11"/>
        <color theme="1"/>
        <rFont val="Calibri"/>
        <family val="2"/>
        <scheme val="minor"/>
      </rPr>
      <t xml:space="preserve"> se expresa en un valor numérico absoluto, como en el caso de  </t>
    </r>
    <r>
      <rPr>
        <b/>
        <sz val="11"/>
        <color theme="1"/>
        <rFont val="Calibri"/>
        <family val="2"/>
        <scheme val="minor"/>
      </rPr>
      <t>"PO2 Comunicación Informativa "</t>
    </r>
    <r>
      <rPr>
        <sz val="11"/>
        <color theme="1"/>
        <rFont val="Calibri"/>
        <family val="2"/>
        <scheme val="minor"/>
      </rPr>
      <t>, mientras que el avance reportado se presenta en porcentaje.
Si bien el avance cualitativo ha sido valorado en un 50%, aún no se ha alcanzado la meta establecida, dado que el producto esperado es "</t>
    </r>
    <r>
      <rPr>
        <b/>
        <sz val="11"/>
        <color theme="1"/>
        <rFont val="Calibri"/>
        <family val="2"/>
        <scheme val="minor"/>
      </rPr>
      <t>un (1) PO2 Comunicación Informativa"</t>
    </r>
    <r>
      <rPr>
        <sz val="11"/>
        <color theme="1"/>
        <rFont val="Calibri"/>
        <family val="2"/>
        <scheme val="minor"/>
      </rPr>
      <t>. Por lo anterior, en términos cuantitativos, el reporte con corte al tercer cuatrimestre debe reflejar un avance de la meta en un rango de 0 a 1.</t>
    </r>
  </si>
  <si>
    <r>
      <rPr>
        <b/>
        <sz val="11"/>
        <color theme="1"/>
        <rFont val="Calibri"/>
        <family val="2"/>
        <scheme val="minor"/>
      </rPr>
      <t xml:space="preserve">Necesidad de un Estándar de Reporte en el Avance de la Meta
</t>
    </r>
    <r>
      <rPr>
        <sz val="11"/>
        <color theme="1"/>
        <rFont val="Calibri"/>
        <family val="2"/>
        <scheme val="minor"/>
      </rPr>
      <t>Para garantizar la coherencia en el seguimiento y la evaluación del cumplimiento de la actividad, es fundamental establecer un criterio uniforme de medición. Esto permitirá que el registro y el reporte de avances sean consistentes y alineados, especialmente cuando la meta definida en el</t>
    </r>
    <r>
      <rPr>
        <b/>
        <sz val="11"/>
        <color theme="1"/>
        <rFont val="Calibri"/>
        <family val="2"/>
        <scheme val="minor"/>
      </rPr>
      <t xml:space="preserve"> PETP_PACTO 2025</t>
    </r>
    <r>
      <rPr>
        <sz val="11"/>
        <color theme="1"/>
        <rFont val="Calibri"/>
        <family val="2"/>
        <scheme val="minor"/>
      </rPr>
      <t xml:space="preserve"> se expresa en un valor numérico absoluto, como en el caso de  </t>
    </r>
    <r>
      <rPr>
        <b/>
        <sz val="11"/>
        <color theme="1"/>
        <rFont val="Calibri"/>
        <family val="2"/>
        <scheme val="minor"/>
      </rPr>
      <t>"PO3 Comunicación Organizacional "</t>
    </r>
    <r>
      <rPr>
        <sz val="11"/>
        <color theme="1"/>
        <rFont val="Calibri"/>
        <family val="2"/>
        <scheme val="minor"/>
      </rPr>
      <t>, mientras que el avance reportado se presenta en porcentaje.
Si bien el avance cualitativo ha sido valorado en un 25 %, aún no se ha alcanzado la meta establecida, dado que el producto esperado es "</t>
    </r>
    <r>
      <rPr>
        <b/>
        <sz val="11"/>
        <color theme="1"/>
        <rFont val="Calibri"/>
        <family val="2"/>
        <scheme val="minor"/>
      </rPr>
      <t>un (1) PO3 Comunicación Organizacional "</t>
    </r>
    <r>
      <rPr>
        <sz val="11"/>
        <color theme="1"/>
        <rFont val="Calibri"/>
        <family val="2"/>
        <scheme val="minor"/>
      </rPr>
      <t>. Por lo anterior, en términos cuantitativos, el reporte con corte al tercer cuatrimestre debe reflejar un avance de la meta en un rango de 0 a 1.</t>
    </r>
  </si>
  <si>
    <r>
      <rPr>
        <b/>
        <sz val="11"/>
        <color theme="1"/>
        <rFont val="Calibri"/>
        <family val="2"/>
        <scheme val="minor"/>
      </rPr>
      <t>Necesidad de un Estándar de Reporte en el Avance de la Meta</t>
    </r>
    <r>
      <rPr>
        <sz val="11"/>
        <color theme="1"/>
        <rFont val="Calibri"/>
        <family val="2"/>
        <scheme val="minor"/>
      </rPr>
      <t xml:space="preserve">
Con el fin de asegurar la coherencia en el seguimiento y evaluación del cumplimiento de actividades, se requiere la adopción de un criterio uniforme de medición que permita registrar y reportar avances de manera consistente y alineada. Esta necesidad se hace especialmente evidente en el marco del </t>
    </r>
    <r>
      <rPr>
        <b/>
        <sz val="11"/>
        <color theme="1"/>
        <rFont val="Calibri"/>
        <family val="2"/>
        <scheme val="minor"/>
      </rPr>
      <t>PETP_PACTO 2025</t>
    </r>
    <r>
      <rPr>
        <sz val="11"/>
        <color theme="1"/>
        <rFont val="Calibri"/>
        <family val="2"/>
        <scheme val="minor"/>
      </rPr>
      <t>, donde la meta definida corresponde a un valor numérico absoluto "</t>
    </r>
    <r>
      <rPr>
        <b/>
        <sz val="11"/>
        <color theme="1"/>
        <rFont val="Calibri"/>
        <family val="2"/>
        <scheme val="minor"/>
      </rPr>
      <t>una (1) estrategia"</t>
    </r>
    <r>
      <rPr>
        <sz val="11"/>
        <color theme="1"/>
        <rFont val="Calibri"/>
        <family val="2"/>
        <scheme val="minor"/>
      </rPr>
      <t xml:space="preserve"> mientras que el avance de la meta reportado se presenta en porcentaje (%).
Si bien el componente cualitativo ha sido valorado en un 50 %, aún no se ha alcanzado el producto esperado; por lo tanto, en términos cuantitativos, el reporte con corte al tercer cuatrimestre debe reflejar un avance dentro del rango de 0 a 1.</t>
    </r>
  </si>
  <si>
    <r>
      <rPr>
        <b/>
        <sz val="11"/>
        <color theme="1"/>
        <rFont val="Calibri"/>
        <family val="2"/>
        <scheme val="minor"/>
      </rPr>
      <t xml:space="preserve">Necesidad de un Estándar de Reporte en el Avance de la Meta
</t>
    </r>
    <r>
      <rPr>
        <sz val="11"/>
        <color theme="1"/>
        <rFont val="Calibri"/>
        <family val="2"/>
        <scheme val="minor"/>
      </rPr>
      <t>Para garantizar la coherencia en el seguimiento y la evaluación del cumplimiento de la actividad, es fundamental establecer un criterio uniforme de medición. Esto permitirá que el registro y el reporte de avances sean consistentes y alineados, especialmente cuando la meta definida en el</t>
    </r>
    <r>
      <rPr>
        <b/>
        <sz val="11"/>
        <color theme="1"/>
        <rFont val="Calibri"/>
        <family val="2"/>
        <scheme val="minor"/>
      </rPr>
      <t xml:space="preserve"> PETP_PACTO 2025</t>
    </r>
    <r>
      <rPr>
        <sz val="11"/>
        <color theme="1"/>
        <rFont val="Calibri"/>
        <family val="2"/>
        <scheme val="minor"/>
      </rPr>
      <t xml:space="preserve"> se expresa en un valor numérico absoluto, como en el caso de </t>
    </r>
    <r>
      <rPr>
        <b/>
        <sz val="11"/>
        <color theme="1"/>
        <rFont val="Calibri"/>
        <family val="2"/>
        <scheme val="minor"/>
      </rPr>
      <t>"Matriz de Riegos con riesgos identificado"</t>
    </r>
    <r>
      <rPr>
        <sz val="11"/>
        <color theme="1"/>
        <rFont val="Calibri"/>
        <family val="2"/>
        <scheme val="minor"/>
      </rPr>
      <t>, mientras que el avance reportado se presenta en porcentaje.
Si bien el avance cualitativo ha sido valorado en un 51 %, aún no se ha alcanzado la meta establecida, dado que el producto esperado es "</t>
    </r>
    <r>
      <rPr>
        <b/>
        <sz val="11"/>
        <color theme="1"/>
        <rFont val="Calibri"/>
        <family val="2"/>
        <scheme val="minor"/>
      </rPr>
      <t>una (1) matriz de riesgos con los riesgos identificados"</t>
    </r>
    <r>
      <rPr>
        <sz val="11"/>
        <color theme="1"/>
        <rFont val="Calibri"/>
        <family val="2"/>
        <scheme val="minor"/>
      </rPr>
      <t>. Por lo anterior, en términos cuantitativos, el reporte con corte al tercer cuatrimestre debe reflejar un “avance de la meta” dentro de un rango de 0 a 1.</t>
    </r>
  </si>
  <si>
    <r>
      <rPr>
        <b/>
        <sz val="11"/>
        <color theme="1"/>
        <rFont val="Calibri"/>
        <family val="2"/>
        <scheme val="minor"/>
      </rPr>
      <t xml:space="preserve">Necesidad de un Estándar de Reporte en el Avance de la Meta
</t>
    </r>
    <r>
      <rPr>
        <sz val="11"/>
        <color theme="1"/>
        <rFont val="Calibri"/>
        <family val="2"/>
        <scheme val="minor"/>
      </rPr>
      <t>Para garantizar la coherencia en el seguimiento y la evaluación del cumplimiento de la actividad, es fundamental establecer un criterio uniforme de medición. Esto permitirá que el registro y el reporte de avances sean consistentes y alineados, especialmente cuando la meta definida en el</t>
    </r>
    <r>
      <rPr>
        <b/>
        <sz val="11"/>
        <color theme="1"/>
        <rFont val="Calibri"/>
        <family val="2"/>
        <scheme val="minor"/>
      </rPr>
      <t xml:space="preserve"> PETP_PACTO 2025</t>
    </r>
    <r>
      <rPr>
        <sz val="11"/>
        <color theme="1"/>
        <rFont val="Calibri"/>
        <family val="2"/>
        <scheme val="minor"/>
      </rPr>
      <t xml:space="preserve"> se expresa en un valor numérico absoluto, como en el caso de </t>
    </r>
    <r>
      <rPr>
        <b/>
        <sz val="11"/>
        <color theme="1"/>
        <rFont val="Calibri"/>
        <family val="2"/>
        <scheme val="minor"/>
      </rPr>
      <t>"Matriz de contratación 1"</t>
    </r>
    <r>
      <rPr>
        <sz val="11"/>
        <color theme="1"/>
        <rFont val="Calibri"/>
        <family val="2"/>
        <scheme val="minor"/>
      </rPr>
      <t>, mientras que el avance reportado se presenta en porcentaje.
Si bien el avance cualitativo ha sido valorado en un 67 %, aún no se ha alcanzado la meta establecida, dado que el producto esperado es "</t>
    </r>
    <r>
      <rPr>
        <b/>
        <sz val="11"/>
        <color theme="1"/>
        <rFont val="Calibri"/>
        <family val="2"/>
        <scheme val="minor"/>
      </rPr>
      <t>una (1) matriz de contratación"</t>
    </r>
    <r>
      <rPr>
        <sz val="11"/>
        <color theme="1"/>
        <rFont val="Calibri"/>
        <family val="2"/>
        <scheme val="minor"/>
      </rPr>
      <t>. Por lo anterior, en términos cuantitativos, el reporte con corte al tercer cuatrimestre debe reflejar un avance de la meta en un rango de 0 a 1.</t>
    </r>
  </si>
  <si>
    <r>
      <rPr>
        <b/>
        <sz val="11"/>
        <color theme="1"/>
        <rFont val="Calibri"/>
        <family val="2"/>
        <scheme val="minor"/>
      </rPr>
      <t>Necesidad de un Estándar de Reporte en el Avance de la Meta</t>
    </r>
    <r>
      <rPr>
        <sz val="11"/>
        <color theme="1"/>
        <rFont val="Calibri"/>
        <family val="2"/>
        <scheme val="minor"/>
      </rPr>
      <t xml:space="preserve">
Para garantizar la coherencia en el seguimiento y la evaluación del cumplimiento de la actividad, es fundamental establecer un criterio uniforme de medición. Esto permitirá que el registro y el reporte de avances sean consistentes y alineados, especialmente cuando la meta definida en el PETP_PACTO 2025 se expresa en un valor numérico absoluto, mientras que el avance reportado se presenta en porcentaje. Es por lo anterior que en términos cuantitativos, el reporte con corte al tercer cuatrimestre debe reflejar una avance de la meta entre de un rango de  0 a 1.</t>
    </r>
  </si>
  <si>
    <t xml:space="preserve">Publicación segiumiento del Programa de Transparencia y Ética Pública PTEP_PACTO 2025, por la Oficina de Control Interno </t>
  </si>
  <si>
    <t>31 de Diciembre 2025</t>
  </si>
  <si>
    <t xml:space="preserve">2
Reportes de vinculación </t>
  </si>
  <si>
    <r>
      <rPr>
        <b/>
        <sz val="11"/>
        <color theme="1"/>
        <rFont val="Calibri"/>
        <family val="2"/>
        <scheme val="minor"/>
      </rPr>
      <t>Reporte anterior:</t>
    </r>
    <r>
      <rPr>
        <sz val="11"/>
        <color theme="1"/>
        <rFont val="Calibri"/>
        <family val="2"/>
        <scheme val="minor"/>
      </rPr>
      <t xml:space="preserve">
A la fecha del 30 de junio se han realizado los reportes pertinentes de acuerdo con la normatividad vigente, reportando el cierre del año 2024, y se cargaron los reportes preliminares del periodo 2025-1, los reportes definitivos de este periodo tienen plazo hasta el 31 de julio de la vigencia.
</t>
    </r>
    <r>
      <rPr>
        <b/>
        <sz val="11"/>
        <color theme="1"/>
        <rFont val="Calibri"/>
        <family val="2"/>
        <scheme val="minor"/>
      </rPr>
      <t>Reporte Actual:</t>
    </r>
    <r>
      <rPr>
        <sz val="11"/>
        <color theme="1"/>
        <rFont val="Calibri"/>
        <family val="2"/>
        <scheme val="minor"/>
      </rPr>
      <t xml:space="preserve">
A la fecha del 30 de noviembre, se realizarón los cargues correspondientes al 2025-1, adicionalmente, para el 2025-2 se tienen cargues parciales, sin embargo, la fecha máxima de reporte es el 31 de enero de 2026, por tanto, ya se cumplieron con los reportes obligatorios para la vigencia en las fechas correspondientes.</t>
    </r>
  </si>
  <si>
    <t>Reporte anterior:
Se carga pantallazo del reporte del SNIES para el periodo 2024-2 y 2025-1
06 TM AIE 2025 - Junio
Snies - Hecaa 2025-1
Snies - Hecaa 2024-2
Reporte actual:
Se carga pantallazo del reporte del SNIES para el periodo 2025-1 y 2025-2
Snies - Hecaa 2025-1
Snies - Hecaa 2025-2</t>
  </si>
  <si>
    <t>Reporte anterior:
Los acuerdos del Consejo Académico, Consejo Superior y Resoluciones de interés General son publicados al momento de ser aprobadas con sus respectivas notas de vigencia, el avance se encuentra a la fecha                                                                                                            Acuerdos Consejo Académico 2025:  31                                                                                                                                                                                                                                                                                                      Nos: 24-25-26-27-29-30-34-31-32-33-35-36-37-38-39-40-41-42-43-44-45-46-47-48-49-50-51-52-53-28-59                                                                                                                                                                                                                                                                                                                                             Acuerdos Consejo Superior 2025:     11                                                                                                                                                                                                                                                                                                                                                                                                                                                                                 Nos: 26-27-28-29-30-31-32-33-34-35-36                                                                                                                                                                                                                                                                                                                                                                                                                                                                      Resoluciones Generales 2025 :          10                                                                                                                                                                                                                                                                                                                                                                                                                                                                                            Nos: 5012-5013-5014-5015-5021-6719-6780-6812-6918-7360
Reporte Actual: 
Los acuerdos del Consejo Académico, Consejo Superior y Resoluciones de interés General son publicados al momento de ser aprobadas con sus respectivas notas de vigencia, el avance se encuentra a la fecha                                                                                                            Acuerdos Consejo Académico 2025:  10                                                                                                                                                                                                                                                                                                       Nos:    54-55-56-57-58-59-60-61-62-63                                                                                                                                                                                                                                                                                                                                      Acuerdos Consejo Superior 2025:   13                                                                                                                                                                                                                                                                                                                                                                                                                                                                                 Nos:    37-38-39-40-41-42-43-44-45-46-47-48-49                                                                                                                                                                                                                                                                                                                                                                                                                                                           Resoluciones Generales 2025 :   3                                                                                                                                                                                                                                                                                                                                                                                                                                                                                              Nos: 7570-7875-7766</t>
  </si>
  <si>
    <r>
      <rPr>
        <b/>
        <sz val="11"/>
        <color theme="1"/>
        <rFont val="Calibri"/>
        <family val="2"/>
        <scheme val="minor"/>
      </rPr>
      <t>Reporte anterior:</t>
    </r>
    <r>
      <rPr>
        <sz val="11"/>
        <color theme="1"/>
        <rFont val="Calibri"/>
        <family val="2"/>
        <scheme val="minor"/>
      </rPr>
      <t xml:space="preserve">
Actividad contemplada en el plan de acción. A la fecha se está iniciando con la revisión del PINAR en su totalidad.
</t>
    </r>
    <r>
      <rPr>
        <b/>
        <sz val="11"/>
        <color theme="1"/>
        <rFont val="Calibri"/>
        <family val="2"/>
        <scheme val="minor"/>
      </rPr>
      <t xml:space="preserve">Reporte Actual: </t>
    </r>
    <r>
      <rPr>
        <sz val="11"/>
        <color theme="1"/>
        <rFont val="Calibri"/>
        <family val="2"/>
        <scheme val="minor"/>
      </rPr>
      <t xml:space="preserve"> Se informó al Cómité en reunión del 28 de octubre de 2025 que la revisión de las tareas del PINAR se está ejecutando y que dicha actividad está contemplada en el plan de acción por vigencia.</t>
    </r>
  </si>
  <si>
    <t>Acta CGD No. 001 de 2025 (revisada por los integrantes del comité, pendiente por firmar). Se adjunta correo electrónico con la trazabilidad de revisión del acta.</t>
  </si>
  <si>
    <r>
      <rPr>
        <b/>
        <sz val="11"/>
        <color theme="1"/>
        <rFont val="Calibri"/>
        <family val="2"/>
        <scheme val="minor"/>
      </rPr>
      <t>Reporte anterior:</t>
    </r>
    <r>
      <rPr>
        <sz val="11"/>
        <color theme="1"/>
        <rFont val="Calibri"/>
        <family val="2"/>
        <scheme val="minor"/>
      </rPr>
      <t xml:space="preserve">
Plan de acción vigencia 2025
Reporte actual: 
Plan de acción 8 seguimiento</t>
    </r>
  </si>
  <si>
    <r>
      <rPr>
        <b/>
        <sz val="11"/>
        <color theme="1"/>
        <rFont val="Calibri"/>
        <family val="2"/>
        <scheme val="minor"/>
      </rPr>
      <t xml:space="preserve">Reporte actual: </t>
    </r>
    <r>
      <rPr>
        <sz val="11"/>
        <color theme="1"/>
        <rFont val="Calibri"/>
        <family val="2"/>
        <scheme val="minor"/>
      </rPr>
      <t xml:space="preserve">
Plan de acción 8 seguimiento</t>
    </r>
  </si>
  <si>
    <r>
      <rPr>
        <b/>
        <sz val="11"/>
        <color theme="1"/>
        <rFont val="Calibri"/>
        <family val="2"/>
        <scheme val="minor"/>
      </rPr>
      <t>Reporte anterior:</t>
    </r>
    <r>
      <rPr>
        <sz val="11"/>
        <color theme="1"/>
        <rFont val="Calibri"/>
        <family val="2"/>
        <scheme val="minor"/>
      </rPr>
      <t xml:space="preserve">
Inventario Archivo Central - Inventario Archivo Histórico
</t>
    </r>
    <r>
      <rPr>
        <b/>
        <sz val="11"/>
        <color theme="1"/>
        <rFont val="Calibri"/>
        <family val="2"/>
        <scheme val="minor"/>
      </rPr>
      <t xml:space="preserve">Reporte actual: </t>
    </r>
    <r>
      <rPr>
        <sz val="11"/>
        <color theme="1"/>
        <rFont val="Calibri"/>
        <family val="2"/>
        <scheme val="minor"/>
      </rPr>
      <t xml:space="preserve">
Inventario Archivo Central - Inventario Archivo Histórico</t>
    </r>
  </si>
  <si>
    <r>
      <rPr>
        <b/>
        <u/>
        <sz val="11"/>
        <color rgb="FF000000"/>
        <rFont val="Calibri"/>
        <family val="2"/>
      </rPr>
      <t xml:space="preserve">Reporte actual: </t>
    </r>
    <r>
      <rPr>
        <u/>
        <sz val="11"/>
        <color rgb="FF000000"/>
        <rFont val="Calibri"/>
        <family val="2"/>
      </rPr>
      <t xml:space="preserve">
</t>
    </r>
    <r>
      <rPr>
        <u/>
        <sz val="11"/>
        <color rgb="FF000000"/>
        <rFont val="Calibri"/>
        <family val="2"/>
      </rPr>
      <t>AE7.3. Manual de Estilos</t>
    </r>
  </si>
  <si>
    <r>
      <rPr>
        <b/>
        <sz val="11"/>
        <color theme="1"/>
        <rFont val="Calibri"/>
        <family val="2"/>
      </rPr>
      <t>Reporte anterior:</t>
    </r>
    <r>
      <rPr>
        <sz val="11"/>
        <color theme="1"/>
        <rFont val="Calibri"/>
        <family val="2"/>
      </rPr>
      <t xml:space="preserve">
se anexa ell PO2 Comunicacion informativa en el 75 % de cumplimiento  en el cual se evidencias diversas actividades a difundir los portafolios de servicios durante el  tercer trimestre del año 
</t>
    </r>
    <r>
      <rPr>
        <b/>
        <sz val="11"/>
        <color theme="1"/>
        <rFont val="Calibri"/>
        <family val="2"/>
      </rPr>
      <t xml:space="preserve">
Reporte Actual:
</t>
    </r>
    <r>
      <rPr>
        <sz val="11"/>
        <color theme="1"/>
        <rFont val="Calibri"/>
        <family val="2"/>
      </rPr>
      <t xml:space="preserve">se anexa el PO2 Comunicacion informativa en el 100 % de cumplimiento  en el cual se evidencias diversas actividades a difundir los portafolios de servicios durante el  CUARTO  trimestre del año  SE ADJUNTA  AE7.4 GESTION DE LA COMUNICACION Y PROMOCION </t>
    </r>
  </si>
  <si>
    <r>
      <rPr>
        <b/>
        <u/>
        <sz val="11"/>
        <color rgb="FF000000"/>
        <rFont val="Calibri"/>
        <family val="2"/>
      </rPr>
      <t xml:space="preserve">Reporte actual: </t>
    </r>
    <r>
      <rPr>
        <u/>
        <sz val="11"/>
        <color rgb="FF000000"/>
        <rFont val="Calibri"/>
        <family val="2"/>
      </rPr>
      <t xml:space="preserve">
</t>
    </r>
    <r>
      <rPr>
        <u/>
        <sz val="11"/>
        <color rgb="FF000000"/>
        <rFont val="Calibri"/>
        <family val="2"/>
      </rPr>
      <t>AE7.4. PO2 Comunicación Mediática</t>
    </r>
  </si>
  <si>
    <r>
      <rPr>
        <b/>
        <sz val="11"/>
        <color theme="1"/>
        <rFont val="Calibri"/>
        <family val="2"/>
      </rPr>
      <t>Reporte anterior:</t>
    </r>
    <r>
      <rPr>
        <sz val="11"/>
        <color theme="1"/>
        <rFont val="Calibri"/>
        <family val="2"/>
      </rPr>
      <t xml:space="preserve">
Con cierre al 30 de septiembre de 2025, frente a los activos de información se tiene un avance de 81,96%, relacionado con las siguientes actividades:
-Se tiene publicado los activos de información de las unidades organizacionales y facultades en el SIG.
</t>
    </r>
    <r>
      <rPr>
        <b/>
        <sz val="11"/>
        <color theme="1"/>
        <rFont val="Calibri"/>
        <family val="2"/>
      </rPr>
      <t>Reporte actual</t>
    </r>
    <r>
      <rPr>
        <sz val="11"/>
        <color theme="1"/>
        <rFont val="Calibri"/>
        <family val="2"/>
      </rPr>
      <t>:
Con cierre al 30 de noviembre de 2025, frente a los activos de información se tiene un avance de 81,96%, relacionado con las siguientes actividades:
-Se tiene publicado los activos de información de las unidades organizacionales y facultades en el SIG.</t>
    </r>
  </si>
  <si>
    <r>
      <rPr>
        <b/>
        <sz val="11"/>
        <color theme="1"/>
        <rFont val="Calibri"/>
        <family val="2"/>
      </rPr>
      <t>Reporte anterior:</t>
    </r>
    <r>
      <rPr>
        <sz val="11"/>
        <color theme="1"/>
        <rFont val="Calibri"/>
        <family val="2"/>
      </rPr>
      <t xml:space="preserve">
Con cierre al 30 de septiembre de 2025, frente al plan de trabajo de datos personales se tiene un avance de 79,20%, relacionado con las siguientes actividades:
-2/07/2025 Se realiza envio de tip  no entregues tus datos sin leer politicas#6
-28/07/2025 Se realiza envio de tip protege tus datos personales con contraseñas robustas #7
-27/08/2025 Se realiza envio de tip no descargues archivos o documentos adjuntos  #8
30/09/2025 Se realiza envio de tip lee politicas  de privacidad #9
Se realiza revision de borrador de manual de seguridad de la informacion v2
-Se realizan asesorias a traves de llamadas, correo y de forma presencial  
-Se revisa reporte de PQRS
-Se realiza revision y actualizacion de fines identificados en solicitudes de informacion y asesorias 
-01/09/2025 Se realiza seguimiento a contratos persona natural y persona juridica 
-Se realizan capacitaciones a dependencias, facultades, programas y funcionarios (29).
</t>
    </r>
    <r>
      <rPr>
        <b/>
        <sz val="11"/>
        <color theme="1"/>
        <rFont val="Calibri"/>
        <family val="2"/>
      </rPr>
      <t xml:space="preserve">Reporte Actual:
</t>
    </r>
    <r>
      <rPr>
        <sz val="11"/>
        <color theme="1"/>
        <rFont val="Calibri"/>
        <family val="2"/>
      </rPr>
      <t xml:space="preserve">Con cierre al 30 de noviembre de 2025, frente al plan de trabajo de datos personales se tiene un avance de 100%, relacionado con las siguientes actividades:
29/10/2025 Se realiza envio de tip proteger tu informacion personal # 10 
-Se realizan asesorias a traves de llamadas, correo y de forma presencial  
-Se revisa reporte de PQRS
-Se realiza revision y actualizacion de fines identificados en solicitudes de informacion y asesorias 
16/10/2025 Se realiza revision de contatos persona natural y persona juridica.
Se realiizan capacitaciones a dependencias y a funcionarios. (4) 
27/10/2025 Se envia version manual General de directrices 
01/12/2025 Se envia version manual general de directrices </t>
    </r>
  </si>
  <si>
    <r>
      <rPr>
        <b/>
        <sz val="11"/>
        <color theme="1"/>
        <rFont val="Calibri"/>
        <family val="2"/>
      </rPr>
      <t xml:space="preserve">Reporte anterior:
</t>
    </r>
    <r>
      <rPr>
        <sz val="11"/>
        <color theme="1"/>
        <rFont val="Calibri"/>
        <family val="2"/>
      </rPr>
      <t xml:space="preserve">Con cierre al 30 de septiembre de 2025, frente a la gestión de la seguridad de la informacion se tiene un avance de 81,96%, relacionado con las siguientes actividades:
</t>
    </r>
    <r>
      <rPr>
        <b/>
        <sz val="11"/>
        <color theme="1"/>
        <rFont val="Calibri"/>
        <family val="2"/>
      </rPr>
      <t>-</t>
    </r>
    <r>
      <rPr>
        <sz val="11"/>
        <color theme="1"/>
        <rFont val="Calibri"/>
        <family val="2"/>
      </rPr>
      <t xml:space="preserve"> Se planifican las pruebas de vulnerabilidada para el sistema de gestión de seguridad de la información.</t>
    </r>
    <r>
      <rPr>
        <b/>
        <sz val="11"/>
        <color theme="1"/>
        <rFont val="Calibri"/>
        <family val="2"/>
      </rPr>
      <t xml:space="preserve">
</t>
    </r>
    <r>
      <rPr>
        <sz val="11"/>
        <color theme="1"/>
        <rFont val="Calibri"/>
        <family val="2"/>
      </rPr>
      <t xml:space="preserve">- Se realizó Back Up a los PC de la oficina de calidad.
- Se realizó seguimiento a los planes de mejoramiento del CRIE y GTISI.
- Se inició revisión y actualización la directriz de protección de datos personales, el equipo tecnico de seguridad de la información quedo de verificarla y dar los conceptos necesarios para proceder con la publicación.
</t>
    </r>
    <r>
      <rPr>
        <b/>
        <sz val="11"/>
        <color theme="1"/>
        <rFont val="Calibri"/>
        <family val="2"/>
      </rPr>
      <t>Reporte actual</t>
    </r>
    <r>
      <rPr>
        <sz val="11"/>
        <color theme="1"/>
        <rFont val="Calibri"/>
        <family val="2"/>
      </rPr>
      <t>:
Con cierre al 30 de noviembre de 2025, frente a la gestión de la seguridad de la informacion se tiene un avance de 100%, relacionado con las siguientes actividades:
- Se realizó Back Up a los PC de la oficina de calidad.
- Se Realizó autodiagnostico de Ciberseguiridad en la plataforma de la empresa MARSH.
- Se realizó el seguimiento a los riesgos de seguridad de la información para las areas del CRIE y GTISI, ninguno se materializó.
- Se realizó seguimiento a los planes de mejoramiento de las areas del alcance, se dieron cierre a la gran mayoria, las que faltan son de arquitectura y se encuentran en ajuste.
- Se realizó pruebas de vulnerabilidad.</t>
    </r>
  </si>
  <si>
    <r>
      <rPr>
        <b/>
        <sz val="11"/>
        <color theme="1"/>
        <rFont val="Calibri"/>
        <family val="2"/>
      </rPr>
      <t xml:space="preserve">Reporte anterior:
</t>
    </r>
    <r>
      <rPr>
        <sz val="11"/>
        <color theme="1"/>
        <rFont val="Calibri"/>
        <family val="2"/>
      </rPr>
      <t xml:space="preserve">Publicacion de CRIEin -CRIEin - Como generar un documento accesible - Sabes porque el color azul institucional perdomina en el portal institucional?
pantallazos: AE7-13 - AE7-13A - AE7-13B
</t>
    </r>
    <r>
      <rPr>
        <b/>
        <sz val="11"/>
        <color theme="1"/>
        <rFont val="Calibri"/>
        <family val="2"/>
      </rPr>
      <t>Reporte Actual:</t>
    </r>
    <r>
      <rPr>
        <sz val="11"/>
        <color theme="1"/>
        <rFont val="Calibri"/>
        <family val="2"/>
      </rPr>
      <t xml:space="preserve">
Publicacion de CRIEin -CRIEin - buenas-practicas-antes-de-subir-una-imagen-a-un-sitio-web
pantallazos: AE7-13 - AE7-13A</t>
    </r>
  </si>
  <si>
    <r>
      <rPr>
        <b/>
        <sz val="11"/>
        <color theme="1"/>
        <rFont val="Calibri"/>
        <family val="2"/>
      </rPr>
      <t>Reporte anterior:</t>
    </r>
    <r>
      <rPr>
        <sz val="11"/>
        <color theme="1"/>
        <rFont val="Calibri"/>
        <family val="2"/>
      </rPr>
      <t xml:space="preserve">
Se tienen actualizadas las estadísticas, sin embargo, por solicitud de las fuentes primarias se está realizando una revisión y actualización de las siguientes temáticas:
1- Biblioteca.
2-Financiera.
</t>
    </r>
    <r>
      <rPr>
        <b/>
        <sz val="11"/>
        <color theme="1"/>
        <rFont val="Calibri"/>
        <family val="2"/>
      </rPr>
      <t xml:space="preserve">Reporte Actual:
</t>
    </r>
    <r>
      <rPr>
        <sz val="11"/>
        <color theme="1"/>
        <rFont val="Calibri"/>
        <family val="2"/>
      </rPr>
      <t>Ya se encuentra finalizada la actividad, con la salvedad que Biblioteca y Financiera están redefiniendo la información desde la fuente primaria, por tanto, esta actualización se escapa a la gobernabilidad del área de AIE. Se actualizarán en 2026 en el momento que se encuentren disponibles.</t>
    </r>
  </si>
  <si>
    <r>
      <rPr>
        <b/>
        <sz val="11"/>
        <color theme="1"/>
        <rFont val="Arial"/>
        <family val="2"/>
      </rPr>
      <t xml:space="preserve">Reporte Anterior (17-07-2025)
</t>
    </r>
    <r>
      <rPr>
        <sz val="11"/>
        <color theme="1"/>
        <rFont val="Arial"/>
        <family val="2"/>
      </rPr>
      <t xml:space="preserve">A la fecha de esta realizando la evaluación del sistema PQRS con corte a 30 de junio 2025, el informe definitivo será presentado en el mes de agosto.
</t>
    </r>
    <r>
      <rPr>
        <b/>
        <sz val="11"/>
        <color theme="1"/>
        <rFont val="Arial"/>
        <family val="2"/>
      </rPr>
      <t xml:space="preserve">
Reporte Actual (20-10-2025)
</t>
    </r>
    <r>
      <rPr>
        <sz val="11"/>
        <color theme="1"/>
        <rFont val="Arial"/>
        <family val="2"/>
      </rPr>
      <t>Se realizó la evaluación del sistema PQRS con corte a 30 de junio 2025. Informe AI-1115-19-2025</t>
    </r>
  </si>
  <si>
    <r>
      <rPr>
        <b/>
        <sz val="11"/>
        <color theme="1"/>
        <rFont val="Calibri"/>
        <family val="2"/>
      </rPr>
      <t>Reporte anterior:</t>
    </r>
    <r>
      <rPr>
        <sz val="11"/>
        <color theme="1"/>
        <rFont val="Calibri"/>
        <family val="2"/>
      </rPr>
      <t xml:space="preserve">
Con cierre al 30 de junio de 2025, frente al acompañamiento y actualización de procedimientos se tiene un avance de 81%, relacionado con las siguientes actividades
-Se han actualizado 459 documentos (procedimientos, instructivos, formatos y manuales de funciones y DRR).
</t>
    </r>
    <r>
      <rPr>
        <b/>
        <sz val="11"/>
        <color theme="1"/>
        <rFont val="Calibri"/>
        <family val="2"/>
      </rPr>
      <t>Reporte actual</t>
    </r>
    <r>
      <rPr>
        <sz val="11"/>
        <color theme="1"/>
        <rFont val="Calibri"/>
        <family val="2"/>
      </rPr>
      <t xml:space="preserve">:
Con cierre al 30 de noviembre de 2025, frente al acompañamiento y actualización de procedimientos se tiene un avance de 95%, relacionado con las siguientes actividades.
-Se han actualizado 501 documentos (procedimientos, instructivos, formatos y manuales de funciones y DRR).
</t>
    </r>
  </si>
  <si>
    <r>
      <rPr>
        <b/>
        <sz val="11"/>
        <color theme="1"/>
        <rFont val="Calibri"/>
        <family val="2"/>
      </rPr>
      <t>Reporte Anterior:</t>
    </r>
    <r>
      <rPr>
        <sz val="11"/>
        <color theme="1"/>
        <rFont val="Calibri"/>
        <family val="2"/>
      </rPr>
      <t xml:space="preserve">
DE LAS 2606 ORDENES DE SERVICIOS CELEBRADAS DEL 1 DE ENERO AL 30 DE SEPTIEMBRE DE 2025 2606 CCUENTAN CON PUBLICACION EN LA PLATAFORMA SECOP II.
DE LOS 752 CONTRATOS DE PRESTACION DE SERVICIOS CELEBRADAS DEL 1 DE ENERO AL 30 DE SEPTIEMBRE DE 2025 752CUENTAN CUENTAN CON PUBLICACION EN LA PLATAFORMA SECOP II.
</t>
    </r>
    <r>
      <rPr>
        <b/>
        <sz val="11"/>
        <color theme="1"/>
        <rFont val="Calibri"/>
        <family val="2"/>
      </rPr>
      <t xml:space="preserve">
Reporte Actual:
</t>
    </r>
    <r>
      <rPr>
        <sz val="11"/>
        <color theme="1"/>
        <rFont val="Calibri"/>
        <family val="2"/>
      </rPr>
      <t xml:space="preserve">De las 3188 órdenes de servicios celebradas del 1 de enero al 30 de noviembre de 2025 3188 cuentan con publicación en la plataforma SECOP II.
De los 904 contratos de prestación de servicios celebradas del 1 de enero al 30 de noviembre de 2025 904 cuentan con publicación en la plataforma SECOP II.
</t>
    </r>
  </si>
  <si>
    <r>
      <rPr>
        <b/>
        <sz val="11"/>
        <color theme="1"/>
        <rFont val="Calibri"/>
        <family val="2"/>
      </rPr>
      <t>Reporte Anterior:</t>
    </r>
    <r>
      <rPr>
        <sz val="11"/>
        <color theme="1"/>
        <rFont val="Calibri"/>
        <family val="2"/>
      </rPr>
      <t xml:space="preserve">
El dashboard se encuentra actualizado con datos para la vigencia 2024, se encuentra pendiente el desarrollo de las actividades </t>
    </r>
    <r>
      <rPr>
        <b/>
        <sz val="11"/>
        <color theme="1"/>
        <rFont val="Calibri"/>
        <family val="2"/>
      </rPr>
      <t xml:space="preserve">de rendición de cuentas que posteriorment alimenten el tablero con la información del 2025.
Reporte actual:
</t>
    </r>
    <r>
      <rPr>
        <sz val="11"/>
        <color theme="1"/>
        <rFont val="Calibri"/>
        <family val="2"/>
      </rPr>
      <t>Se desarrolló y actualizó el tablero de control dinámico de Rendición de Cuentas Permanente y se pudo a disposición de consulta en la siguiente url: http://aie.utp.edu.co/rindecuentas/</t>
    </r>
  </si>
  <si>
    <r>
      <rPr>
        <b/>
        <sz val="11"/>
        <color theme="1"/>
        <rFont val="Calibri"/>
        <family val="2"/>
      </rPr>
      <t>Reporte Anterior:</t>
    </r>
    <r>
      <rPr>
        <sz val="11"/>
        <color theme="1"/>
        <rFont val="Calibri"/>
        <family val="2"/>
      </rPr>
      <t xml:space="preserve">
La Feria, PDI Fest Ruta del Conocimiento, ya fue presentada tanto al equipo de líderes y
al Comité directivo que aprobó su realización el 7 de noviembre de 9:00 a 12:00 del medio
día en el Parqueadero Central. El 22 de  septiembre. Se hizo la presentacíón de la feria
a las redes de trabajo y unidades administrativas que son expositores. Se da inicio al proceso logístico del evento.
</t>
    </r>
    <r>
      <rPr>
        <b/>
        <sz val="11"/>
        <color theme="1"/>
        <rFont val="Calibri"/>
        <family val="2"/>
      </rPr>
      <t>Reporte actual:</t>
    </r>
    <r>
      <rPr>
        <sz val="11"/>
        <color theme="1"/>
        <rFont val="Calibri"/>
        <family val="2"/>
      </rPr>
      <t xml:space="preserve">
</t>
    </r>
    <r>
      <rPr>
        <sz val="11"/>
        <color theme="1"/>
        <rFont val="Calibri"/>
        <family val="2"/>
      </rPr>
      <t>La Feria PDI FEST Ruta del Conocimiento del Plan de Desarrollo Institucional se consolidó como un espacio de aprendizaje, integración y creatividad que convocó a estudiantes, administrativos y visitantes externos. Contó con una masiva asistencia que superó las 700 personas y 576 registros oficiales entre estudiantes, administrativos, docentes y visitantes, se celebró la décima edición del PDI FEST – Ruta del Conocimiento, una feria que año tras año invitó a la comunidad universitaria a conocer de manera lúdica y participativa los avances del Plan de Desarrollo Institucional (PDI) de la Universidad Tecnológica de Pereira y su reciente proceso de fortalecimiento.</t>
    </r>
  </si>
  <si>
    <r>
      <rPr>
        <b/>
        <sz val="11"/>
        <color theme="1"/>
        <rFont val="Arial"/>
        <family val="2"/>
      </rPr>
      <t>Reporte Anterior(17-07-2025)</t>
    </r>
    <r>
      <rPr>
        <sz val="11"/>
        <color theme="1"/>
        <rFont val="Arial"/>
        <family val="2"/>
      </rPr>
      <t xml:space="preserve">
A la fecha de esta realizando la evaluación de la audiencia pública c, el informe definitivo será presentado y publicado el 21 de julio de 2025
</t>
    </r>
    <r>
      <rPr>
        <b/>
        <sz val="11"/>
        <color theme="1"/>
        <rFont val="Arial"/>
        <family val="2"/>
      </rPr>
      <t xml:space="preserve">
Reporte Actual (20-10-2025)
</t>
    </r>
    <r>
      <rPr>
        <sz val="11"/>
        <color theme="1"/>
        <rFont val="Arial"/>
        <family val="2"/>
      </rPr>
      <t>Se realizó la Evaluación a la Audiencia Pública de Rendición de
Cuentas a la Ciudadanía. Informe AI-1115-15-2025</t>
    </r>
  </si>
  <si>
    <r>
      <rPr>
        <b/>
        <sz val="11"/>
        <color theme="1"/>
        <rFont val="Calibri"/>
        <family val="2"/>
      </rPr>
      <t>Reporte Anterior:</t>
    </r>
    <r>
      <rPr>
        <sz val="11"/>
        <color theme="1"/>
        <rFont val="Calibri"/>
        <family val="2"/>
      </rPr>
      <t xml:space="preserve">
Se relacionan evidencias de publicación en formato de tabla en excel
</t>
    </r>
    <r>
      <rPr>
        <b/>
        <sz val="11"/>
        <color theme="1"/>
        <rFont val="Calibri"/>
        <family val="2"/>
      </rPr>
      <t xml:space="preserve">Reporte actual:
</t>
    </r>
    <r>
      <rPr>
        <sz val="11"/>
        <color theme="1"/>
        <rFont val="Calibri"/>
        <family val="2"/>
      </rPr>
      <t xml:space="preserve">Se adjuntan el mix de secretaria general  en el se encuentran las cuatro elecciones  que se han realizado en la estrategia en este momento en  el link se va actualizando en el tiempo  en cumplimiento de las ultimas elecciones </t>
    </r>
  </si>
  <si>
    <r>
      <rPr>
        <b/>
        <sz val="11"/>
        <color theme="1"/>
        <rFont val="Calibri"/>
        <family val="2"/>
      </rPr>
      <t xml:space="preserve">FINALIZADA PERIODO ANTERIOR
</t>
    </r>
    <r>
      <rPr>
        <sz val="11"/>
        <color theme="1"/>
        <rFont val="Calibri"/>
        <family val="2"/>
      </rPr>
      <t xml:space="preserve">
Documento Guia Conflicto de Intereses
Presentación documento Guia Conflicto de Interes ante el Comité Directivo  
</t>
    </r>
  </si>
  <si>
    <r>
      <rPr>
        <b/>
        <sz val="11"/>
        <color theme="1"/>
        <rFont val="Calibri"/>
        <family val="2"/>
      </rPr>
      <t>Reporte anterior:</t>
    </r>
    <r>
      <rPr>
        <sz val="11"/>
        <color theme="1"/>
        <rFont val="Calibri"/>
        <family val="2"/>
      </rPr>
      <t xml:space="preserve">
Se continua con la revisión de la normatividad asociadad con Servicio al Ciudadano, los requerimientos del DAFP y la forma como se tiene implementado estas acciones en otras Universidades. Así mismo, se está verificando qué acciones se cumplen actualmente en la Universidad, con el objetivo de identificar los elementos que no se están ejecutando y a partir de allí presentar las respectivas propuestas de ajustes
</t>
    </r>
    <r>
      <rPr>
        <b/>
        <sz val="11"/>
        <color theme="1"/>
        <rFont val="Calibri"/>
        <family val="2"/>
      </rPr>
      <t xml:space="preserve">
Reporte actual:
</t>
    </r>
    <r>
      <rPr>
        <sz val="11"/>
        <color theme="1"/>
        <rFont val="Calibri"/>
        <family val="2"/>
      </rPr>
      <t xml:space="preserve">Se realizó diagnóstico del estado del arte del Servicio al Ciudadano en la Institución, identificando:
1. Procedimiento.
2. Normatividad.
3. Servicio al ciudadano en la UTP 
4. MIPG: Modelo Integrado de Planeación y Gestión. 
5. Lo que tenemos a nivel normativo en la UTP asociado al Servicio al Ciudadano.
De acuerdo con lo anterior se identificaron algunos aspectos que se deben fortalecer, articular y otros para implementar que no se están realizando, por lo tanto, en la vigencia 2026 se continuará con este proceso de articulación e implementación. </t>
    </r>
  </si>
  <si>
    <r>
      <rPr>
        <b/>
        <sz val="11"/>
        <color theme="1"/>
        <rFont val="Calibri"/>
        <family val="2"/>
      </rPr>
      <t>Reporte anterior:</t>
    </r>
    <r>
      <rPr>
        <sz val="11"/>
        <color theme="1"/>
        <rFont val="Calibri"/>
        <family val="2"/>
      </rPr>
      <t xml:space="preserve">
Se compartió vía memorando a la comunidad universitaria la circular No. 2 de 2025, donde se invita a los servidores públicos y docentes a conocer la responsabilidad disciplinaria que tienen  los servidores públicos de la UTP.
</t>
    </r>
    <r>
      <rPr>
        <b/>
        <sz val="11"/>
        <color theme="1"/>
        <rFont val="Calibri"/>
        <family val="2"/>
      </rPr>
      <t xml:space="preserve">Reporte actual:  
</t>
    </r>
    <r>
      <rPr>
        <sz val="11"/>
        <color theme="1"/>
        <rFont val="Calibri"/>
        <family val="2"/>
      </rPr>
      <t>Se comparte circular No. 3 a la comunidad universitaria relacionada con los principios de la ley disciplinaria en Colombia y estándares internacionales de la Corte Interamericana de Derechos Humanos, con el ánimo de atender las relaciones especiales de sujeción.</t>
    </r>
  </si>
  <si>
    <r>
      <rPr>
        <b/>
        <sz val="11"/>
        <color theme="1"/>
        <rFont val="Calibri"/>
        <family val="2"/>
      </rPr>
      <t xml:space="preserve">Reporte anterior:
</t>
    </r>
    <r>
      <rPr>
        <sz val="11"/>
        <color theme="1"/>
        <rFont val="Calibri"/>
        <family val="2"/>
      </rPr>
      <t xml:space="preserve">Se realizó la solicitud de seguimiento del plan de capacitación con corte al 30 de noviembre, donde se recibó con un avance del 80%, se tiene pendiente respuesta de 2 áreas más.
</t>
    </r>
    <r>
      <rPr>
        <b/>
        <sz val="11"/>
        <color theme="1"/>
        <rFont val="Calibri"/>
        <family val="2"/>
      </rPr>
      <t xml:space="preserve">
Reporte actual:
</t>
    </r>
    <r>
      <rPr>
        <sz val="11"/>
        <color theme="1"/>
        <rFont val="Calibri"/>
        <family val="2"/>
      </rPr>
      <t>Se realizó la solicitud de seguimiento del plan de capacitación con corte al 30 de diciembre, donde se recibó con un avance del 100%,.</t>
    </r>
  </si>
  <si>
    <r>
      <rPr>
        <b/>
        <sz val="11"/>
        <color theme="1"/>
        <rFont val="Calibri"/>
        <family val="2"/>
      </rPr>
      <t>FINALIZADA PERIODO ANTERIOR</t>
    </r>
    <r>
      <rPr>
        <sz val="11"/>
        <color theme="1"/>
        <rFont val="Calibri"/>
        <family val="2"/>
      </rPr>
      <t xml:space="preserve">
Se documentaron las acciones, resultado de la evaluación realizada el programa de transparencia con al 30 de abril.</t>
    </r>
  </si>
  <si>
    <r>
      <rPr>
        <b/>
        <sz val="11"/>
        <color theme="1"/>
        <rFont val="Calibri"/>
        <family val="2"/>
      </rPr>
      <t>Reporte anterior:</t>
    </r>
    <r>
      <rPr>
        <sz val="11"/>
        <color theme="1"/>
        <rFont val="Calibri"/>
        <family val="2"/>
      </rPr>
      <t xml:space="preserve">
 Se trabaja con fuerza el tema de Programa de Transparencia y Ética Pública, con el plan de acción y se difunde la declaratoria y el video con las directivas. Se prepara y publica TIkToK de las PQRs, y se socializa. Se cubre y publica el taller del programa de Transparencia y Ética pública, dictado a funcionarios de la institución y en donde se avanza en el proceso. También se hace difusión de la guía para acceder a las PQRs, a través de correos del equipo.
</t>
    </r>
    <r>
      <rPr>
        <b/>
        <sz val="11"/>
        <color theme="1"/>
        <rFont val="Calibri"/>
        <family val="2"/>
      </rPr>
      <t xml:space="preserve">Reporte actual:   </t>
    </r>
    <r>
      <rPr>
        <sz val="11"/>
        <color theme="1"/>
        <rFont val="Calibri"/>
        <family val="2"/>
      </rPr>
      <t>Se hace seguimiento de rendición de cuentas y se publica información sobre el programa de transparencia y ética publica  relacionada con la difusión Multi a la comunidad universitaria de manera presencial, a través de conéctate al PDI  SE ADJUNTA EVIDENCIAS 3 PLAN DE TRASPARECIA Y ETICA PUBLICA</t>
    </r>
  </si>
  <si>
    <r>
      <rPr>
        <sz val="11"/>
        <color theme="1"/>
        <rFont val="Calibri"/>
        <family val="2"/>
      </rPr>
      <t xml:space="preserve">
</t>
    </r>
    <r>
      <rPr>
        <b/>
        <sz val="11"/>
        <color theme="1"/>
        <rFont val="Calibri"/>
        <family val="2"/>
      </rPr>
      <t xml:space="preserve">Reporte anterior:
</t>
    </r>
    <r>
      <rPr>
        <sz val="11"/>
        <color theme="1"/>
        <rFont val="Calibri"/>
        <family val="2"/>
      </rPr>
      <t xml:space="preserve">Plan de trabajo datos personales 2025.
</t>
    </r>
    <r>
      <rPr>
        <b/>
        <sz val="11"/>
        <color theme="1"/>
        <rFont val="Calibri"/>
        <family val="2"/>
      </rPr>
      <t>Reporte actual:</t>
    </r>
    <r>
      <rPr>
        <sz val="11"/>
        <color theme="1"/>
        <rFont val="Calibri"/>
        <family val="2"/>
      </rPr>
      <t xml:space="preserve">
Plan de trabajo datos personales 2025.</t>
    </r>
  </si>
  <si>
    <r>
      <rPr>
        <b/>
        <sz val="11"/>
        <color theme="1"/>
        <rFont val="Calibri"/>
        <family val="2"/>
      </rPr>
      <t>Reporte anterior:</t>
    </r>
    <r>
      <rPr>
        <sz val="11"/>
        <color theme="1"/>
        <rFont val="Calibri"/>
        <family val="2"/>
      </rPr>
      <t xml:space="preserve">
Plan de trabajo seguridad de la información 2025.
</t>
    </r>
    <r>
      <rPr>
        <b/>
        <sz val="11"/>
        <color theme="1"/>
        <rFont val="Calibri"/>
        <family val="2"/>
      </rPr>
      <t xml:space="preserve">Reporte actual:
</t>
    </r>
    <r>
      <rPr>
        <sz val="11"/>
        <color theme="1"/>
        <rFont val="Calibri"/>
        <family val="2"/>
      </rPr>
      <t>Plan de trabajo seguridad de la información 2025.</t>
    </r>
  </si>
  <si>
    <r>
      <rPr>
        <b/>
        <sz val="11"/>
        <color theme="1"/>
        <rFont val="Calibri"/>
        <family val="2"/>
      </rPr>
      <t>Reporte anterior:</t>
    </r>
    <r>
      <rPr>
        <sz val="11"/>
        <color theme="1"/>
        <rFont val="Calibri"/>
        <family val="2"/>
      </rPr>
      <t xml:space="preserve">
AE7-10
</t>
    </r>
    <r>
      <rPr>
        <b/>
        <sz val="11"/>
        <color theme="1"/>
        <rFont val="Calibri"/>
        <family val="2"/>
      </rPr>
      <t xml:space="preserve">Reporte actual:
</t>
    </r>
    <r>
      <rPr>
        <sz val="11"/>
        <color theme="1"/>
        <rFont val="Calibri"/>
        <family val="2"/>
      </rPr>
      <t>AE7-10</t>
    </r>
  </si>
  <si>
    <r>
      <rPr>
        <b/>
        <sz val="11"/>
        <color theme="1"/>
        <rFont val="Calibri"/>
        <family val="2"/>
      </rPr>
      <t>Reporte anterior:</t>
    </r>
    <r>
      <rPr>
        <sz val="11"/>
        <color theme="1"/>
        <rFont val="Calibri"/>
        <family val="2"/>
      </rPr>
      <t xml:space="preserve">
AE7-11
AE7-11A
AE7-11B
AE7-11C
AE7-11D
</t>
    </r>
    <r>
      <rPr>
        <b/>
        <sz val="11"/>
        <color theme="1"/>
        <rFont val="Calibri"/>
        <family val="2"/>
      </rPr>
      <t xml:space="preserve">Reporte actual:
</t>
    </r>
    <r>
      <rPr>
        <sz val="11"/>
        <color theme="1"/>
        <rFont val="Calibri"/>
        <family val="2"/>
      </rPr>
      <t>AE7-11
AE7-11A
AE7-11B</t>
    </r>
  </si>
  <si>
    <r>
      <rPr>
        <b/>
        <sz val="11"/>
        <color theme="1"/>
        <rFont val="Calibri"/>
        <family val="2"/>
      </rPr>
      <t>Reporte anterior:</t>
    </r>
    <r>
      <rPr>
        <sz val="11"/>
        <color theme="1"/>
        <rFont val="Calibri"/>
        <family val="2"/>
      </rPr>
      <t xml:space="preserve">
AE7-12
AE7-12A
AE7-12B
AE7-12C
</t>
    </r>
    <r>
      <rPr>
        <b/>
        <sz val="11"/>
        <color theme="1"/>
        <rFont val="Calibri"/>
        <family val="2"/>
      </rPr>
      <t xml:space="preserve">Reporte actual:
</t>
    </r>
    <r>
      <rPr>
        <sz val="11"/>
        <color theme="1"/>
        <rFont val="Calibri"/>
        <family val="2"/>
      </rPr>
      <t>AE7-12
AE7-12A</t>
    </r>
  </si>
  <si>
    <r>
      <rPr>
        <b/>
        <sz val="11"/>
        <color theme="1"/>
        <rFont val="Calibri"/>
        <family val="2"/>
      </rPr>
      <t>Reporte anterior:</t>
    </r>
    <r>
      <rPr>
        <sz val="11"/>
        <color theme="1"/>
        <rFont val="Calibri"/>
        <family val="2"/>
      </rPr>
      <t xml:space="preserve">
AE7-13
AE7-13A
AE7-13B
</t>
    </r>
    <r>
      <rPr>
        <b/>
        <sz val="11"/>
        <color theme="1"/>
        <rFont val="Calibri"/>
        <family val="2"/>
      </rPr>
      <t xml:space="preserve">Reporte actual:
</t>
    </r>
    <r>
      <rPr>
        <sz val="11"/>
        <color theme="1"/>
        <rFont val="Calibri"/>
        <family val="2"/>
      </rPr>
      <t>AE7-13
AE7-13A</t>
    </r>
  </si>
  <si>
    <r>
      <rPr>
        <b/>
        <sz val="11"/>
        <color theme="1"/>
        <rFont val="Calibri"/>
        <family val="2"/>
      </rPr>
      <t>Reporte anterior:</t>
    </r>
    <r>
      <rPr>
        <sz val="11"/>
        <color theme="1"/>
        <rFont val="Calibri"/>
        <family val="2"/>
      </rPr>
      <t xml:space="preserve">
Tablero de mando AIE - Junio</t>
    </r>
  </si>
  <si>
    <r>
      <rPr>
        <b/>
        <sz val="11"/>
        <color theme="1"/>
        <rFont val="Arial"/>
        <family val="2"/>
      </rPr>
      <t>SOPORTE:</t>
    </r>
    <r>
      <rPr>
        <sz val="11"/>
        <color theme="1"/>
        <rFont val="Arial"/>
        <family val="2"/>
      </rPr>
      <t xml:space="preserve">
Se remite informe AI-1115-14-2025
Se remite reporte ITA de fecha 28/08/2025</t>
    </r>
  </si>
  <si>
    <r>
      <rPr>
        <b/>
        <sz val="11"/>
        <color theme="1"/>
        <rFont val="Calibri"/>
        <family val="2"/>
      </rPr>
      <t>Reporte anterior:</t>
    </r>
    <r>
      <rPr>
        <sz val="11"/>
        <color theme="1"/>
        <rFont val="Calibri"/>
        <family val="2"/>
      </rPr>
      <t xml:space="preserve">
 Link de publicación de informe informe:https://controlinterno.utp.edu.co/informes-de-evaluacion-y-seguimiento/205/seguimiento-al-sistema-pqr/
No se presenta evidencia dado que de acuerdo a los activos de información, los informes de auditoría y evaluación son "Reservada" hasta que se emitan oficialmente
</t>
    </r>
    <r>
      <rPr>
        <b/>
        <sz val="11"/>
        <color theme="1"/>
        <rFont val="Calibri"/>
        <family val="2"/>
      </rPr>
      <t>Reporte actual:</t>
    </r>
    <r>
      <rPr>
        <sz val="11"/>
        <color theme="1"/>
        <rFont val="Calibri"/>
        <family val="2"/>
      </rPr>
      <t xml:space="preserve">
 Link de publicación de informe informe:https://controlinterno.utp.edu.co/informes-de-evaluacion-y-seguimiento/205/seguimiento-al-sistema-pqr/</t>
    </r>
  </si>
  <si>
    <r>
      <rPr>
        <b/>
        <sz val="11"/>
        <color theme="1"/>
        <rFont val="Calibri"/>
        <family val="2"/>
      </rPr>
      <t>Reporte anterior:</t>
    </r>
    <r>
      <rPr>
        <sz val="11"/>
        <color theme="1"/>
        <rFont val="Calibri"/>
        <family val="2"/>
      </rPr>
      <t xml:space="preserve">
2025 CONTROL SECOP II  UTP (1)
</t>
    </r>
    <r>
      <rPr>
        <b/>
        <sz val="11"/>
        <color theme="1"/>
        <rFont val="Calibri"/>
        <family val="2"/>
      </rPr>
      <t xml:space="preserve">Reporte actual:
</t>
    </r>
    <r>
      <rPr>
        <sz val="11"/>
        <color theme="1"/>
        <rFont val="Calibri"/>
        <family val="2"/>
      </rPr>
      <t>2025 CONTROL SECOP II  UTP (1)</t>
    </r>
  </si>
  <si>
    <r>
      <rPr>
        <b/>
        <sz val="11"/>
        <color theme="1"/>
        <rFont val="Calibri"/>
        <family val="2"/>
      </rPr>
      <t>Reporte anterior:</t>
    </r>
    <r>
      <rPr>
        <sz val="11"/>
        <color theme="1"/>
        <rFont val="Calibri"/>
        <family val="2"/>
      </rPr>
      <t xml:space="preserve">
Reporte Rendición de Cuentas permanente 2025
</t>
    </r>
    <r>
      <rPr>
        <b/>
        <sz val="11"/>
        <color theme="1"/>
        <rFont val="Calibri"/>
        <family val="2"/>
      </rPr>
      <t xml:space="preserve">Reporte actual:
</t>
    </r>
    <r>
      <rPr>
        <sz val="11"/>
        <color theme="1"/>
        <rFont val="Calibri"/>
        <family val="2"/>
      </rPr>
      <t>Reporte Rendición de Cuentas permanente 2025</t>
    </r>
  </si>
  <si>
    <r>
      <rPr>
        <b/>
        <sz val="11"/>
        <color theme="1"/>
        <rFont val="Calibri"/>
        <family val="2"/>
      </rPr>
      <t xml:space="preserve">Reporte actual:
</t>
    </r>
    <r>
      <rPr>
        <sz val="11"/>
        <color theme="1"/>
        <rFont val="Calibri"/>
        <family val="2"/>
      </rPr>
      <t>Pantallazo de la página en funcionamiento: AIE_UTP_EDU_DO_RINDECUENTAS.png
http://aie.utp.edu.co/rindecuentas/</t>
    </r>
  </si>
  <si>
    <r>
      <rPr>
        <b/>
        <sz val="11"/>
        <color theme="1"/>
        <rFont val="Calibri"/>
        <family val="2"/>
      </rPr>
      <t xml:space="preserve">Reporte actual:
</t>
    </r>
    <r>
      <rPr>
        <sz val="11"/>
        <color theme="1"/>
        <rFont val="Calibri"/>
        <family val="2"/>
      </rPr>
      <t>Reporte Rendición de Cuentas permanente 2025</t>
    </r>
  </si>
  <si>
    <r>
      <rPr>
        <b/>
        <sz val="11"/>
        <color theme="1"/>
        <rFont val="Arial"/>
        <family val="2"/>
      </rPr>
      <t>Reporte anterior:</t>
    </r>
    <r>
      <rPr>
        <sz val="11"/>
        <color theme="1"/>
        <rFont val="Arial"/>
        <family val="2"/>
      </rPr>
      <t xml:space="preserve">
No se presenta evidencia dado que de acuerdo a los activos de información, los informes de auditoría y evaluación son "Reservada" hasta que se emitan oficialmente
</t>
    </r>
    <r>
      <rPr>
        <b/>
        <sz val="11"/>
        <color theme="1"/>
        <rFont val="Arial"/>
        <family val="2"/>
      </rPr>
      <t>Reporte actual:</t>
    </r>
    <r>
      <rPr>
        <sz val="11"/>
        <color theme="1"/>
        <rFont val="Arial"/>
        <family val="2"/>
      </rPr>
      <t xml:space="preserve">
Link de publicación de informe
https://controlinterno.utp.edu.co/informes-de-evaluacion-y-seguimiento/227/evaluacion-audiencia-publica/</t>
    </r>
  </si>
  <si>
    <r>
      <rPr>
        <b/>
        <sz val="11"/>
        <color theme="1"/>
        <rFont val="Calibri"/>
        <family val="2"/>
      </rPr>
      <t xml:space="preserve">Reporte actual:
</t>
    </r>
    <r>
      <rPr>
        <sz val="11"/>
        <color theme="1"/>
        <rFont val="Calibri"/>
        <family val="2"/>
      </rPr>
      <t>https://docs.google.com/spreadsheets/d/1abHwwyUna6Rvq4GSm_38FLNSGrWRAh71/edit?usp=drivesdk&amp;ouid=111645080254449856960&amp;rtpof=true&amp;sd=true</t>
    </r>
  </si>
  <si>
    <r>
      <rPr>
        <b/>
        <sz val="11"/>
        <color theme="1"/>
        <rFont val="Calibri"/>
        <family val="2"/>
      </rPr>
      <t>Reporte anterior:</t>
    </r>
    <r>
      <rPr>
        <sz val="11"/>
        <color theme="1"/>
        <rFont val="Calibri"/>
        <family val="2"/>
      </rPr>
      <t xml:space="preserve">
Modulo de inducción virtual 
Material Fotográfico 
</t>
    </r>
    <r>
      <rPr>
        <b/>
        <sz val="11"/>
        <color theme="1"/>
        <rFont val="Calibri"/>
        <family val="2"/>
      </rPr>
      <t xml:space="preserve">Reporte actual:
</t>
    </r>
    <r>
      <rPr>
        <sz val="11"/>
        <color theme="1"/>
        <rFont val="Calibri"/>
        <family val="2"/>
      </rPr>
      <t xml:space="preserve">Modulo de inducción virtual 
Material Fotográfico </t>
    </r>
  </si>
  <si>
    <r>
      <rPr>
        <b/>
        <sz val="11"/>
        <color theme="1"/>
        <rFont val="Calibri"/>
        <family val="2"/>
      </rPr>
      <t>Reporte anterior:</t>
    </r>
    <r>
      <rPr>
        <sz val="11"/>
        <color theme="1"/>
        <rFont val="Calibri"/>
        <family val="2"/>
      </rPr>
      <t xml:space="preserve">
Material fotográfico 
</t>
    </r>
    <r>
      <rPr>
        <b/>
        <sz val="11"/>
        <color theme="1"/>
        <rFont val="Calibri"/>
        <family val="2"/>
      </rPr>
      <t xml:space="preserve">Reporte actual:
</t>
    </r>
    <r>
      <rPr>
        <sz val="11"/>
        <color theme="1"/>
        <rFont val="Calibri"/>
        <family val="2"/>
      </rPr>
      <t xml:space="preserve">Material fotográfico </t>
    </r>
  </si>
  <si>
    <r>
      <rPr>
        <b/>
        <sz val="11"/>
        <color theme="1"/>
        <rFont val="Calibri"/>
        <family val="2"/>
      </rPr>
      <t>Reporte anterior:</t>
    </r>
    <r>
      <rPr>
        <sz val="11"/>
        <color theme="1"/>
        <rFont val="Calibri"/>
        <family val="2"/>
      </rPr>
      <t xml:space="preserve">
Plan de Trabajo trámites 2025.
</t>
    </r>
    <r>
      <rPr>
        <b/>
        <sz val="11"/>
        <color theme="1"/>
        <rFont val="Calibri"/>
        <family val="2"/>
      </rPr>
      <t xml:space="preserve">Reporte actual:
</t>
    </r>
    <r>
      <rPr>
        <sz val="11"/>
        <color theme="1"/>
        <rFont val="Calibri"/>
        <family val="2"/>
      </rPr>
      <t>Plan de Trabajo trámites 2025.</t>
    </r>
  </si>
  <si>
    <r>
      <rPr>
        <b/>
        <sz val="11"/>
        <color theme="1"/>
        <rFont val="Calibri"/>
        <family val="2"/>
      </rPr>
      <t>Reporte anterior:</t>
    </r>
    <r>
      <rPr>
        <sz val="11"/>
        <color theme="1"/>
        <rFont val="Calibri"/>
        <family val="2"/>
      </rPr>
      <t xml:space="preserve">
* Documento de trabajo de diagnóstico de Servicio al Ciudadano. 
* Archivo con identificación de recomendaciones y planes de acción con respecto a temas asociadas a Atención al Ciudadano. 
</t>
    </r>
    <r>
      <rPr>
        <b/>
        <sz val="11"/>
        <color theme="1"/>
        <rFont val="Calibri"/>
        <family val="2"/>
      </rPr>
      <t>Reporte actual:</t>
    </r>
    <r>
      <rPr>
        <sz val="11"/>
        <color theme="1"/>
        <rFont val="Calibri"/>
        <family val="2"/>
      </rPr>
      <t xml:space="preserve">
* Documento diagnóstico de Servicio al Ciudadano completo. </t>
    </r>
  </si>
  <si>
    <r>
      <rPr>
        <b/>
        <sz val="11"/>
        <color theme="1"/>
        <rFont val="Calibri"/>
        <family val="2"/>
      </rPr>
      <t>Reporte anterior:</t>
    </r>
    <r>
      <rPr>
        <sz val="11"/>
        <color theme="1"/>
        <rFont val="Calibri"/>
        <family val="2"/>
      </rPr>
      <t xml:space="preserve">
Las dos circulares fueron compartidas con la comunidad universitaria mediante memorandos, dirigido a los lideres de cada proceso.
</t>
    </r>
    <r>
      <rPr>
        <b/>
        <sz val="11"/>
        <color theme="1"/>
        <rFont val="Calibri"/>
        <family val="2"/>
      </rPr>
      <t xml:space="preserve">Reporte actual:
</t>
    </r>
    <r>
      <rPr>
        <sz val="11"/>
        <color theme="1"/>
        <rFont val="Calibri"/>
        <family val="2"/>
      </rPr>
      <t xml:space="preserve"> La circular fue compartida con la comunidad universitaria mediante memorando, dirigido a los lideres de cada proceso.</t>
    </r>
  </si>
  <si>
    <r>
      <rPr>
        <b/>
        <sz val="11"/>
        <color theme="1"/>
        <rFont val="Calibri"/>
        <family val="2"/>
      </rPr>
      <t>Reporte anterior:</t>
    </r>
    <r>
      <rPr>
        <sz val="11"/>
        <color theme="1"/>
        <rFont val="Calibri"/>
        <family val="2"/>
      </rPr>
      <t xml:space="preserve">
4.1. Capacitaciones
</t>
    </r>
    <r>
      <rPr>
        <b/>
        <sz val="11"/>
        <color theme="1"/>
        <rFont val="Calibri"/>
        <family val="2"/>
      </rPr>
      <t xml:space="preserve">Reporte actual:
</t>
    </r>
    <r>
      <rPr>
        <sz val="11"/>
        <color theme="1"/>
        <rFont val="Calibri"/>
        <family val="2"/>
      </rPr>
      <t>1. Capacitaciones</t>
    </r>
  </si>
  <si>
    <r>
      <rPr>
        <sz val="11"/>
        <color theme="1"/>
        <rFont val="Calibri"/>
        <family val="2"/>
      </rPr>
      <t xml:space="preserve">Reporte anterior:
PLAN ACCIÓN ESTRATEGIA COMUNICACIÓN (1)
</t>
    </r>
    <r>
      <rPr>
        <b/>
        <sz val="11"/>
        <color theme="1"/>
        <rFont val="Calibri"/>
        <family val="2"/>
      </rPr>
      <t xml:space="preserve">Reporte actual:     
</t>
    </r>
    <r>
      <rPr>
        <sz val="11"/>
        <color theme="1"/>
        <rFont val="Calibri"/>
        <family val="2"/>
      </rPr>
      <t>PLAN ACCIÓN ESTRATEGIA COMUNICACIÓN (1)</t>
    </r>
  </si>
  <si>
    <r>
      <rPr>
        <b/>
        <sz val="11"/>
        <color theme="1"/>
        <rFont val="Calibri"/>
        <family val="2"/>
      </rPr>
      <t xml:space="preserve">Reporte anterior:
</t>
    </r>
    <r>
      <rPr>
        <sz val="11"/>
        <color theme="1"/>
        <rFont val="Calibri"/>
        <family val="2"/>
      </rPr>
      <t xml:space="preserve">Con cierre al 30 de septiembre  de 2025, dentro del Plan de Trabajo del Equipo de Riesgos para la vigencia 2025, relacionado con la Actividad 2: Gestión de Riesgos (SARLAFT - FISCALES- lineamientos PTEP), del plan de trabajo del equipo de riesgos. Se tiene un avance de 75%, relacionado con las siguientes actividades:
- Se realizó el primer video con el ajuste en la metodología y se público en la página del SIG.
- Se participó en la presentación de la nueva guía de riesgos por parte del DAFP.
</t>
    </r>
    <r>
      <rPr>
        <b/>
        <sz val="11"/>
        <color theme="1"/>
        <rFont val="Calibri"/>
        <family val="2"/>
      </rPr>
      <t>Reporte actual</t>
    </r>
    <r>
      <rPr>
        <sz val="11"/>
        <color theme="1"/>
        <rFont val="Calibri"/>
        <family val="2"/>
      </rPr>
      <t xml:space="preserve">:
Con cierre al 30 de noviembre  de 2025, dentro del Plan de Trabajo del Equipo de Riesgos para la vigencia 2025, relacionado con la Actividad 2: Gestión de Riesgos (SARLAFT - FISCALES- lineamientos PTEP), del plan de trabajo del equipo de riesgos. Se tiene un avance de 100%, relacionado con las siguientes actividades:
- Se hizo análisis de la nueva guía de administración de riesgos del DAFP, se hizo ajustes en la metodología.
</t>
    </r>
  </si>
  <si>
    <r>
      <rPr>
        <b/>
        <sz val="11"/>
        <color theme="1"/>
        <rFont val="Calibri"/>
        <family val="2"/>
      </rPr>
      <t>Reporte anterior(17/07/2025)</t>
    </r>
    <r>
      <rPr>
        <sz val="11"/>
        <color theme="1"/>
        <rFont val="Calibri"/>
        <family val="2"/>
      </rPr>
      <t xml:space="preserve">
-Se realizó evaluación del PACTO al primer cuatrimestre 2025, con corte al 30 de abril de 2025. Informe AI-1115-08-2025.
</t>
    </r>
    <r>
      <rPr>
        <b/>
        <sz val="11"/>
        <color theme="1"/>
        <rFont val="Calibri"/>
        <family val="2"/>
      </rPr>
      <t xml:space="preserve">Reporte Actual (20/10/2025)
</t>
    </r>
    <r>
      <rPr>
        <sz val="11"/>
        <color theme="1"/>
        <rFont val="Calibri"/>
        <family val="2"/>
      </rPr>
      <t>-Se realizó evaluación del PACTO al segundo cuatrimestre 2025, con corte al 30 de agosto de 2025. Informe AI-1115-20-2025.</t>
    </r>
  </si>
  <si>
    <r>
      <rPr>
        <b/>
        <sz val="11"/>
        <color theme="1"/>
        <rFont val="Calibri"/>
        <family val="2"/>
      </rPr>
      <t>Reporte anterior:</t>
    </r>
    <r>
      <rPr>
        <sz val="11"/>
        <color theme="1"/>
        <rFont val="Calibri"/>
        <family val="2"/>
      </rPr>
      <t xml:space="preserve">
En los meses de julio, agosto y septiembre se realizaron las siguientes cuatro (4) actividades de socialización del Sistema PQRS: 
1. Se enviaron varios correos a los responsables del manejo de PQRS, con el fin de recordar aspectos relevantes sobre su gestión
2. Se actualizó el sitio web de PQRS para facilitar la visualización de los tipos de solicitudes y de los diferentes canales disponibles para presentar derechos de petición, quejas, reclamos, sugerencias y denuncias por corrupción.
3. Asimismo, se actualizaron el Manual del Usuario y el Instructivo para la atención de PQRS.
4. El Sistema PQRS fue socializado durante seis semanas a través de Campus.
</t>
    </r>
    <r>
      <rPr>
        <b/>
        <sz val="11"/>
        <color theme="1"/>
        <rFont val="Calibri"/>
        <family val="2"/>
      </rPr>
      <t xml:space="preserve">Reporte Actual:
</t>
    </r>
    <r>
      <rPr>
        <sz val="11"/>
        <color theme="1"/>
        <rFont val="Calibri"/>
        <family val="2"/>
      </rPr>
      <t>En el mes de octubre se envió un correo a los responsables del manejo de PQRS  con el fin de recordar aspectos relevantes a tenerse en cuenta al momento de dar respuesta a los PQRS que recibe en su dependencia. Así mismo, en los meses de octubre y noviembre se publicaron noticias sobre el Sistema PQRS y los canales para presentar PQRS en Campus.</t>
    </r>
  </si>
  <si>
    <r>
      <rPr>
        <sz val="11"/>
        <color theme="1"/>
        <rFont val="Calibri"/>
        <family val="2"/>
      </rPr>
      <t xml:space="preserve">
</t>
    </r>
    <r>
      <rPr>
        <b/>
        <sz val="11"/>
        <color theme="1"/>
        <rFont val="Calibri"/>
        <family val="2"/>
      </rPr>
      <t xml:space="preserve">FINALIZADA PERIODO ANTERIOR
</t>
    </r>
    <r>
      <rPr>
        <sz val="11"/>
        <color theme="1"/>
        <rFont val="Calibri"/>
        <family val="2"/>
      </rPr>
      <t xml:space="preserve">
Por medio del Acuerdo del Consejo Superior Universitario No. 14 del 02de abril de 2025 se modificó parcialmente el Acuerdo No. 14 del 2024 que aprueba la estructura organizacional de la Universidad Tecnológica de Pereira y se adoptan otras disposiciones, en el sentido de crear la unidad organizacional denominada Gestión Disciplinaria de la Universidad Tecnológica de Pereira, como una dependencia administrativa adscrita a la Rectoría, que hará parte integral de la estructura organizacional, la cual asegurará el cumplimiento de los requerimientos establecidos por la Ley y la Entidad, realizando la etapa de juzgamiento en primera instancia para el personal y la instrucción de estudiantes, aplicando la función preventiva y/o correctiva en el quehacer del personal y soportando adicionalmente la gestión administrativa. 
Así mismo, en este acto administrativo se ajusta el nombre y el alcance a la unidad organizacional que se continuará denominado Control Disciplinario Interno de la Universidad Tecnológica de Pereira, como encargada de asegurar el cumplimiento de los requerimientos establecidos por la Ley y la Entidad, realizando la etapa de instrucción para el personal y el juzgamiento en primera instancia de estudiantes, aplicando la función preventiva y/o correctiva en el quehacer del personal docente y administrativo en las diferentes modalidades de vinculación o relación laboral.
De esta manera se cumple el objetivo de la actividad definida de "Ajustar el alcance de la dependencia que desarrollará los procedimientos disciplinarios de los colaboradores que no pertenecen a la planta de personal" y tanto Gestión Disciplinaria como Control Disciplinario Interno se encuentran en el proceso de estructuración y actualización de la reglamentación relacionada con las actuaciones disciplinarias del personal docente y administrativo en las otras modalidades de vinculación diferente a planta y de los estudiantes de pregrado y posgrado, para su respectiva presentación al Sr. Rector y posteriormente al Consejo Superior Universitario para su aprobación. </t>
    </r>
    <r>
      <rPr>
        <b/>
        <sz val="11"/>
        <color theme="1"/>
        <rFont val="Calibri"/>
        <family val="2"/>
      </rPr>
      <t xml:space="preserve">
</t>
    </r>
    <r>
      <rPr>
        <sz val="11"/>
        <color theme="1"/>
        <rFont val="Calibri"/>
        <family val="2"/>
      </rPr>
      <t xml:space="preserve">
</t>
    </r>
  </si>
  <si>
    <r>
      <rPr>
        <b/>
        <sz val="11"/>
        <color theme="1"/>
        <rFont val="Calibri"/>
        <family val="2"/>
      </rPr>
      <t>Reporte anterior  (17-07-2025)</t>
    </r>
    <r>
      <rPr>
        <sz val="11"/>
        <color theme="1"/>
        <rFont val="Calibri"/>
        <family val="2"/>
      </rPr>
      <t xml:space="preserve">
A la fecha de esta realizando la evaluación del sistema PQRS con corte a 30 de junio 2025, el informe definitivo será presentado en el mes de agosto.
</t>
    </r>
    <r>
      <rPr>
        <b/>
        <sz val="11"/>
        <color theme="1"/>
        <rFont val="Calibri"/>
        <family val="2"/>
      </rPr>
      <t xml:space="preserve">Reporte Actual (20-10-2025)
</t>
    </r>
    <r>
      <rPr>
        <sz val="11"/>
        <color theme="1"/>
        <rFont val="Calibri"/>
        <family val="2"/>
      </rPr>
      <t>Se realizó la evaluación del sistema PQRS con corte a 30 de junio 2025. Informe AI-1115-19-2025</t>
    </r>
  </si>
  <si>
    <r>
      <t xml:space="preserve">Reporte anterior:
</t>
    </r>
    <r>
      <rPr>
        <sz val="11"/>
        <color theme="1"/>
        <rFont val="Calibri"/>
        <family val="2"/>
      </rPr>
      <t xml:space="preserve">Se presento un (1) cuadro WORD que contien el numero de oficios internos, por medio de los cuales se le comunica las actuaciones dsiciplinarias adelantadas a los quejosos, con el prosito de matenerlos informados sobre el destino de sus quejas allegadas a este despacho.
</t>
    </r>
    <r>
      <rPr>
        <b/>
        <sz val="11"/>
        <color theme="1"/>
        <rFont val="Calibri"/>
        <family val="2"/>
      </rPr>
      <t xml:space="preserve">Reporte Actual: 
</t>
    </r>
    <r>
      <rPr>
        <sz val="11"/>
        <color theme="1"/>
        <rFont val="Calibri"/>
        <family val="2"/>
      </rPr>
      <t>Se presento un (1) cuadro PDF que contien el numero de oficios internos, por medio de los cuales se le comunica las actuaciones dsiciplinarias adelantadas a los quejosos y otros, con el prosito de matenerlos informados sobre el destino de sus quejas allegadas a este despacho.</t>
    </r>
  </si>
  <si>
    <r>
      <rPr>
        <b/>
        <sz val="11"/>
        <color theme="1"/>
        <rFont val="Calibri"/>
        <family val="2"/>
      </rPr>
      <t xml:space="preserve">Reporte anterior:
</t>
    </r>
    <r>
      <rPr>
        <sz val="11"/>
        <color theme="1"/>
        <rFont val="Calibri"/>
        <family val="2"/>
      </rPr>
      <t xml:space="preserve">Se difundió por el campus informa / utp tu correo una nota sobre los canales de atención para la comunidad universitaria y ciudadana en donde se le informa a la comunidad universitaria y ciudadanía en general que pueden presentar sus derechos de petición, quejas, reclamos y denuncias. Se adjunta el mix de secretaria general en las cuatro pestañas se encuentran las estrategias con los anexos. este link se va actualizando en el tiempo.
</t>
    </r>
    <r>
      <rPr>
        <b/>
        <sz val="11"/>
        <color theme="1"/>
        <rFont val="Calibri"/>
        <family val="2"/>
      </rPr>
      <t xml:space="preserve">Reporte Actual: 
</t>
    </r>
    <r>
      <rPr>
        <sz val="11"/>
        <color theme="1"/>
        <rFont val="Calibri"/>
        <family val="2"/>
      </rPr>
      <t>Se difundio por campus informa utp tu correo en el mes de noviembre las notas correspondientes  a  presentar  derechos de peticion, quejas y reclamos se adjunta el mix  SE ADJUNTA EVIDENCIA  AE2.6 DIFUSION DE LOS CANALES DE DENUNCIA</t>
    </r>
  </si>
  <si>
    <r>
      <rPr>
        <b/>
        <sz val="11"/>
        <color theme="1"/>
        <rFont val="Calibri"/>
        <family val="2"/>
      </rPr>
      <t>FINALIZADA ANTERIOR:</t>
    </r>
    <r>
      <rPr>
        <sz val="11"/>
        <color theme="1"/>
        <rFont val="Calibri"/>
        <family val="2"/>
      </rPr>
      <t xml:space="preserve">
-Se realizó evaluación de gestión de riesos 2024, . Informe AI 1115 –09–2025.</t>
    </r>
  </si>
  <si>
    <r>
      <rPr>
        <b/>
        <sz val="11"/>
        <color theme="1"/>
        <rFont val="Calibri"/>
        <family val="2"/>
      </rPr>
      <t xml:space="preserve">Reporte anterior (17/07/2025):
</t>
    </r>
    <r>
      <rPr>
        <sz val="11"/>
        <color theme="1"/>
        <rFont val="Calibri"/>
        <family val="2"/>
      </rPr>
      <t xml:space="preserve">Conforme al Programa Anual de Auditoría de la Oficina de Control Interno, dicha auditoría se encuentra programada posterior al primer trimestre 2025.
</t>
    </r>
    <r>
      <rPr>
        <b/>
        <sz val="11"/>
        <color theme="1"/>
        <rFont val="Calibri"/>
        <family val="2"/>
      </rPr>
      <t xml:space="preserve">Reporte Actual (20/10/2025):
</t>
    </r>
    <r>
      <rPr>
        <sz val="11"/>
        <color theme="1"/>
        <rFont val="Calibri"/>
        <family val="2"/>
      </rPr>
      <t xml:space="preserve">Actualmente se tiene borrador del informe.
</t>
    </r>
    <r>
      <rPr>
        <b/>
        <sz val="11"/>
        <color theme="1"/>
        <rFont val="Calibri"/>
        <family val="2"/>
      </rPr>
      <t>Reporte Actual (28/11/2025):</t>
    </r>
    <r>
      <rPr>
        <sz val="11"/>
        <color theme="1"/>
        <rFont val="Calibri"/>
        <family val="2"/>
      </rPr>
      <t xml:space="preserve">
Se realizó la Evaluación SIGEP, Ley 2013/2019, Personas Expuestas Políticamente PEP, corte al 13 de octubre de 2025. Informe AI-1115-24-2025.</t>
    </r>
  </si>
  <si>
    <r>
      <rPr>
        <b/>
        <sz val="11"/>
        <color theme="1"/>
        <rFont val="Arial"/>
        <family val="2"/>
      </rPr>
      <t>Reporte Anterior (17/07/2025):</t>
    </r>
    <r>
      <rPr>
        <sz val="11"/>
        <color theme="1"/>
        <rFont val="Arial"/>
        <family val="2"/>
      </rPr>
      <t xml:space="preserve">
Conforme al  Programa Anual de Auditoría de la Oficina de Control Interno, dicha auditoría se encuentra programada para el segundo semestre 2025.
</t>
    </r>
    <r>
      <rPr>
        <b/>
        <sz val="11"/>
        <color theme="1"/>
        <rFont val="Arial"/>
        <family val="2"/>
      </rPr>
      <t xml:space="preserve">Reporte Actual (20/10/2025):
</t>
    </r>
    <r>
      <rPr>
        <sz val="11"/>
        <color theme="1"/>
        <rFont val="Arial"/>
        <family val="2"/>
      </rPr>
      <t xml:space="preserve">El informe borrador fue comunicado a las partes auditadas, actualmente se espera sus comentarios para emitir el informe definitivo.
</t>
    </r>
    <r>
      <rPr>
        <b/>
        <sz val="11"/>
        <color theme="1"/>
        <rFont val="Arial"/>
        <family val="2"/>
      </rPr>
      <t xml:space="preserve">Reporte Actual (28/11/2025):
</t>
    </r>
    <r>
      <rPr>
        <sz val="11"/>
        <color theme="1"/>
        <rFont val="Arial"/>
        <family val="2"/>
      </rPr>
      <t>Se realizó la Auditoría a Contratación vigencia 2025.corte al 30 de junio de 2025. Informe AI-1115-22-2025</t>
    </r>
  </si>
  <si>
    <r>
      <rPr>
        <b/>
        <sz val="11"/>
        <color theme="1"/>
        <rFont val="Arial"/>
        <family val="2"/>
      </rPr>
      <t>FINALIZADO ANTERIOR</t>
    </r>
    <r>
      <rPr>
        <sz val="11"/>
        <color theme="1"/>
        <rFont val="Arial"/>
        <family val="2"/>
      </rPr>
      <t xml:space="preserve">
-Se realizó evaluación de gestión de riesos 2024, . Informe AI 1115 –09–2025.</t>
    </r>
  </si>
  <si>
    <r>
      <rPr>
        <b/>
        <sz val="11"/>
        <color theme="1"/>
        <rFont val="Calibri"/>
        <family val="2"/>
      </rPr>
      <t xml:space="preserve">Reporte anterior 
</t>
    </r>
    <r>
      <rPr>
        <sz val="11"/>
        <color theme="1"/>
        <rFont val="Calibri"/>
        <family val="2"/>
      </rPr>
      <t xml:space="preserve">Se remitió la información al Proceso de Administración de las información estratégica de planeación para la publicación de estadísticas para el semestre 2025-01 para personal administrativo y docente en el portal de estadísticas institucionales.
</t>
    </r>
    <r>
      <rPr>
        <b/>
        <sz val="11"/>
        <color theme="1"/>
        <rFont val="Calibri"/>
        <family val="2"/>
      </rPr>
      <t xml:space="preserve">
Reporte Actual: </t>
    </r>
    <r>
      <rPr>
        <sz val="11"/>
        <color theme="1"/>
        <rFont val="Calibri"/>
        <family val="2"/>
      </rPr>
      <t xml:space="preserve"> Se remitió la información al Proceso de Administración de las información estratégica de planeación para la publicación de estadísticas para el semestre 2025-02 para personal administrativo y docente en el portal de estadísticas institucionales.
</t>
    </r>
  </si>
  <si>
    <r>
      <rPr>
        <b/>
        <sz val="11"/>
        <color theme="1"/>
        <rFont val="Calibri"/>
        <family val="2"/>
      </rPr>
      <t>Reporte anterior:</t>
    </r>
    <r>
      <rPr>
        <sz val="11"/>
        <color theme="1"/>
        <rFont val="Calibri"/>
        <family val="2"/>
      </rPr>
      <t xml:space="preserve">
DE LAS 2606 ORDENES DE SERVICIOS CELEBRADAS DEL 1 DE ENERO AL 30 DE SEPTIEMBRE DE 2025 2606 CUENTAN CON LOS ANTECEDENTES.
DE LOS 752 CONTRATOS DE PRESTACION DE SERVICIOS CELEBRADAS DEL 1 DE ENERO AL 30 DE SEPTIEMBRE DE 2025 752 CUENTAN CON LOS ANTECEDENTES.
</t>
    </r>
    <r>
      <rPr>
        <b/>
        <sz val="11"/>
        <color theme="1"/>
        <rFont val="Calibri"/>
        <family val="2"/>
      </rPr>
      <t xml:space="preserve">Reporte Actual:
</t>
    </r>
    <r>
      <rPr>
        <sz val="11"/>
        <color theme="1"/>
        <rFont val="Calibri"/>
        <family val="2"/>
      </rPr>
      <t>DE LAS 3188 ORDENES DE SERVICIOS CELEBRADAS DEL 1 DE ENERO AL 30 DE NOVIEMBRE DE 2025 3188 CUENTAN CON LOS ANTECEDENTES.
DE LOS 904 CONTRATOS DE PRESTACION DE SERVICIOS CELEBRADAS DEL 1 DE ENERO AL 30 DE NOVIEMBRE DE 2025 904 CUENTAN CON LOS ANTECEDENTES.</t>
    </r>
  </si>
  <si>
    <r>
      <rPr>
        <b/>
        <sz val="11"/>
        <color theme="1"/>
        <rFont val="Calibri"/>
        <family val="2"/>
      </rPr>
      <t>Reporte anterior:</t>
    </r>
    <r>
      <rPr>
        <sz val="11"/>
        <color theme="1"/>
        <rFont val="Calibri"/>
        <family val="2"/>
      </rPr>
      <t xml:space="preserve">
Plan de trabajo riesgos 2025.
</t>
    </r>
    <r>
      <rPr>
        <b/>
        <sz val="11"/>
        <color theme="1"/>
        <rFont val="Calibri"/>
        <family val="2"/>
      </rPr>
      <t xml:space="preserve">
Reporte actual:
</t>
    </r>
    <r>
      <rPr>
        <sz val="11"/>
        <color theme="1"/>
        <rFont val="Calibri"/>
        <family val="2"/>
      </rPr>
      <t>Plan de trabajo riesgos 2025_NOV</t>
    </r>
  </si>
  <si>
    <r>
      <rPr>
        <b/>
        <sz val="11"/>
        <color theme="1"/>
        <rFont val="Calibri"/>
        <family val="2"/>
      </rPr>
      <t>SOPORTE:</t>
    </r>
    <r>
      <rPr>
        <sz val="11"/>
        <color theme="1"/>
        <rFont val="Calibri"/>
        <family val="2"/>
      </rPr>
      <t xml:space="preserve">
 Link de publicación de informe informe:
https://controlinterno.utp.edu.co/informes-de-evaluacion-y-seguimiento/203/seguimiento-pacto/ </t>
    </r>
  </si>
  <si>
    <r>
      <rPr>
        <b/>
        <sz val="11"/>
        <color theme="1"/>
        <rFont val="Calibri"/>
        <family val="2"/>
      </rPr>
      <t>Reporte anterior:</t>
    </r>
    <r>
      <rPr>
        <sz val="11"/>
        <color theme="1"/>
        <rFont val="Calibri"/>
        <family val="2"/>
      </rPr>
      <t xml:space="preserve">
Documentos almacenados en carpeta de soportes de la actividad AE2.1:
AE2.1 -1 Canales de denuncias - Correos enviados
AE2.1 -2 Canales de denuncias - Actualización página web PQRS
AE2.1 -3 Canales de denuncias - Actualización de Manual e Instructivo
AE2.1 -4 Canales de denuncias - Socialización del Sistema PQRS en Campus
</t>
    </r>
    <r>
      <rPr>
        <b/>
        <sz val="11"/>
        <color theme="1"/>
        <rFont val="Calibri"/>
        <family val="2"/>
      </rPr>
      <t xml:space="preserve">Reporte actual:
</t>
    </r>
    <r>
      <rPr>
        <sz val="11"/>
        <color theme="1"/>
        <rFont val="Calibri"/>
        <family val="2"/>
      </rPr>
      <t>Documentos almacenados en carpeta de soportes de la actividad AE2.1:
AE2.1 -1 Canales de denuncias Correo respuesta a PQRS e informe a 30 sep
AE2.1 -2 Canales de denuncias Noticia en Campus sobre Sistema PQRS (octubre)
AE2.1 -3 Canales de denuncias Noticia en Campus sobre Sistema PQRS (noviembre)</t>
    </r>
  </si>
  <si>
    <r>
      <rPr>
        <b/>
        <sz val="11"/>
        <color theme="1"/>
        <rFont val="Calibri"/>
        <family val="2"/>
      </rPr>
      <t>FINALIZADA</t>
    </r>
    <r>
      <rPr>
        <sz val="11"/>
        <color theme="1"/>
        <rFont val="Calibri"/>
        <family val="2"/>
      </rPr>
      <t xml:space="preserve">
Documentos almacenados en carpeta de soportes de la actividad AE2.2:
AE2.1 -1 Acuerdo No. 14 del 2 de abril de 2025 - Modifica Acuerdo No. 14 de 2024 con creación de Gestión Disciplinaria y ajusta alcance de Control Disciplinario Interno. </t>
    </r>
  </si>
  <si>
    <r>
      <rPr>
        <b/>
        <sz val="11"/>
        <color theme="1"/>
        <rFont val="Calibri"/>
        <family val="2"/>
      </rPr>
      <t>Reporte anterior:</t>
    </r>
    <r>
      <rPr>
        <sz val="11"/>
        <color theme="1"/>
        <rFont val="Calibri"/>
        <family val="2"/>
      </rPr>
      <t xml:space="preserve">
 Link de publicación de informe informe:https://controlinterno.utp.edu.co/informes-de-evaluacion-y-seguimiento/205/seguimiento-al-sistema-pqr/
No se presenta evidencia dado que de acuerdo a los activos de información, los informes de auditoría y evaluación son "Reservada" hasta que se emitan oficialmente
</t>
    </r>
    <r>
      <rPr>
        <b/>
        <sz val="11"/>
        <color theme="1"/>
        <rFont val="Calibri"/>
        <family val="2"/>
      </rPr>
      <t>Reporte actual:</t>
    </r>
    <r>
      <rPr>
        <sz val="11"/>
        <color theme="1"/>
        <rFont val="Calibri"/>
        <family val="2"/>
      </rPr>
      <t xml:space="preserve">
Link de publicación de informe informe:https://controlinterno.utp.edu.co/informes-de-evaluacion-y-seguimiento/205/seguimiento-al-sistema-pqr/</t>
    </r>
  </si>
  <si>
    <r>
      <rPr>
        <b/>
        <sz val="11"/>
        <color theme="1"/>
        <rFont val="Calibri"/>
        <family val="2"/>
      </rPr>
      <t>Reporte anterior:</t>
    </r>
    <r>
      <rPr>
        <sz val="11"/>
        <color theme="1"/>
        <rFont val="Calibri"/>
        <family val="2"/>
      </rPr>
      <t xml:space="preserve">
El cuadro presentado se encuentran en la carpeta de evidencias, dispuestas para tal fin.
</t>
    </r>
    <r>
      <rPr>
        <b/>
        <sz val="11"/>
        <color theme="1"/>
        <rFont val="Calibri"/>
        <family val="2"/>
      </rPr>
      <t xml:space="preserve">Reporte actual:
</t>
    </r>
    <r>
      <rPr>
        <sz val="11"/>
        <color theme="1"/>
        <rFont val="Calibri"/>
        <family val="2"/>
      </rPr>
      <t xml:space="preserve"> El cuadro presentado se encuentran en la carpeta de evidencias, dispuestas para tal fin.                                                                    Se presenta cuadro de Ofios por medio de los cuales se comunican las actuaciones a los quejosos, partes y a la Procuraduria General de la Nacion a fecha 30 de noviembre. </t>
    </r>
  </si>
  <si>
    <r>
      <rPr>
        <b/>
        <sz val="11"/>
        <color theme="1"/>
        <rFont val="Calibri"/>
        <family val="2"/>
      </rPr>
      <t>Reporte anterior:</t>
    </r>
    <r>
      <rPr>
        <sz val="11"/>
        <color theme="1"/>
        <rFont val="Calibri"/>
        <family val="2"/>
      </rPr>
      <t xml:space="preserve">
https://comunicaciones.utp.edu.co/85258/vicerrectorias/vicerrectorias-vicerrectorias/sistema-pqrs-de-la-universidad-tecnologica-de-pereira-canales-de-atencion-para-la-comunidad-universitaria-y-la-ciudadania-2/
</t>
    </r>
    <r>
      <rPr>
        <b/>
        <sz val="11"/>
        <color theme="1"/>
        <rFont val="Calibri"/>
        <family val="2"/>
      </rPr>
      <t xml:space="preserve">Reporte actual:  </t>
    </r>
    <r>
      <rPr>
        <u/>
        <sz val="11"/>
        <color rgb="FF1155CC"/>
        <rFont val="Calibri"/>
        <family val="2"/>
      </rPr>
      <t>https://docs.google.com/spreadsheets/d/1vDgxMFhCTwuEbyAejVotpU6SmQV7pxzJ/edit?gid=471368625#gid=471368625</t>
    </r>
  </si>
  <si>
    <r>
      <rPr>
        <b/>
        <sz val="11"/>
        <color theme="1"/>
        <rFont val="Calibri"/>
        <family val="2"/>
      </rPr>
      <t>Reporte anterior:</t>
    </r>
    <r>
      <rPr>
        <sz val="11"/>
        <color theme="1"/>
        <rFont val="Calibri"/>
        <family val="2"/>
      </rPr>
      <t xml:space="preserve">
Plan de trabajo riesgos 2025.
</t>
    </r>
    <r>
      <rPr>
        <b/>
        <sz val="11"/>
        <color theme="1"/>
        <rFont val="Calibri"/>
        <family val="2"/>
      </rPr>
      <t xml:space="preserve">Reporte actual:
</t>
    </r>
    <r>
      <rPr>
        <sz val="11"/>
        <color theme="1"/>
        <rFont val="Calibri"/>
        <family val="2"/>
      </rPr>
      <t>Plan de trabajo riesgos 2025.</t>
    </r>
  </si>
  <si>
    <r>
      <rPr>
        <b/>
        <sz val="11"/>
        <color theme="1"/>
        <rFont val="Calibri"/>
        <family val="2"/>
      </rPr>
      <t>FINALIZADA</t>
    </r>
    <r>
      <rPr>
        <sz val="11"/>
        <color theme="1"/>
        <rFont val="Calibri"/>
        <family val="2"/>
      </rPr>
      <t xml:space="preserve">
 Link de publicación de informe informe:
https://controlinterno.utp.edu.co/informes-de-evaluacion-y-seguimiento/204/seguimiento-administracion-de-riesgos/</t>
    </r>
  </si>
  <si>
    <r>
      <rPr>
        <b/>
        <sz val="11"/>
        <color theme="1"/>
        <rFont val="Calibri"/>
        <family val="2"/>
      </rPr>
      <t>SOPORTE:</t>
    </r>
    <r>
      <rPr>
        <sz val="11"/>
        <color theme="1"/>
        <rFont val="Calibri"/>
        <family val="2"/>
      </rPr>
      <t xml:space="preserve">
El informe  AI-1115-24-2025 está disponible para  ser consultado en la Oficina de Control Interno</t>
    </r>
  </si>
  <si>
    <r>
      <rPr>
        <b/>
        <sz val="11"/>
        <color theme="1"/>
        <rFont val="Calibri"/>
        <family val="2"/>
      </rPr>
      <t>SOPORTE:</t>
    </r>
    <r>
      <rPr>
        <sz val="11"/>
        <color theme="1"/>
        <rFont val="Calibri"/>
        <family val="2"/>
      </rPr>
      <t xml:space="preserve">
El informe  AI-1115-22-2025 está disponible para ser consultado en la Oficina de Control Interno</t>
    </r>
  </si>
  <si>
    <r>
      <rPr>
        <b/>
        <sz val="11"/>
        <color theme="1"/>
        <rFont val="Arial"/>
        <family val="2"/>
      </rPr>
      <t>FINALIZADA</t>
    </r>
    <r>
      <rPr>
        <sz val="11"/>
        <color theme="1"/>
        <rFont val="Arial"/>
        <family val="2"/>
      </rPr>
      <t xml:space="preserve">
 Link de publicación de informe informe:
https://controlinterno.utp.edu.co/informes-de-evaluacion-y-seguimiento/204/seguimiento-administracion-de-riesgos/</t>
    </r>
  </si>
  <si>
    <r>
      <rPr>
        <b/>
        <sz val="11"/>
        <color theme="1"/>
        <rFont val="Calibri"/>
        <family val="2"/>
      </rPr>
      <t>Reporte anterior:</t>
    </r>
    <r>
      <rPr>
        <sz val="11"/>
        <color theme="1"/>
        <rFont val="Calibri"/>
        <family val="2"/>
      </rPr>
      <t xml:space="preserve">
AE4.4 ESTADÍSTICAS 2025-1
</t>
    </r>
    <r>
      <rPr>
        <b/>
        <sz val="11"/>
        <color theme="1"/>
        <rFont val="Calibri"/>
        <family val="2"/>
      </rPr>
      <t>Reporte actual:</t>
    </r>
    <r>
      <rPr>
        <sz val="11"/>
        <color theme="1"/>
        <rFont val="Calibri"/>
        <family val="2"/>
      </rPr>
      <t xml:space="preserve">
AE4.4 ESTADÍSTICAS 2025-2</t>
    </r>
  </si>
  <si>
    <r>
      <rPr>
        <b/>
        <sz val="11"/>
        <color theme="1"/>
        <rFont val="Calibri"/>
        <family val="2"/>
        <scheme val="minor"/>
      </rPr>
      <t xml:space="preserve">2. </t>
    </r>
    <r>
      <rPr>
        <sz val="11"/>
        <color theme="1"/>
        <rFont val="Calibri"/>
        <family val="2"/>
        <scheme val="minor"/>
      </rPr>
      <t>Control Interno conceptúa que el PTEP - PACTO 2025  con fecha de corte al 31 de diciembre de  2025, tiene un cumplimiento ALTO</t>
    </r>
  </si>
  <si>
    <r>
      <rPr>
        <sz val="11"/>
        <color theme="1"/>
        <rFont val="Calibri"/>
        <family val="2"/>
        <scheme val="minor"/>
      </rPr>
      <t>1. Este documento contiene el informe  correspondiente al 31/12/2025, basado en los datos proporcionados por la oficina de Planeación de acuerdo con el memorando 02-113-16.</t>
    </r>
    <r>
      <rPr>
        <b/>
        <sz val="11"/>
        <color theme="1"/>
        <rFont val="Calibri"/>
        <family val="2"/>
        <scheme val="minor"/>
      </rPr>
      <t xml:space="preserve">
</t>
    </r>
    <r>
      <rPr>
        <sz val="11"/>
        <color theme="1"/>
        <rFont val="Calibri"/>
        <family val="2"/>
        <scheme val="minor"/>
      </rPr>
      <t>2. Para el reporte del mes de diciembre (tercer cuatrimestre)  el porcentaje de avance igual o superior al 90% se toma como acción "FINALIZADA".</t>
    </r>
  </si>
  <si>
    <t xml:space="preserve">Tercer  seguimiento OCI - Plan de Racionalizacion de Trámites 2025. </t>
  </si>
  <si>
    <t>13/02/2026</t>
  </si>
  <si>
    <t>I Cuatrimestre</t>
  </si>
  <si>
    <t>II Cuatrimestre</t>
  </si>
  <si>
    <t>III Cuatrimestre</t>
  </si>
  <si>
    <t>1. Gestion de Riesgo</t>
  </si>
  <si>
    <t>2. Redes y Artiuclación</t>
  </si>
  <si>
    <t>3.Cultura de la Legalidad y Estado Abierto</t>
  </si>
  <si>
    <r>
      <t xml:space="preserve">Reporte anterior:
</t>
    </r>
    <r>
      <rPr>
        <sz val="11"/>
        <color theme="1"/>
        <rFont val="Calibri"/>
        <family val="2"/>
      </rPr>
      <t>Se presentaron dos cuadros que contienen las actuaciones disciplinarias adelantadas a todas las noticias disciplinarias recibidas mediante  correo electrónico, vía telefónica, vía PQRS y las recibidas mediante correro electrónico, con corte a 30 de junio de 2025.</t>
    </r>
    <r>
      <rPr>
        <b/>
        <sz val="11"/>
        <color theme="1"/>
        <rFont val="Calibri"/>
        <family val="2"/>
      </rPr>
      <t xml:space="preserve">
Reporte Actual: 
</t>
    </r>
    <r>
      <rPr>
        <sz val="11"/>
        <color theme="1"/>
        <rFont val="Calibri"/>
        <family val="2"/>
      </rPr>
      <t>Se anexa cuadro radicador de procesos con vigencia 2025 a la fecha, en el cual se evidencia, la atención de denuncias por corrupción y PQRS.</t>
    </r>
    <r>
      <rPr>
        <b/>
        <sz val="11"/>
        <color theme="1"/>
        <rFont val="Calibri"/>
        <family val="2"/>
      </rPr>
      <t xml:space="preserve">
Reporte final: </t>
    </r>
    <r>
      <rPr>
        <sz val="11"/>
        <color theme="1"/>
        <rFont val="Calibri"/>
        <family val="2"/>
      </rPr>
      <t xml:space="preserve">    Se allega todas denuncias por corrupcion, PQRS, informes de servidor publico y demas noticias disciplinarias, que fueron conocidas por este despacho, a las que se le adelanta las actuaciones disciplinarias corespondientes a fecha 30 noviembre de 2025.</t>
    </r>
  </si>
  <si>
    <r>
      <rPr>
        <b/>
        <sz val="11"/>
        <color theme="1"/>
        <rFont val="Calibri"/>
        <family val="2"/>
      </rPr>
      <t>Reporte anterior:</t>
    </r>
    <r>
      <rPr>
        <sz val="11"/>
        <color theme="1"/>
        <rFont val="Calibri"/>
        <family val="2"/>
      </rPr>
      <t xml:space="preserve">
Los dos (2) cuadros presentados se encuentran en la carpeta de evidencias, dispuestas para tal fin.
EXPEDIENTES AÑO 2025 periodo Enero Marzo 2025
EXPEDIENTES AÑO 2025
</t>
    </r>
    <r>
      <rPr>
        <b/>
        <sz val="11"/>
        <color theme="1"/>
        <rFont val="Calibri"/>
        <family val="2"/>
      </rPr>
      <t xml:space="preserve">
Reporte actual: </t>
    </r>
    <r>
      <rPr>
        <sz val="11"/>
        <color theme="1"/>
        <rFont val="Calibri"/>
        <family val="2"/>
      </rPr>
      <t xml:space="preserve">
Cuadro 2025 a la fecha                                                              </t>
    </r>
  </si>
  <si>
    <t xml:space="preserve">
Reporte anterior:
Con cierre al 30 de noviembre de 2025, dentro del Plan de Trabajo del Equipo de Riesgos para la vigencia 2025, relacionado con la Actividad 2: Gestión de Riesgos (SARLAFT - FISCALES- linemaientos PTEP), del plan de trabajo del equipo de riesgos. Se tiene un avance de 80 %, relacionado con las siguientes actividades:
- Se realizó solicitud para el segundo seguimiento al mapa de riesgos de la vigencia 2025.
 -Se hizo análisis de la nueva guía de administración de riesgos del DAFP, se hizo ajustes en la metodología.
Reporte actual:
Con cierre al 31 de diciembre de 2025, dentro del Plan de Trabajo del Equipo de Riesgos para la vigencia 2025, relacionado con la Actividad 2: Gestión de Riesgos (SARLAFT - FISCALES- linemaientos PTEP), del plan de trabajo del equipo de riesgos. Se tiene un avance de 80 %, relacionado con las siguientes actividades:
- Se realizó segundo seguimiento a los riesgos de las facultades y unidades organizacionales.</t>
  </si>
  <si>
    <r>
      <rPr>
        <b/>
        <sz val="11"/>
        <color theme="1"/>
        <rFont val="Calibri"/>
        <family val="2"/>
        <scheme val="minor"/>
      </rPr>
      <t>Reporte anterior:</t>
    </r>
    <r>
      <rPr>
        <sz val="11"/>
        <color theme="1"/>
        <rFont val="Calibri"/>
        <family val="2"/>
        <scheme val="minor"/>
      </rPr>
      <t xml:space="preserve">
Actividad contemplada en el plan de acción. Tarea sin iniciar, sin embargo, se cuenta con un informe de verificación del plan de preservación documental el cual debe actualizarse.
</t>
    </r>
    <r>
      <rPr>
        <b/>
        <sz val="11"/>
        <color theme="1"/>
        <rFont val="Calibri"/>
        <family val="2"/>
        <scheme val="minor"/>
      </rPr>
      <t>Reporte Actual</t>
    </r>
    <r>
      <rPr>
        <sz val="11"/>
        <color theme="1"/>
        <rFont val="Calibri"/>
        <family val="2"/>
        <scheme val="minor"/>
      </rPr>
      <t>:  Sin cambios conforme al reporte del mes de Noviembre</t>
    </r>
  </si>
  <si>
    <r>
      <rPr>
        <b/>
        <sz val="11"/>
        <color theme="1"/>
        <rFont val="Calibri"/>
        <family val="2"/>
        <scheme val="minor"/>
      </rPr>
      <t>Reporte anterior:</t>
    </r>
    <r>
      <rPr>
        <sz val="11"/>
        <color theme="1"/>
        <rFont val="Calibri"/>
        <family val="2"/>
        <scheme val="minor"/>
      </rPr>
      <t xml:space="preserve">
Tarea sin iniciar, sin embargo, se cuenta con un informe de verificación del plan de preservación digital a largo plazo el cual debe actualizarse.  Dicho plan lo realizó la oficina de Gestión de Documentos, sin embargo, a raíz de una reunión del Comité de Gestión Documental se solicitará a GTI&amp;SI reunión para revisar la formulación del plan desde dicha unidad organizacional. 
</t>
    </r>
    <r>
      <rPr>
        <b/>
        <sz val="11"/>
        <color theme="1"/>
        <rFont val="Calibri"/>
        <family val="2"/>
        <scheme val="minor"/>
      </rPr>
      <t xml:space="preserve">Reporte Actual: </t>
    </r>
    <r>
      <rPr>
        <sz val="11"/>
        <color theme="1"/>
        <rFont val="Calibri"/>
        <family val="2"/>
        <scheme val="minor"/>
      </rPr>
      <t xml:space="preserve"> Sin cambios conforme al reporte del mes de Noviembre</t>
    </r>
  </si>
  <si>
    <r>
      <rPr>
        <b/>
        <sz val="11"/>
        <color theme="1"/>
        <rFont val="Calibri"/>
        <family val="2"/>
        <scheme val="minor"/>
      </rPr>
      <t>Reporte anterior:</t>
    </r>
    <r>
      <rPr>
        <sz val="11"/>
        <color theme="1"/>
        <rFont val="Calibri"/>
        <family val="2"/>
        <scheme val="minor"/>
      </rPr>
      <t xml:space="preserve">
Con corte al 30 de junio y teniendo en cuenta la recepción de las transferencias primarias , el inventario  del Archivo Central está actualizado hasta el registro 22137 y el  Inventario del Archivo Histórico está actualizado hasta el registro 8262
</t>
    </r>
    <r>
      <rPr>
        <b/>
        <sz val="11"/>
        <color theme="1"/>
        <rFont val="Calibri"/>
        <family val="2"/>
        <scheme val="minor"/>
      </rPr>
      <t xml:space="preserve">Reporte Actual:  </t>
    </r>
    <r>
      <rPr>
        <sz val="11"/>
        <color theme="1"/>
        <rFont val="Calibri"/>
        <family val="2"/>
        <scheme val="minor"/>
      </rPr>
      <t>Con corte al 30 de  diciembre y teniendo en cuenta  el término de recepción y revisión de las transferencias primarias , el inventario  del Archivo Central está actualizado hasta el registro 23230 y el  Inventario del Archivo Histórico está actualizado hasta el registro 8575</t>
    </r>
  </si>
  <si>
    <r>
      <rPr>
        <b/>
        <sz val="11"/>
        <color theme="1"/>
        <rFont val="Calibri"/>
        <family val="2"/>
      </rPr>
      <t>Reporte anterior:</t>
    </r>
    <r>
      <rPr>
        <sz val="11"/>
        <color theme="1"/>
        <rFont val="Calibri"/>
        <family val="2"/>
      </rPr>
      <t xml:space="preserve">
No se han recibido solicitudes para creación de TRD. Sin embargo, se dió inicio a la actualización de los nombres de los programas académicos de las 10 Facultades, adicionalmente, la actualización de la encuesta documental.
</t>
    </r>
    <r>
      <rPr>
        <b/>
        <sz val="11"/>
        <color theme="1"/>
        <rFont val="Calibri"/>
        <family val="2"/>
      </rPr>
      <t>Reporte Actual:</t>
    </r>
    <r>
      <rPr>
        <sz val="11"/>
        <color theme="1"/>
        <rFont val="Calibri"/>
        <family val="2"/>
      </rPr>
      <t xml:space="preserve">
Sin cambios conforme al reporte del mes de Noviembre</t>
    </r>
  </si>
  <si>
    <r>
      <rPr>
        <b/>
        <sz val="11"/>
        <color theme="1"/>
        <rFont val="Calibri"/>
        <family val="2"/>
      </rPr>
      <t>Reporte anterior:</t>
    </r>
    <r>
      <rPr>
        <sz val="11"/>
        <color theme="1"/>
        <rFont val="Calibri"/>
        <family val="2"/>
      </rPr>
      <t xml:space="preserve">
Correos electrónicos solicitud revisión denominación programas académicos
</t>
    </r>
    <r>
      <rPr>
        <b/>
        <sz val="11"/>
        <color theme="1"/>
        <rFont val="Calibri"/>
        <family val="2"/>
      </rPr>
      <t xml:space="preserve">Reporte actual: </t>
    </r>
    <r>
      <rPr>
        <sz val="11"/>
        <color theme="1"/>
        <rFont val="Calibri"/>
        <family val="2"/>
      </rPr>
      <t xml:space="preserve">
TRD Facultad de Ciencias Básicas, Programa de Matemáticas, Programa de Física. Formato TRD actualizado.</t>
    </r>
  </si>
  <si>
    <r>
      <rPr>
        <b/>
        <sz val="11"/>
        <color theme="1"/>
        <rFont val="Calibri"/>
        <family val="2"/>
      </rPr>
      <t>Reporte anterior:</t>
    </r>
    <r>
      <rPr>
        <sz val="11"/>
        <color theme="1"/>
        <rFont val="Calibri"/>
        <family val="2"/>
      </rPr>
      <t xml:space="preserve">
Se compilan los tres manuales de estilo definidos los cuales son: Emisora, Campus Informa y Redes Sociales en donde se está diagramando por parte de la líder creativa  como quedara el formato para presentar al área de Calidad para su publicación.
</t>
    </r>
    <r>
      <rPr>
        <b/>
        <sz val="11"/>
        <color theme="1"/>
        <rFont val="Calibri"/>
        <family val="2"/>
      </rPr>
      <t xml:space="preserve">Reporte Actual: </t>
    </r>
    <r>
      <rPr>
        <sz val="11"/>
        <color theme="1"/>
        <rFont val="Calibri"/>
        <family val="2"/>
      </rPr>
      <t xml:space="preserve">
Los tres manuales, se actualizaron  y fueron convertidos a los formatos solicitados por la universidad, ya que previamente se encontraban en un formato distinto diagramado por la líder creativa para fines estéticos. Sin embargo, debían ajustarse a los formatos establecidos por el área de Calidad. Los documentos fueron enviados a la directora de Comunicaciones para su revisión y visto bueno, con el fin de remitirlos al área de Calidad. Se esta esperando el visto bueno de la directora  Se anexa los tres manuales y el correo enviado a la directora. ADJUNTO  AE67,3 DEFINICION DE PROTOCOLOS DE ALTO CONTENIDO </t>
    </r>
  </si>
  <si>
    <r>
      <rPr>
        <b/>
        <sz val="11"/>
        <color theme="1"/>
        <rFont val="Calibri"/>
        <family val="2"/>
      </rPr>
      <t>Reporte anterior:</t>
    </r>
    <r>
      <rPr>
        <sz val="11"/>
        <color theme="1"/>
        <rFont val="Calibri"/>
        <family val="2"/>
      </rPr>
      <t xml:space="preserve">
Con cierre al 30 de noviembre de 2025, frente a la publicación de la documentación de las áreas/dependencias se tiene un avance de 95%, relacionado con las siguientes actividades:
-Se han actualizado 501 documentos (procedimientos, instructivos, formatos y manuales de funciones y DRR).
</t>
    </r>
    <r>
      <rPr>
        <b/>
        <sz val="11"/>
        <color theme="1"/>
        <rFont val="Calibri"/>
        <family val="2"/>
      </rPr>
      <t xml:space="preserve">
Reporte Actual:
</t>
    </r>
    <r>
      <rPr>
        <sz val="11"/>
        <color theme="1"/>
        <rFont val="Calibri"/>
        <family val="2"/>
      </rPr>
      <t>Con cierre al 31 de deiciembre de 2025, frente a la publicación de la documentación de las áreas/dependencias se tiene un avance de 100%, relacionado con las siguientes actividades:
-Se han actualizado 508 documentos (procedimientos, instructivos, formatos y manuales de funciones y DRR).</t>
    </r>
  </si>
  <si>
    <r>
      <rPr>
        <b/>
        <sz val="11"/>
        <color theme="1"/>
        <rFont val="Calibri"/>
        <family val="2"/>
      </rPr>
      <t>Reporte anterior:</t>
    </r>
    <r>
      <rPr>
        <sz val="11"/>
        <color theme="1"/>
        <rFont val="Calibri"/>
        <family val="2"/>
      </rPr>
      <t xml:space="preserve">
Con cierre al 30 de noviembre de 2025, frente a la gestión de riesgos de seguridad de la informacion se tiene un avance de 99,04%, relacionado con las siguientes actividades:
-Se han atendido solicitudes de asesoría relacionada a temas de seguridad de la Información hasta la fecha.
-Se verificó los link de los activos de información y todos funcionan correctamente.
-Se realizó el seguimiento a los riesgos de seguridad de la Información para las áreas del alcanceCRIE y GTISI.
</t>
    </r>
    <r>
      <rPr>
        <b/>
        <sz val="11"/>
        <color theme="1"/>
        <rFont val="Calibri"/>
        <family val="2"/>
      </rPr>
      <t>Reporte actual:</t>
    </r>
    <r>
      <rPr>
        <sz val="11"/>
        <color theme="1"/>
        <rFont val="Calibri"/>
        <family val="2"/>
      </rPr>
      <t xml:space="preserve">
Con cierre al 31 de diciemre de 2025, frente a la gestión de riesgos de seguridad de la informacion se tiene un avance de 100%, relacionado con las siguientes actividades:
-Se han atendido solicitudes de asesoría relacionada a temas de seguridad de la Información hasta la fecha.
-Se verificó los link de los activos de información y todos funcionan correctamente.
-Se realizó el seguimiento a los riesgos de seguridad de la Información para las áreas del alcanceCRIE y GTISI.</t>
    </r>
  </si>
  <si>
    <r>
      <t xml:space="preserve">Reporte anterior:  </t>
    </r>
    <r>
      <rPr>
        <sz val="11"/>
        <color theme="1"/>
        <rFont val="Calibri"/>
        <family val="2"/>
      </rPr>
      <t xml:space="preserve">TOTAL HASTA  NOVIEMBRE 2025
Revisión y soporte a los sitios web institucionales. Revisión y ajustes a desarrollos que continuan del 2024. Migración y actualizacion de servidores CRIE - Nube de ORACLE  (RED- WEB) , Revisión de implementación  de la Resolución No. 1519  “Por la cual se definen los estándares y directrices para publicar la información señalada en la Ley 1712 del 2014 • Generación de Informes Planeación, Control Interno, Tienda UTP, soporte Portal de la Marca UTP, Manual para documentos accesibles, Acompañamiento a eventos academicos institucionales a traves de online.utp.edu.co • Mejora de carruseles de todos los sitios contenidos en el dominio UTP con nueva •  Automatizacion de contenido para publicacion en redes del CRIE • Migración Sitio completo Contrataciòn, optimización y Capacitación • Migración 5 Posgrados completos aprobados por agenciaUTP
Capacitaciones Web: 61
Personas capacitadas:161
Sitios Nuevos 2025: 26
Usuarios atendidos Web (solicitudes recibidas y gestionadas) 1206
Sitios con Google Analitycs: 246
Publicación 4ta Noticia 2025: 11
Envíos CRIE IN: 12
Streaming: 30
Respuestas Contactenos@ Total: 6498
Solicitudes Diseño • Fotografía: (Banner - Iconos - interfaz): 89
</t>
    </r>
    <r>
      <rPr>
        <b/>
        <sz val="11"/>
        <color theme="1"/>
        <rFont val="Calibri"/>
        <family val="2"/>
      </rPr>
      <t xml:space="preserve">
Reporte Actual: T</t>
    </r>
    <r>
      <rPr>
        <sz val="11"/>
        <color theme="1"/>
        <rFont val="Calibri"/>
        <family val="2"/>
      </rPr>
      <t>OTAL HASTA  DICIEMBRE 2025
Revisión y soporte a los sitios web institucionales. Revisión y ajustes a desarrollos que continuan del 2024. Migración y actualizacion de servidores CRIE - Nube de ORACLE  (RED- WEB) , Revisión de implementación  de la Resolución No. 1519  “Por la cual se definen los estándares y directrices para publicar la información señalada en la Ley 1712 del 2014 • Generación de Informes Planeación, Control Interno, Tienda UTP, soporte Portal de la Marca UTP, Manual para documentos accesibles, Acompañamiento a eventos academicos institucionales a traves de online.utp.edu.co • Mejora de carruseles de todos los sitios contenidos en el dominio UTP con nueva • Modulo en Sitios Programas academicos para planes de estudio tecnologia •  Se esta creando agentes para asistente virtual en Plataforma ORACLE AI Accelerator. Especializacion en Medicina Urgencias - Maetria en Agronegocios del Cafe - Maestria en Desarrollo Agroindustrial - Automatizacion de contenido para publicacion en redes del CRIE
Capacitaciones Web: 65
Personas capacitadas:  173
Sitios Nuevos 2025: 32
Usuarios atendidos Web (solicitudes recibidas y gestionadas) 1283
Sitios con Google Analitycs: 246
Publicación 4ta Noticia 2025: 13
Envíos CRIE IN: 13
Streaming: 34
Respuestas Contactenos@ Total: 6879
Solicitudes Diseño • Fotografía: (Banner - Iconos - interfaz): 99</t>
    </r>
  </si>
  <si>
    <r>
      <t xml:space="preserve">Reporte anterior:
</t>
    </r>
    <r>
      <rPr>
        <sz val="11"/>
        <color theme="1"/>
        <rFont val="Calibri"/>
        <family val="2"/>
      </rPr>
      <t xml:space="preserve">En proceso redacción de contenidos de acuerdo con el manual de identidad UTP.
Mantenimiento y actualización de la tienda virtual: actualización de nuevos productos • Publicacion en Facebook e Intagram @tiendaUTP
(anexo pantallazo AE7-11 • AE7-11A  • AE7-11B )
</t>
    </r>
    <r>
      <rPr>
        <b/>
        <sz val="11"/>
        <color theme="1"/>
        <rFont val="Calibri"/>
        <family val="2"/>
      </rPr>
      <t xml:space="preserve">
Reporte Actual:
</t>
    </r>
    <r>
      <rPr>
        <sz val="11"/>
        <color theme="1"/>
        <rFont val="Calibri"/>
        <family val="2"/>
      </rPr>
      <t>Actualización del manual de identidad UTP: Documento digital de consulta de uso y aplicación de los símbolos institucionales UTP.
Mejora en la redacción de los contenidos. Mejora en los ejemplos de aplicación y uso de los elementos de identidad UTP.
Implementación de la ley 4325 del Departamento de la Administración de la Función Pública y la Resolución 12220 del MEN en manual de identidad UTP.
Mantenimiento y actualización de la tienda virtual: actualización de nuevos productos • Publicacion en Facebook e Intagram @tiendaUTP
(anexo pantallazo AE7-11 • AE7-11A  • AE7-11B )</t>
    </r>
  </si>
  <si>
    <r>
      <rPr>
        <b/>
        <sz val="11"/>
        <color theme="1"/>
        <rFont val="Calibri"/>
        <family val="2"/>
      </rPr>
      <t>Reporte anterior:</t>
    </r>
    <r>
      <rPr>
        <sz val="11"/>
        <color theme="1"/>
        <rFont val="Calibri"/>
        <family val="2"/>
      </rPr>
      <t xml:space="preserve">
 Actualización en la página Atención al ciudadano • Canales de comunicacion • Transparencia y acceso a la información pública - solicitudes Menu participa - 
 Anexo pantallazo AE7-12 - AE7-12A 
 </t>
    </r>
    <r>
      <rPr>
        <b/>
        <sz val="11"/>
        <color theme="1"/>
        <rFont val="Calibri"/>
        <family val="2"/>
      </rPr>
      <t>Reporte Actual:</t>
    </r>
    <r>
      <rPr>
        <sz val="11"/>
        <color theme="1"/>
        <rFont val="Calibri"/>
        <family val="2"/>
      </rPr>
      <t xml:space="preserve">
 Actualización en la página Atención al ciudadano • Canales de comunicacion • Transparencia y acceso a la información pública - solicitudes Menu participa - 
 Anexo pantallazo AE7-12</t>
    </r>
  </si>
  <si>
    <r>
      <rPr>
        <b/>
        <sz val="11"/>
        <color theme="1"/>
        <rFont val="Arial"/>
        <family val="2"/>
      </rPr>
      <t>Reporte Anterior(17/07/2025):</t>
    </r>
    <r>
      <rPr>
        <sz val="11"/>
        <color theme="1"/>
        <rFont val="Arial"/>
        <family val="2"/>
      </rPr>
      <t xml:space="preserve">
Conforme al Programa Anual de Auditoría de la Oficina de Control Interno, dicha auditoría se encuentra programada posterior al primer trimestre 2025.
</t>
    </r>
    <r>
      <rPr>
        <b/>
        <sz val="11"/>
        <color theme="1"/>
        <rFont val="Arial"/>
        <family val="2"/>
      </rPr>
      <t>Reporte Actual (20/10/2025):</t>
    </r>
    <r>
      <rPr>
        <sz val="11"/>
        <color theme="1"/>
        <rFont val="Arial"/>
        <family val="2"/>
      </rPr>
      <t xml:space="preserve">
Se elaboro el informe AI-1115-14-2025 .Informe Accesibilidad de la Página principal de la Universidad https://www.utp.edu.co/.  Adicionalmente se reporto el informe ITA según reporte de Fecha de generación: 28/08/2025 </t>
    </r>
  </si>
  <si>
    <r>
      <rPr>
        <b/>
        <sz val="11"/>
        <color theme="1"/>
        <rFont val="Calibri"/>
        <family val="2"/>
      </rPr>
      <t>Reporte Anterior:</t>
    </r>
    <r>
      <rPr>
        <sz val="11"/>
        <color theme="1"/>
        <rFont val="Calibri"/>
        <family val="2"/>
      </rPr>
      <t xml:space="preserve">
Se realizó comité de gerencia del PDI para hacer seguimiento al tercer trimestre de avance del PDI con corte al mes de septiembre 
 Se llevaron a cabo todas las actividades planeadas dentro del plan de trabajo y de comunicaciones de la 20a Audiencia Pública, con un porcentaje de avance del 100%
Se recibió la evalaución por parte de Control Interno, y se elaboración del plan de mejora el cual fue enviado a Control Interno dando respuesta a lo solicitado.
Se realizó balance de seguimiento en la plataforma SIGER a los planes gestios de las facultades de: Básicas, Educación, Salud, Ambientales y ciencias agrarias y agroindustria
Se desarrolló la segunda cohorte de la Cátedra de transfornado Sociedad desde la participación Ciudadana
Se realizaron 24 jornadas a las que asistieron 311 participantes de oficinas y unidades académicas  de la Universidad Tecnológica de Pereira.  Con tres temas: Fortalecimiento del PDI; Programa de Transparencia y Ética Pública;  Conflicto de Interés.
</t>
    </r>
    <r>
      <rPr>
        <b/>
        <sz val="11"/>
        <color theme="1"/>
        <rFont val="Calibri"/>
        <family val="2"/>
      </rPr>
      <t>Reporte Actual:</t>
    </r>
    <r>
      <rPr>
        <sz val="11"/>
        <color theme="1"/>
        <rFont val="Calibri"/>
        <family val="2"/>
      </rPr>
      <t xml:space="preserve">
Se dió cumplimiento al plan de acción de Rendición de Cuentas </t>
    </r>
  </si>
  <si>
    <r>
      <rPr>
        <b/>
        <sz val="11"/>
        <color theme="1"/>
        <rFont val="Calibri"/>
        <family val="2"/>
      </rPr>
      <t>Reporte Anterior:</t>
    </r>
    <r>
      <rPr>
        <sz val="11"/>
        <color theme="1"/>
        <rFont val="Calibri"/>
        <family val="2"/>
      </rPr>
      <t xml:space="preserve">
Se hace seguimiento de rendición de cuentas y se publica información sobre el Programa de Transparencia y Ética Pública relacionada con la difusión a la comunidad universitaria de manera presencial, a través de Conéctate al PDI, donde se visistaron 24 dependencias y facultades y se impactó a 311 personas- Igualmente se hace un multi con publicación en redes y canales de la UTP sobre este tema. Se hace el reporte de rendición de cuentas. Se prepara información con entrevista en la Vice Académica, sobre renovación curricular, se hace la revisión del artículo y grabación del video. Pendiente de la validación del Vice para su difusión decano.
</t>
    </r>
    <r>
      <rPr>
        <b/>
        <sz val="11"/>
        <color theme="1"/>
        <rFont val="Calibri"/>
        <family val="2"/>
      </rPr>
      <t>Reporte actual:</t>
    </r>
    <r>
      <rPr>
        <sz val="11"/>
        <color theme="1"/>
        <rFont val="Calibri"/>
        <family val="2"/>
      </rPr>
      <t xml:space="preserve">
Se preparó la información con entrevista a la decana de la Facultad de Mecánica, para sacar un multi sobre las obras de mejora para la formación y extensión e investigación de la Facultad. Se deja preparado para publicación un Multi de Renovación curricular.</t>
    </r>
  </si>
  <si>
    <r>
      <rPr>
        <b/>
        <sz val="11"/>
        <rFont val="Calibri"/>
        <family val="2"/>
      </rPr>
      <t>Reporte Anterior:</t>
    </r>
    <r>
      <rPr>
        <sz val="11"/>
        <rFont val="Calibri"/>
        <family val="2"/>
      </rPr>
      <t xml:space="preserve">
Se realizó la solicitud de seguimiento a la estrategia de participación ciudadana, la cual actualmente se encuentran las redes de trabajo subiendo información.
</t>
    </r>
    <r>
      <rPr>
        <b/>
        <sz val="11"/>
        <rFont val="Calibri"/>
        <family val="2"/>
      </rPr>
      <t xml:space="preserve">Reporte actual:
</t>
    </r>
    <r>
      <rPr>
        <sz val="11"/>
        <rFont val="Calibri"/>
        <family val="2"/>
      </rPr>
      <t>Se construyó y realizó seguimiento a la estrategia de participación ciudadana con un avance a la fecha del 100%</t>
    </r>
  </si>
  <si>
    <r>
      <t xml:space="preserve">Reporte actual:
</t>
    </r>
    <r>
      <rPr>
        <sz val="11"/>
        <color theme="1"/>
        <rFont val="Calibri"/>
        <family val="2"/>
      </rPr>
      <t>2.+Estrategia_Participacion_Ciudadana+UTP2025</t>
    </r>
  </si>
  <si>
    <r>
      <t xml:space="preserve">Reporte Anterior:
</t>
    </r>
    <r>
      <rPr>
        <sz val="11"/>
        <color theme="1"/>
        <rFont val="Calibri"/>
        <family val="2"/>
      </rPr>
      <t xml:space="preserve">Participación  en las diferentes inducciones realizadas dando a conocer los códigos
Nivelación del Código de integridad y Código de Buen Gobierno (se logro realizar nivelación a 6 personas de diferentes áreas)
Desarrollo Plan de comunicación relacionado con el código de integridad - en el cual se publicaron y se realizaron a través de las estrategias de desarrollo humano la apropiación de los valores institucionales 
Participación en la feria del Plan de Desarrollo Institucional 
</t>
    </r>
    <r>
      <rPr>
        <b/>
        <sz val="11"/>
        <color theme="1"/>
        <rFont val="Calibri"/>
        <family val="2"/>
      </rPr>
      <t xml:space="preserve">
Reporte actual:
</t>
    </r>
    <r>
      <rPr>
        <sz val="11"/>
        <color theme="1"/>
        <rFont val="Calibri"/>
        <family val="2"/>
      </rPr>
      <t xml:space="preserve">Desarrollo Plan de comunicación relacionado con el código de integridad - en el cual se publicaron y se realizaron a través de las estrategias de desarrollo humano la apropiación de los valores institucionales </t>
    </r>
  </si>
  <si>
    <r>
      <rPr>
        <b/>
        <sz val="11"/>
        <color theme="1"/>
        <rFont val="Calibri"/>
        <family val="2"/>
      </rPr>
      <t>Reporte anterior:</t>
    </r>
    <r>
      <rPr>
        <sz val="11"/>
        <color theme="1"/>
        <rFont val="Calibri"/>
        <family val="2"/>
      </rPr>
      <t xml:space="preserve">
Se fomentaron estrategias como la inducción virtual, y en los reconocimientos a las personas con status de pensión, y en la reinducción general
</t>
    </r>
    <r>
      <rPr>
        <b/>
        <sz val="11"/>
        <color theme="1"/>
        <rFont val="Calibri"/>
        <family val="2"/>
      </rPr>
      <t xml:space="preserve">Reporte actual:
</t>
    </r>
    <r>
      <rPr>
        <sz val="11"/>
        <color theme="1"/>
        <rFont val="Calibri"/>
        <family val="2"/>
      </rPr>
      <t xml:space="preserve">
Se fomentaron estrategias  en los reconocimientos a las personas con status de pensión.
</t>
    </r>
  </si>
  <si>
    <r>
      <rPr>
        <b/>
        <sz val="11"/>
        <color theme="1"/>
        <rFont val="Calibri"/>
        <family val="2"/>
      </rPr>
      <t>Reporte anterior:</t>
    </r>
    <r>
      <rPr>
        <sz val="11"/>
        <color theme="1"/>
        <rFont val="Calibri"/>
        <family val="2"/>
      </rPr>
      <t xml:space="preserve">
MEDICINA PREVENTIVA 91,14% 
SEGURIDAD INDUSTRIAL 85,47% 
HIGIENE DEL TRABAJO 87,04% 
</t>
    </r>
    <r>
      <rPr>
        <b/>
        <sz val="11"/>
        <color theme="1"/>
        <rFont val="Calibri"/>
        <family val="2"/>
      </rPr>
      <t xml:space="preserve">Reporte actual:
</t>
    </r>
    <r>
      <rPr>
        <sz val="11"/>
        <color theme="1"/>
        <rFont val="Calibri"/>
        <family val="2"/>
      </rPr>
      <t xml:space="preserve">MEDICINA PREVENTIVA 99,15% 
SEGURIDAD INDUSTRIAL 98,50% 
HIGIENE DEL TRABAJO 98,02% </t>
    </r>
  </si>
  <si>
    <r>
      <rPr>
        <u/>
        <sz val="11"/>
        <color rgb="FF000000"/>
        <rFont val="Calibri"/>
        <family val="2"/>
      </rPr>
      <t xml:space="preserve">
</t>
    </r>
    <r>
      <rPr>
        <b/>
        <u/>
        <sz val="11"/>
        <color rgb="FF000000"/>
        <rFont val="Calibri"/>
        <family val="2"/>
      </rPr>
      <t xml:space="preserve">Reporte anterior:
</t>
    </r>
    <r>
      <rPr>
        <u/>
        <sz val="11"/>
        <color rgb="FF000000"/>
        <rFont val="Calibri"/>
        <family val="2"/>
      </rPr>
      <t xml:space="preserve">INFORME DE GESTIÓN SST 30 NOV 2025.pdf
</t>
    </r>
    <r>
      <rPr>
        <b/>
        <u/>
        <sz val="11"/>
        <color rgb="FF000000"/>
        <rFont val="Calibri"/>
        <family val="2"/>
      </rPr>
      <t>Reporte actua</t>
    </r>
    <r>
      <rPr>
        <sz val="11"/>
        <color theme="1"/>
        <rFont val="Calibri"/>
        <family val="2"/>
      </rPr>
      <t>l:
INFORME FINAL DE GESTIÓN 2025 SST.pptx.pdf</t>
    </r>
  </si>
  <si>
    <t xml:space="preserve">
Reporte anterior:
Con cierre al 30 de noviembre de 2025, frente al plan de trabajo de trámites tiene un avance de 99%, relacionado con las siguientes actividades:
-Se registran los datos de gestión de los tramites en la plataforma SUIT, febrero, marzo, abril, mayo, junio, julio, agosto, septiembre, octubre, noviembre.
-Se verificó el funcionamiento correcto de las consultas de acceso a la información pública que tiene la UTP, febrero, marzo, abril, mayo, junio, julio, agosto,septiembre, octubre y noviembre.
-Se realizó el tercer seguimiento a la estrategia de racionalización de trámites en la plataforma del SUIT.
Reporte actual:
on cierre al 31 de diciembre de 2025, frente al plan de trabajo de trámites tiene un avance de 100%, relacionado con las siguientes actividades:
-Se registran los datos de gestión de los tramites en la plataforma SUIT, febrero, marzo, abril, mayo, junio, julio, agosto, septiembre, octubre, noviembre y diciembre.
-Se verificó el funcionamiento correcto de las consultas de acceso a la información pública que tiene la UTP, febrero, marzo, abril, mayo, junio, julio, agosto,septiembre, octubre, noviembre y diciembre.
-Se realizó el tercer seguimiento a la estrategia de racionalización de trámites en la plataforma del SUIT."</t>
  </si>
  <si>
    <t>AE2. Canales de denuncia – Actividad AE2.4
Se recomienda estandarizar los soportes documentales, asegurando que cada informe incluya de manera expresa: fecha de emisión, número de radicado, responsable, periodo evaluado y constancia de socialización o traslado cuando aplique. Esta medida permitirá garantizar evidencia suficiente, competente y pertinente para efectos de auditoría y control.
Adicionalmente, se sugiere consolidar un repositorio institucional con control de versiones y nomenclatura uniforme (Informe–Fecha–Radicado–Dependencia), así como implementar una matriz de trazabilidad que relacione denuncia recibida, actuación adelantada, documento soporte generado, fecha y resultado, fortaleciendo la cadena de custodia documental y la transparencia del proceso.</t>
  </si>
  <si>
    <t xml:space="preserve">•	AE3. Riesgo LA/FT – Actividad AE3.1
Se recomienda fortalecer la formalización documental del proceso, asegurando que el soporte incluya: (i) versión final del mapa o registro de riesgos LA/FT actualizado, (ii) acta de aprobación por la instancia competente (Comité de Riesgos o equivalente), (iii) constancia de incorporación en el Sistema Integrado de Gestión cuando aplique, y (iv) evidencia de socialización o divulgación institucional.
</t>
  </si>
  <si>
    <t>•	AE7. Acceso a información pública y transparencia – Actividad AE7.2 (Instrumentos archivísticos)
Con fundamento en la brecha cuantitativa y documental identificada en la Actividad AE7.2, la Oficina de Control Interno recomienda adoptar acciones inmediatas orientadas al cierre técnico y formal de los instrumentos archivísticos asociados al Plan de Conservación Documental y al Plan de Preservación Digital a Largo Plazo.
En primer lugar, se sugiere definir un cronograma de cierre con responsables y fechas específicas para completar los productos pendientes y alcanzar el 100% de cumplimiento de la meta, considerando que ambos instrumentos se encuentran vencidos con un avance del 60%.
En segundo lugar, se recomienda garantizar la formalización administrativa de los documentos finales, asegurando que se cuente con: (i) versión definitiva aprobada, (ii) acta del comité competente que evidencie validación institucional, (iii) constancia de adopción formal cuando aplique, y (iv) evidencia de divulgación e implementación en las dependencias responsables.</t>
  </si>
  <si>
    <t/>
  </si>
  <si>
    <t>Fecha generación : 2026-02-13</t>
  </si>
  <si>
    <t>Nombre de la entidad:</t>
  </si>
  <si>
    <t>UNIVERSIDAD TECNOLOGICA DE PEREIRA</t>
  </si>
  <si>
    <t>Orden:</t>
  </si>
  <si>
    <t>NACIONAL</t>
  </si>
  <si>
    <t>Sector administrativo:</t>
  </si>
  <si>
    <t>EDUCACIÓN</t>
  </si>
  <si>
    <t>Año vigencia:</t>
  </si>
  <si>
    <t>2026</t>
  </si>
  <si>
    <t>Departamento:</t>
  </si>
  <si>
    <t>RISARALDA</t>
  </si>
  <si>
    <t>Municipio:</t>
  </si>
  <si>
    <t>PEREIRA</t>
  </si>
  <si>
    <t>Consolidado de las Estrategias de racionalización de trámites implementadas</t>
  </si>
  <si>
    <t>DATOS TRÁMITES RACIONALIZADOS</t>
  </si>
  <si>
    <t>ACCIONES DE RACIONALIZACIÓN IMPLEMENTADAS</t>
  </si>
  <si>
    <t>PLAN DE EJECUCIÓN</t>
  </si>
  <si>
    <t>MONITOREO</t>
  </si>
  <si>
    <t>SEGUIMIENTO Y EVALUACIÓN</t>
  </si>
  <si>
    <t>Tipo</t>
  </si>
  <si>
    <t>Número</t>
  </si>
  <si>
    <t>Nombre</t>
  </si>
  <si>
    <t>Estado</t>
  </si>
  <si>
    <t>Situación anterior</t>
  </si>
  <si>
    <t>Mejora implementada</t>
  </si>
  <si>
    <t>Beneficio al ciudadano y/o entidad</t>
  </si>
  <si>
    <t>Tipo racionalización</t>
  </si>
  <si>
    <t>Acciones racionalización</t>
  </si>
  <si>
    <t>Fecha inicio</t>
  </si>
  <si>
    <t>Fecha final racionalización</t>
  </si>
  <si>
    <t>Fecha final Implementación</t>
  </si>
  <si>
    <t>Responsable</t>
  </si>
  <si>
    <t>Justificación</t>
  </si>
  <si>
    <t>Monitoreo Jefe Planeación</t>
  </si>
  <si>
    <t>Valor ejecutado (%)</t>
  </si>
  <si>
    <t>Observaciones/Recomendaciones</t>
  </si>
  <si>
    <t>Seguimiento jefe control interno</t>
  </si>
  <si>
    <t>Plantilla Único - Hijo</t>
  </si>
  <si>
    <t>Inscrito</t>
  </si>
  <si>
    <t xml:space="preserve"> </t>
  </si>
  <si>
    <t>Si</t>
  </si>
  <si>
    <t>Sí</t>
  </si>
  <si>
    <t>Respondió</t>
  </si>
  <si>
    <t>Pregunta</t>
  </si>
  <si>
    <t>Observación</t>
  </si>
  <si>
    <t>1. ¿Cuenta con el plan de trabajo para implementar la propuesta de mejora del trámite?</t>
  </si>
  <si>
    <t>2. ¿Se implementó la mejora del trámite en la entidad?</t>
  </si>
  <si>
    <t>3. ¿Se actualizó el trámite en el SUIT incluyendo la mejora?</t>
  </si>
  <si>
    <t>4. ¿Se ha realizado la socialización de la mejora tanto en la entidad como con los usuarios?</t>
  </si>
  <si>
    <t>5. ¿El usuario está recibiendo los beneficios de la mejora del trámite?</t>
  </si>
  <si>
    <t>6. ¿La entidad ya cuenta con mecanismos para medir los beneficios que recibirá el usuario por la mejora del trámite?</t>
  </si>
  <si>
    <t>61312</t>
  </si>
  <si>
    <t>Certificados y constancias de estudios</t>
  </si>
  <si>
    <t>Tecnologica</t>
  </si>
  <si>
    <t>Actualmente el trámite únicamente puede hacerse una vez se realice el pago correspondiente en las oficina de pagos (FAVI) de manera Presencial, generándole al ciudadano la necesidad de desplazarse hasta la Universidad para pagar y solicitar el certificado o constancia de estudio</t>
  </si>
  <si>
    <t>Generación de un código QR que le permita al ciudadano realizar el pago del certificado o constancia de estudio mediante PSE, evitando la perdida de tiempo, de dinero y el desplazamiento hasta las instalaciones de la Universidad para solicitar el certificado o constancia de estudio.</t>
  </si>
  <si>
    <t>El ciudadano podrá efectuar el pago del trámite a través del servicio PSE, evitando el desplazamiento hasta la Universidad a realizar dicha transacción en las oficinas de pago (FAVI), oficina donde actualmente se recibe el pago de manera presencial, luego de hacer el pago se deberá enviar el comprobante del pago al correo certificadosacademicos@utp.edu.co para que allí lo validen y envíen el certificado, esto evitará el gasto de dinero, tiempo y movilidad al ciudadano.</t>
  </si>
  <si>
    <t>Pago en línea por pse</t>
  </si>
  <si>
    <t>28/01/2025</t>
  </si>
  <si>
    <t>12/12/2025</t>
  </si>
  <si>
    <t>24/11/2025</t>
  </si>
  <si>
    <t>Gestión Financiera.</t>
  </si>
  <si>
    <t>Se puede consultar en el registro digital que lleva la auxiliar de certificados de la oficina de Admisiones Registro y Control Académico de la Universidad Tecnológica de Pereira, este es de acceso limitado, el link de esta documento se encuentra: https://docs.google.com/spreadsheets/d/1bFT5pq0e7IhP8QaFKdT97U_ThwjSEk_i/edit?gid=496963328#gid=496963328.</t>
  </si>
  <si>
    <t>Se cuenta con plan de acción definido y registrado en el SUIT</t>
  </si>
  <si>
    <t>Se generó el codigo QR de Bancolombia, el cual permite que el usuario pueda realizar el pago desde cualquier entiedad bancaria.  En el portal de trámites se indica que el código QR se debe solicitar al correo certificadosacademicos@utp.edu.co y valor del certificado para hacer el pago en linea.</t>
  </si>
  <si>
    <t>El trámite de "Certificado o constancias de estudio" ya se encuentra modificado en el formato integrado del SUIT de dicho trámite</t>
  </si>
  <si>
    <t>El codigo QR se encuentra en la ventanilla de Registro y Control Academico discpuesta para certificados "Ventanilla 1.
Se recomienda publicar la mejora del trámite a través de los medios de comunicación de la Universidad.</t>
  </si>
  <si>
    <t>Realizar el seguimiento a la mejora a partir de la fecha de implementación, este seguimiento debe ser a través de los usuarios que solicitan código QR y hacen el pago respectivo</t>
  </si>
  <si>
    <t>Se deben generar los mecanismos para medir los beneficios de la racionalización</t>
  </si>
  <si>
    <t>Fecha:  Actualizada: 27 de febrero de 2026 11:59 AM</t>
  </si>
  <si>
    <t>27 de Febrero 2025</t>
  </si>
  <si>
    <t>https://controlinterno.utp.edu.co/informes-de-evaluacion-y-seguimiento/203/seguimiento-pacto/</t>
  </si>
  <si>
    <r>
      <rPr>
        <b/>
        <sz val="11"/>
        <color theme="1"/>
        <rFont val="Calibri"/>
        <family val="2"/>
        <scheme val="minor"/>
      </rPr>
      <t xml:space="preserve">1. </t>
    </r>
    <r>
      <rPr>
        <sz val="11"/>
        <color theme="1"/>
        <rFont val="Calibri"/>
        <family val="2"/>
        <scheme val="minor"/>
      </rPr>
      <t xml:space="preserve">El PTEP - PACTO 2025 </t>
    </r>
    <r>
      <rPr>
        <b/>
        <sz val="11"/>
        <color theme="1"/>
        <rFont val="Calibri"/>
        <family val="2"/>
        <scheme val="minor"/>
      </rPr>
      <t xml:space="preserve"> </t>
    </r>
    <r>
      <rPr>
        <sz val="11"/>
        <color theme="1"/>
        <rFont val="Calibri"/>
        <family val="2"/>
        <scheme val="minor"/>
      </rPr>
      <t>tiene un cumplimiento ALTO del 100% con un avance del 97.09% del 100% posible,  al corte 31/12/2025.</t>
    </r>
  </si>
  <si>
    <t xml:space="preserve"> 1. Se recomienda establecer un mecanismo de control de oportunidad en el reporte, que incluya:
•	Cronograma oficial de cortes trimestrales.
•	Registro de responsables con incumplimiento reiterado.
</t>
  </si>
  <si>
    <t>2. Se sugiere incorporar dentro del sistema de seguimiento:
•	Alertas automáticas cuando una actividad registre estado “PARCIAL” en dos cortes consecutivos.
•	Identificación de actividades estratégicas con impacto en gobernanza, participación o bienestar.
•	Planes de acción correctivos documentados y aprobados.</t>
  </si>
  <si>
    <t xml:space="preserve">3. Es importante recomendar en caso de que las actividades vencidas con avance sean nuevamente incorporadas en el PTEP vigencia 2026 se dejan las siguientes recomendaciones, las cuales se encuentran detalladas en la hoja PTEP_PACTO_2025_CORTE_DIC, específicamente en la columna "T: RECOMENDACIÓN DE CONTROL INTERNO".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</si>
</sst>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0.0%"/>
    <numFmt numFmtId="166" formatCode="0.0"/>
  </numFmts>
  <fonts count="79">
    <font>
      <sz val="11"/>
      <color theme="1"/>
      <name val="Calibri"/>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Calibri"/>
      <family val="2"/>
    </font>
    <font>
      <b/>
      <sz val="11"/>
      <color theme="1"/>
      <name val="Arial"/>
      <family val="2"/>
    </font>
    <font>
      <sz val="12"/>
      <color theme="1"/>
      <name val="Arial"/>
      <family val="2"/>
    </font>
    <font>
      <u/>
      <sz val="11"/>
      <color theme="10"/>
      <name val="Calibri"/>
      <family val="2"/>
      <scheme val="minor"/>
    </font>
    <font>
      <sz val="11"/>
      <color theme="1"/>
      <name val="Calibri"/>
      <family val="2"/>
      <scheme val="minor"/>
    </font>
    <font>
      <b/>
      <sz val="11"/>
      <color theme="1"/>
      <name val="Calibri"/>
      <family val="2"/>
      <scheme val="minor"/>
    </font>
    <font>
      <b/>
      <sz val="14"/>
      <name val="Arial"/>
      <family val="2"/>
    </font>
    <font>
      <sz val="9"/>
      <color theme="1"/>
      <name val="Arial"/>
      <family val="2"/>
    </font>
    <font>
      <sz val="11"/>
      <name val="Arial"/>
      <family val="2"/>
    </font>
    <font>
      <u/>
      <sz val="11"/>
      <color theme="10"/>
      <name val="Calibri"/>
      <family val="2"/>
      <scheme val="minor"/>
    </font>
    <font>
      <b/>
      <sz val="10"/>
      <color theme="1"/>
      <name val="Arial"/>
      <family val="2"/>
    </font>
    <font>
      <sz val="11"/>
      <color theme="1"/>
      <name val="Calibri"/>
      <family val="2"/>
      <scheme val="major"/>
    </font>
    <font>
      <b/>
      <sz val="11"/>
      <color theme="1"/>
      <name val="Calibri"/>
      <family val="2"/>
      <scheme val="major"/>
    </font>
    <font>
      <b/>
      <sz val="12"/>
      <name val="Calibri"/>
      <family val="2"/>
      <scheme val="major"/>
    </font>
    <font>
      <b/>
      <sz val="9"/>
      <color theme="1"/>
      <name val="Calibri"/>
      <family val="2"/>
      <scheme val="minor"/>
    </font>
    <font>
      <b/>
      <sz val="20"/>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sz val="11"/>
      <name val="Calibri"/>
      <family val="2"/>
      <scheme val="minor"/>
    </font>
    <font>
      <sz val="16"/>
      <color rgb="FF000000"/>
      <name val="Century Gothic"/>
      <family val="2"/>
    </font>
    <font>
      <b/>
      <sz val="11"/>
      <color rgb="FF000000"/>
      <name val="Calibri"/>
      <family val="2"/>
    </font>
    <font>
      <b/>
      <sz val="12"/>
      <color rgb="FF000000"/>
      <name val="Calibri"/>
      <family val="2"/>
    </font>
    <font>
      <sz val="12"/>
      <color rgb="FF000000"/>
      <name val="Calibri"/>
      <family val="2"/>
    </font>
    <font>
      <sz val="10"/>
      <color theme="1"/>
      <name val="Calibri"/>
      <family val="2"/>
      <scheme val="minor"/>
    </font>
    <font>
      <b/>
      <sz val="10"/>
      <name val="Calibri"/>
      <family val="2"/>
      <scheme val="minor"/>
    </font>
    <font>
      <sz val="9"/>
      <color theme="1"/>
      <name val="Calibri"/>
      <family val="2"/>
      <scheme val="minor"/>
    </font>
    <font>
      <sz val="11"/>
      <color theme="0"/>
      <name val="Calibri"/>
      <family val="2"/>
      <scheme val="minor"/>
    </font>
    <font>
      <b/>
      <sz val="12"/>
      <name val="Calibri"/>
      <family val="2"/>
      <scheme val="minor"/>
    </font>
    <font>
      <sz val="12"/>
      <color theme="1"/>
      <name val="Calibri"/>
      <family val="2"/>
      <scheme val="major"/>
    </font>
    <font>
      <b/>
      <sz val="11"/>
      <name val="Calibri"/>
      <family val="2"/>
      <scheme val="minor"/>
    </font>
    <font>
      <sz val="12"/>
      <color theme="0"/>
      <name val="Calibri"/>
      <family val="2"/>
      <scheme val="minor"/>
    </font>
    <font>
      <u/>
      <sz val="11"/>
      <color theme="1"/>
      <name val="Calibri"/>
      <family val="2"/>
      <scheme val="minor"/>
    </font>
    <font>
      <u/>
      <sz val="11"/>
      <color rgb="FF1155CC"/>
      <name val="Calibri"/>
      <family val="2"/>
      <scheme val="minor"/>
    </font>
    <font>
      <sz val="11"/>
      <color rgb="FF000000"/>
      <name val="Calibri"/>
      <family val="2"/>
      <scheme val="minor"/>
    </font>
    <font>
      <b/>
      <sz val="11"/>
      <color rgb="FF000000"/>
      <name val="Calibri"/>
      <family val="2"/>
      <scheme val="minor"/>
    </font>
    <font>
      <u/>
      <sz val="11"/>
      <color rgb="FF0000FF"/>
      <name val="Calibri"/>
      <family val="2"/>
      <scheme val="minor"/>
    </font>
    <font>
      <u/>
      <sz val="11"/>
      <color rgb="FF000000"/>
      <name val="Calibri"/>
      <family val="2"/>
      <scheme val="minor"/>
    </font>
    <font>
      <sz val="12"/>
      <name val="Calibri"/>
      <family val="2"/>
      <scheme val="minor"/>
    </font>
    <font>
      <sz val="14"/>
      <color theme="1"/>
      <name val="Calibri"/>
      <family val="2"/>
      <scheme val="minor"/>
    </font>
    <font>
      <sz val="14"/>
      <color rgb="FF1D22E7"/>
      <name val="Calibri"/>
      <family val="2"/>
      <scheme val="minor"/>
    </font>
    <font>
      <sz val="14"/>
      <color theme="1"/>
      <name val="Calibri"/>
      <family val="2"/>
      <scheme val="major"/>
    </font>
    <font>
      <b/>
      <sz val="11"/>
      <color theme="1"/>
      <name val="Calibri"/>
      <family val="2"/>
    </font>
    <font>
      <u/>
      <sz val="11"/>
      <color rgb="FF000000"/>
      <name val="Calibri"/>
      <family val="2"/>
    </font>
    <font>
      <b/>
      <u/>
      <sz val="11"/>
      <color rgb="FF000000"/>
      <name val="Calibri"/>
      <family val="2"/>
    </font>
    <font>
      <u/>
      <sz val="11"/>
      <color rgb="FF0000FF"/>
      <name val="Calibri"/>
      <family val="2"/>
    </font>
    <font>
      <u/>
      <sz val="11"/>
      <color rgb="FF0563C1"/>
      <name val="Calibri"/>
      <family val="2"/>
    </font>
    <font>
      <u/>
      <sz val="11"/>
      <color theme="1"/>
      <name val="Calibri"/>
      <family val="2"/>
    </font>
    <font>
      <u/>
      <sz val="11"/>
      <color rgb="FF1155CC"/>
      <name val="Calibri"/>
      <family val="2"/>
    </font>
    <font>
      <sz val="11"/>
      <color rgb="FFFF0000"/>
      <name val="Calibri"/>
      <family val="2"/>
      <scheme val="minor"/>
    </font>
    <font>
      <sz val="11"/>
      <name val="Calibri"/>
      <family val="2"/>
    </font>
    <font>
      <b/>
      <sz val="11"/>
      <name val="Calibri"/>
      <family val="2"/>
    </font>
    <font>
      <b/>
      <sz val="11"/>
      <color theme="1"/>
      <name val="Calibri (Body)"/>
    </font>
    <font>
      <sz val="9"/>
      <name val="SansSerif"/>
    </font>
    <font>
      <b/>
      <sz val="11"/>
      <color indexed="59"/>
      <name val="SansSerif"/>
    </font>
    <font>
      <sz val="9"/>
      <color indexed="72"/>
      <name val="SansSerif"/>
    </font>
    <font>
      <b/>
      <sz val="9"/>
      <color indexed="72"/>
      <name val="SansSerif"/>
    </font>
    <font>
      <b/>
      <sz val="7"/>
      <color indexed="72"/>
      <name val="SansSerif"/>
    </font>
    <font>
      <sz val="7"/>
      <color indexed="72"/>
      <name val="SansSerif"/>
    </font>
  </fonts>
  <fills count="31">
    <fill>
      <patternFill patternType="none"/>
    </fill>
    <fill>
      <patternFill patternType="gray125"/>
    </fill>
    <fill>
      <patternFill patternType="solid">
        <fgColor rgb="FFECECEC"/>
        <bgColor rgb="FFECECEC"/>
      </patternFill>
    </fill>
    <fill>
      <patternFill patternType="solid">
        <fgColor theme="0"/>
        <bgColor theme="0"/>
      </patternFill>
    </fill>
    <fill>
      <patternFill patternType="solid">
        <fgColor rgb="FFD9E2F3"/>
        <bgColor rgb="FFD9E2F3"/>
      </patternFill>
    </fill>
    <fill>
      <patternFill patternType="solid">
        <fgColor rgb="FFC5E0B3"/>
        <bgColor rgb="FFC5E0B3"/>
      </patternFill>
    </fill>
    <fill>
      <patternFill patternType="solid">
        <fgColor rgb="FFFFFFFF"/>
        <bgColor rgb="FFFFFFFF"/>
      </patternFill>
    </fill>
    <fill>
      <patternFill patternType="solid">
        <fgColor rgb="FFDEEAF6"/>
        <bgColor rgb="FFDEEAF6"/>
      </patternFill>
    </fill>
    <fill>
      <patternFill patternType="solid">
        <fgColor theme="4" tint="-0.249977111117893"/>
        <bgColor indexed="64"/>
      </patternFill>
    </fill>
    <fill>
      <patternFill patternType="solid">
        <fgColor theme="6" tint="-0.499984740745262"/>
        <bgColor indexed="64"/>
      </patternFill>
    </fill>
    <fill>
      <patternFill patternType="solid">
        <fgColor theme="6" tint="0.59999389629810485"/>
        <bgColor indexed="64"/>
      </patternFill>
    </fill>
    <fill>
      <patternFill patternType="solid">
        <fgColor rgb="FF00B050"/>
        <bgColor indexed="64"/>
      </patternFill>
    </fill>
    <fill>
      <patternFill patternType="solid">
        <fgColor rgb="FFFFC00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rgb="FF00B0F0"/>
        <bgColor indexed="64"/>
      </patternFill>
    </fill>
    <fill>
      <patternFill patternType="solid">
        <fgColor theme="9" tint="-0.249977111117893"/>
        <bgColor indexed="64"/>
      </patternFill>
    </fill>
    <fill>
      <patternFill patternType="solid">
        <fgColor rgb="FFC00000"/>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FF0000"/>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rgb="FFE2EFD9"/>
      </patternFill>
    </fill>
    <fill>
      <patternFill patternType="solid">
        <fgColor theme="0"/>
        <bgColor rgb="FFFFFFFF"/>
      </patternFill>
    </fill>
    <fill>
      <patternFill patternType="solid">
        <fgColor theme="5"/>
        <bgColor indexed="64"/>
      </patternFill>
    </fill>
    <fill>
      <patternFill patternType="solid">
        <fgColor indexed="22"/>
        <bgColor indexed="64"/>
      </patternFill>
    </fill>
    <fill>
      <patternFill patternType="solid">
        <fgColor indexed="9"/>
        <bgColor indexed="64"/>
      </patternFill>
    </fill>
  </fills>
  <borders count="133">
    <border>
      <left/>
      <right/>
      <top/>
      <bottom/>
      <diagonal/>
    </border>
    <border>
      <left/>
      <right/>
      <top/>
      <bottom/>
      <diagonal/>
    </border>
    <border>
      <left/>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000000"/>
      </right>
      <top/>
      <bottom/>
      <diagonal/>
    </border>
    <border>
      <left style="thin">
        <color rgb="FF000000"/>
      </left>
      <right style="thin">
        <color rgb="FF000000"/>
      </right>
      <top/>
      <bottom style="medium">
        <color indexed="64"/>
      </bottom>
      <diagonal/>
    </border>
    <border>
      <left/>
      <right style="thin">
        <color rgb="FF000000"/>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thin">
        <color rgb="FF000000"/>
      </right>
      <top style="medium">
        <color indexed="64"/>
      </top>
      <bottom/>
      <diagonal/>
    </border>
    <border>
      <left style="thin">
        <color rgb="FF000000"/>
      </left>
      <right style="thin">
        <color rgb="FF000000"/>
      </right>
      <top style="thin">
        <color indexed="64"/>
      </top>
      <bottom/>
      <diagonal/>
    </border>
    <border>
      <left/>
      <right style="thin">
        <color rgb="FF000000"/>
      </right>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right style="thin">
        <color rgb="FF000000"/>
      </right>
      <top style="thin">
        <color rgb="FF000000"/>
      </top>
      <bottom style="medium">
        <color indexed="64"/>
      </bottom>
      <diagonal/>
    </border>
    <border>
      <left style="thin">
        <color indexed="64"/>
      </left>
      <right style="thin">
        <color rgb="FF000000"/>
      </right>
      <top/>
      <bottom style="medium">
        <color indexed="64"/>
      </bottom>
      <diagonal/>
    </border>
    <border>
      <left/>
      <right style="thin">
        <color rgb="FF000000"/>
      </right>
      <top style="medium">
        <color indexed="64"/>
      </top>
      <bottom style="thin">
        <color rgb="FF000000"/>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indexed="64"/>
      </right>
      <top style="medium">
        <color indexed="64"/>
      </top>
      <bottom/>
      <diagonal/>
    </border>
    <border>
      <left/>
      <right style="thin">
        <color indexed="64"/>
      </right>
      <top/>
      <bottom/>
      <diagonal/>
    </border>
    <border>
      <left style="thin">
        <color rgb="FF000000"/>
      </left>
      <right/>
      <top/>
      <bottom style="thin">
        <color rgb="FF000000"/>
      </bottom>
      <diagonal/>
    </border>
    <border>
      <left/>
      <right style="thin">
        <color rgb="FF000000"/>
      </right>
      <top style="thin">
        <color rgb="FF000000"/>
      </top>
      <bottom/>
      <diagonal/>
    </border>
    <border>
      <left/>
      <right/>
      <top style="thin">
        <color rgb="FF000000"/>
      </top>
      <bottom/>
      <diagonal/>
    </border>
    <border>
      <left/>
      <right/>
      <top/>
      <bottom style="thin">
        <color rgb="FF000000"/>
      </bottom>
      <diagonal/>
    </border>
    <border>
      <left style="medium">
        <color indexed="59"/>
      </left>
      <right/>
      <top style="medium">
        <color indexed="59"/>
      </top>
      <bottom style="medium">
        <color indexed="59"/>
      </bottom>
      <diagonal/>
    </border>
    <border>
      <left/>
      <right/>
      <top style="medium">
        <color indexed="59"/>
      </top>
      <bottom style="medium">
        <color indexed="59"/>
      </bottom>
      <diagonal/>
    </border>
    <border>
      <left/>
      <right style="medium">
        <color indexed="59"/>
      </right>
      <top style="medium">
        <color indexed="59"/>
      </top>
      <bottom style="medium">
        <color indexed="59"/>
      </bottom>
      <diagonal/>
    </border>
    <border>
      <left style="medium">
        <color indexed="59"/>
      </left>
      <right/>
      <top style="medium">
        <color indexed="59"/>
      </top>
      <bottom/>
      <diagonal/>
    </border>
    <border>
      <left/>
      <right/>
      <top style="medium">
        <color indexed="59"/>
      </top>
      <bottom/>
      <diagonal/>
    </border>
    <border>
      <left/>
      <right style="medium">
        <color indexed="59"/>
      </right>
      <top style="medium">
        <color indexed="59"/>
      </top>
      <bottom/>
      <diagonal/>
    </border>
    <border>
      <left style="medium">
        <color indexed="59"/>
      </left>
      <right/>
      <top/>
      <bottom style="medium">
        <color indexed="59"/>
      </bottom>
      <diagonal/>
    </border>
    <border>
      <left/>
      <right/>
      <top/>
      <bottom style="medium">
        <color indexed="59"/>
      </bottom>
      <diagonal/>
    </border>
    <border>
      <left/>
      <right style="medium">
        <color indexed="59"/>
      </right>
      <top/>
      <bottom style="medium">
        <color indexed="59"/>
      </bottom>
      <diagonal/>
    </border>
    <border>
      <left style="medium">
        <color indexed="59"/>
      </left>
      <right/>
      <top/>
      <bottom/>
      <diagonal/>
    </border>
    <border>
      <left/>
      <right style="medium">
        <color indexed="59"/>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style="medium">
        <color indexed="8"/>
      </right>
      <top/>
      <bottom/>
      <diagonal/>
    </border>
    <border>
      <left style="thin">
        <color indexed="8"/>
      </left>
      <right style="medium">
        <color indexed="8"/>
      </right>
      <top style="thin">
        <color indexed="8"/>
      </top>
      <bottom style="medium">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8"/>
      </left>
      <right style="medium">
        <color indexed="8"/>
      </right>
      <top/>
      <bottom style="medium">
        <color indexed="8"/>
      </bottom>
      <diagonal/>
    </border>
    <border>
      <left style="medium">
        <color indexed="64"/>
      </left>
      <right/>
      <top style="medium">
        <color indexed="8"/>
      </top>
      <bottom style="medium">
        <color indexed="8"/>
      </bottom>
      <diagonal/>
    </border>
    <border>
      <left style="medium">
        <color indexed="64"/>
      </left>
      <right/>
      <top/>
      <bottom style="medium">
        <color indexed="8"/>
      </bottom>
      <diagonal/>
    </border>
    <border>
      <left/>
      <right style="medium">
        <color indexed="64"/>
      </right>
      <top/>
      <bottom style="medium">
        <color indexed="8"/>
      </bottom>
      <diagonal/>
    </border>
    <border>
      <left style="medium">
        <color indexed="64"/>
      </left>
      <right/>
      <top style="medium">
        <color indexed="8"/>
      </top>
      <bottom/>
      <diagonal/>
    </border>
    <border>
      <left/>
      <right style="medium">
        <color indexed="64"/>
      </right>
      <top style="medium">
        <color indexed="8"/>
      </top>
      <bottom style="medium">
        <color indexed="8"/>
      </bottom>
      <diagonal/>
    </border>
    <border>
      <left/>
      <right style="medium">
        <color indexed="64"/>
      </right>
      <top style="thin">
        <color indexed="8"/>
      </top>
      <bottom style="medium">
        <color indexed="8"/>
      </bottom>
      <diagonal/>
    </border>
  </borders>
  <cellStyleXfs count="8">
    <xf numFmtId="0" fontId="0" fillId="0" borderId="0"/>
    <xf numFmtId="0" fontId="22" fillId="0" borderId="0" applyNumberFormat="0" applyFill="0" applyBorder="0" applyAlignment="0" applyProtection="0"/>
    <xf numFmtId="9" fontId="23" fillId="0" borderId="0" applyFont="0" applyFill="0" applyBorder="0" applyAlignment="0" applyProtection="0"/>
    <xf numFmtId="0" fontId="17" fillId="0" borderId="2"/>
    <xf numFmtId="0" fontId="28" fillId="0" borderId="2" applyNumberFormat="0" applyFill="0" applyBorder="0" applyAlignment="0" applyProtection="0"/>
    <xf numFmtId="9" fontId="17" fillId="0" borderId="2" applyFont="0" applyFill="0" applyBorder="0" applyAlignment="0" applyProtection="0"/>
    <xf numFmtId="0" fontId="16" fillId="0" borderId="2"/>
    <xf numFmtId="9" fontId="15" fillId="0" borderId="2" applyFont="0" applyFill="0" applyBorder="0" applyAlignment="0" applyProtection="0"/>
  </cellStyleXfs>
  <cellXfs count="675">
    <xf numFmtId="0" fontId="0" fillId="0" borderId="0" xfId="0"/>
    <xf numFmtId="0" fontId="18" fillId="3" borderId="1" xfId="0" applyFont="1" applyFill="1" applyBorder="1"/>
    <xf numFmtId="0" fontId="19" fillId="0" borderId="0" xfId="0" applyFont="1"/>
    <xf numFmtId="0" fontId="21" fillId="3" borderId="1" xfId="0" applyFont="1" applyFill="1" applyBorder="1"/>
    <xf numFmtId="0" fontId="21" fillId="6" borderId="1" xfId="0" applyFont="1" applyFill="1" applyBorder="1" applyAlignment="1">
      <alignment vertical="center"/>
    </xf>
    <xf numFmtId="0" fontId="21" fillId="6" borderId="1" xfId="0" applyFont="1" applyFill="1" applyBorder="1" applyAlignment="1">
      <alignment wrapText="1"/>
    </xf>
    <xf numFmtId="0" fontId="21" fillId="6" borderId="1" xfId="0" applyFont="1" applyFill="1" applyBorder="1"/>
    <xf numFmtId="9" fontId="21" fillId="3" borderId="1" xfId="0" applyNumberFormat="1" applyFont="1" applyFill="1" applyBorder="1" applyAlignment="1">
      <alignment horizontal="center" vertical="center"/>
    </xf>
    <xf numFmtId="10" fontId="21" fillId="3" borderId="1" xfId="0" applyNumberFormat="1" applyFont="1" applyFill="1" applyBorder="1" applyAlignment="1">
      <alignment horizontal="center" vertical="center"/>
    </xf>
    <xf numFmtId="0" fontId="19" fillId="3" borderId="1" xfId="0" applyFont="1" applyFill="1" applyBorder="1"/>
    <xf numFmtId="10" fontId="21" fillId="6" borderId="1" xfId="0" applyNumberFormat="1" applyFont="1" applyFill="1" applyBorder="1"/>
    <xf numFmtId="0" fontId="21" fillId="3" borderId="1" xfId="0" applyFont="1" applyFill="1" applyBorder="1" applyAlignment="1">
      <alignment horizontal="center" vertical="center" wrapText="1"/>
    </xf>
    <xf numFmtId="0" fontId="21" fillId="6" borderId="1" xfId="0" applyFont="1" applyFill="1" applyBorder="1" applyAlignment="1">
      <alignment horizontal="center" vertical="center" wrapText="1"/>
    </xf>
    <xf numFmtId="0" fontId="19" fillId="0" borderId="0" xfId="0" applyFont="1" applyAlignment="1">
      <alignment vertical="center"/>
    </xf>
    <xf numFmtId="0" fontId="19" fillId="0" borderId="0" xfId="0" applyFont="1" applyAlignment="1">
      <alignment wrapText="1"/>
    </xf>
    <xf numFmtId="10" fontId="19" fillId="0" borderId="0" xfId="0" applyNumberFormat="1" applyFont="1"/>
    <xf numFmtId="0" fontId="0" fillId="0" borderId="2" xfId="0" applyBorder="1"/>
    <xf numFmtId="0" fontId="21" fillId="3" borderId="2" xfId="0" applyFont="1" applyFill="1" applyBorder="1"/>
    <xf numFmtId="0" fontId="19" fillId="0" borderId="2" xfId="0" applyFont="1" applyBorder="1"/>
    <xf numFmtId="10" fontId="21" fillId="3" borderId="2" xfId="0" applyNumberFormat="1" applyFont="1" applyFill="1" applyBorder="1" applyAlignment="1">
      <alignment horizontal="center" vertical="center"/>
    </xf>
    <xf numFmtId="10" fontId="21" fillId="6" borderId="2" xfId="0" applyNumberFormat="1" applyFont="1" applyFill="1" applyBorder="1"/>
    <xf numFmtId="0" fontId="30" fillId="0" borderId="35" xfId="3" applyFont="1" applyBorder="1" applyAlignment="1">
      <alignment horizontal="center" vertical="center"/>
    </xf>
    <xf numFmtId="0" fontId="30" fillId="0" borderId="2" xfId="3" applyFont="1"/>
    <xf numFmtId="0" fontId="30" fillId="0" borderId="2" xfId="3" applyFont="1" applyAlignment="1">
      <alignment horizontal="center"/>
    </xf>
    <xf numFmtId="9" fontId="30" fillId="0" borderId="2" xfId="2" applyFont="1" applyBorder="1" applyProtection="1"/>
    <xf numFmtId="14" fontId="27" fillId="0" borderId="33" xfId="3" applyNumberFormat="1" applyFont="1" applyBorder="1" applyAlignment="1">
      <alignment horizontal="center" vertical="center" wrapText="1"/>
    </xf>
    <xf numFmtId="0" fontId="26" fillId="0" borderId="30" xfId="3" applyFont="1" applyBorder="1" applyAlignment="1">
      <alignment vertical="center" wrapText="1"/>
    </xf>
    <xf numFmtId="0" fontId="26" fillId="0" borderId="22" xfId="3" applyFont="1" applyBorder="1" applyAlignment="1">
      <alignment vertical="center" wrapText="1"/>
    </xf>
    <xf numFmtId="0" fontId="26" fillId="0" borderId="23" xfId="3" applyFont="1" applyBorder="1" applyAlignment="1">
      <alignment vertical="center" wrapText="1"/>
    </xf>
    <xf numFmtId="0" fontId="33" fillId="11" borderId="35" xfId="3" applyFont="1" applyFill="1" applyBorder="1" applyAlignment="1">
      <alignment horizontal="center" vertical="center" wrapText="1"/>
    </xf>
    <xf numFmtId="0" fontId="33" fillId="12" borderId="35" xfId="3" applyFont="1" applyFill="1" applyBorder="1" applyAlignment="1">
      <alignment horizontal="center" vertical="center" wrapText="1"/>
    </xf>
    <xf numFmtId="0" fontId="33" fillId="18" borderId="35" xfId="3" applyFont="1" applyFill="1" applyBorder="1" applyAlignment="1">
      <alignment horizontal="center" vertical="center" wrapText="1"/>
    </xf>
    <xf numFmtId="0" fontId="33" fillId="19" borderId="35" xfId="3" applyFont="1" applyFill="1" applyBorder="1" applyAlignment="1">
      <alignment horizontal="center" vertical="center" wrapText="1"/>
    </xf>
    <xf numFmtId="0" fontId="33" fillId="13" borderId="35" xfId="3" applyFont="1" applyFill="1" applyBorder="1" applyAlignment="1">
      <alignment horizontal="center" vertical="center" wrapText="1"/>
    </xf>
    <xf numFmtId="0" fontId="17" fillId="0" borderId="35" xfId="3" applyBorder="1" applyAlignment="1">
      <alignment horizontal="center" vertical="center"/>
    </xf>
    <xf numFmtId="0" fontId="16" fillId="16" borderId="2" xfId="6" applyFill="1"/>
    <xf numFmtId="0" fontId="16" fillId="0" borderId="2" xfId="6"/>
    <xf numFmtId="0" fontId="16" fillId="16" borderId="2" xfId="6" applyFill="1" applyAlignment="1">
      <alignment vertical="center"/>
    </xf>
    <xf numFmtId="0" fontId="40" fillId="0" borderId="2" xfId="6" applyFont="1" applyAlignment="1">
      <alignment horizontal="justify" vertical="center" readingOrder="1"/>
    </xf>
    <xf numFmtId="0" fontId="42" fillId="23" borderId="59" xfId="3" applyFont="1" applyFill="1" applyBorder="1" applyAlignment="1">
      <alignment horizontal="center" vertical="center" wrapText="1" readingOrder="1"/>
    </xf>
    <xf numFmtId="0" fontId="43" fillId="0" borderId="35" xfId="3" applyFont="1" applyBorder="1" applyAlignment="1">
      <alignment horizontal="center" vertical="center" wrapText="1" readingOrder="1"/>
    </xf>
    <xf numFmtId="9" fontId="42" fillId="23" borderId="66" xfId="5" applyFont="1" applyFill="1" applyBorder="1" applyAlignment="1" applyProtection="1">
      <alignment horizontal="center" vertical="center" wrapText="1" readingOrder="1"/>
    </xf>
    <xf numFmtId="0" fontId="17" fillId="0" borderId="72" xfId="3" applyBorder="1" applyAlignment="1">
      <alignment horizontal="center" vertical="center"/>
    </xf>
    <xf numFmtId="9" fontId="17" fillId="0" borderId="58" xfId="3" applyNumberFormat="1" applyBorder="1" applyAlignment="1">
      <alignment horizontal="center" vertical="center"/>
    </xf>
    <xf numFmtId="0" fontId="17" fillId="0" borderId="76" xfId="3" applyBorder="1" applyAlignment="1">
      <alignment horizontal="center" vertical="center"/>
    </xf>
    <xf numFmtId="9" fontId="17" fillId="0" borderId="27" xfId="3" applyNumberFormat="1" applyBorder="1" applyAlignment="1">
      <alignment horizontal="center" vertical="center"/>
    </xf>
    <xf numFmtId="9" fontId="17" fillId="0" borderId="77" xfId="3" applyNumberFormat="1" applyBorder="1" applyAlignment="1">
      <alignment horizontal="center" vertical="center"/>
    </xf>
    <xf numFmtId="0" fontId="18" fillId="0" borderId="2" xfId="3" applyFont="1"/>
    <xf numFmtId="14" fontId="45" fillId="14" borderId="78" xfId="3" applyNumberFormat="1" applyFont="1" applyFill="1" applyBorder="1" applyAlignment="1">
      <alignment horizontal="center" vertical="center" wrapText="1"/>
    </xf>
    <xf numFmtId="14" fontId="45" fillId="14" borderId="79" xfId="3" applyNumberFormat="1" applyFont="1" applyFill="1" applyBorder="1" applyAlignment="1">
      <alignment horizontal="center" vertical="center" wrapText="1"/>
    </xf>
    <xf numFmtId="14" fontId="45" fillId="14" borderId="36" xfId="3" applyNumberFormat="1" applyFont="1" applyFill="1" applyBorder="1" applyAlignment="1">
      <alignment horizontal="center" vertical="center" wrapText="1"/>
    </xf>
    <xf numFmtId="0" fontId="33" fillId="11" borderId="79" xfId="3" applyFont="1" applyFill="1" applyBorder="1" applyAlignment="1">
      <alignment horizontal="center" vertical="center" wrapText="1"/>
    </xf>
    <xf numFmtId="0" fontId="36" fillId="0" borderId="81" xfId="3" applyFont="1" applyBorder="1" applyAlignment="1">
      <alignment horizontal="center" vertical="center" wrapText="1"/>
    </xf>
    <xf numFmtId="9" fontId="36" fillId="16" borderId="82" xfId="3" applyNumberFormat="1" applyFont="1" applyFill="1" applyBorder="1" applyAlignment="1">
      <alignment horizontal="center" vertical="center"/>
    </xf>
    <xf numFmtId="9" fontId="36" fillId="16" borderId="82" xfId="5" applyFont="1" applyFill="1" applyBorder="1" applyAlignment="1" applyProtection="1">
      <alignment horizontal="center" vertical="center" wrapText="1"/>
    </xf>
    <xf numFmtId="9" fontId="36" fillId="16" borderId="37" xfId="5" applyFont="1" applyFill="1" applyBorder="1" applyAlignment="1" applyProtection="1">
      <alignment horizontal="center" vertical="center" wrapText="1"/>
    </xf>
    <xf numFmtId="0" fontId="33" fillId="12" borderId="82" xfId="3" applyFont="1" applyFill="1" applyBorder="1" applyAlignment="1">
      <alignment horizontal="center" vertical="center" wrapText="1"/>
    </xf>
    <xf numFmtId="0" fontId="33" fillId="18" borderId="82" xfId="3" applyFont="1" applyFill="1" applyBorder="1" applyAlignment="1">
      <alignment horizontal="center" vertical="center" wrapText="1"/>
    </xf>
    <xf numFmtId="0" fontId="33" fillId="19" borderId="82" xfId="3" applyFont="1" applyFill="1" applyBorder="1" applyAlignment="1">
      <alignment horizontal="center" vertical="center" wrapText="1"/>
    </xf>
    <xf numFmtId="0" fontId="24" fillId="13" borderId="84" xfId="3" applyFont="1" applyFill="1" applyBorder="1" applyAlignment="1">
      <alignment horizontal="center" vertical="center" wrapText="1"/>
    </xf>
    <xf numFmtId="9" fontId="36" fillId="16" borderId="85" xfId="3" applyNumberFormat="1" applyFont="1" applyFill="1" applyBorder="1" applyAlignment="1">
      <alignment horizontal="center" vertical="center"/>
    </xf>
    <xf numFmtId="0" fontId="35" fillId="24" borderId="30" xfId="3" applyFont="1" applyFill="1" applyBorder="1" applyAlignment="1">
      <alignment horizontal="center" vertical="center" wrapText="1"/>
    </xf>
    <xf numFmtId="0" fontId="37" fillId="24" borderId="73" xfId="3" applyFont="1" applyFill="1" applyBorder="1" applyAlignment="1">
      <alignment horizontal="center" vertical="center" wrapText="1"/>
    </xf>
    <xf numFmtId="9" fontId="37" fillId="17" borderId="31" xfId="5" applyFont="1" applyFill="1" applyBorder="1" applyAlignment="1" applyProtection="1">
      <alignment horizontal="center" vertical="center"/>
    </xf>
    <xf numFmtId="0" fontId="33" fillId="11" borderId="24" xfId="3" applyFont="1" applyFill="1" applyBorder="1" applyAlignment="1">
      <alignment horizontal="center" vertical="center" wrapText="1"/>
    </xf>
    <xf numFmtId="0" fontId="43" fillId="0" borderId="25" xfId="3" applyFont="1" applyBorder="1" applyAlignment="1">
      <alignment horizontal="center" vertical="center" wrapText="1" readingOrder="1"/>
    </xf>
    <xf numFmtId="9" fontId="30" fillId="0" borderId="36" xfId="2" applyFont="1" applyBorder="1" applyAlignment="1">
      <alignment horizontal="center" vertical="center"/>
    </xf>
    <xf numFmtId="0" fontId="33" fillId="12" borderId="72" xfId="3" applyFont="1" applyFill="1" applyBorder="1" applyAlignment="1">
      <alignment horizontal="center" vertical="center" wrapText="1"/>
    </xf>
    <xf numFmtId="9" fontId="30" fillId="0" borderId="37" xfId="2" applyFont="1" applyBorder="1" applyAlignment="1">
      <alignment horizontal="center" vertical="center"/>
    </xf>
    <xf numFmtId="0" fontId="33" fillId="18" borderId="72" xfId="3" applyFont="1" applyFill="1" applyBorder="1" applyAlignment="1">
      <alignment horizontal="center" vertical="center" wrapText="1"/>
    </xf>
    <xf numFmtId="0" fontId="33" fillId="19" borderId="72" xfId="3" applyFont="1" applyFill="1" applyBorder="1" applyAlignment="1">
      <alignment horizontal="center" vertical="center" wrapText="1"/>
    </xf>
    <xf numFmtId="0" fontId="33" fillId="13" borderId="76" xfId="3" applyFont="1" applyFill="1" applyBorder="1" applyAlignment="1">
      <alignment horizontal="center" vertical="center" wrapText="1"/>
    </xf>
    <xf numFmtId="0" fontId="43" fillId="0" borderId="27" xfId="3" applyFont="1" applyBorder="1" applyAlignment="1">
      <alignment horizontal="center" vertical="center" wrapText="1" readingOrder="1"/>
    </xf>
    <xf numFmtId="9" fontId="30" fillId="0" borderId="28" xfId="2" applyFont="1" applyBorder="1" applyAlignment="1">
      <alignment horizontal="center" vertical="center"/>
    </xf>
    <xf numFmtId="0" fontId="21" fillId="6" borderId="2" xfId="0" applyFont="1" applyFill="1" applyBorder="1" applyAlignment="1">
      <alignment vertical="center"/>
    </xf>
    <xf numFmtId="0" fontId="21" fillId="6" borderId="2" xfId="0" applyFont="1" applyFill="1" applyBorder="1" applyAlignment="1">
      <alignment wrapText="1"/>
    </xf>
    <xf numFmtId="0" fontId="21" fillId="6" borderId="2" xfId="0" applyFont="1" applyFill="1" applyBorder="1"/>
    <xf numFmtId="9" fontId="21" fillId="3" borderId="2" xfId="0" applyNumberFormat="1" applyFont="1" applyFill="1" applyBorder="1" applyAlignment="1">
      <alignment horizontal="center" vertical="center"/>
    </xf>
    <xf numFmtId="0" fontId="19" fillId="3" borderId="2" xfId="0" applyFont="1" applyFill="1" applyBorder="1"/>
    <xf numFmtId="0" fontId="18" fillId="3" borderId="2" xfId="0" applyFont="1" applyFill="1" applyBorder="1"/>
    <xf numFmtId="10" fontId="30" fillId="0" borderId="37" xfId="3" applyNumberFormat="1" applyFont="1" applyBorder="1" applyAlignment="1">
      <alignment horizontal="center" vertical="center"/>
    </xf>
    <xf numFmtId="0" fontId="30" fillId="0" borderId="27" xfId="3" applyFont="1" applyBorder="1" applyAlignment="1">
      <alignment horizontal="center" vertical="center"/>
    </xf>
    <xf numFmtId="10" fontId="30" fillId="0" borderId="28" xfId="3" applyNumberFormat="1" applyFont="1" applyBorder="1" applyAlignment="1">
      <alignment horizontal="center" vertical="center"/>
    </xf>
    <xf numFmtId="0" fontId="16" fillId="0" borderId="14" xfId="6" applyBorder="1"/>
    <xf numFmtId="0" fontId="35" fillId="0" borderId="35" xfId="6" applyFont="1" applyBorder="1" applyAlignment="1">
      <alignment horizontal="center" vertical="center"/>
    </xf>
    <xf numFmtId="0" fontId="38" fillId="16" borderId="2" xfId="6" applyFont="1" applyFill="1"/>
    <xf numFmtId="10" fontId="0" fillId="16" borderId="2" xfId="7" applyNumberFormat="1" applyFont="1" applyFill="1"/>
    <xf numFmtId="0" fontId="16" fillId="16" borderId="15" xfId="6" applyFill="1" applyBorder="1"/>
    <xf numFmtId="10" fontId="35" fillId="16" borderId="35" xfId="7" applyNumberFormat="1" applyFont="1" applyFill="1" applyBorder="1" applyAlignment="1" applyProtection="1">
      <alignment horizontal="center" vertical="center"/>
    </xf>
    <xf numFmtId="9" fontId="35" fillId="16" borderId="35" xfId="7" applyFont="1" applyFill="1" applyBorder="1" applyAlignment="1" applyProtection="1">
      <alignment horizontal="center" vertical="center"/>
    </xf>
    <xf numFmtId="0" fontId="15" fillId="16" borderId="2" xfId="6" applyFont="1" applyFill="1"/>
    <xf numFmtId="0" fontId="46" fillId="0" borderId="15" xfId="6" applyFont="1" applyBorder="1" applyAlignment="1">
      <alignment vertical="center" wrapText="1"/>
    </xf>
    <xf numFmtId="0" fontId="46" fillId="0" borderId="14" xfId="6" applyFont="1" applyBorder="1" applyAlignment="1">
      <alignment horizontal="center" vertical="center" wrapText="1"/>
    </xf>
    <xf numFmtId="0" fontId="46" fillId="0" borderId="15" xfId="6" applyFont="1" applyBorder="1" applyAlignment="1">
      <alignment horizontal="center" vertical="center" wrapText="1"/>
    </xf>
    <xf numFmtId="0" fontId="46" fillId="0" borderId="16" xfId="6" applyFont="1" applyBorder="1" applyAlignment="1">
      <alignment vertical="center" wrapText="1"/>
    </xf>
    <xf numFmtId="0" fontId="46" fillId="0" borderId="17" xfId="6" applyFont="1" applyBorder="1" applyAlignment="1">
      <alignment vertical="center" wrapText="1"/>
    </xf>
    <xf numFmtId="0" fontId="46" fillId="0" borderId="18" xfId="6" applyFont="1" applyBorder="1" applyAlignment="1">
      <alignment vertical="center" wrapText="1"/>
    </xf>
    <xf numFmtId="0" fontId="16" fillId="16" borderId="14" xfId="6" applyFill="1" applyBorder="1"/>
    <xf numFmtId="0" fontId="16" fillId="16" borderId="11" xfId="6" applyFill="1" applyBorder="1"/>
    <xf numFmtId="0" fontId="16" fillId="16" borderId="12" xfId="6" applyFill="1" applyBorder="1"/>
    <xf numFmtId="9" fontId="16" fillId="16" borderId="12" xfId="6" applyNumberFormat="1" applyFill="1" applyBorder="1"/>
    <xf numFmtId="0" fontId="16" fillId="16" borderId="13" xfId="6" applyFill="1" applyBorder="1"/>
    <xf numFmtId="0" fontId="46" fillId="0" borderId="2" xfId="6" applyFont="1" applyAlignment="1">
      <alignment vertical="center" wrapText="1"/>
    </xf>
    <xf numFmtId="0" fontId="46" fillId="0" borderId="2" xfId="6" applyFont="1" applyAlignment="1">
      <alignment horizontal="center" vertical="center" wrapText="1"/>
    </xf>
    <xf numFmtId="0" fontId="35" fillId="0" borderId="58" xfId="6" applyFont="1" applyBorder="1" applyAlignment="1">
      <alignment vertical="center" wrapText="1"/>
    </xf>
    <xf numFmtId="0" fontId="35" fillId="0" borderId="35" xfId="6" applyFont="1" applyBorder="1" applyAlignment="1">
      <alignment horizontal="center" vertical="center" wrapText="1"/>
    </xf>
    <xf numFmtId="0" fontId="37" fillId="0" borderId="80" xfId="6" applyFont="1" applyBorder="1" applyAlignment="1">
      <alignment horizontal="center" vertical="center" wrapText="1"/>
    </xf>
    <xf numFmtId="0" fontId="36" fillId="0" borderId="83" xfId="6" applyFont="1" applyBorder="1" applyAlignment="1">
      <alignment horizontal="center" vertical="center"/>
    </xf>
    <xf numFmtId="0" fontId="36" fillId="0" borderId="86" xfId="6" applyFont="1" applyBorder="1" applyAlignment="1">
      <alignment horizontal="center" vertical="center"/>
    </xf>
    <xf numFmtId="10" fontId="49" fillId="0" borderId="28" xfId="3" applyNumberFormat="1" applyFont="1" applyBorder="1" applyAlignment="1">
      <alignment horizontal="center" vertical="center"/>
    </xf>
    <xf numFmtId="10" fontId="49" fillId="0" borderId="69" xfId="3" applyNumberFormat="1" applyFont="1" applyBorder="1" applyAlignment="1">
      <alignment horizontal="center" vertical="center"/>
    </xf>
    <xf numFmtId="10" fontId="49" fillId="0" borderId="71" xfId="3" applyNumberFormat="1" applyFont="1" applyBorder="1" applyAlignment="1">
      <alignment horizontal="center" vertical="center"/>
    </xf>
    <xf numFmtId="10" fontId="37" fillId="24" borderId="73" xfId="2" applyNumberFormat="1" applyFont="1" applyFill="1" applyBorder="1" applyAlignment="1">
      <alignment horizontal="center" vertical="center" wrapText="1"/>
    </xf>
    <xf numFmtId="0" fontId="24" fillId="15" borderId="29" xfId="3" applyFont="1" applyFill="1" applyBorder="1" applyAlignment="1" applyProtection="1">
      <alignment horizontal="center" vertical="center" wrapText="1"/>
      <protection locked="0"/>
    </xf>
    <xf numFmtId="0" fontId="24" fillId="15" borderId="91" xfId="3" applyFont="1" applyFill="1" applyBorder="1" applyAlignment="1" applyProtection="1">
      <alignment horizontal="center" vertical="center" wrapText="1"/>
      <protection locked="0"/>
    </xf>
    <xf numFmtId="0" fontId="37" fillId="24" borderId="59" xfId="3" applyFont="1" applyFill="1" applyBorder="1" applyAlignment="1">
      <alignment horizontal="center" vertical="center" wrapText="1"/>
    </xf>
    <xf numFmtId="10" fontId="37" fillId="24" borderId="66" xfId="2" applyNumberFormat="1" applyFont="1" applyFill="1" applyBorder="1" applyAlignment="1">
      <alignment horizontal="center" vertical="center" wrapText="1"/>
    </xf>
    <xf numFmtId="0" fontId="30" fillId="0" borderId="25" xfId="3" applyFont="1" applyBorder="1" applyAlignment="1">
      <alignment horizontal="center" vertical="center"/>
    </xf>
    <xf numFmtId="10" fontId="30" fillId="0" borderId="36" xfId="3" applyNumberFormat="1" applyFont="1" applyBorder="1" applyAlignment="1">
      <alignment horizontal="center" vertical="center"/>
    </xf>
    <xf numFmtId="0" fontId="0" fillId="0" borderId="2" xfId="0" applyBorder="1" applyAlignment="1">
      <alignment horizontal="left"/>
    </xf>
    <xf numFmtId="0" fontId="21" fillId="3" borderId="1" xfId="0" applyFont="1" applyFill="1" applyBorder="1" applyAlignment="1">
      <alignment horizontal="left"/>
    </xf>
    <xf numFmtId="0" fontId="21" fillId="3" borderId="2" xfId="0" applyFont="1" applyFill="1" applyBorder="1" applyAlignment="1">
      <alignment horizontal="left"/>
    </xf>
    <xf numFmtId="0" fontId="21" fillId="6" borderId="2" xfId="0" applyFont="1" applyFill="1" applyBorder="1" applyAlignment="1">
      <alignment horizontal="left" vertical="center"/>
    </xf>
    <xf numFmtId="0" fontId="21" fillId="6" borderId="2" xfId="0" applyFont="1" applyFill="1" applyBorder="1" applyAlignment="1">
      <alignment horizontal="left" wrapText="1"/>
    </xf>
    <xf numFmtId="0" fontId="21" fillId="6" borderId="2" xfId="0" applyFont="1" applyFill="1" applyBorder="1" applyAlignment="1">
      <alignment horizontal="left"/>
    </xf>
    <xf numFmtId="9" fontId="21" fillId="3" borderId="2" xfId="0" applyNumberFormat="1" applyFont="1" applyFill="1" applyBorder="1" applyAlignment="1">
      <alignment horizontal="left" vertical="center"/>
    </xf>
    <xf numFmtId="10" fontId="21" fillId="3" borderId="2" xfId="0" applyNumberFormat="1" applyFont="1" applyFill="1" applyBorder="1" applyAlignment="1">
      <alignment horizontal="left" vertical="center"/>
    </xf>
    <xf numFmtId="0" fontId="19" fillId="3" borderId="2" xfId="0" applyFont="1" applyFill="1" applyBorder="1" applyAlignment="1">
      <alignment horizontal="left"/>
    </xf>
    <xf numFmtId="0" fontId="18" fillId="3" borderId="2" xfId="0" applyFont="1" applyFill="1" applyBorder="1" applyAlignment="1">
      <alignment horizontal="left"/>
    </xf>
    <xf numFmtId="0" fontId="19" fillId="0" borderId="0" xfId="0" applyFont="1" applyAlignment="1">
      <alignment horizontal="left"/>
    </xf>
    <xf numFmtId="0" fontId="0" fillId="0" borderId="0" xfId="0" applyAlignment="1">
      <alignment horizontal="left"/>
    </xf>
    <xf numFmtId="0" fontId="21" fillId="6" borderId="1" xfId="0" applyFont="1" applyFill="1" applyBorder="1" applyAlignment="1">
      <alignment horizontal="left" vertical="center"/>
    </xf>
    <xf numFmtId="0" fontId="21" fillId="6" borderId="1" xfId="0" applyFont="1" applyFill="1" applyBorder="1" applyAlignment="1">
      <alignment horizontal="left" wrapText="1"/>
    </xf>
    <xf numFmtId="0" fontId="19" fillId="3" borderId="1" xfId="0" applyFont="1" applyFill="1" applyBorder="1" applyAlignment="1">
      <alignment horizontal="left"/>
    </xf>
    <xf numFmtId="0" fontId="18" fillId="3" borderId="1" xfId="0" applyFont="1" applyFill="1" applyBorder="1" applyAlignment="1">
      <alignment horizontal="left"/>
    </xf>
    <xf numFmtId="0" fontId="14" fillId="0" borderId="2" xfId="0" applyFont="1" applyBorder="1"/>
    <xf numFmtId="0" fontId="14" fillId="0" borderId="0" xfId="0" applyFont="1"/>
    <xf numFmtId="0" fontId="14" fillId="0" borderId="46" xfId="0" applyFont="1" applyBorder="1" applyAlignment="1">
      <alignment horizontal="left" vertical="center" wrapText="1"/>
    </xf>
    <xf numFmtId="0" fontId="14" fillId="0" borderId="46" xfId="0" applyFont="1" applyBorder="1" applyAlignment="1">
      <alignment horizontal="center" vertical="center" wrapText="1"/>
    </xf>
    <xf numFmtId="164" fontId="14" fillId="0" borderId="46" xfId="0" applyNumberFormat="1" applyFont="1" applyBorder="1" applyAlignment="1">
      <alignment horizontal="center" vertical="center"/>
    </xf>
    <xf numFmtId="9" fontId="14" fillId="0" borderId="46" xfId="0" applyNumberFormat="1" applyFont="1" applyBorder="1" applyAlignment="1">
      <alignment horizontal="center" vertical="center"/>
    </xf>
    <xf numFmtId="10" fontId="14" fillId="0" borderId="47" xfId="0" applyNumberFormat="1" applyFont="1" applyBorder="1" applyAlignment="1">
      <alignment horizontal="center" vertical="center"/>
    </xf>
    <xf numFmtId="0" fontId="14" fillId="0" borderId="47" xfId="0" applyFont="1" applyBorder="1" applyAlignment="1">
      <alignment horizontal="left" vertical="center" wrapText="1"/>
    </xf>
    <xf numFmtId="49" fontId="14" fillId="13" borderId="25" xfId="3" applyNumberFormat="1" applyFont="1" applyFill="1" applyBorder="1" applyAlignment="1" applyProtection="1">
      <alignment horizontal="center" vertical="center"/>
      <protection locked="0"/>
    </xf>
    <xf numFmtId="0" fontId="14" fillId="0" borderId="25" xfId="0" applyFont="1" applyBorder="1" applyAlignment="1">
      <alignment horizontal="left" vertical="center" wrapText="1"/>
    </xf>
    <xf numFmtId="0" fontId="14" fillId="0" borderId="4" xfId="0" applyFont="1" applyBorder="1" applyAlignment="1">
      <alignment horizontal="left" vertical="center" wrapText="1"/>
    </xf>
    <xf numFmtId="0" fontId="14" fillId="0" borderId="4" xfId="0" applyFont="1" applyBorder="1" applyAlignment="1">
      <alignment horizontal="center" vertical="center" wrapText="1"/>
    </xf>
    <xf numFmtId="164" fontId="14" fillId="0" borderId="4" xfId="0" applyNumberFormat="1" applyFont="1" applyBorder="1" applyAlignment="1">
      <alignment horizontal="center" vertical="center"/>
    </xf>
    <xf numFmtId="164" fontId="14" fillId="0" borderId="4" xfId="0" applyNumberFormat="1" applyFont="1" applyBorder="1" applyAlignment="1">
      <alignment horizontal="center" vertical="center" wrapText="1"/>
    </xf>
    <xf numFmtId="0" fontId="14" fillId="0" borderId="4" xfId="0" applyFont="1" applyBorder="1" applyAlignment="1">
      <alignment horizontal="center" vertical="center"/>
    </xf>
    <xf numFmtId="1" fontId="14" fillId="0" borderId="4" xfId="0" applyNumberFormat="1" applyFont="1" applyBorder="1" applyAlignment="1">
      <alignment horizontal="center" vertical="center"/>
    </xf>
    <xf numFmtId="10" fontId="14" fillId="0" borderId="7" xfId="0" applyNumberFormat="1" applyFont="1" applyBorder="1" applyAlignment="1">
      <alignment horizontal="center" vertical="center"/>
    </xf>
    <xf numFmtId="0" fontId="14" fillId="0" borderId="7" xfId="0" applyFont="1" applyBorder="1" applyAlignment="1">
      <alignment horizontal="left" vertical="center" wrapText="1"/>
    </xf>
    <xf numFmtId="49" fontId="14" fillId="13" borderId="35" xfId="3" applyNumberFormat="1" applyFont="1" applyFill="1" applyBorder="1" applyAlignment="1" applyProtection="1">
      <alignment horizontal="center" vertical="center"/>
      <protection locked="0"/>
    </xf>
    <xf numFmtId="0" fontId="14" fillId="0" borderId="35" xfId="0" applyFont="1" applyBorder="1" applyAlignment="1">
      <alignment horizontal="left" vertical="center" wrapText="1"/>
    </xf>
    <xf numFmtId="0" fontId="14" fillId="0" borderId="37" xfId="0" applyFont="1" applyBorder="1" applyAlignment="1">
      <alignment horizontal="center" vertical="center"/>
    </xf>
    <xf numFmtId="9" fontId="14" fillId="20" borderId="4" xfId="0" applyNumberFormat="1" applyFont="1" applyFill="1" applyBorder="1" applyAlignment="1">
      <alignment horizontal="center" vertical="center"/>
    </xf>
    <xf numFmtId="0" fontId="14" fillId="3" borderId="7" xfId="0" applyFont="1" applyFill="1" applyBorder="1" applyAlignment="1">
      <alignment vertical="center" wrapText="1"/>
    </xf>
    <xf numFmtId="0" fontId="14" fillId="3" borderId="35" xfId="0" applyFont="1" applyFill="1" applyBorder="1" applyAlignment="1">
      <alignment vertical="center" wrapText="1"/>
    </xf>
    <xf numFmtId="0" fontId="52" fillId="0" borderId="35" xfId="0" applyFont="1" applyBorder="1" applyAlignment="1">
      <alignment horizontal="left" vertical="center" wrapText="1"/>
    </xf>
    <xf numFmtId="0" fontId="14" fillId="3" borderId="3" xfId="0" applyFont="1" applyFill="1" applyBorder="1" applyAlignment="1">
      <alignment vertical="center"/>
    </xf>
    <xf numFmtId="0" fontId="14" fillId="3" borderId="35" xfId="0" applyFont="1" applyFill="1" applyBorder="1" applyAlignment="1">
      <alignment horizontal="center" vertical="center"/>
    </xf>
    <xf numFmtId="0" fontId="14" fillId="3" borderId="35" xfId="0" applyFont="1" applyFill="1" applyBorder="1" applyAlignment="1">
      <alignment horizontal="center" vertical="center" wrapText="1"/>
    </xf>
    <xf numFmtId="2" fontId="14" fillId="0" borderId="4" xfId="0" applyNumberFormat="1" applyFont="1" applyBorder="1" applyAlignment="1">
      <alignment horizontal="center" vertical="center"/>
    </xf>
    <xf numFmtId="0" fontId="14" fillId="0" borderId="50" xfId="0" applyFont="1" applyBorder="1" applyAlignment="1">
      <alignment horizontal="left" vertical="center" wrapText="1"/>
    </xf>
    <xf numFmtId="0" fontId="14" fillId="0" borderId="50" xfId="0" applyFont="1" applyBorder="1" applyAlignment="1">
      <alignment horizontal="center" vertical="center" wrapText="1"/>
    </xf>
    <xf numFmtId="164" fontId="14" fillId="0" borderId="50" xfId="0" applyNumberFormat="1" applyFont="1" applyBorder="1" applyAlignment="1">
      <alignment horizontal="center" vertical="center"/>
    </xf>
    <xf numFmtId="0" fontId="14" fillId="0" borderId="50" xfId="0" applyFont="1" applyBorder="1" applyAlignment="1">
      <alignment horizontal="center" vertical="center"/>
    </xf>
    <xf numFmtId="9" fontId="14" fillId="20" borderId="50" xfId="0" applyNumberFormat="1" applyFont="1" applyFill="1" applyBorder="1" applyAlignment="1">
      <alignment horizontal="center" vertical="center"/>
    </xf>
    <xf numFmtId="10" fontId="14" fillId="0" borderId="51" xfId="0" applyNumberFormat="1" applyFont="1" applyBorder="1" applyAlignment="1">
      <alignment horizontal="center" vertical="center"/>
    </xf>
    <xf numFmtId="0" fontId="14" fillId="3" borderId="51" xfId="0" applyFont="1" applyFill="1" applyBorder="1" applyAlignment="1">
      <alignment vertical="center" wrapText="1"/>
    </xf>
    <xf numFmtId="49" fontId="14" fillId="13" borderId="27" xfId="3" applyNumberFormat="1" applyFont="1" applyFill="1" applyBorder="1" applyAlignment="1" applyProtection="1">
      <alignment horizontal="center" vertical="center"/>
      <protection locked="0"/>
    </xf>
    <xf numFmtId="0" fontId="14" fillId="3" borderId="27" xfId="0" applyFont="1" applyFill="1" applyBorder="1" applyAlignment="1">
      <alignment vertical="center"/>
    </xf>
    <xf numFmtId="0" fontId="24" fillId="2" borderId="55" xfId="0" applyFont="1" applyFill="1" applyBorder="1" applyAlignment="1">
      <alignment horizontal="center" vertical="center" wrapText="1"/>
    </xf>
    <xf numFmtId="0" fontId="14" fillId="2" borderId="56" xfId="0" applyFont="1" applyFill="1" applyBorder="1" applyAlignment="1">
      <alignment horizontal="center" vertical="center"/>
    </xf>
    <xf numFmtId="0" fontId="14" fillId="0" borderId="57" xfId="0" applyFont="1" applyBorder="1" applyAlignment="1">
      <alignment horizontal="left" vertical="center" wrapText="1"/>
    </xf>
    <xf numFmtId="0" fontId="14" fillId="0" borderId="57" xfId="0" applyFont="1" applyBorder="1" applyAlignment="1">
      <alignment horizontal="center" vertical="center" wrapText="1"/>
    </xf>
    <xf numFmtId="164" fontId="14" fillId="0" borderId="57" xfId="0" applyNumberFormat="1" applyFont="1" applyBorder="1" applyAlignment="1">
      <alignment horizontal="center" vertical="center"/>
    </xf>
    <xf numFmtId="0" fontId="14" fillId="0" borderId="57" xfId="0" applyFont="1" applyBorder="1" applyAlignment="1">
      <alignment horizontal="center" vertical="center"/>
    </xf>
    <xf numFmtId="1" fontId="14" fillId="0" borderId="57" xfId="0" applyNumberFormat="1" applyFont="1" applyBorder="1" applyAlignment="1">
      <alignment horizontal="center" vertical="center"/>
    </xf>
    <xf numFmtId="10" fontId="14" fillId="0" borderId="56" xfId="0" applyNumberFormat="1" applyFont="1" applyBorder="1" applyAlignment="1">
      <alignment horizontal="center" vertical="center"/>
    </xf>
    <xf numFmtId="0" fontId="14" fillId="3" borderId="56" xfId="0" applyFont="1" applyFill="1" applyBorder="1" applyAlignment="1">
      <alignment vertical="center" wrapText="1"/>
    </xf>
    <xf numFmtId="49" fontId="14" fillId="13" borderId="20" xfId="3" applyNumberFormat="1" applyFont="1" applyFill="1" applyBorder="1" applyAlignment="1" applyProtection="1">
      <alignment horizontal="center" vertical="center"/>
      <protection locked="0"/>
    </xf>
    <xf numFmtId="0" fontId="14" fillId="3" borderId="20" xfId="0" applyFont="1" applyFill="1" applyBorder="1" applyAlignment="1">
      <alignment vertical="center" wrapText="1"/>
    </xf>
    <xf numFmtId="0" fontId="14" fillId="0" borderId="31" xfId="0" applyFont="1" applyBorder="1" applyAlignment="1">
      <alignment horizontal="center" vertical="center"/>
    </xf>
    <xf numFmtId="164" fontId="14" fillId="0" borderId="46" xfId="0" applyNumberFormat="1" applyFont="1" applyBorder="1" applyAlignment="1">
      <alignment horizontal="center" vertical="center" wrapText="1"/>
    </xf>
    <xf numFmtId="0" fontId="14" fillId="0" borderId="46" xfId="0" applyFont="1" applyBorder="1" applyAlignment="1">
      <alignment horizontal="center" vertical="center"/>
    </xf>
    <xf numFmtId="9" fontId="14" fillId="20" borderId="46" xfId="0" applyNumberFormat="1" applyFont="1" applyFill="1" applyBorder="1" applyAlignment="1">
      <alignment horizontal="center" vertical="center"/>
    </xf>
    <xf numFmtId="9" fontId="14" fillId="0" borderId="47" xfId="0" applyNumberFormat="1" applyFont="1" applyBorder="1" applyAlignment="1">
      <alignment horizontal="center" vertical="center"/>
    </xf>
    <xf numFmtId="0" fontId="54" fillId="6" borderId="47" xfId="0" applyFont="1" applyFill="1" applyBorder="1" applyAlignment="1">
      <alignment vertical="center" wrapText="1"/>
    </xf>
    <xf numFmtId="0" fontId="56" fillId="0" borderId="25" xfId="0" applyFont="1" applyBorder="1" applyAlignment="1">
      <alignment horizontal="left" vertical="center" wrapText="1"/>
    </xf>
    <xf numFmtId="0" fontId="14" fillId="16" borderId="4" xfId="0" applyFont="1" applyFill="1" applyBorder="1" applyAlignment="1">
      <alignment horizontal="center" vertical="center"/>
    </xf>
    <xf numFmtId="0" fontId="14" fillId="3" borderId="7" xfId="0" applyFont="1" applyFill="1" applyBorder="1" applyAlignment="1">
      <alignment vertical="center"/>
    </xf>
    <xf numFmtId="0" fontId="14" fillId="3" borderId="35" xfId="0" applyFont="1" applyFill="1" applyBorder="1" applyAlignment="1">
      <alignment vertical="center"/>
    </xf>
    <xf numFmtId="0" fontId="52" fillId="3" borderId="35" xfId="0" applyFont="1" applyFill="1" applyBorder="1" applyAlignment="1">
      <alignment wrapText="1"/>
    </xf>
    <xf numFmtId="0" fontId="56" fillId="3" borderId="35" xfId="0" applyFont="1" applyFill="1" applyBorder="1" applyAlignment="1">
      <alignment horizontal="left" vertical="center" wrapText="1"/>
    </xf>
    <xf numFmtId="0" fontId="24" fillId="3" borderId="7" xfId="0" applyFont="1" applyFill="1" applyBorder="1" applyAlignment="1">
      <alignment vertical="center" wrapText="1"/>
    </xf>
    <xf numFmtId="0" fontId="54" fillId="0" borderId="35" xfId="0" applyFont="1" applyBorder="1" applyAlignment="1">
      <alignment vertical="center" wrapText="1"/>
    </xf>
    <xf numFmtId="0" fontId="57" fillId="0" borderId="35" xfId="0" applyFont="1" applyBorder="1" applyAlignment="1">
      <alignment vertical="center" wrapText="1"/>
    </xf>
    <xf numFmtId="9" fontId="14" fillId="0" borderId="4" xfId="0" applyNumberFormat="1" applyFont="1" applyBorder="1" applyAlignment="1">
      <alignment horizontal="center" vertical="center"/>
    </xf>
    <xf numFmtId="0" fontId="52" fillId="3" borderId="35" xfId="0" applyFont="1" applyFill="1" applyBorder="1" applyAlignment="1">
      <alignment vertical="center"/>
    </xf>
    <xf numFmtId="166" fontId="14" fillId="0" borderId="4" xfId="0" applyNumberFormat="1" applyFont="1" applyBorder="1" applyAlignment="1">
      <alignment horizontal="center" vertical="center"/>
    </xf>
    <xf numFmtId="0" fontId="14" fillId="6" borderId="4" xfId="0" applyFont="1" applyFill="1" applyBorder="1" applyAlignment="1">
      <alignment horizontal="left" vertical="center" wrapText="1"/>
    </xf>
    <xf numFmtId="0" fontId="14" fillId="6" borderId="4" xfId="0" applyFont="1" applyFill="1" applyBorder="1" applyAlignment="1">
      <alignment horizontal="center" vertical="center" wrapText="1"/>
    </xf>
    <xf numFmtId="164" fontId="14" fillId="6" borderId="4" xfId="0" applyNumberFormat="1" applyFont="1" applyFill="1" applyBorder="1" applyAlignment="1">
      <alignment horizontal="center" vertical="center"/>
    </xf>
    <xf numFmtId="164" fontId="14" fillId="6" borderId="4" xfId="0" applyNumberFormat="1" applyFont="1" applyFill="1" applyBorder="1" applyAlignment="1">
      <alignment horizontal="center" vertical="center" wrapText="1"/>
    </xf>
    <xf numFmtId="0" fontId="14" fillId="6" borderId="4" xfId="0" applyFont="1" applyFill="1" applyBorder="1" applyAlignment="1">
      <alignment horizontal="center" vertical="center"/>
    </xf>
    <xf numFmtId="1" fontId="14" fillId="6" borderId="4" xfId="0" applyNumberFormat="1" applyFont="1" applyFill="1" applyBorder="1" applyAlignment="1">
      <alignment horizontal="center" vertical="center"/>
    </xf>
    <xf numFmtId="10" fontId="14" fillId="6" borderId="7" xfId="0" applyNumberFormat="1" applyFont="1" applyFill="1" applyBorder="1" applyAlignment="1">
      <alignment horizontal="center" vertical="center"/>
    </xf>
    <xf numFmtId="0" fontId="52" fillId="3" borderId="35" xfId="0" applyFont="1" applyFill="1" applyBorder="1" applyAlignment="1">
      <alignment vertical="center" wrapText="1"/>
    </xf>
    <xf numFmtId="10" fontId="14" fillId="0" borderId="4" xfId="0" applyNumberFormat="1" applyFont="1" applyBorder="1" applyAlignment="1">
      <alignment horizontal="center" vertical="center"/>
    </xf>
    <xf numFmtId="165" fontId="14" fillId="0" borderId="4" xfId="0" applyNumberFormat="1" applyFont="1" applyBorder="1" applyAlignment="1">
      <alignment horizontal="center" vertical="center"/>
    </xf>
    <xf numFmtId="0" fontId="14" fillId="0" borderId="4" xfId="0" applyFont="1" applyBorder="1" applyAlignment="1">
      <alignment horizontal="left" vertical="center"/>
    </xf>
    <xf numFmtId="164" fontId="14" fillId="0" borderId="50" xfId="0" applyNumberFormat="1" applyFont="1" applyBorder="1" applyAlignment="1">
      <alignment horizontal="center" vertical="center" wrapText="1"/>
    </xf>
    <xf numFmtId="1" fontId="14" fillId="0" borderId="50" xfId="0" applyNumberFormat="1" applyFont="1" applyBorder="1" applyAlignment="1">
      <alignment horizontal="center" vertical="center"/>
    </xf>
    <xf numFmtId="0" fontId="14" fillId="3" borderId="51" xfId="0" applyFont="1" applyFill="1" applyBorder="1" applyAlignment="1">
      <alignment vertical="center"/>
    </xf>
    <xf numFmtId="0" fontId="14" fillId="3" borderId="27" xfId="0" applyFont="1" applyFill="1" applyBorder="1" applyAlignment="1">
      <alignment horizontal="center" vertical="center"/>
    </xf>
    <xf numFmtId="0" fontId="14" fillId="0" borderId="64" xfId="0" applyFont="1" applyBorder="1" applyAlignment="1">
      <alignment horizontal="left" vertical="center" wrapText="1"/>
    </xf>
    <xf numFmtId="0" fontId="14" fillId="3" borderId="47" xfId="0" applyFont="1" applyFill="1" applyBorder="1" applyAlignment="1">
      <alignment vertical="center" wrapText="1"/>
    </xf>
    <xf numFmtId="0" fontId="14" fillId="3" borderId="25" xfId="0" applyFont="1" applyFill="1" applyBorder="1" applyAlignment="1">
      <alignment vertical="center" wrapText="1"/>
    </xf>
    <xf numFmtId="0" fontId="14" fillId="0" borderId="36" xfId="0" applyFont="1" applyBorder="1" applyAlignment="1">
      <alignment wrapText="1"/>
    </xf>
    <xf numFmtId="0" fontId="14" fillId="0" borderId="6" xfId="0" applyFont="1" applyBorder="1" applyAlignment="1">
      <alignment horizontal="left" vertical="center" wrapText="1"/>
    </xf>
    <xf numFmtId="0" fontId="14" fillId="0" borderId="62" xfId="0" applyFont="1" applyBorder="1" applyAlignment="1">
      <alignment horizontal="left" vertical="center" wrapText="1"/>
    </xf>
    <xf numFmtId="0" fontId="14" fillId="3" borderId="27" xfId="0" applyFont="1" applyFill="1" applyBorder="1" applyAlignment="1">
      <alignment horizontal="center" vertical="center" wrapText="1"/>
    </xf>
    <xf numFmtId="0" fontId="14" fillId="0" borderId="28" xfId="0" applyFont="1" applyBorder="1" applyAlignment="1">
      <alignment horizontal="center" vertical="center"/>
    </xf>
    <xf numFmtId="0" fontId="24" fillId="25" borderId="24" xfId="3" applyFont="1" applyFill="1" applyBorder="1" applyAlignment="1">
      <alignment horizontal="center" vertical="center" wrapText="1"/>
    </xf>
    <xf numFmtId="0" fontId="24" fillId="25" borderId="25" xfId="3" applyFont="1" applyFill="1" applyBorder="1" applyAlignment="1">
      <alignment horizontal="center" vertical="center" wrapText="1"/>
    </xf>
    <xf numFmtId="0" fontId="24" fillId="25" borderId="75" xfId="3" applyFont="1" applyFill="1" applyBorder="1" applyAlignment="1">
      <alignment horizontal="center" vertical="center" wrapText="1"/>
    </xf>
    <xf numFmtId="0" fontId="13" fillId="0" borderId="37" xfId="0" applyFont="1" applyBorder="1" applyAlignment="1">
      <alignment horizontal="center" vertical="center"/>
    </xf>
    <xf numFmtId="0" fontId="13" fillId="0" borderId="46" xfId="0" applyFont="1" applyBorder="1" applyAlignment="1">
      <alignment horizontal="left" vertical="center" wrapText="1"/>
    </xf>
    <xf numFmtId="0" fontId="13" fillId="0" borderId="4" xfId="0" applyFont="1" applyBorder="1" applyAlignment="1">
      <alignment horizontal="left" vertical="center" wrapText="1"/>
    </xf>
    <xf numFmtId="0" fontId="12" fillId="0" borderId="4" xfId="0" applyFont="1" applyBorder="1" applyAlignment="1">
      <alignment horizontal="left" vertical="center" wrapText="1"/>
    </xf>
    <xf numFmtId="0" fontId="11" fillId="0" borderId="4" xfId="0" applyFont="1" applyBorder="1" applyAlignment="1">
      <alignment horizontal="center" vertical="center" wrapText="1"/>
    </xf>
    <xf numFmtId="0" fontId="10" fillId="0" borderId="2" xfId="6" applyFont="1"/>
    <xf numFmtId="0" fontId="59" fillId="0" borderId="92" xfId="6" applyFont="1" applyBorder="1" applyAlignment="1">
      <alignment horizontal="right"/>
    </xf>
    <xf numFmtId="0" fontId="59" fillId="0" borderId="2" xfId="6" applyFont="1"/>
    <xf numFmtId="0" fontId="22" fillId="0" borderId="92" xfId="1" applyBorder="1"/>
    <xf numFmtId="0" fontId="61" fillId="0" borderId="0" xfId="0" applyFont="1"/>
    <xf numFmtId="0" fontId="10" fillId="6" borderId="7" xfId="0" applyFont="1" applyFill="1" applyBorder="1" applyAlignment="1">
      <alignment vertical="center" wrapText="1"/>
    </xf>
    <xf numFmtId="0" fontId="9" fillId="0" borderId="4" xfId="0" applyFont="1" applyBorder="1" applyAlignment="1">
      <alignment horizontal="left" vertical="center" wrapText="1"/>
    </xf>
    <xf numFmtId="0" fontId="8" fillId="0" borderId="4" xfId="0" applyFont="1" applyBorder="1" applyAlignment="1">
      <alignment horizontal="left" vertical="center" wrapText="1"/>
    </xf>
    <xf numFmtId="0" fontId="8" fillId="0" borderId="37" xfId="0" applyFont="1" applyBorder="1" applyAlignment="1">
      <alignment vertical="center" wrapText="1"/>
    </xf>
    <xf numFmtId="0" fontId="8" fillId="0" borderId="50" xfId="0" applyFont="1" applyBorder="1" applyAlignment="1">
      <alignment horizontal="left" vertical="center" wrapText="1"/>
    </xf>
    <xf numFmtId="0" fontId="8" fillId="0" borderId="46" xfId="0" applyFont="1" applyBorder="1" applyAlignment="1">
      <alignment horizontal="left" vertical="center" wrapText="1"/>
    </xf>
    <xf numFmtId="49" fontId="14" fillId="13" borderId="25" xfId="3" applyNumberFormat="1" applyFont="1" applyFill="1" applyBorder="1" applyAlignment="1" applyProtection="1">
      <alignment horizontal="center" vertical="center" wrapText="1"/>
      <protection locked="0"/>
    </xf>
    <xf numFmtId="0" fontId="16" fillId="16" borderId="2" xfId="6" applyFill="1" applyAlignment="1">
      <alignment horizontal="left" vertical="center"/>
    </xf>
    <xf numFmtId="0" fontId="7" fillId="0" borderId="37" xfId="0" applyFont="1" applyBorder="1" applyAlignment="1">
      <alignment vertical="center" wrapText="1"/>
    </xf>
    <xf numFmtId="0" fontId="6" fillId="0" borderId="47" xfId="0" applyFont="1" applyBorder="1" applyAlignment="1">
      <alignment horizontal="left" vertical="center" wrapText="1"/>
    </xf>
    <xf numFmtId="0" fontId="6" fillId="0" borderId="25" xfId="0" applyFont="1" applyBorder="1" applyAlignment="1">
      <alignment horizontal="left" vertical="center" wrapText="1"/>
    </xf>
    <xf numFmtId="0" fontId="24" fillId="0" borderId="7" xfId="0" applyFont="1" applyBorder="1" applyAlignment="1">
      <alignment horizontal="left" vertical="center" wrapText="1"/>
    </xf>
    <xf numFmtId="0" fontId="6" fillId="3" borderId="7" xfId="0" applyFont="1" applyFill="1" applyBorder="1" applyAlignment="1">
      <alignment vertical="center" wrapText="1"/>
    </xf>
    <xf numFmtId="0" fontId="6" fillId="3" borderId="3" xfId="0" applyFont="1" applyFill="1" applyBorder="1" applyAlignment="1">
      <alignment vertical="center" wrapText="1"/>
    </xf>
    <xf numFmtId="1" fontId="14" fillId="16" borderId="4" xfId="0" applyNumberFormat="1" applyFont="1" applyFill="1" applyBorder="1" applyAlignment="1">
      <alignment horizontal="center" vertical="center"/>
    </xf>
    <xf numFmtId="9" fontId="14" fillId="0" borderId="4" xfId="2" applyFont="1" applyBorder="1" applyAlignment="1">
      <alignment horizontal="center" vertical="center"/>
    </xf>
    <xf numFmtId="0" fontId="6" fillId="0" borderId="37" xfId="0" applyFont="1" applyBorder="1" applyAlignment="1">
      <alignment vertical="center" wrapText="1"/>
    </xf>
    <xf numFmtId="0" fontId="6" fillId="0" borderId="4" xfId="0" applyFont="1" applyBorder="1" applyAlignment="1">
      <alignment horizontal="center" vertical="center" wrapText="1"/>
    </xf>
    <xf numFmtId="0" fontId="5" fillId="0" borderId="7" xfId="0" applyFont="1" applyBorder="1" applyAlignment="1">
      <alignment horizontal="left" vertical="center" wrapText="1"/>
    </xf>
    <xf numFmtId="0" fontId="5" fillId="0" borderId="37" xfId="0" applyFont="1" applyBorder="1" applyAlignment="1">
      <alignment vertical="center" wrapText="1"/>
    </xf>
    <xf numFmtId="0" fontId="8" fillId="16" borderId="4" xfId="0" applyFont="1" applyFill="1" applyBorder="1" applyAlignment="1">
      <alignment horizontal="left" vertical="center" wrapText="1"/>
    </xf>
    <xf numFmtId="0" fontId="14" fillId="16" borderId="4" xfId="0" applyFont="1" applyFill="1" applyBorder="1" applyAlignment="1">
      <alignment horizontal="left" vertical="center" wrapText="1"/>
    </xf>
    <xf numFmtId="9" fontId="14" fillId="0" borderId="7" xfId="0" applyNumberFormat="1" applyFont="1" applyBorder="1" applyAlignment="1">
      <alignment horizontal="center" vertical="center"/>
    </xf>
    <xf numFmtId="0" fontId="5" fillId="3" borderId="7" xfId="0" applyFont="1" applyFill="1" applyBorder="1" applyAlignment="1">
      <alignment vertical="center" wrapText="1"/>
    </xf>
    <xf numFmtId="0" fontId="5" fillId="3" borderId="51" xfId="0" applyFont="1" applyFill="1" applyBorder="1" applyAlignment="1">
      <alignment vertical="center" wrapText="1"/>
    </xf>
    <xf numFmtId="0" fontId="5" fillId="3" borderId="56" xfId="0" applyFont="1" applyFill="1" applyBorder="1" applyAlignment="1">
      <alignment vertical="center" wrapText="1"/>
    </xf>
    <xf numFmtId="9" fontId="14" fillId="0" borderId="46" xfId="2" applyFont="1" applyBorder="1" applyAlignment="1">
      <alignment horizontal="center" vertical="center"/>
    </xf>
    <xf numFmtId="9" fontId="14" fillId="16" borderId="46" xfId="0" applyNumberFormat="1" applyFont="1" applyFill="1" applyBorder="1" applyAlignment="1">
      <alignment horizontal="center" vertical="center"/>
    </xf>
    <xf numFmtId="9" fontId="14" fillId="16" borderId="4" xfId="2" applyFont="1" applyFill="1" applyBorder="1" applyAlignment="1">
      <alignment horizontal="center" vertical="center"/>
    </xf>
    <xf numFmtId="0" fontId="5" fillId="0" borderId="4" xfId="0" applyFont="1" applyBorder="1" applyAlignment="1">
      <alignment horizontal="center" vertical="center" wrapText="1"/>
    </xf>
    <xf numFmtId="9" fontId="14" fillId="16" borderId="4" xfId="0" applyNumberFormat="1" applyFont="1" applyFill="1" applyBorder="1" applyAlignment="1">
      <alignment horizontal="center" vertical="center"/>
    </xf>
    <xf numFmtId="0" fontId="5" fillId="0" borderId="70" xfId="0" applyFont="1" applyBorder="1" applyAlignment="1">
      <alignment vertical="center" wrapText="1"/>
    </xf>
    <xf numFmtId="0" fontId="5" fillId="3" borderId="27" xfId="0" applyFont="1" applyFill="1" applyBorder="1" applyAlignment="1">
      <alignment horizontal="center" vertical="center" wrapText="1"/>
    </xf>
    <xf numFmtId="0" fontId="5" fillId="3" borderId="47" xfId="0" applyFont="1" applyFill="1" applyBorder="1" applyAlignment="1">
      <alignment vertical="center" wrapText="1"/>
    </xf>
    <xf numFmtId="9" fontId="14" fillId="20" borderId="50" xfId="2" applyFont="1" applyFill="1" applyBorder="1" applyAlignment="1">
      <alignment horizontal="center" vertical="center"/>
    </xf>
    <xf numFmtId="10" fontId="14" fillId="20" borderId="4" xfId="0" applyNumberFormat="1" applyFont="1" applyFill="1" applyBorder="1" applyAlignment="1">
      <alignment horizontal="center" vertical="center"/>
    </xf>
    <xf numFmtId="165" fontId="14" fillId="20" borderId="4" xfId="0" applyNumberFormat="1" applyFont="1" applyFill="1" applyBorder="1" applyAlignment="1">
      <alignment horizontal="center" vertical="center"/>
    </xf>
    <xf numFmtId="9" fontId="14" fillId="20" borderId="4" xfId="2" applyFont="1" applyFill="1" applyBorder="1" applyAlignment="1">
      <alignment horizontal="center" vertical="center"/>
    </xf>
    <xf numFmtId="0" fontId="5" fillId="0" borderId="37" xfId="0" applyFont="1" applyBorder="1" applyAlignment="1">
      <alignment horizontal="center" vertical="center" wrapText="1"/>
    </xf>
    <xf numFmtId="0" fontId="5" fillId="0" borderId="36" xfId="0" applyFont="1" applyBorder="1" applyAlignment="1">
      <alignment vertical="center" wrapText="1"/>
    </xf>
    <xf numFmtId="0" fontId="4" fillId="3" borderId="7" xfId="0" applyFont="1" applyFill="1" applyBorder="1" applyAlignment="1">
      <alignment vertical="center" wrapText="1"/>
    </xf>
    <xf numFmtId="0" fontId="4" fillId="6" borderId="7" xfId="0" applyFont="1" applyFill="1" applyBorder="1" applyAlignment="1">
      <alignment vertical="center" wrapText="1"/>
    </xf>
    <xf numFmtId="0" fontId="4" fillId="3" borderId="51" xfId="0" applyFont="1" applyFill="1" applyBorder="1" applyAlignment="1">
      <alignment vertical="center" wrapText="1"/>
    </xf>
    <xf numFmtId="0" fontId="4" fillId="3" borderId="3" xfId="0" applyFont="1" applyFill="1" applyBorder="1" applyAlignment="1">
      <alignment vertical="center" wrapText="1"/>
    </xf>
    <xf numFmtId="0" fontId="4" fillId="0" borderId="7" xfId="0" applyFont="1" applyBorder="1" applyAlignment="1">
      <alignment horizontal="left" vertical="center" wrapText="1"/>
    </xf>
    <xf numFmtId="0" fontId="4" fillId="0" borderId="4" xfId="0" applyFont="1" applyBorder="1" applyAlignment="1">
      <alignment horizontal="left" vertical="center" wrapText="1"/>
    </xf>
    <xf numFmtId="0" fontId="4" fillId="0" borderId="37" xfId="0" applyFont="1" applyBorder="1" applyAlignment="1">
      <alignment horizontal="left" vertical="center" wrapText="1"/>
    </xf>
    <xf numFmtId="0" fontId="4" fillId="0" borderId="37" xfId="0" applyFont="1" applyBorder="1" applyAlignment="1">
      <alignment vertical="center" wrapText="1"/>
    </xf>
    <xf numFmtId="0" fontId="4" fillId="0" borderId="71" xfId="0" applyFont="1" applyBorder="1" applyAlignment="1">
      <alignment vertical="center" wrapText="1"/>
    </xf>
    <xf numFmtId="0" fontId="4" fillId="0" borderId="36" xfId="0" applyFont="1" applyBorder="1" applyAlignment="1">
      <alignment vertical="center" wrapText="1"/>
    </xf>
    <xf numFmtId="0" fontId="4" fillId="0" borderId="4" xfId="0" applyFont="1" applyBorder="1" applyAlignment="1">
      <alignment horizontal="left" vertical="center"/>
    </xf>
    <xf numFmtId="0" fontId="4" fillId="0" borderId="64" xfId="0" applyFont="1" applyBorder="1" applyAlignment="1">
      <alignment horizontal="left" vertical="center" wrapText="1"/>
    </xf>
    <xf numFmtId="0" fontId="4" fillId="0" borderId="62" xfId="0" applyFont="1" applyBorder="1" applyAlignment="1">
      <alignment horizontal="left" vertical="center" wrapText="1"/>
    </xf>
    <xf numFmtId="0" fontId="3" fillId="3" borderId="7" xfId="0" applyFont="1" applyFill="1" applyBorder="1" applyAlignment="1">
      <alignment vertical="center" wrapText="1"/>
    </xf>
    <xf numFmtId="0" fontId="3" fillId="3" borderId="35" xfId="0" applyFont="1" applyFill="1" applyBorder="1" applyAlignment="1">
      <alignment vertical="center" wrapText="1"/>
    </xf>
    <xf numFmtId="0" fontId="3" fillId="0" borderId="4" xfId="0" applyFont="1" applyBorder="1" applyAlignment="1">
      <alignment horizontal="center" vertical="center" wrapText="1"/>
    </xf>
    <xf numFmtId="0" fontId="3" fillId="3" borderId="56" xfId="0" applyFont="1" applyFill="1" applyBorder="1" applyAlignment="1">
      <alignment vertical="center" wrapText="1"/>
    </xf>
    <xf numFmtId="0" fontId="3" fillId="3" borderId="20" xfId="0" applyFont="1" applyFill="1" applyBorder="1" applyAlignment="1">
      <alignment vertical="center" wrapText="1"/>
    </xf>
    <xf numFmtId="0" fontId="3" fillId="3" borderId="35" xfId="0" applyFont="1" applyFill="1" applyBorder="1" applyAlignment="1">
      <alignment horizontal="justify" vertical="center"/>
    </xf>
    <xf numFmtId="9" fontId="18" fillId="0" borderId="4" xfId="0" applyNumberFormat="1" applyFont="1" applyBorder="1" applyAlignment="1">
      <alignment horizontal="center" vertical="center"/>
    </xf>
    <xf numFmtId="0" fontId="19" fillId="3" borderId="4" xfId="0" applyFont="1" applyFill="1" applyBorder="1" applyAlignment="1">
      <alignment horizontal="left" vertical="center" wrapText="1"/>
    </xf>
    <xf numFmtId="2" fontId="14" fillId="16" borderId="4" xfId="2" applyNumberFormat="1" applyFont="1" applyFill="1" applyBorder="1" applyAlignment="1">
      <alignment horizontal="center" vertical="center"/>
    </xf>
    <xf numFmtId="0" fontId="19" fillId="26" borderId="4" xfId="0" applyFont="1" applyFill="1" applyBorder="1" applyAlignment="1">
      <alignment horizontal="left" vertical="center" wrapText="1"/>
    </xf>
    <xf numFmtId="0" fontId="63" fillId="26" borderId="4" xfId="0" applyFont="1" applyFill="1" applyBorder="1" applyAlignment="1">
      <alignment horizontal="left" vertical="center" wrapText="1"/>
    </xf>
    <xf numFmtId="0" fontId="4" fillId="16" borderId="4" xfId="0" applyFont="1" applyFill="1" applyBorder="1" applyAlignment="1">
      <alignment horizontal="left" vertical="center" wrapText="1"/>
    </xf>
    <xf numFmtId="0" fontId="19" fillId="0" borderId="4" xfId="0" applyFont="1" applyBorder="1" applyAlignment="1">
      <alignment horizontal="left" vertical="center" wrapText="1"/>
    </xf>
    <xf numFmtId="0" fontId="62" fillId="3" borderId="4" xfId="0" applyFont="1" applyFill="1" applyBorder="1" applyAlignment="1">
      <alignment horizontal="left" vertical="center" wrapText="1"/>
    </xf>
    <xf numFmtId="0" fontId="19" fillId="3" borderId="3" xfId="0" applyFont="1" applyFill="1" applyBorder="1" applyAlignment="1">
      <alignment horizontal="left" vertical="center" wrapText="1"/>
    </xf>
    <xf numFmtId="0" fontId="19" fillId="3" borderId="93" xfId="0" applyFont="1" applyFill="1" applyBorder="1" applyAlignment="1">
      <alignment horizontal="left" vertical="center" wrapText="1"/>
    </xf>
    <xf numFmtId="10" fontId="18" fillId="0" borderId="7" xfId="0" applyNumberFormat="1" applyFont="1" applyBorder="1" applyAlignment="1">
      <alignment horizontal="center" vertical="center"/>
    </xf>
    <xf numFmtId="0" fontId="18" fillId="0" borderId="4" xfId="0" applyFont="1" applyBorder="1" applyAlignment="1">
      <alignment horizontal="center" vertical="center"/>
    </xf>
    <xf numFmtId="165" fontId="18" fillId="0" borderId="4" xfId="0" applyNumberFormat="1" applyFont="1" applyBorder="1" applyAlignment="1">
      <alignment horizontal="center" vertical="center"/>
    </xf>
    <xf numFmtId="0" fontId="65" fillId="3" borderId="4" xfId="0" applyFont="1" applyFill="1" applyBorder="1" applyAlignment="1">
      <alignment horizontal="left" vertical="center" wrapText="1"/>
    </xf>
    <xf numFmtId="0" fontId="67" fillId="3" borderId="4" xfId="0" applyFont="1" applyFill="1" applyBorder="1" applyAlignment="1">
      <alignment horizontal="left" vertical="center" wrapText="1"/>
    </xf>
    <xf numFmtId="0" fontId="14" fillId="0" borderId="51" xfId="0" applyFont="1" applyBorder="1" applyAlignment="1">
      <alignment horizontal="center" vertical="center" wrapText="1"/>
    </xf>
    <xf numFmtId="9" fontId="18" fillId="0" borderId="35" xfId="0" applyNumberFormat="1" applyFont="1" applyBorder="1" applyAlignment="1">
      <alignment horizontal="center" vertical="center"/>
    </xf>
    <xf numFmtId="9" fontId="18" fillId="26" borderId="4" xfId="0" applyNumberFormat="1" applyFont="1" applyFill="1" applyBorder="1" applyAlignment="1">
      <alignment horizontal="center" vertical="center"/>
    </xf>
    <xf numFmtId="10" fontId="18" fillId="26" borderId="7" xfId="0" applyNumberFormat="1" applyFont="1" applyFill="1" applyBorder="1" applyAlignment="1">
      <alignment horizontal="center" vertical="center"/>
    </xf>
    <xf numFmtId="0" fontId="18" fillId="26" borderId="5" xfId="0" applyFont="1" applyFill="1" applyBorder="1" applyAlignment="1">
      <alignment horizontal="center" vertical="center"/>
    </xf>
    <xf numFmtId="1" fontId="18" fillId="26" borderId="5" xfId="0" applyNumberFormat="1" applyFont="1" applyFill="1" applyBorder="1" applyAlignment="1">
      <alignment horizontal="center" vertical="center"/>
    </xf>
    <xf numFmtId="9" fontId="18" fillId="26" borderId="10" xfId="0" applyNumberFormat="1" applyFont="1" applyFill="1" applyBorder="1" applyAlignment="1">
      <alignment horizontal="center" vertical="center"/>
    </xf>
    <xf numFmtId="10" fontId="18" fillId="26" borderId="3" xfId="0" applyNumberFormat="1" applyFont="1" applyFill="1" applyBorder="1" applyAlignment="1">
      <alignment horizontal="center" vertical="center"/>
    </xf>
    <xf numFmtId="0" fontId="18" fillId="26" borderId="4" xfId="0" applyFont="1" applyFill="1" applyBorder="1" applyAlignment="1">
      <alignment horizontal="center" vertical="center"/>
    </xf>
    <xf numFmtId="1" fontId="18" fillId="26" borderId="4" xfId="0" applyNumberFormat="1" applyFont="1" applyFill="1" applyBorder="1" applyAlignment="1">
      <alignment horizontal="center" vertical="center"/>
    </xf>
    <xf numFmtId="9" fontId="18" fillId="16" borderId="4" xfId="0" applyNumberFormat="1" applyFont="1" applyFill="1" applyBorder="1" applyAlignment="1">
      <alignment horizontal="center" vertical="center"/>
    </xf>
    <xf numFmtId="10" fontId="18" fillId="16" borderId="7" xfId="0" applyNumberFormat="1" applyFont="1" applyFill="1" applyBorder="1" applyAlignment="1">
      <alignment horizontal="center" vertical="center"/>
    </xf>
    <xf numFmtId="0" fontId="18" fillId="16" borderId="4" xfId="0" applyFont="1" applyFill="1" applyBorder="1" applyAlignment="1">
      <alignment horizontal="center" vertical="center"/>
    </xf>
    <xf numFmtId="1" fontId="18" fillId="16" borderId="4" xfId="0" applyNumberFormat="1" applyFont="1" applyFill="1" applyBorder="1" applyAlignment="1">
      <alignment horizontal="center" vertical="center"/>
    </xf>
    <xf numFmtId="10" fontId="18" fillId="16" borderId="4" xfId="0" applyNumberFormat="1" applyFont="1" applyFill="1" applyBorder="1" applyAlignment="1">
      <alignment horizontal="center" vertical="center"/>
    </xf>
    <xf numFmtId="0" fontId="18" fillId="26" borderId="4" xfId="0" applyFont="1" applyFill="1" applyBorder="1" applyAlignment="1">
      <alignment horizontal="left" vertical="center" wrapText="1"/>
    </xf>
    <xf numFmtId="0" fontId="19" fillId="16" borderId="4" xfId="0" applyFont="1" applyFill="1" applyBorder="1" applyAlignment="1">
      <alignment horizontal="left" vertical="center" wrapText="1"/>
    </xf>
    <xf numFmtId="0" fontId="19" fillId="26" borderId="4" xfId="0" applyFont="1" applyFill="1" applyBorder="1" applyAlignment="1">
      <alignment vertical="center" wrapText="1"/>
    </xf>
    <xf numFmtId="0" fontId="18" fillId="26" borderId="4" xfId="0" applyFont="1" applyFill="1" applyBorder="1" applyAlignment="1">
      <alignment vertical="center" wrapText="1"/>
    </xf>
    <xf numFmtId="0" fontId="19" fillId="27" borderId="4" xfId="0" applyFont="1" applyFill="1" applyBorder="1" applyAlignment="1">
      <alignment horizontal="left" vertical="center" wrapText="1"/>
    </xf>
    <xf numFmtId="0" fontId="19" fillId="26" borderId="5" xfId="0" applyFont="1" applyFill="1" applyBorder="1" applyAlignment="1">
      <alignment horizontal="left" vertical="center" wrapText="1"/>
    </xf>
    <xf numFmtId="0" fontId="19" fillId="26" borderId="10" xfId="0" applyFont="1" applyFill="1" applyBorder="1" applyAlignment="1">
      <alignment horizontal="left" vertical="center" wrapText="1"/>
    </xf>
    <xf numFmtId="0" fontId="20" fillId="26" borderId="4" xfId="0" applyFont="1" applyFill="1" applyBorder="1" applyAlignment="1">
      <alignment horizontal="left" vertical="center" wrapText="1"/>
    </xf>
    <xf numFmtId="0" fontId="62" fillId="26" borderId="40" xfId="0" applyFont="1" applyFill="1" applyBorder="1" applyAlignment="1">
      <alignment horizontal="left" vertical="center" wrapText="1"/>
    </xf>
    <xf numFmtId="0" fontId="62" fillId="26" borderId="10" xfId="0" applyFont="1" applyFill="1" applyBorder="1" applyAlignment="1">
      <alignment horizontal="left" vertical="center" wrapText="1"/>
    </xf>
    <xf numFmtId="0" fontId="62" fillId="16" borderId="10" xfId="0" applyFont="1" applyFill="1" applyBorder="1" applyAlignment="1">
      <alignment horizontal="left" vertical="center" wrapText="1"/>
    </xf>
    <xf numFmtId="0" fontId="62" fillId="26" borderId="4" xfId="0" applyFont="1" applyFill="1" applyBorder="1" applyAlignment="1">
      <alignment horizontal="left" vertical="center" wrapText="1"/>
    </xf>
    <xf numFmtId="0" fontId="66" fillId="26" borderId="4" xfId="0" applyFont="1" applyFill="1" applyBorder="1" applyAlignment="1">
      <alignment horizontal="left" vertical="center" wrapText="1"/>
    </xf>
    <xf numFmtId="9" fontId="18" fillId="16" borderId="4" xfId="2" applyFont="1" applyFill="1" applyBorder="1" applyAlignment="1">
      <alignment horizontal="center" vertical="center"/>
    </xf>
    <xf numFmtId="9" fontId="18" fillId="0" borderId="4" xfId="2" applyFont="1" applyBorder="1" applyAlignment="1">
      <alignment horizontal="center" vertical="center"/>
    </xf>
    <xf numFmtId="0" fontId="62" fillId="26" borderId="5" xfId="0" applyFont="1" applyFill="1" applyBorder="1" applyAlignment="1">
      <alignment horizontal="left" vertical="center" wrapText="1"/>
    </xf>
    <xf numFmtId="0" fontId="54" fillId="27" borderId="47" xfId="0" applyFont="1" applyFill="1" applyBorder="1" applyAlignment="1">
      <alignment vertical="center" wrapText="1"/>
    </xf>
    <xf numFmtId="10" fontId="14" fillId="16" borderId="51" xfId="0" applyNumberFormat="1" applyFont="1" applyFill="1" applyBorder="1" applyAlignment="1">
      <alignment horizontal="center" vertical="center"/>
    </xf>
    <xf numFmtId="0" fontId="67" fillId="26" borderId="40" xfId="0" applyFont="1" applyFill="1" applyBorder="1" applyAlignment="1">
      <alignment vertical="center" wrapText="1"/>
    </xf>
    <xf numFmtId="0" fontId="19" fillId="26" borderId="4" xfId="0" applyFont="1" applyFill="1" applyBorder="1" applyAlignment="1">
      <alignment horizontal="center" vertical="center" wrapText="1"/>
    </xf>
    <xf numFmtId="0" fontId="56" fillId="16" borderId="25" xfId="0" applyFont="1" applyFill="1" applyBorder="1" applyAlignment="1">
      <alignment horizontal="left" vertical="center" wrapText="1"/>
    </xf>
    <xf numFmtId="49" fontId="3" fillId="13" borderId="35" xfId="3" applyNumberFormat="1" applyFont="1" applyFill="1" applyBorder="1" applyAlignment="1" applyProtection="1">
      <alignment horizontal="center" vertical="center"/>
      <protection locked="0"/>
    </xf>
    <xf numFmtId="0" fontId="3" fillId="0" borderId="0" xfId="0" applyFont="1"/>
    <xf numFmtId="9" fontId="18" fillId="3" borderId="1" xfId="2" applyFont="1" applyFill="1" applyBorder="1"/>
    <xf numFmtId="165" fontId="18" fillId="3" borderId="1" xfId="2" applyNumberFormat="1" applyFont="1" applyFill="1" applyBorder="1" applyAlignment="1">
      <alignment horizontal="left" indent="1"/>
    </xf>
    <xf numFmtId="165" fontId="18" fillId="3" borderId="1" xfId="0" applyNumberFormat="1" applyFont="1" applyFill="1" applyBorder="1"/>
    <xf numFmtId="10" fontId="3" fillId="0" borderId="0" xfId="0" applyNumberFormat="1" applyFont="1"/>
    <xf numFmtId="10" fontId="0" fillId="0" borderId="0" xfId="0" applyNumberFormat="1"/>
    <xf numFmtId="9" fontId="0" fillId="0" borderId="0" xfId="0" applyNumberFormat="1"/>
    <xf numFmtId="0" fontId="3" fillId="0" borderId="4" xfId="0" applyFont="1" applyBorder="1" applyAlignment="1">
      <alignment horizontal="center" vertical="center"/>
    </xf>
    <xf numFmtId="164" fontId="3" fillId="0" borderId="4" xfId="0" applyNumberFormat="1" applyFont="1" applyBorder="1" applyAlignment="1">
      <alignment horizontal="center" vertical="center" wrapText="1"/>
    </xf>
    <xf numFmtId="0" fontId="22" fillId="3" borderId="4" xfId="1" applyFill="1" applyBorder="1" applyAlignment="1">
      <alignment horizontal="left" vertical="center" wrapText="1"/>
    </xf>
    <xf numFmtId="0" fontId="70" fillId="3" borderId="4" xfId="0" applyFont="1" applyFill="1" applyBorder="1" applyAlignment="1">
      <alignment horizontal="left" vertical="center" wrapText="1"/>
    </xf>
    <xf numFmtId="0" fontId="3" fillId="0" borderId="4" xfId="0" applyFont="1" applyBorder="1" applyAlignment="1">
      <alignment horizontal="left" vertical="center"/>
    </xf>
    <xf numFmtId="0" fontId="3" fillId="0" borderId="4" xfId="0" applyFont="1" applyBorder="1" applyAlignment="1">
      <alignment horizontal="left" vertical="center" wrapText="1"/>
    </xf>
    <xf numFmtId="164" fontId="14" fillId="0" borderId="51" xfId="0" applyNumberFormat="1" applyFont="1" applyBorder="1" applyAlignment="1">
      <alignment horizontal="center" vertical="center" wrapText="1"/>
    </xf>
    <xf numFmtId="1" fontId="18" fillId="26" borderId="94" xfId="0" applyNumberFormat="1" applyFont="1" applyFill="1" applyBorder="1" applyAlignment="1">
      <alignment horizontal="center" vertical="center"/>
    </xf>
    <xf numFmtId="9" fontId="18" fillId="26" borderId="5" xfId="0" applyNumberFormat="1" applyFont="1" applyFill="1" applyBorder="1" applyAlignment="1">
      <alignment horizontal="center" vertical="center"/>
    </xf>
    <xf numFmtId="0" fontId="18" fillId="26" borderId="35" xfId="0" applyFont="1" applyFill="1" applyBorder="1" applyAlignment="1">
      <alignment horizontal="center" vertical="center"/>
    </xf>
    <xf numFmtId="0" fontId="3" fillId="16" borderId="6" xfId="0" applyFont="1" applyFill="1" applyBorder="1" applyAlignment="1">
      <alignment horizontal="left" vertical="center" wrapText="1"/>
    </xf>
    <xf numFmtId="0" fontId="3" fillId="0" borderId="6" xfId="0" applyFont="1" applyBorder="1" applyAlignment="1">
      <alignment horizontal="left" vertical="center" wrapText="1"/>
    </xf>
    <xf numFmtId="9" fontId="3" fillId="0" borderId="0" xfId="0" applyNumberFormat="1" applyFont="1"/>
    <xf numFmtId="9" fontId="30" fillId="0" borderId="37" xfId="3" applyNumberFormat="1" applyFont="1" applyBorder="1" applyAlignment="1">
      <alignment horizontal="center" vertical="center"/>
    </xf>
    <xf numFmtId="9" fontId="30" fillId="0" borderId="28" xfId="3" applyNumberFormat="1" applyFont="1" applyBorder="1" applyAlignment="1">
      <alignment horizontal="center" vertical="center"/>
    </xf>
    <xf numFmtId="9" fontId="37" fillId="24" borderId="66" xfId="2" applyFont="1" applyFill="1" applyBorder="1" applyAlignment="1">
      <alignment horizontal="center" vertical="center" wrapText="1"/>
    </xf>
    <xf numFmtId="0" fontId="65" fillId="26" borderId="4" xfId="0" applyFont="1" applyFill="1" applyBorder="1" applyAlignment="1">
      <alignment horizontal="left" vertical="center" wrapText="1"/>
    </xf>
    <xf numFmtId="0" fontId="3" fillId="16" borderId="0" xfId="0" applyFont="1" applyFill="1"/>
    <xf numFmtId="0" fontId="3" fillId="0" borderId="37" xfId="0" applyFont="1" applyBorder="1" applyAlignment="1">
      <alignment horizontal="center" vertical="center" wrapText="1"/>
    </xf>
    <xf numFmtId="0" fontId="3" fillId="0" borderId="31" xfId="0" applyFont="1" applyBorder="1" applyAlignment="1">
      <alignment horizontal="center" vertical="center"/>
    </xf>
    <xf numFmtId="0" fontId="3" fillId="16" borderId="37" xfId="0" applyFont="1" applyFill="1" applyBorder="1" applyAlignment="1">
      <alignment horizontal="center" vertical="center" wrapText="1"/>
    </xf>
    <xf numFmtId="0" fontId="3" fillId="16" borderId="37" xfId="0" applyFont="1" applyFill="1" applyBorder="1" applyAlignment="1">
      <alignment vertical="center" wrapText="1"/>
    </xf>
    <xf numFmtId="0" fontId="73" fillId="0" borderId="2" xfId="0" applyFont="1" applyBorder="1" applyAlignment="1">
      <alignment horizontal="left" vertical="top" wrapText="1"/>
    </xf>
    <xf numFmtId="0" fontId="77" fillId="30" borderId="111" xfId="0" applyFont="1" applyFill="1" applyBorder="1" applyAlignment="1">
      <alignment horizontal="center" vertical="center" wrapText="1"/>
    </xf>
    <xf numFmtId="0" fontId="77" fillId="29" borderId="111" xfId="0" applyFont="1" applyFill="1" applyBorder="1" applyAlignment="1">
      <alignment horizontal="center" vertical="center" wrapText="1"/>
    </xf>
    <xf numFmtId="0" fontId="78" fillId="30" borderId="120" xfId="0" applyFont="1" applyFill="1" applyBorder="1" applyAlignment="1">
      <alignment horizontal="center" vertical="center" wrapText="1"/>
    </xf>
    <xf numFmtId="0" fontId="78" fillId="30" borderId="120" xfId="0" applyFont="1" applyFill="1" applyBorder="1" applyAlignment="1">
      <alignment horizontal="left" vertical="center" wrapText="1"/>
    </xf>
    <xf numFmtId="0" fontId="78" fillId="30" borderId="113" xfId="0" applyFont="1" applyFill="1" applyBorder="1" applyAlignment="1">
      <alignment horizontal="center" vertical="center" wrapText="1"/>
    </xf>
    <xf numFmtId="0" fontId="78" fillId="30" borderId="113" xfId="0" applyFont="1" applyFill="1" applyBorder="1" applyAlignment="1">
      <alignment horizontal="left" vertical="center" wrapText="1"/>
    </xf>
    <xf numFmtId="0" fontId="78" fillId="30" borderId="126" xfId="0" applyFont="1" applyFill="1" applyBorder="1" applyAlignment="1">
      <alignment horizontal="center" vertical="center" wrapText="1"/>
    </xf>
    <xf numFmtId="0" fontId="78" fillId="30" borderId="126" xfId="0" applyFont="1" applyFill="1" applyBorder="1" applyAlignment="1">
      <alignment horizontal="left" vertical="center" wrapText="1"/>
    </xf>
    <xf numFmtId="0" fontId="77" fillId="30" borderId="117" xfId="0" applyFont="1" applyFill="1" applyBorder="1" applyAlignment="1">
      <alignment horizontal="center" vertical="center" wrapText="1"/>
    </xf>
    <xf numFmtId="0" fontId="73" fillId="0" borderId="12" xfId="0" applyFont="1" applyBorder="1" applyAlignment="1">
      <alignment horizontal="left" vertical="top" wrapText="1"/>
    </xf>
    <xf numFmtId="0" fontId="73" fillId="0" borderId="13" xfId="0" applyFont="1" applyBorder="1" applyAlignment="1">
      <alignment horizontal="left" vertical="top" wrapText="1"/>
    </xf>
    <xf numFmtId="0" fontId="73" fillId="0" borderId="15" xfId="0" applyFont="1" applyBorder="1" applyAlignment="1">
      <alignment horizontal="left" vertical="top" wrapText="1"/>
    </xf>
    <xf numFmtId="0" fontId="73" fillId="0" borderId="14" xfId="0" applyFont="1" applyBorder="1" applyAlignment="1">
      <alignment horizontal="left" vertical="top" wrapText="1"/>
    </xf>
    <xf numFmtId="0" fontId="51" fillId="8" borderId="25" xfId="3" applyFont="1" applyFill="1" applyBorder="1" applyAlignment="1">
      <alignment horizontal="center" vertical="center" wrapText="1"/>
    </xf>
    <xf numFmtId="0" fontId="51" fillId="8" borderId="42" xfId="3" applyFont="1" applyFill="1" applyBorder="1" applyAlignment="1">
      <alignment horizontal="center" vertical="center" wrapText="1"/>
    </xf>
    <xf numFmtId="0" fontId="24" fillId="5" borderId="44" xfId="0" applyFont="1" applyFill="1" applyBorder="1" applyAlignment="1">
      <alignment horizontal="center" vertical="center" wrapText="1"/>
    </xf>
    <xf numFmtId="0" fontId="50" fillId="0" borderId="38" xfId="0" applyFont="1" applyBorder="1"/>
    <xf numFmtId="0" fontId="50" fillId="0" borderId="48" xfId="0" applyFont="1" applyBorder="1"/>
    <xf numFmtId="0" fontId="14" fillId="5" borderId="45" xfId="0" applyFont="1" applyFill="1" applyBorder="1" applyAlignment="1">
      <alignment horizontal="center" vertical="center" wrapText="1"/>
    </xf>
    <xf numFmtId="0" fontId="39" fillId="0" borderId="8" xfId="0" applyFont="1" applyBorder="1"/>
    <xf numFmtId="0" fontId="39" fillId="0" borderId="10" xfId="0" applyFont="1" applyBorder="1"/>
    <xf numFmtId="0" fontId="14" fillId="0" borderId="5" xfId="0" applyFont="1" applyBorder="1" applyAlignment="1">
      <alignment horizontal="left" vertical="center" wrapText="1"/>
    </xf>
    <xf numFmtId="0" fontId="14" fillId="5" borderId="5"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39" fillId="0" borderId="9" xfId="0" applyFont="1" applyBorder="1"/>
    <xf numFmtId="0" fontId="39" fillId="0" borderId="49" xfId="0" applyFont="1" applyBorder="1"/>
    <xf numFmtId="0" fontId="14" fillId="0" borderId="5" xfId="0" applyFont="1" applyBorder="1" applyAlignment="1">
      <alignment horizontal="center" vertical="center" wrapText="1"/>
    </xf>
    <xf numFmtId="0" fontId="20" fillId="0" borderId="30" xfId="3" applyFont="1" applyBorder="1" applyAlignment="1">
      <alignment horizontal="center" vertical="center" wrapText="1"/>
    </xf>
    <xf numFmtId="0" fontId="20" fillId="0" borderId="22" xfId="3" applyFont="1" applyBorder="1" applyAlignment="1">
      <alignment horizontal="center" vertical="center" wrapText="1"/>
    </xf>
    <xf numFmtId="0" fontId="20" fillId="0" borderId="23" xfId="3" applyFont="1" applyBorder="1" applyAlignment="1">
      <alignment horizontal="center" vertical="center" wrapText="1"/>
    </xf>
    <xf numFmtId="0" fontId="47" fillId="9" borderId="29" xfId="3" applyFont="1" applyFill="1" applyBorder="1" applyAlignment="1">
      <alignment horizontal="center" vertical="center" wrapText="1"/>
    </xf>
    <xf numFmtId="0" fontId="47" fillId="9" borderId="43" xfId="3" applyFont="1" applyFill="1" applyBorder="1" applyAlignment="1">
      <alignment horizontal="center" vertical="center" wrapText="1"/>
    </xf>
    <xf numFmtId="0" fontId="24" fillId="7" borderId="11" xfId="0" applyFont="1" applyFill="1" applyBorder="1" applyAlignment="1">
      <alignment horizontal="center" vertical="center" wrapText="1"/>
    </xf>
    <xf numFmtId="0" fontId="50" fillId="0" borderId="14" xfId="0" applyFont="1" applyBorder="1"/>
    <xf numFmtId="0" fontId="50" fillId="0" borderId="16" xfId="0" applyFont="1" applyBorder="1"/>
    <xf numFmtId="0" fontId="14" fillId="7" borderId="45" xfId="0" applyFont="1" applyFill="1" applyBorder="1" applyAlignment="1">
      <alignment horizontal="center" vertical="center" wrapText="1"/>
    </xf>
    <xf numFmtId="0" fontId="39" fillId="0" borderId="39" xfId="0" applyFont="1" applyBorder="1"/>
    <xf numFmtId="0" fontId="24" fillId="4" borderId="44"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51" fillId="8" borderId="24" xfId="3" applyFont="1" applyFill="1" applyBorder="1" applyAlignment="1">
      <alignment horizontal="center" vertical="center" wrapText="1"/>
    </xf>
    <xf numFmtId="0" fontId="51" fillId="8" borderId="34" xfId="3" applyFont="1" applyFill="1" applyBorder="1" applyAlignment="1">
      <alignment horizontal="center" vertical="center" wrapText="1"/>
    </xf>
    <xf numFmtId="0" fontId="51" fillId="8" borderId="29" xfId="3" applyFont="1" applyFill="1" applyBorder="1" applyAlignment="1">
      <alignment horizontal="center" vertical="center" wrapText="1"/>
    </xf>
    <xf numFmtId="0" fontId="51" fillId="8" borderId="43" xfId="3" applyFont="1" applyFill="1" applyBorder="1" applyAlignment="1">
      <alignment horizontal="center" vertical="center" wrapText="1"/>
    </xf>
    <xf numFmtId="0" fontId="20" fillId="0" borderId="19" xfId="3" applyFont="1" applyBorder="1" applyAlignment="1">
      <alignment horizontal="left" vertical="center" wrapText="1"/>
    </xf>
    <xf numFmtId="0" fontId="20" fillId="0" borderId="20" xfId="3" applyFont="1" applyBorder="1" applyAlignment="1">
      <alignment horizontal="left" vertical="center" wrapText="1"/>
    </xf>
    <xf numFmtId="0" fontId="20" fillId="0" borderId="21" xfId="3" applyFont="1" applyBorder="1" applyAlignment="1">
      <alignment horizontal="left" vertical="center" wrapText="1"/>
    </xf>
    <xf numFmtId="0" fontId="20" fillId="0" borderId="30" xfId="3" applyFont="1" applyBorder="1" applyAlignment="1">
      <alignment horizontal="left" vertical="center" wrapText="1"/>
    </xf>
    <xf numFmtId="0" fontId="20" fillId="0" borderId="23" xfId="3" applyFont="1" applyBorder="1" applyAlignment="1">
      <alignment horizontal="left" vertical="center" wrapText="1"/>
    </xf>
    <xf numFmtId="0" fontId="20" fillId="0" borderId="65" xfId="3" applyFont="1" applyBorder="1" applyAlignment="1">
      <alignment horizontal="left" vertical="center" wrapText="1"/>
    </xf>
    <xf numFmtId="0" fontId="20" fillId="0" borderId="59" xfId="3" applyFont="1" applyBorder="1" applyAlignment="1">
      <alignment horizontal="left" vertical="center" wrapText="1"/>
    </xf>
    <xf numFmtId="0" fontId="20" fillId="0" borderId="66" xfId="3" applyFont="1" applyBorder="1" applyAlignment="1">
      <alignment horizontal="left" vertical="center" wrapText="1"/>
    </xf>
    <xf numFmtId="0" fontId="20" fillId="0" borderId="32" xfId="3" applyFont="1" applyBorder="1" applyAlignment="1">
      <alignment horizontal="left" vertical="center" wrapText="1"/>
    </xf>
    <xf numFmtId="0" fontId="20" fillId="0" borderId="29" xfId="3" applyFont="1" applyBorder="1" applyAlignment="1">
      <alignment horizontal="left" vertical="center" wrapText="1"/>
    </xf>
    <xf numFmtId="0" fontId="20" fillId="0" borderId="26" xfId="3" applyFont="1" applyBorder="1" applyAlignment="1">
      <alignment horizontal="left" vertical="center" wrapText="1"/>
    </xf>
    <xf numFmtId="14" fontId="18" fillId="0" borderId="30" xfId="3" applyNumberFormat="1" applyFont="1" applyBorder="1" applyAlignment="1">
      <alignment horizontal="center" vertical="center" wrapText="1"/>
    </xf>
    <xf numFmtId="14" fontId="18" fillId="0" borderId="22" xfId="3" applyNumberFormat="1" applyFont="1" applyBorder="1" applyAlignment="1">
      <alignment horizontal="center" vertical="center" wrapText="1"/>
    </xf>
    <xf numFmtId="14" fontId="18" fillId="0" borderId="23" xfId="3" applyNumberFormat="1" applyFont="1" applyBorder="1" applyAlignment="1">
      <alignment horizontal="center" vertical="center" wrapText="1"/>
    </xf>
    <xf numFmtId="14" fontId="22" fillId="0" borderId="30" xfId="1" applyNumberFormat="1" applyFill="1" applyBorder="1" applyAlignment="1" applyProtection="1">
      <alignment horizontal="center" vertical="center" wrapText="1"/>
    </xf>
    <xf numFmtId="14" fontId="22" fillId="0" borderId="22" xfId="1" applyNumberFormat="1" applyFill="1" applyBorder="1" applyAlignment="1" applyProtection="1">
      <alignment horizontal="center" vertical="center" wrapText="1"/>
    </xf>
    <xf numFmtId="14" fontId="22" fillId="0" borderId="23" xfId="1" applyNumberFormat="1" applyFill="1" applyBorder="1" applyAlignment="1" applyProtection="1">
      <alignment horizontal="center" vertical="center" wrapText="1"/>
    </xf>
    <xf numFmtId="0" fontId="0" fillId="0" borderId="30"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29" fillId="0" borderId="30" xfId="3" applyFont="1" applyBorder="1" applyAlignment="1">
      <alignment horizontal="center" vertical="center" wrapText="1"/>
    </xf>
    <xf numFmtId="0" fontId="29" fillId="0" borderId="22" xfId="3" applyFont="1" applyBorder="1" applyAlignment="1">
      <alignment horizontal="center" vertical="center" wrapText="1"/>
    </xf>
    <xf numFmtId="0" fontId="29" fillId="0" borderId="23" xfId="3" applyFont="1" applyBorder="1" applyAlignment="1">
      <alignment horizontal="center" vertical="center" wrapText="1"/>
    </xf>
    <xf numFmtId="0" fontId="22" fillId="0" borderId="30" xfId="1" applyFill="1" applyBorder="1" applyAlignment="1" applyProtection="1">
      <alignment horizontal="center" vertical="center" wrapText="1"/>
    </xf>
    <xf numFmtId="0" fontId="22" fillId="0" borderId="22" xfId="1" applyFill="1" applyBorder="1" applyAlignment="1" applyProtection="1">
      <alignment horizontal="center" vertical="center" wrapText="1"/>
    </xf>
    <xf numFmtId="0" fontId="22" fillId="0" borderId="23" xfId="1" applyFill="1" applyBorder="1" applyAlignment="1" applyProtection="1">
      <alignment horizontal="center" vertical="center" wrapText="1"/>
    </xf>
    <xf numFmtId="14" fontId="27" fillId="0" borderId="19" xfId="4" applyNumberFormat="1" applyFont="1" applyFill="1" applyBorder="1" applyAlignment="1" applyProtection="1">
      <alignment horizontal="center" vertical="center" wrapText="1"/>
    </xf>
    <xf numFmtId="14" fontId="27" fillId="0" borderId="31" xfId="4" applyNumberFormat="1" applyFont="1" applyFill="1" applyBorder="1" applyAlignment="1" applyProtection="1">
      <alignment horizontal="center" vertical="center" wrapText="1"/>
    </xf>
    <xf numFmtId="49" fontId="14" fillId="10" borderId="35" xfId="3" applyNumberFormat="1" applyFont="1" applyFill="1" applyBorder="1" applyAlignment="1" applyProtection="1">
      <alignment horizontal="center" vertical="center"/>
      <protection locked="0"/>
    </xf>
    <xf numFmtId="49" fontId="14" fillId="10" borderId="42" xfId="3" applyNumberFormat="1" applyFont="1" applyFill="1" applyBorder="1" applyAlignment="1" applyProtection="1">
      <alignment horizontal="center" vertical="center"/>
      <protection locked="0"/>
    </xf>
    <xf numFmtId="49" fontId="14" fillId="10" borderId="43" xfId="3" applyNumberFormat="1" applyFont="1" applyFill="1" applyBorder="1" applyAlignment="1" applyProtection="1">
      <alignment horizontal="center" vertical="center"/>
      <protection locked="0"/>
    </xf>
    <xf numFmtId="49" fontId="14" fillId="10" borderId="59" xfId="3" applyNumberFormat="1" applyFont="1" applyFill="1" applyBorder="1" applyAlignment="1" applyProtection="1">
      <alignment horizontal="center" vertical="center"/>
      <protection locked="0"/>
    </xf>
    <xf numFmtId="0" fontId="25" fillId="0" borderId="11" xfId="3" applyFont="1" applyBorder="1" applyAlignment="1">
      <alignment horizontal="center" vertical="center" wrapText="1"/>
    </xf>
    <xf numFmtId="0" fontId="25" fillId="0" borderId="12" xfId="3" applyFont="1" applyBorder="1" applyAlignment="1">
      <alignment horizontal="center" vertical="center" wrapText="1"/>
    </xf>
    <xf numFmtId="0" fontId="25" fillId="0" borderId="13" xfId="3" applyFont="1" applyBorder="1" applyAlignment="1">
      <alignment horizontal="center" vertical="center" wrapText="1"/>
    </xf>
    <xf numFmtId="0" fontId="25" fillId="0" borderId="14" xfId="3" applyFont="1" applyBorder="1" applyAlignment="1">
      <alignment horizontal="center" vertical="center" wrapText="1"/>
    </xf>
    <xf numFmtId="0" fontId="25" fillId="0" borderId="2" xfId="3" applyFont="1" applyAlignment="1">
      <alignment horizontal="center" vertical="center" wrapText="1"/>
    </xf>
    <xf numFmtId="0" fontId="25" fillId="0" borderId="15" xfId="3" applyFont="1" applyBorder="1" applyAlignment="1">
      <alignment horizontal="center" vertical="center" wrapText="1"/>
    </xf>
    <xf numFmtId="0" fontId="25" fillId="0" borderId="16" xfId="3" applyFont="1" applyBorder="1" applyAlignment="1">
      <alignment horizontal="center" vertical="center" wrapText="1"/>
    </xf>
    <xf numFmtId="0" fontId="25" fillId="0" borderId="17" xfId="3" applyFont="1" applyBorder="1" applyAlignment="1">
      <alignment horizontal="center" vertical="center" wrapText="1"/>
    </xf>
    <xf numFmtId="0" fontId="25" fillId="0" borderId="18" xfId="3" applyFont="1" applyBorder="1" applyAlignment="1">
      <alignment horizontal="center" vertical="center" wrapText="1"/>
    </xf>
    <xf numFmtId="0" fontId="31" fillId="0" borderId="24" xfId="3" applyFont="1" applyBorder="1" applyAlignment="1">
      <alignment horizontal="center" vertical="center" wrapText="1"/>
    </xf>
    <xf numFmtId="0" fontId="31" fillId="0" borderId="25" xfId="3" applyFont="1" applyBorder="1" applyAlignment="1">
      <alignment horizontal="center" vertical="center" wrapText="1"/>
    </xf>
    <xf numFmtId="0" fontId="31" fillId="0" borderId="72" xfId="3" applyFont="1" applyBorder="1" applyAlignment="1">
      <alignment horizontal="center" vertical="center" wrapText="1"/>
    </xf>
    <xf numFmtId="0" fontId="31" fillId="0" borderId="35" xfId="3" applyFont="1" applyBorder="1" applyAlignment="1">
      <alignment horizontal="center" vertical="center" wrapText="1"/>
    </xf>
    <xf numFmtId="0" fontId="47" fillId="9" borderId="25" xfId="3" applyFont="1" applyFill="1" applyBorder="1" applyAlignment="1">
      <alignment horizontal="center" vertical="center" wrapText="1"/>
    </xf>
    <xf numFmtId="0" fontId="47" fillId="9" borderId="42" xfId="3" applyFont="1" applyFill="1" applyBorder="1" applyAlignment="1">
      <alignment horizontal="center" vertical="center" wrapText="1"/>
    </xf>
    <xf numFmtId="10" fontId="14" fillId="0" borderId="52" xfId="0" applyNumberFormat="1" applyFont="1" applyBorder="1" applyAlignment="1">
      <alignment horizontal="center" vertical="center"/>
    </xf>
    <xf numFmtId="10" fontId="14" fillId="0" borderId="40" xfId="0" applyNumberFormat="1" applyFont="1" applyBorder="1" applyAlignment="1">
      <alignment horizontal="center" vertical="center"/>
    </xf>
    <xf numFmtId="10" fontId="14" fillId="0" borderId="8" xfId="0" applyNumberFormat="1" applyFont="1" applyBorder="1" applyAlignment="1">
      <alignment horizontal="center" vertical="center"/>
    </xf>
    <xf numFmtId="10" fontId="14" fillId="0" borderId="39" xfId="0" applyNumberFormat="1" applyFont="1" applyBorder="1" applyAlignment="1">
      <alignment horizontal="center" vertical="center"/>
    </xf>
    <xf numFmtId="10" fontId="14" fillId="0" borderId="25" xfId="0" applyNumberFormat="1" applyFont="1" applyBorder="1" applyAlignment="1">
      <alignment horizontal="center" vertical="center"/>
    </xf>
    <xf numFmtId="10" fontId="14" fillId="0" borderId="35" xfId="0" applyNumberFormat="1" applyFont="1" applyBorder="1" applyAlignment="1">
      <alignment horizontal="center" vertical="center"/>
    </xf>
    <xf numFmtId="10" fontId="14" fillId="0" borderId="42" xfId="0" applyNumberFormat="1" applyFont="1" applyBorder="1" applyAlignment="1">
      <alignment horizontal="center" vertical="center"/>
    </xf>
    <xf numFmtId="10" fontId="14" fillId="0" borderId="43" xfId="0" applyNumberFormat="1" applyFont="1" applyBorder="1" applyAlignment="1">
      <alignment horizontal="center" vertical="center"/>
    </xf>
    <xf numFmtId="10" fontId="14" fillId="0" borderId="41" xfId="0" applyNumberFormat="1" applyFont="1" applyBorder="1" applyAlignment="1">
      <alignment horizontal="center" vertical="center"/>
    </xf>
    <xf numFmtId="10" fontId="14" fillId="0" borderId="53" xfId="0" applyNumberFormat="1" applyFont="1" applyBorder="1" applyAlignment="1">
      <alignment horizontal="center" vertical="center"/>
    </xf>
    <xf numFmtId="49" fontId="14" fillId="10" borderId="25" xfId="3" applyNumberFormat="1" applyFont="1" applyFill="1" applyBorder="1" applyAlignment="1" applyProtection="1">
      <alignment horizontal="center" vertical="center"/>
      <protection locked="0"/>
    </xf>
    <xf numFmtId="49" fontId="14" fillId="10" borderId="29" xfId="3" applyNumberFormat="1" applyFont="1" applyFill="1" applyBorder="1" applyAlignment="1" applyProtection="1">
      <alignment horizontal="center" vertical="center"/>
      <protection locked="0"/>
    </xf>
    <xf numFmtId="49" fontId="14" fillId="10" borderId="41" xfId="3" applyNumberFormat="1" applyFont="1" applyFill="1" applyBorder="1" applyAlignment="1" applyProtection="1">
      <alignment horizontal="center" vertical="center"/>
      <protection locked="0"/>
    </xf>
    <xf numFmtId="0" fontId="8" fillId="0" borderId="69" xfId="0" applyFont="1" applyBorder="1" applyAlignment="1">
      <alignment horizontal="left" vertical="center" wrapText="1"/>
    </xf>
    <xf numFmtId="0" fontId="14" fillId="0" borderId="70" xfId="0" applyFont="1" applyBorder="1" applyAlignment="1">
      <alignment horizontal="left" vertical="center"/>
    </xf>
    <xf numFmtId="0" fontId="14" fillId="0" borderId="71" xfId="0" applyFont="1" applyBorder="1" applyAlignment="1">
      <alignment horizontal="left" vertical="center"/>
    </xf>
    <xf numFmtId="0" fontId="14" fillId="0" borderId="69" xfId="0" applyFont="1" applyBorder="1" applyAlignment="1">
      <alignment horizontal="left" vertical="center" wrapText="1"/>
    </xf>
    <xf numFmtId="14" fontId="32" fillId="14" borderId="32" xfId="3" applyNumberFormat="1" applyFont="1" applyFill="1" applyBorder="1" applyAlignment="1">
      <alignment horizontal="center" vertical="center" wrapText="1"/>
    </xf>
    <xf numFmtId="14" fontId="32" fillId="14" borderId="29" xfId="3" applyNumberFormat="1" applyFont="1" applyFill="1" applyBorder="1" applyAlignment="1">
      <alignment horizontal="center" vertical="center" wrapText="1"/>
    </xf>
    <xf numFmtId="0" fontId="41" fillId="23" borderId="65" xfId="3" applyFont="1" applyFill="1" applyBorder="1" applyAlignment="1">
      <alignment horizontal="center" vertical="center" wrapText="1" readingOrder="1"/>
    </xf>
    <xf numFmtId="0" fontId="41" fillId="23" borderId="59" xfId="3" applyFont="1" applyFill="1" applyBorder="1" applyAlignment="1">
      <alignment horizontal="center" vertical="center" wrapText="1" readingOrder="1"/>
    </xf>
    <xf numFmtId="0" fontId="16" fillId="0" borderId="27" xfId="3" applyFont="1" applyBorder="1" applyAlignment="1">
      <alignment horizontal="center" vertical="center" wrapText="1"/>
    </xf>
    <xf numFmtId="0" fontId="17" fillId="0" borderId="27" xfId="3" applyBorder="1" applyAlignment="1">
      <alignment horizontal="center" vertical="center" wrapText="1"/>
    </xf>
    <xf numFmtId="49" fontId="14" fillId="13" borderId="29" xfId="3" applyNumberFormat="1" applyFont="1" applyFill="1" applyBorder="1" applyAlignment="1" applyProtection="1">
      <alignment horizontal="center" vertical="center"/>
      <protection locked="0"/>
    </xf>
    <xf numFmtId="49" fontId="14" fillId="13" borderId="43" xfId="3" applyNumberFormat="1" applyFont="1" applyFill="1" applyBorder="1" applyAlignment="1" applyProtection="1">
      <alignment horizontal="center" vertical="center"/>
      <protection locked="0"/>
    </xf>
    <xf numFmtId="49" fontId="14" fillId="13" borderId="59" xfId="3" applyNumberFormat="1" applyFont="1" applyFill="1" applyBorder="1" applyAlignment="1" applyProtection="1">
      <alignment horizontal="center" vertical="center"/>
      <protection locked="0"/>
    </xf>
    <xf numFmtId="49" fontId="14" fillId="13" borderId="35" xfId="3" applyNumberFormat="1" applyFont="1" applyFill="1" applyBorder="1" applyAlignment="1" applyProtection="1">
      <alignment horizontal="center" vertical="center"/>
      <protection locked="0"/>
    </xf>
    <xf numFmtId="49" fontId="14" fillId="13" borderId="25" xfId="3" applyNumberFormat="1" applyFont="1" applyFill="1" applyBorder="1" applyAlignment="1" applyProtection="1">
      <alignment horizontal="center" vertical="center"/>
      <protection locked="0"/>
    </xf>
    <xf numFmtId="49" fontId="14" fillId="13" borderId="27" xfId="3" applyNumberFormat="1" applyFont="1" applyFill="1" applyBorder="1" applyAlignment="1" applyProtection="1">
      <alignment horizontal="center" vertical="center"/>
      <protection locked="0"/>
    </xf>
    <xf numFmtId="9" fontId="14" fillId="0" borderId="67" xfId="0" applyNumberFormat="1" applyFont="1" applyBorder="1" applyAlignment="1">
      <alignment horizontal="center" vertical="center"/>
    </xf>
    <xf numFmtId="9" fontId="14" fillId="0" borderId="61" xfId="0" applyNumberFormat="1" applyFont="1" applyBorder="1" applyAlignment="1">
      <alignment horizontal="center" vertical="center"/>
    </xf>
    <xf numFmtId="9" fontId="14" fillId="0" borderId="68" xfId="0" applyNumberFormat="1" applyFont="1" applyBorder="1" applyAlignment="1">
      <alignment horizontal="center" vertical="center"/>
    </xf>
    <xf numFmtId="9" fontId="14" fillId="0" borderId="63" xfId="0" applyNumberFormat="1" applyFont="1" applyBorder="1" applyAlignment="1">
      <alignment horizontal="center" vertical="center"/>
    </xf>
    <xf numFmtId="9" fontId="14" fillId="0" borderId="52" xfId="0" applyNumberFormat="1" applyFont="1" applyBorder="1" applyAlignment="1">
      <alignment horizontal="center" vertical="center"/>
    </xf>
    <xf numFmtId="9" fontId="14" fillId="0" borderId="40" xfId="0" applyNumberFormat="1" applyFont="1" applyBorder="1" applyAlignment="1">
      <alignment horizontal="center" vertical="center"/>
    </xf>
    <xf numFmtId="9" fontId="14" fillId="0" borderId="54" xfId="0" applyNumberFormat="1" applyFont="1" applyBorder="1" applyAlignment="1">
      <alignment horizontal="center" vertical="center"/>
    </xf>
    <xf numFmtId="10" fontId="14" fillId="0" borderId="29" xfId="0" applyNumberFormat="1" applyFont="1" applyBorder="1" applyAlignment="1">
      <alignment horizontal="center" vertical="center"/>
    </xf>
    <xf numFmtId="10" fontId="14" fillId="0" borderId="59" xfId="0" applyNumberFormat="1" applyFont="1" applyBorder="1" applyAlignment="1">
      <alignment horizontal="center" vertical="center"/>
    </xf>
    <xf numFmtId="10" fontId="14" fillId="0" borderId="60" xfId="0" applyNumberFormat="1" applyFont="1" applyBorder="1" applyAlignment="1">
      <alignment horizontal="center" vertical="center"/>
    </xf>
    <xf numFmtId="10" fontId="14" fillId="0" borderId="61" xfId="0" applyNumberFormat="1" applyFont="1" applyBorder="1" applyAlignment="1">
      <alignment horizontal="center" vertical="center"/>
    </xf>
    <xf numFmtId="10" fontId="14" fillId="0" borderId="63" xfId="0" applyNumberFormat="1" applyFont="1" applyBorder="1" applyAlignment="1">
      <alignment horizontal="center" vertical="center"/>
    </xf>
    <xf numFmtId="0" fontId="17" fillId="0" borderId="35" xfId="3" applyBorder="1" applyAlignment="1">
      <alignment horizontal="center" vertical="center" wrapText="1"/>
    </xf>
    <xf numFmtId="9" fontId="14" fillId="0" borderId="25" xfId="0" applyNumberFormat="1" applyFont="1" applyBorder="1" applyAlignment="1">
      <alignment horizontal="center" vertical="center"/>
    </xf>
    <xf numFmtId="9" fontId="14" fillId="0" borderId="35" xfId="0" applyNumberFormat="1" applyFont="1" applyBorder="1" applyAlignment="1">
      <alignment horizontal="center" vertical="center"/>
    </xf>
    <xf numFmtId="0" fontId="49" fillId="6" borderId="65" xfId="0" applyFont="1" applyFill="1" applyBorder="1" applyAlignment="1">
      <alignment horizontal="center" vertical="center" wrapText="1"/>
    </xf>
    <xf numFmtId="0" fontId="49" fillId="6" borderId="59" xfId="0" applyFont="1" applyFill="1" applyBorder="1" applyAlignment="1">
      <alignment horizontal="center" vertical="center" wrapText="1"/>
    </xf>
    <xf numFmtId="14" fontId="48" fillId="14" borderId="30" xfId="3" applyNumberFormat="1" applyFont="1" applyFill="1" applyBorder="1" applyAlignment="1">
      <alignment horizontal="center" vertical="center" wrapText="1"/>
    </xf>
    <xf numFmtId="14" fontId="48" fillId="14" borderId="22" xfId="3" applyNumberFormat="1" applyFont="1" applyFill="1" applyBorder="1" applyAlignment="1">
      <alignment horizontal="center" vertical="center" wrapText="1"/>
    </xf>
    <xf numFmtId="14" fontId="48" fillId="14" borderId="23" xfId="3" applyNumberFormat="1" applyFont="1" applyFill="1" applyBorder="1" applyAlignment="1">
      <alignment horizontal="center" vertical="center" wrapText="1"/>
    </xf>
    <xf numFmtId="0" fontId="36" fillId="0" borderId="89" xfId="3" applyFont="1" applyBorder="1" applyAlignment="1">
      <alignment horizontal="left" vertical="center" wrapText="1"/>
    </xf>
    <xf numFmtId="0" fontId="36" fillId="0" borderId="90" xfId="3" applyFont="1" applyBorder="1" applyAlignment="1">
      <alignment horizontal="left" vertical="center" wrapText="1"/>
    </xf>
    <xf numFmtId="0" fontId="36" fillId="0" borderId="82" xfId="3" applyFont="1" applyBorder="1" applyAlignment="1">
      <alignment horizontal="left" vertical="center" wrapText="1"/>
    </xf>
    <xf numFmtId="0" fontId="36" fillId="0" borderId="87" xfId="3" applyFont="1" applyBorder="1" applyAlignment="1">
      <alignment horizontal="left" vertical="center" wrapText="1"/>
    </xf>
    <xf numFmtId="0" fontId="36" fillId="0" borderId="85" xfId="3" applyFont="1" applyBorder="1" applyAlignment="1">
      <alignment horizontal="left" vertical="center" wrapText="1"/>
    </xf>
    <xf numFmtId="0" fontId="36" fillId="0" borderId="88" xfId="3" applyFont="1" applyBorder="1" applyAlignment="1">
      <alignment horizontal="left" vertical="center" wrapText="1"/>
    </xf>
    <xf numFmtId="0" fontId="31" fillId="0" borderId="76" xfId="3" applyFont="1" applyBorder="1" applyAlignment="1">
      <alignment horizontal="center" vertical="center" wrapText="1"/>
    </xf>
    <xf numFmtId="0" fontId="31" fillId="0" borderId="27" xfId="3" applyFont="1" applyBorder="1" applyAlignment="1">
      <alignment horizontal="center" vertical="center" wrapText="1"/>
    </xf>
    <xf numFmtId="0" fontId="17" fillId="0" borderId="25" xfId="3" applyBorder="1" applyAlignment="1">
      <alignment horizontal="center" vertical="center"/>
    </xf>
    <xf numFmtId="0" fontId="15" fillId="0" borderId="30" xfId="3" applyFont="1" applyBorder="1" applyAlignment="1">
      <alignment horizontal="left" vertical="center" wrapText="1"/>
    </xf>
    <xf numFmtId="0" fontId="15" fillId="0" borderId="22" xfId="3" applyFont="1" applyBorder="1" applyAlignment="1">
      <alignment horizontal="left" vertical="center"/>
    </xf>
    <xf numFmtId="0" fontId="15" fillId="0" borderId="23" xfId="3" applyFont="1" applyBorder="1" applyAlignment="1">
      <alignment horizontal="left" vertical="center"/>
    </xf>
    <xf numFmtId="14" fontId="58" fillId="14" borderId="30" xfId="3" applyNumberFormat="1" applyFont="1" applyFill="1" applyBorder="1" applyAlignment="1">
      <alignment horizontal="center" vertical="center" wrapText="1"/>
    </xf>
    <xf numFmtId="14" fontId="58" fillId="14" borderId="22" xfId="3" applyNumberFormat="1" applyFont="1" applyFill="1" applyBorder="1" applyAlignment="1">
      <alignment horizontal="center" vertical="center" wrapText="1"/>
    </xf>
    <xf numFmtId="14" fontId="58" fillId="14" borderId="74" xfId="3" applyNumberFormat="1" applyFont="1" applyFill="1" applyBorder="1" applyAlignment="1">
      <alignment horizontal="center" vertical="center" wrapText="1"/>
    </xf>
    <xf numFmtId="0" fontId="24" fillId="25" borderId="24" xfId="3" applyFont="1" applyFill="1" applyBorder="1" applyAlignment="1">
      <alignment horizontal="center" vertical="center" wrapText="1"/>
    </xf>
    <xf numFmtId="0" fontId="24" fillId="25" borderId="25" xfId="3" applyFont="1" applyFill="1" applyBorder="1" applyAlignment="1">
      <alignment horizontal="center" vertical="center" wrapText="1"/>
    </xf>
    <xf numFmtId="0" fontId="24" fillId="25" borderId="36" xfId="3" applyFont="1" applyFill="1" applyBorder="1" applyAlignment="1">
      <alignment horizontal="center" vertical="center" wrapText="1"/>
    </xf>
    <xf numFmtId="0" fontId="44" fillId="0" borderId="72" xfId="3" applyFont="1" applyBorder="1" applyAlignment="1">
      <alignment horizontal="center" vertical="center" wrapText="1"/>
    </xf>
    <xf numFmtId="0" fontId="44" fillId="0" borderId="35" xfId="3" applyFont="1" applyBorder="1" applyAlignment="1">
      <alignment horizontal="center" vertical="center" wrapText="1"/>
    </xf>
    <xf numFmtId="0" fontId="44" fillId="0" borderId="37" xfId="3" applyFont="1" applyBorder="1" applyAlignment="1">
      <alignment horizontal="center" vertical="center" wrapText="1"/>
    </xf>
    <xf numFmtId="0" fontId="44" fillId="0" borderId="76" xfId="3" applyFont="1" applyBorder="1" applyAlignment="1">
      <alignment horizontal="center" vertical="center" wrapText="1"/>
    </xf>
    <xf numFmtId="0" fontId="44" fillId="0" borderId="27" xfId="3" applyFont="1" applyBorder="1" applyAlignment="1">
      <alignment horizontal="center" vertical="center" wrapText="1"/>
    </xf>
    <xf numFmtId="0" fontId="44" fillId="0" borderId="28" xfId="3" applyFont="1" applyBorder="1" applyAlignment="1">
      <alignment horizontal="center" vertical="center" wrapText="1"/>
    </xf>
    <xf numFmtId="0" fontId="5" fillId="0" borderId="69" xfId="0" applyFont="1" applyBorder="1" applyAlignment="1">
      <alignment horizontal="left" vertical="center" wrapText="1"/>
    </xf>
    <xf numFmtId="0" fontId="4" fillId="0" borderId="69" xfId="0" applyFont="1" applyBorder="1" applyAlignment="1">
      <alignment horizontal="left" vertical="center" wrapText="1"/>
    </xf>
    <xf numFmtId="0" fontId="14" fillId="0" borderId="70" xfId="0" applyFont="1" applyBorder="1" applyAlignment="1">
      <alignment horizontal="left" vertical="center" wrapText="1"/>
    </xf>
    <xf numFmtId="49" fontId="3" fillId="10" borderId="35" xfId="3" applyNumberFormat="1" applyFont="1" applyFill="1" applyBorder="1" applyAlignment="1" applyProtection="1">
      <alignment horizontal="center" vertical="center"/>
      <protection locked="0"/>
    </xf>
    <xf numFmtId="49" fontId="69" fillId="10" borderId="35" xfId="3" applyNumberFormat="1" applyFont="1" applyFill="1" applyBorder="1" applyAlignment="1" applyProtection="1">
      <alignment horizontal="center" vertical="center"/>
      <protection locked="0"/>
    </xf>
    <xf numFmtId="0" fontId="3" fillId="16" borderId="69" xfId="0" applyFont="1" applyFill="1" applyBorder="1" applyAlignment="1">
      <alignment horizontal="left" vertical="center" wrapText="1"/>
    </xf>
    <xf numFmtId="0" fontId="14" fillId="16" borderId="70" xfId="0" applyFont="1" applyFill="1" applyBorder="1" applyAlignment="1">
      <alignment horizontal="left" vertical="center"/>
    </xf>
    <xf numFmtId="0" fontId="14" fillId="16" borderId="71" xfId="0" applyFont="1" applyFill="1" applyBorder="1" applyAlignment="1">
      <alignment horizontal="left" vertical="center"/>
    </xf>
    <xf numFmtId="0" fontId="3" fillId="0" borderId="69" xfId="0" applyFont="1" applyBorder="1" applyAlignment="1">
      <alignment horizontal="center" vertical="center" wrapText="1"/>
    </xf>
    <xf numFmtId="0" fontId="14" fillId="0" borderId="70" xfId="0" applyFont="1" applyBorder="1" applyAlignment="1">
      <alignment horizontal="center" vertical="center"/>
    </xf>
    <xf numFmtId="0" fontId="14" fillId="0" borderId="71" xfId="0" applyFont="1" applyBorder="1" applyAlignment="1">
      <alignment horizontal="center" vertical="center"/>
    </xf>
    <xf numFmtId="0" fontId="3" fillId="5" borderId="5" xfId="0" applyFont="1" applyFill="1" applyBorder="1" applyAlignment="1">
      <alignment horizontal="center" vertical="center" wrapText="1"/>
    </xf>
    <xf numFmtId="0" fontId="4" fillId="0" borderId="69" xfId="0" applyFont="1" applyBorder="1" applyAlignment="1">
      <alignment horizontal="center" vertical="center" wrapText="1"/>
    </xf>
    <xf numFmtId="0" fontId="14" fillId="0" borderId="70" xfId="0" applyFont="1" applyBorder="1" applyAlignment="1">
      <alignment horizontal="center" vertical="center" wrapText="1"/>
    </xf>
    <xf numFmtId="0" fontId="50" fillId="16" borderId="38" xfId="0" applyFont="1" applyFill="1" applyBorder="1"/>
    <xf numFmtId="0" fontId="3" fillId="5" borderId="45" xfId="0" applyFont="1" applyFill="1" applyBorder="1" applyAlignment="1">
      <alignment horizontal="center" vertical="center" wrapText="1"/>
    </xf>
    <xf numFmtId="0" fontId="39" fillId="16" borderId="8" xfId="0" applyFont="1" applyFill="1" applyBorder="1"/>
    <xf numFmtId="0" fontId="39" fillId="16" borderId="9" xfId="0" applyFont="1" applyFill="1" applyBorder="1"/>
    <xf numFmtId="0" fontId="3" fillId="0" borderId="95" xfId="0" applyFont="1" applyBorder="1" applyAlignment="1">
      <alignment horizontal="left" vertical="center" wrapText="1"/>
    </xf>
    <xf numFmtId="0" fontId="39" fillId="28" borderId="35" xfId="0" applyFont="1" applyFill="1" applyBorder="1"/>
    <xf numFmtId="0" fontId="39" fillId="0" borderId="35" xfId="0" applyFont="1" applyBorder="1"/>
    <xf numFmtId="0" fontId="39" fillId="0" borderId="2" xfId="0" applyFont="1" applyBorder="1"/>
    <xf numFmtId="0" fontId="39" fillId="0" borderId="96" xfId="0" applyFont="1" applyBorder="1"/>
    <xf numFmtId="0" fontId="2" fillId="0" borderId="85" xfId="3" applyFont="1" applyBorder="1" applyAlignment="1">
      <alignment horizontal="left" vertical="center" wrapText="1"/>
    </xf>
    <xf numFmtId="0" fontId="3" fillId="0" borderId="35" xfId="3" applyFont="1" applyBorder="1" applyAlignment="1">
      <alignment horizontal="center" vertical="center" wrapText="1"/>
    </xf>
    <xf numFmtId="0" fontId="72" fillId="0" borderId="30" xfId="3" applyFont="1" applyBorder="1" applyAlignment="1">
      <alignment horizontal="left" vertical="center" wrapText="1"/>
    </xf>
    <xf numFmtId="0" fontId="24" fillId="0" borderId="22" xfId="3" applyFont="1" applyBorder="1" applyAlignment="1">
      <alignment horizontal="left" vertical="center"/>
    </xf>
    <xf numFmtId="0" fontId="24" fillId="0" borderId="23" xfId="3" applyFont="1" applyBorder="1" applyAlignment="1">
      <alignment horizontal="left" vertical="center"/>
    </xf>
    <xf numFmtId="0" fontId="34" fillId="21" borderId="30" xfId="6" applyFont="1" applyFill="1" applyBorder="1" applyAlignment="1">
      <alignment horizontal="center" wrapText="1"/>
    </xf>
    <xf numFmtId="0" fontId="34" fillId="21" borderId="22" xfId="6" applyFont="1" applyFill="1" applyBorder="1" applyAlignment="1">
      <alignment horizontal="center"/>
    </xf>
    <xf numFmtId="0" fontId="34" fillId="21" borderId="23" xfId="6" applyFont="1" applyFill="1" applyBorder="1" applyAlignment="1">
      <alignment horizontal="center"/>
    </xf>
    <xf numFmtId="0" fontId="46" fillId="0" borderId="14" xfId="6" applyFont="1" applyBorder="1" applyAlignment="1">
      <alignment horizontal="center" vertical="center" wrapText="1"/>
    </xf>
    <xf numFmtId="0" fontId="46" fillId="0" borderId="2" xfId="6" applyFont="1" applyAlignment="1">
      <alignment horizontal="center" vertical="center" wrapText="1"/>
    </xf>
    <xf numFmtId="0" fontId="46" fillId="0" borderId="15" xfId="6" applyFont="1" applyBorder="1" applyAlignment="1">
      <alignment horizontal="center" vertical="center" wrapText="1"/>
    </xf>
    <xf numFmtId="0" fontId="38" fillId="21" borderId="11" xfId="6" applyFont="1" applyFill="1" applyBorder="1" applyAlignment="1">
      <alignment horizontal="center" vertical="center"/>
    </xf>
    <xf numFmtId="0" fontId="38" fillId="21" borderId="12" xfId="6" applyFont="1" applyFill="1" applyBorder="1" applyAlignment="1">
      <alignment horizontal="center" vertical="center"/>
    </xf>
    <xf numFmtId="0" fontId="38" fillId="21" borderId="13" xfId="6" applyFont="1" applyFill="1" applyBorder="1" applyAlignment="1">
      <alignment horizontal="center" vertical="center"/>
    </xf>
    <xf numFmtId="0" fontId="39" fillId="0" borderId="14" xfId="6" applyFont="1" applyBorder="1" applyAlignment="1">
      <alignment horizontal="left" vertical="center" wrapText="1"/>
    </xf>
    <xf numFmtId="0" fontId="39" fillId="0" borderId="2" xfId="6" applyFont="1" applyAlignment="1">
      <alignment horizontal="left" vertical="center" wrapText="1"/>
    </xf>
    <xf numFmtId="0" fontId="39" fillId="0" borderId="15" xfId="6" applyFont="1" applyBorder="1" applyAlignment="1">
      <alignment horizontal="left" vertical="center" wrapText="1"/>
    </xf>
    <xf numFmtId="0" fontId="24" fillId="16" borderId="16" xfId="6" applyFont="1" applyFill="1" applyBorder="1" applyAlignment="1">
      <alignment horizontal="left" vertical="center" wrapText="1"/>
    </xf>
    <xf numFmtId="0" fontId="24" fillId="16" borderId="17" xfId="6" applyFont="1" applyFill="1" applyBorder="1" applyAlignment="1">
      <alignment horizontal="left" vertical="center" wrapText="1"/>
    </xf>
    <xf numFmtId="0" fontId="24" fillId="16" borderId="18" xfId="6" applyFont="1" applyFill="1" applyBorder="1" applyAlignment="1">
      <alignment horizontal="left" vertical="center" wrapText="1"/>
    </xf>
    <xf numFmtId="0" fontId="37" fillId="0" borderId="24" xfId="6" applyFont="1" applyBorder="1" applyAlignment="1">
      <alignment horizontal="center" vertical="center" wrapText="1"/>
    </xf>
    <xf numFmtId="0" fontId="37" fillId="0" borderId="25" xfId="6" applyFont="1" applyBorder="1" applyAlignment="1">
      <alignment horizontal="center" vertical="center" wrapText="1"/>
    </xf>
    <xf numFmtId="0" fontId="37" fillId="0" borderId="36" xfId="6" applyFont="1" applyBorder="1" applyAlignment="1">
      <alignment horizontal="center" vertical="center" wrapText="1"/>
    </xf>
    <xf numFmtId="0" fontId="37" fillId="22" borderId="72" xfId="6" applyFont="1" applyFill="1" applyBorder="1" applyAlignment="1">
      <alignment horizontal="center" vertical="center" wrapText="1"/>
    </xf>
    <xf numFmtId="0" fontId="37" fillId="22" borderId="35" xfId="6" applyFont="1" applyFill="1" applyBorder="1" applyAlignment="1">
      <alignment horizontal="center" vertical="center" wrapText="1"/>
    </xf>
    <xf numFmtId="0" fontId="37" fillId="22" borderId="37" xfId="6" applyFont="1" applyFill="1" applyBorder="1" applyAlignment="1">
      <alignment horizontal="center" vertical="center" wrapText="1"/>
    </xf>
    <xf numFmtId="0" fontId="37" fillId="12" borderId="72" xfId="6" applyFont="1" applyFill="1" applyBorder="1" applyAlignment="1">
      <alignment horizontal="center" vertical="center" wrapText="1"/>
    </xf>
    <xf numFmtId="0" fontId="37" fillId="12" borderId="35" xfId="6" applyFont="1" applyFill="1" applyBorder="1" applyAlignment="1">
      <alignment horizontal="center" vertical="center" wrapText="1"/>
    </xf>
    <xf numFmtId="0" fontId="37" fillId="12" borderId="37" xfId="6" applyFont="1" applyFill="1" applyBorder="1" applyAlignment="1">
      <alignment horizontal="center" vertical="center" wrapText="1"/>
    </xf>
    <xf numFmtId="0" fontId="37" fillId="11" borderId="76" xfId="6" applyFont="1" applyFill="1" applyBorder="1" applyAlignment="1">
      <alignment horizontal="center" vertical="center" wrapText="1"/>
    </xf>
    <xf numFmtId="0" fontId="37" fillId="11" borderId="27" xfId="6" applyFont="1" applyFill="1" applyBorder="1" applyAlignment="1">
      <alignment horizontal="center" vertical="center" wrapText="1"/>
    </xf>
    <xf numFmtId="0" fontId="37" fillId="11" borderId="28" xfId="6" applyFont="1" applyFill="1" applyBorder="1" applyAlignment="1">
      <alignment horizontal="center" vertical="center" wrapText="1"/>
    </xf>
    <xf numFmtId="0" fontId="38" fillId="21" borderId="11" xfId="6" applyFont="1" applyFill="1" applyBorder="1" applyAlignment="1">
      <alignment horizontal="center"/>
    </xf>
    <xf numFmtId="0" fontId="38" fillId="21" borderId="12" xfId="6" applyFont="1" applyFill="1" applyBorder="1" applyAlignment="1">
      <alignment horizontal="center"/>
    </xf>
    <xf numFmtId="0" fontId="38" fillId="21" borderId="13" xfId="6" applyFont="1" applyFill="1" applyBorder="1" applyAlignment="1">
      <alignment horizontal="center"/>
    </xf>
    <xf numFmtId="0" fontId="3" fillId="0" borderId="14" xfId="6" applyFont="1" applyBorder="1" applyAlignment="1">
      <alignment horizontal="left" vertical="center" wrapText="1"/>
    </xf>
    <xf numFmtId="0" fontId="15" fillId="0" borderId="2" xfId="6" applyFont="1" applyAlignment="1">
      <alignment horizontal="left" vertical="center" wrapText="1"/>
    </xf>
    <xf numFmtId="0" fontId="15" fillId="0" borderId="15" xfId="6" applyFont="1" applyBorder="1" applyAlignment="1">
      <alignment horizontal="left" vertical="center" wrapText="1"/>
    </xf>
    <xf numFmtId="0" fontId="78" fillId="30" borderId="121" xfId="0" applyFont="1" applyFill="1" applyBorder="1" applyAlignment="1">
      <alignment horizontal="left" vertical="center" wrapText="1"/>
    </xf>
    <xf numFmtId="0" fontId="78" fillId="30" borderId="122" xfId="0" applyFont="1" applyFill="1" applyBorder="1" applyAlignment="1">
      <alignment horizontal="left" vertical="center" wrapText="1"/>
    </xf>
    <xf numFmtId="0" fontId="78" fillId="30" borderId="132" xfId="0" applyFont="1" applyFill="1" applyBorder="1" applyAlignment="1">
      <alignment horizontal="left" vertical="center" wrapText="1"/>
    </xf>
    <xf numFmtId="0" fontId="78" fillId="30" borderId="112" xfId="0" applyFont="1" applyFill="1" applyBorder="1" applyAlignment="1">
      <alignment horizontal="center" vertical="center" wrapText="1"/>
    </xf>
    <xf numFmtId="0" fontId="78" fillId="30" borderId="119" xfId="0" applyFont="1" applyFill="1" applyBorder="1" applyAlignment="1">
      <alignment horizontal="center" vertical="center" wrapText="1"/>
    </xf>
    <xf numFmtId="0" fontId="78" fillId="30" borderId="113" xfId="0" applyFont="1" applyFill="1" applyBorder="1" applyAlignment="1">
      <alignment horizontal="center" vertical="center" wrapText="1"/>
    </xf>
    <xf numFmtId="0" fontId="77" fillId="29" borderId="108" xfId="0" applyFont="1" applyFill="1" applyBorder="1" applyAlignment="1">
      <alignment horizontal="center" vertical="center" wrapText="1"/>
    </xf>
    <xf numFmtId="0" fontId="77" fillId="29" borderId="109" xfId="0" applyFont="1" applyFill="1" applyBorder="1" applyAlignment="1">
      <alignment horizontal="center" vertical="center" wrapText="1"/>
    </xf>
    <xf numFmtId="0" fontId="77" fillId="29" borderId="131" xfId="0" applyFont="1" applyFill="1" applyBorder="1" applyAlignment="1">
      <alignment horizontal="center" vertical="center" wrapText="1"/>
    </xf>
    <xf numFmtId="0" fontId="78" fillId="30" borderId="112" xfId="0" applyFont="1" applyFill="1" applyBorder="1" applyAlignment="1">
      <alignment horizontal="left" vertical="center" wrapText="1"/>
    </xf>
    <xf numFmtId="0" fontId="78" fillId="30" borderId="119" xfId="0" applyFont="1" applyFill="1" applyBorder="1" applyAlignment="1">
      <alignment horizontal="left" vertical="center" wrapText="1"/>
    </xf>
    <xf numFmtId="0" fontId="78" fillId="30" borderId="113" xfId="0" applyFont="1" applyFill="1" applyBorder="1" applyAlignment="1">
      <alignment horizontal="left" vertical="center" wrapText="1"/>
    </xf>
    <xf numFmtId="0" fontId="78" fillId="30" borderId="114" xfId="0" applyFont="1" applyFill="1" applyBorder="1" applyAlignment="1">
      <alignment horizontal="center" vertical="center" wrapText="1"/>
    </xf>
    <xf numFmtId="0" fontId="78" fillId="30" borderId="116" xfId="0" applyFont="1" applyFill="1" applyBorder="1" applyAlignment="1">
      <alignment horizontal="center" vertical="center" wrapText="1"/>
    </xf>
    <xf numFmtId="0" fontId="78" fillId="30" borderId="117" xfId="0" applyFont="1" applyFill="1" applyBorder="1" applyAlignment="1">
      <alignment horizontal="center" vertical="center" wrapText="1"/>
    </xf>
    <xf numFmtId="0" fontId="78" fillId="30" borderId="118" xfId="0" applyFont="1" applyFill="1" applyBorder="1" applyAlignment="1">
      <alignment horizontal="center" vertical="center" wrapText="1"/>
    </xf>
    <xf numFmtId="0" fontId="78" fillId="30" borderId="123" xfId="0" applyFont="1" applyFill="1" applyBorder="1" applyAlignment="1">
      <alignment horizontal="center" vertical="center" wrapText="1"/>
    </xf>
    <xf numFmtId="0" fontId="78" fillId="30" borderId="125" xfId="0" applyFont="1" applyFill="1" applyBorder="1" applyAlignment="1">
      <alignment horizontal="center" vertical="center" wrapText="1"/>
    </xf>
    <xf numFmtId="0" fontId="78" fillId="30" borderId="114" xfId="0" applyFont="1" applyFill="1" applyBorder="1" applyAlignment="1">
      <alignment horizontal="left" vertical="center" wrapText="1"/>
    </xf>
    <xf numFmtId="0" fontId="78" fillId="30" borderId="116" xfId="0" applyFont="1" applyFill="1" applyBorder="1" applyAlignment="1">
      <alignment horizontal="left" vertical="center" wrapText="1"/>
    </xf>
    <xf numFmtId="0" fontId="78" fillId="30" borderId="117" xfId="0" applyFont="1" applyFill="1" applyBorder="1" applyAlignment="1">
      <alignment horizontal="left" vertical="center" wrapText="1"/>
    </xf>
    <xf numFmtId="0" fontId="78" fillId="30" borderId="118" xfId="0" applyFont="1" applyFill="1" applyBorder="1" applyAlignment="1">
      <alignment horizontal="left" vertical="center" wrapText="1"/>
    </xf>
    <xf numFmtId="0" fontId="78" fillId="30" borderId="123" xfId="0" applyFont="1" applyFill="1" applyBorder="1" applyAlignment="1">
      <alignment horizontal="left" vertical="center" wrapText="1"/>
    </xf>
    <xf numFmtId="0" fontId="78" fillId="30" borderId="125" xfId="0" applyFont="1" applyFill="1" applyBorder="1" applyAlignment="1">
      <alignment horizontal="left" vertical="center" wrapText="1"/>
    </xf>
    <xf numFmtId="0" fontId="78" fillId="30" borderId="124" xfId="0" applyFont="1" applyFill="1" applyBorder="1" applyAlignment="1">
      <alignment horizontal="left" vertical="center" wrapText="1"/>
    </xf>
    <xf numFmtId="0" fontId="78" fillId="30" borderId="129" xfId="0" applyFont="1" applyFill="1" applyBorder="1" applyAlignment="1">
      <alignment horizontal="left" vertical="center" wrapText="1"/>
    </xf>
    <xf numFmtId="0" fontId="78" fillId="30" borderId="130" xfId="0" applyFont="1" applyFill="1" applyBorder="1" applyAlignment="1">
      <alignment horizontal="left" vertical="center" wrapText="1"/>
    </xf>
    <xf numFmtId="0" fontId="78" fillId="30" borderId="115" xfId="0" applyFont="1" applyFill="1" applyBorder="1" applyAlignment="1">
      <alignment horizontal="left" vertical="center" wrapText="1"/>
    </xf>
    <xf numFmtId="0" fontId="78" fillId="30" borderId="14" xfId="0" applyFont="1" applyFill="1" applyBorder="1" applyAlignment="1">
      <alignment horizontal="left" vertical="center" wrapText="1"/>
    </xf>
    <xf numFmtId="0" fontId="0" fillId="0" borderId="2" xfId="0" applyBorder="1"/>
    <xf numFmtId="0" fontId="78" fillId="30" borderId="128" xfId="0" applyFont="1" applyFill="1" applyBorder="1" applyAlignment="1">
      <alignment horizontal="left" vertical="center" wrapText="1"/>
    </xf>
    <xf numFmtId="0" fontId="77" fillId="30" borderId="108" xfId="0" applyFont="1" applyFill="1" applyBorder="1" applyAlignment="1">
      <alignment horizontal="center" vertical="center" wrapText="1"/>
    </xf>
    <xf numFmtId="0" fontId="77" fillId="30" borderId="110" xfId="0" applyFont="1" applyFill="1" applyBorder="1" applyAlignment="1">
      <alignment horizontal="center" vertical="center" wrapText="1"/>
    </xf>
    <xf numFmtId="0" fontId="77" fillId="30" borderId="16" xfId="0" applyFont="1" applyFill="1" applyBorder="1" applyAlignment="1">
      <alignment horizontal="center" vertical="center" wrapText="1"/>
    </xf>
    <xf numFmtId="0" fontId="77" fillId="30" borderId="17" xfId="0" applyFont="1" applyFill="1" applyBorder="1" applyAlignment="1">
      <alignment horizontal="center" vertical="center" wrapText="1"/>
    </xf>
    <xf numFmtId="0" fontId="77" fillId="30" borderId="18" xfId="0" applyFont="1" applyFill="1" applyBorder="1" applyAlignment="1">
      <alignment horizontal="center" vertical="center" wrapText="1"/>
    </xf>
    <xf numFmtId="0" fontId="77" fillId="30" borderId="127" xfId="0" applyFont="1" applyFill="1" applyBorder="1" applyAlignment="1">
      <alignment horizontal="center" vertical="center" wrapText="1"/>
    </xf>
    <xf numFmtId="0" fontId="77" fillId="30" borderId="109" xfId="0" applyFont="1" applyFill="1" applyBorder="1" applyAlignment="1">
      <alignment horizontal="center" vertical="center" wrapText="1"/>
    </xf>
    <xf numFmtId="0" fontId="74" fillId="0" borderId="14" xfId="0" applyFont="1" applyBorder="1" applyAlignment="1">
      <alignment horizontal="center" vertical="center" wrapText="1"/>
    </xf>
    <xf numFmtId="0" fontId="74" fillId="0" borderId="2" xfId="0" applyFont="1" applyBorder="1" applyAlignment="1">
      <alignment horizontal="center" vertical="center" wrapText="1"/>
    </xf>
    <xf numFmtId="0" fontId="76" fillId="29" borderId="127" xfId="0" applyFont="1" applyFill="1" applyBorder="1" applyAlignment="1">
      <alignment horizontal="center" vertical="center" wrapText="1"/>
    </xf>
    <xf numFmtId="0" fontId="76" fillId="29" borderId="109" xfId="0" applyFont="1" applyFill="1" applyBorder="1" applyAlignment="1">
      <alignment horizontal="center" vertical="center" wrapText="1"/>
    </xf>
    <xf numFmtId="0" fontId="76" fillId="29" borderId="110" xfId="0" applyFont="1" applyFill="1" applyBorder="1" applyAlignment="1">
      <alignment horizontal="center" vertical="center" wrapText="1"/>
    </xf>
    <xf numFmtId="0" fontId="76" fillId="29" borderId="108" xfId="0" applyFont="1" applyFill="1" applyBorder="1" applyAlignment="1">
      <alignment horizontal="center" vertical="center" wrapText="1"/>
    </xf>
    <xf numFmtId="0" fontId="76" fillId="29" borderId="30" xfId="0" applyFont="1" applyFill="1" applyBorder="1" applyAlignment="1">
      <alignment horizontal="center" vertical="center" wrapText="1"/>
    </xf>
    <xf numFmtId="0" fontId="76" fillId="29" borderId="22" xfId="0" applyFont="1" applyFill="1" applyBorder="1" applyAlignment="1">
      <alignment horizontal="center" vertical="center" wrapText="1"/>
    </xf>
    <xf numFmtId="0" fontId="76" fillId="29" borderId="23" xfId="0" applyFont="1" applyFill="1" applyBorder="1" applyAlignment="1">
      <alignment horizontal="center" vertical="center" wrapText="1"/>
    </xf>
    <xf numFmtId="0" fontId="74" fillId="0" borderId="100" xfId="0" applyFont="1" applyBorder="1" applyAlignment="1">
      <alignment horizontal="left" vertical="center" wrapText="1"/>
    </xf>
    <xf numFmtId="0" fontId="74" fillId="0" borderId="101" xfId="0" applyFont="1" applyBorder="1" applyAlignment="1">
      <alignment horizontal="left" vertical="center" wrapText="1"/>
    </xf>
    <xf numFmtId="0" fontId="74" fillId="0" borderId="102" xfId="0" applyFont="1" applyBorder="1" applyAlignment="1">
      <alignment horizontal="left" vertical="center" wrapText="1"/>
    </xf>
    <xf numFmtId="0" fontId="74" fillId="0" borderId="103" xfId="0" applyFont="1" applyBorder="1" applyAlignment="1">
      <alignment horizontal="left" vertical="center" wrapText="1"/>
    </xf>
    <xf numFmtId="0" fontId="74" fillId="0" borderId="104" xfId="0" applyFont="1" applyBorder="1" applyAlignment="1">
      <alignment horizontal="left" vertical="center" wrapText="1"/>
    </xf>
    <xf numFmtId="0" fontId="74" fillId="0" borderId="105" xfId="0" applyFont="1" applyBorder="1" applyAlignment="1">
      <alignment horizontal="left" vertical="center" wrapText="1"/>
    </xf>
    <xf numFmtId="0" fontId="74" fillId="0" borderId="2" xfId="0" applyFont="1" applyBorder="1" applyAlignment="1">
      <alignment horizontal="left" vertical="center" wrapText="1"/>
    </xf>
    <xf numFmtId="0" fontId="74" fillId="0" borderId="106" xfId="0" applyFont="1" applyBorder="1" applyAlignment="1">
      <alignment horizontal="left" vertical="center" wrapText="1"/>
    </xf>
    <xf numFmtId="0" fontId="74" fillId="0" borderId="107" xfId="0" applyFont="1" applyBorder="1" applyAlignment="1">
      <alignment horizontal="left" vertical="center" wrapText="1"/>
    </xf>
    <xf numFmtId="0" fontId="74" fillId="0" borderId="97" xfId="0" applyFont="1" applyBorder="1" applyAlignment="1">
      <alignment horizontal="left" vertical="center" wrapText="1"/>
    </xf>
    <xf numFmtId="0" fontId="74" fillId="0" borderId="98" xfId="0" applyFont="1" applyBorder="1" applyAlignment="1">
      <alignment horizontal="left" vertical="center" wrapText="1"/>
    </xf>
    <xf numFmtId="0" fontId="74" fillId="0" borderId="99" xfId="0" applyFont="1" applyBorder="1" applyAlignment="1">
      <alignment horizontal="left" vertical="center" wrapText="1"/>
    </xf>
    <xf numFmtId="0" fontId="74" fillId="0" borderId="11" xfId="0" applyFont="1" applyBorder="1" applyAlignment="1">
      <alignment horizontal="center" vertical="center" wrapText="1"/>
    </xf>
    <xf numFmtId="0" fontId="0" fillId="0" borderId="14" xfId="0" applyBorder="1"/>
    <xf numFmtId="0" fontId="75" fillId="0" borderId="12" xfId="0" applyFont="1" applyBorder="1" applyAlignment="1">
      <alignment horizontal="left" vertical="top" wrapText="1"/>
    </xf>
    <xf numFmtId="0" fontId="0" fillId="0" borderId="12" xfId="0" applyBorder="1"/>
    <xf numFmtId="0" fontId="75" fillId="0" borderId="2" xfId="0" applyFont="1" applyBorder="1" applyAlignment="1">
      <alignment horizontal="left" vertical="top" wrapText="1"/>
    </xf>
    <xf numFmtId="0" fontId="74" fillId="0" borderId="2" xfId="0" applyFont="1" applyBorder="1" applyAlignment="1">
      <alignment horizontal="right" vertical="center" wrapText="1"/>
    </xf>
    <xf numFmtId="0" fontId="1" fillId="0" borderId="14" xfId="6" applyFont="1" applyBorder="1" applyAlignment="1">
      <alignment horizontal="left" vertical="center" wrapText="1"/>
    </xf>
    <xf numFmtId="0" fontId="39" fillId="0" borderId="14" xfId="6" applyFont="1" applyBorder="1" applyAlignment="1">
      <alignment horizontal="left" vertical="top" wrapText="1"/>
    </xf>
    <xf numFmtId="0" fontId="39" fillId="0" borderId="2" xfId="6" applyFont="1" applyAlignment="1">
      <alignment horizontal="left" vertical="top" wrapText="1"/>
    </xf>
    <xf numFmtId="0" fontId="39" fillId="0" borderId="15" xfId="6" applyFont="1" applyBorder="1" applyAlignment="1">
      <alignment horizontal="left" vertical="top" wrapText="1"/>
    </xf>
    <xf numFmtId="0" fontId="39" fillId="0" borderId="2" xfId="6" applyFont="1" applyBorder="1" applyAlignment="1">
      <alignment horizontal="left" vertical="top" wrapText="1"/>
    </xf>
  </cellXfs>
  <cellStyles count="8">
    <cellStyle name="Hipervínculo" xfId="1" builtinId="8"/>
    <cellStyle name="Hipervínculo 3" xfId="4" xr:uid="{1448C09B-A58A-4DF1-9E83-A3C4A0CEAB0F}"/>
    <cellStyle name="Normal" xfId="0" builtinId="0"/>
    <cellStyle name="Normal 4" xfId="6" xr:uid="{BA7D6029-32AE-4B0B-AAFF-6B15E9A99146}"/>
    <cellStyle name="Normal 5" xfId="3" xr:uid="{125F7B17-68F4-4A0E-B4AF-108B8C5A20DA}"/>
    <cellStyle name="Porcentaje" xfId="2" builtinId="5"/>
    <cellStyle name="Porcentaje 3" xfId="7" xr:uid="{6429501A-6FDA-4C85-81CF-ED2D4040FE13}"/>
    <cellStyle name="Porcentaje 4" xfId="5" xr:uid="{D7168C02-2CA6-40CB-B500-EB40ED995C9D}"/>
  </cellStyles>
  <dxfs count="2502">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s>
  <tableStyles count="0" defaultTableStyle="TableStyleMedium2" defaultPivotStyle="PivotStyleLight16"/>
  <colors>
    <mruColors>
      <color rgb="FF183D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customschemas.google.com/relationships/workbookmetadata" Target="metadata"/><Relationship Id="rId4" Type="http://schemas.openxmlformats.org/officeDocument/2006/relationships/worksheet" Target="worksheets/sheet4.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747046734888841E-2"/>
          <c:y val="2.4593922994789855E-2"/>
          <c:w val="0.88094034199433191"/>
          <c:h val="0.63409471213050794"/>
        </c:manualLayout>
      </c:layout>
      <c:barChart>
        <c:barDir val="col"/>
        <c:grouping val="clustered"/>
        <c:varyColors val="0"/>
        <c:ser>
          <c:idx val="1"/>
          <c:order val="1"/>
          <c:tx>
            <c:strRef>
              <c:f>PTEP_PACTO_2025_CORTE_ABRIL!$L$90</c:f>
              <c:strCache>
                <c:ptCount val="1"/>
                <c:pt idx="0">
                  <c:v>TOTAL ACCIONES</c:v>
                </c:pt>
              </c:strCache>
            </c:strRef>
          </c:tx>
          <c:spPr>
            <a:solidFill>
              <a:schemeClr val="accent1">
                <a:lumMod val="75000"/>
              </a:schemeClr>
            </a:solidFill>
            <a:ln>
              <a:noFill/>
            </a:ln>
            <a:effectLst/>
          </c:spPr>
          <c:invertIfNegative val="0"/>
          <c:dLbls>
            <c:dLbl>
              <c:idx val="3"/>
              <c:layout>
                <c:manualLayout>
                  <c:x val="0"/>
                  <c:y val="5.8131090714957839E-2"/>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7DF-4E74-93CA-A839F0585CEC}"/>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PTEP_PACTO_2025_CORTE_ABRIL!$J$91:$K$94</c:f>
              <c:strCache>
                <c:ptCount val="4"/>
                <c:pt idx="0">
                  <c:v>1. Gestión del Riesgo</c:v>
                </c:pt>
                <c:pt idx="1">
                  <c:v>2. Redes y articulación</c:v>
                </c:pt>
                <c:pt idx="2">
                  <c:v>3. Cultura de la Legalidad y Estado Abierto</c:v>
                </c:pt>
                <c:pt idx="3">
                  <c:v>4. Acciones Adicionales</c:v>
                </c:pt>
              </c:strCache>
            </c:strRef>
          </c:cat>
          <c:val>
            <c:numRef>
              <c:f>PTEP_PACTO_2025_CORTE_ABRIL!$L$91:$L$94</c:f>
              <c:numCache>
                <c:formatCode>General</c:formatCode>
                <c:ptCount val="4"/>
                <c:pt idx="0">
                  <c:v>15</c:v>
                </c:pt>
                <c:pt idx="1">
                  <c:v>1</c:v>
                </c:pt>
                <c:pt idx="2">
                  <c:v>36</c:v>
                </c:pt>
                <c:pt idx="3">
                  <c:v>3</c:v>
                </c:pt>
              </c:numCache>
            </c:numRef>
          </c:val>
          <c:extLst>
            <c:ext xmlns:c16="http://schemas.microsoft.com/office/drawing/2014/chart" uri="{C3380CC4-5D6E-409C-BE32-E72D297353CC}">
              <c16:uniqueId val="{00000001-B7DF-4E74-93CA-A839F0585CEC}"/>
            </c:ext>
          </c:extLst>
        </c:ser>
        <c:dLbls>
          <c:showLegendKey val="0"/>
          <c:showVal val="0"/>
          <c:showCatName val="0"/>
          <c:showSerName val="0"/>
          <c:showPercent val="0"/>
          <c:showBubbleSize val="0"/>
        </c:dLbls>
        <c:gapWidth val="219"/>
        <c:overlap val="-27"/>
        <c:axId val="749887567"/>
        <c:axId val="749887983"/>
        <c:extLst>
          <c:ext xmlns:c15="http://schemas.microsoft.com/office/drawing/2012/chart" uri="{02D57815-91ED-43cb-92C2-25804820EDAC}">
            <c15:filteredBarSeries>
              <c15:ser>
                <c:idx val="0"/>
                <c:order val="0"/>
                <c:tx>
                  <c:strRef>
                    <c:extLst>
                      <c:ext uri="{02D57815-91ED-43cb-92C2-25804820EDAC}">
                        <c15:formulaRef>
                          <c15:sqref>PTEP_PACTO_2025_CORTE_ABRIL!$K$90</c15:sqref>
                        </c15:formulaRef>
                      </c:ext>
                    </c:extLst>
                    <c:strCache>
                      <c:ptCount val="1"/>
                    </c:strCache>
                  </c:strRef>
                </c:tx>
                <c:spPr>
                  <a:solidFill>
                    <a:schemeClr val="accent1"/>
                  </a:solidFill>
                  <a:ln>
                    <a:noFill/>
                  </a:ln>
                  <a:effectLst/>
                </c:spPr>
                <c:invertIfNegative val="0"/>
                <c:cat>
                  <c:strRef>
                    <c:extLst>
                      <c:ext uri="{02D57815-91ED-43cb-92C2-25804820EDAC}">
                        <c15:formulaRef>
                          <c15:sqref>PTEP_PACTO_2025_CORTE_ABRIL!$J$91:$K$94</c15:sqref>
                        </c15:formulaRef>
                      </c:ext>
                    </c:extLst>
                    <c:strCache>
                      <c:ptCount val="4"/>
                      <c:pt idx="0">
                        <c:v>1. Gestión del Riesgo</c:v>
                      </c:pt>
                      <c:pt idx="1">
                        <c:v>2. Redes y articulación</c:v>
                      </c:pt>
                      <c:pt idx="2">
                        <c:v>3. Cultura de la Legalidad y Estado Abierto</c:v>
                      </c:pt>
                      <c:pt idx="3">
                        <c:v>4. Acciones Adicionales</c:v>
                      </c:pt>
                    </c:strCache>
                  </c:strRef>
                </c:cat>
                <c:val>
                  <c:numRef>
                    <c:extLst>
                      <c:ext uri="{02D57815-91ED-43cb-92C2-25804820EDAC}">
                        <c15:formulaRef>
                          <c15:sqref>PTEP_PACTO_2025_CORTE_ABRIL!$K$91:$K$94</c15:sqref>
                        </c15:formulaRef>
                      </c:ext>
                    </c:extLst>
                    <c:numCache>
                      <c:formatCode>General</c:formatCode>
                      <c:ptCount val="4"/>
                    </c:numCache>
                  </c:numRef>
                </c:val>
                <c:extLst>
                  <c:ext xmlns:c16="http://schemas.microsoft.com/office/drawing/2014/chart" uri="{C3380CC4-5D6E-409C-BE32-E72D297353CC}">
                    <c16:uniqueId val="{00000000-B7DF-4E74-93CA-A839F0585CEC}"/>
                  </c:ext>
                </c:extLst>
              </c15:ser>
            </c15:filteredBarSeries>
          </c:ext>
        </c:extLst>
      </c:barChart>
      <c:lineChart>
        <c:grouping val="standard"/>
        <c:varyColors val="0"/>
        <c:ser>
          <c:idx val="2"/>
          <c:order val="2"/>
          <c:tx>
            <c:strRef>
              <c:f>PTEP_PACTO_2025_CORTE_ABRIL!$M$90</c:f>
              <c:strCache>
                <c:ptCount val="1"/>
                <c:pt idx="0">
                  <c:v>PORCENTAJE DE CUMPLIMIENTO</c:v>
                </c:pt>
              </c:strCache>
            </c:strRef>
          </c:tx>
          <c:spPr>
            <a:ln w="28575" cap="rnd">
              <a:solidFill>
                <a:schemeClr val="accent3"/>
              </a:solidFill>
              <a:round/>
            </a:ln>
            <a:effectLst/>
          </c:spPr>
          <c:marker>
            <c:symbol val="circle"/>
            <c:size val="10"/>
            <c:spPr>
              <a:solidFill>
                <a:srgbClr val="00B050"/>
              </a:solidFill>
              <a:ln w="9525">
                <a:noFill/>
              </a:ln>
              <a:effectLst/>
            </c:spPr>
          </c:marker>
          <c:dPt>
            <c:idx val="1"/>
            <c:marker>
              <c:symbol val="circle"/>
              <c:size val="10"/>
              <c:spPr>
                <a:solidFill>
                  <a:srgbClr val="00B050"/>
                </a:solidFill>
                <a:ln w="9525">
                  <a:noFill/>
                </a:ln>
                <a:effectLst/>
              </c:spPr>
            </c:marker>
            <c:bubble3D val="0"/>
            <c:spPr>
              <a:ln w="6350" cap="rnd">
                <a:solidFill>
                  <a:schemeClr val="accent3"/>
                </a:solidFill>
                <a:round/>
              </a:ln>
              <a:effectLst/>
            </c:spPr>
            <c:extLst>
              <c:ext xmlns:c16="http://schemas.microsoft.com/office/drawing/2014/chart" uri="{C3380CC4-5D6E-409C-BE32-E72D297353CC}">
                <c16:uniqueId val="{00000006-B7DF-4E74-93CA-A839F0585CEC}"/>
              </c:ext>
            </c:extLst>
          </c:dPt>
          <c:dPt>
            <c:idx val="2"/>
            <c:marker>
              <c:symbol val="circle"/>
              <c:size val="10"/>
              <c:spPr>
                <a:solidFill>
                  <a:srgbClr val="00B050"/>
                </a:solidFill>
                <a:ln w="9525">
                  <a:noFill/>
                </a:ln>
                <a:effectLst/>
              </c:spPr>
            </c:marker>
            <c:bubble3D val="0"/>
            <c:spPr>
              <a:ln w="6350" cap="rnd">
                <a:solidFill>
                  <a:schemeClr val="accent3"/>
                </a:solidFill>
                <a:round/>
              </a:ln>
              <a:effectLst/>
            </c:spPr>
            <c:extLst>
              <c:ext xmlns:c16="http://schemas.microsoft.com/office/drawing/2014/chart" uri="{C3380CC4-5D6E-409C-BE32-E72D297353CC}">
                <c16:uniqueId val="{00000005-B7DF-4E74-93CA-A839F0585CEC}"/>
              </c:ext>
            </c:extLst>
          </c:dPt>
          <c:dPt>
            <c:idx val="3"/>
            <c:marker>
              <c:symbol val="circle"/>
              <c:size val="10"/>
              <c:spPr>
                <a:solidFill>
                  <a:srgbClr val="00B050"/>
                </a:solidFill>
                <a:ln w="9525">
                  <a:noFill/>
                </a:ln>
                <a:effectLst/>
              </c:spPr>
            </c:marker>
            <c:bubble3D val="0"/>
            <c:spPr>
              <a:ln w="0" cap="rnd">
                <a:solidFill>
                  <a:schemeClr val="accent3"/>
                </a:solidFill>
                <a:round/>
              </a:ln>
              <a:effectLst/>
            </c:spPr>
            <c:extLst>
              <c:ext xmlns:c16="http://schemas.microsoft.com/office/drawing/2014/chart" uri="{C3380CC4-5D6E-409C-BE32-E72D297353CC}">
                <c16:uniqueId val="{00000004-B7DF-4E74-93CA-A839F0585CEC}"/>
              </c:ext>
            </c:extLst>
          </c:dPt>
          <c:dLbls>
            <c:dLbl>
              <c:idx val="0"/>
              <c:layout>
                <c:manualLayout>
                  <c:x val="-4.9717851775234946E-2"/>
                  <c:y val="4.5016348124189032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7DF-4E74-93CA-A839F0585CEC}"/>
                </c:ext>
              </c:extLst>
            </c:dLbl>
            <c:dLbl>
              <c:idx val="1"/>
              <c:layout>
                <c:manualLayout>
                  <c:x val="-3.3352194527937161E-2"/>
                  <c:y val="-4.0244601264201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7DF-4E74-93CA-A839F0585CEC}"/>
                </c:ext>
              </c:extLst>
            </c:dLbl>
            <c:dLbl>
              <c:idx val="2"/>
              <c:layout>
                <c:manualLayout>
                  <c:x val="-4.1535043902929329E-2"/>
                  <c:y val="6.7074434584938863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2"/>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7DF-4E74-93CA-A839F0585CEC}"/>
                </c:ext>
              </c:extLst>
            </c:dLbl>
            <c:dLbl>
              <c:idx val="3"/>
              <c:layout>
                <c:manualLayout>
                  <c:x val="-3.3352194527937161E-2"/>
                  <c:y val="-5.365946835226877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DF-4E74-93CA-A839F0585CE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PTEP_PACTO_2025_CORTE_ABRIL!$J$91:$J$94</c:f>
              <c:strCache>
                <c:ptCount val="4"/>
                <c:pt idx="0">
                  <c:v>1. Gestión del Riesgo</c:v>
                </c:pt>
                <c:pt idx="1">
                  <c:v>2. Redes y articulación</c:v>
                </c:pt>
                <c:pt idx="2">
                  <c:v>3. Cultura de la Legalidad y Estado Abierto</c:v>
                </c:pt>
                <c:pt idx="3">
                  <c:v>4. Acciones Adicionales</c:v>
                </c:pt>
              </c:strCache>
              <c:extLst xmlns:c15="http://schemas.microsoft.com/office/drawing/2012/chart"/>
            </c:strRef>
          </c:cat>
          <c:val>
            <c:numRef>
              <c:f>PTEP_PACTO_2025_CORTE_ABRIL!$M$91:$M$94</c:f>
              <c:numCache>
                <c:formatCode>0.00%</c:formatCode>
                <c:ptCount val="4"/>
                <c:pt idx="0">
                  <c:v>0.15088888888888888</c:v>
                </c:pt>
                <c:pt idx="1">
                  <c:v>0.5</c:v>
                </c:pt>
                <c:pt idx="2">
                  <c:v>0.21969444444444444</c:v>
                </c:pt>
                <c:pt idx="3">
                  <c:v>6.6666666666666666E-2</c:v>
                </c:pt>
              </c:numCache>
            </c:numRef>
          </c:val>
          <c:smooth val="1"/>
          <c:extLst>
            <c:ext xmlns:c16="http://schemas.microsoft.com/office/drawing/2014/chart" uri="{C3380CC4-5D6E-409C-BE32-E72D297353CC}">
              <c16:uniqueId val="{00000002-B7DF-4E74-93CA-A839F0585CEC}"/>
            </c:ext>
          </c:extLst>
        </c:ser>
        <c:dLbls>
          <c:showLegendKey val="0"/>
          <c:showVal val="0"/>
          <c:showCatName val="0"/>
          <c:showSerName val="0"/>
          <c:showPercent val="0"/>
          <c:showBubbleSize val="0"/>
        </c:dLbls>
        <c:marker val="1"/>
        <c:smooth val="0"/>
        <c:axId val="749860943"/>
        <c:axId val="749871759"/>
      </c:lineChart>
      <c:catAx>
        <c:axId val="749887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crossAx val="749887983"/>
        <c:crosses val="autoZero"/>
        <c:auto val="1"/>
        <c:lblAlgn val="ctr"/>
        <c:lblOffset val="100"/>
        <c:noMultiLvlLbl val="0"/>
      </c:catAx>
      <c:valAx>
        <c:axId val="74988798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749887567"/>
        <c:crosses val="autoZero"/>
        <c:crossBetween val="between"/>
      </c:valAx>
      <c:valAx>
        <c:axId val="749871759"/>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749860943"/>
        <c:crosses val="max"/>
        <c:crossBetween val="between"/>
      </c:valAx>
      <c:catAx>
        <c:axId val="749860943"/>
        <c:scaling>
          <c:orientation val="minMax"/>
        </c:scaling>
        <c:delete val="1"/>
        <c:axPos val="b"/>
        <c:numFmt formatCode="General" sourceLinked="1"/>
        <c:majorTickMark val="none"/>
        <c:minorTickMark val="none"/>
        <c:tickLblPos val="nextTo"/>
        <c:crossAx val="749871759"/>
        <c:crosses val="autoZero"/>
        <c:auto val="1"/>
        <c:lblAlgn val="ctr"/>
        <c:lblOffset val="100"/>
        <c:noMultiLvlLbl val="0"/>
      </c:catAx>
      <c:spPr>
        <a:noFill/>
        <a:ln>
          <a:noFill/>
        </a:ln>
        <a:effectLst/>
      </c:spPr>
    </c:plotArea>
    <c:legend>
      <c:legendPos val="r"/>
      <c:layout>
        <c:manualLayout>
          <c:xMode val="edge"/>
          <c:yMode val="edge"/>
          <c:x val="0.14558657136814096"/>
          <c:y val="0.77707440205131351"/>
          <c:w val="0.70048022311830305"/>
          <c:h val="0.1511865623836840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747046734888841E-2"/>
          <c:y val="2.4593922994789855E-2"/>
          <c:w val="0.76191443801601821"/>
          <c:h val="0.75582208480417201"/>
        </c:manualLayout>
      </c:layout>
      <c:barChart>
        <c:barDir val="col"/>
        <c:grouping val="clustered"/>
        <c:varyColors val="0"/>
        <c:ser>
          <c:idx val="1"/>
          <c:order val="1"/>
          <c:tx>
            <c:strRef>
              <c:f>PTEP_PACTO_2025_CORTE_ABRIL!$K$79</c:f>
              <c:strCache>
                <c:ptCount val="1"/>
                <c:pt idx="0">
                  <c:v>Estado 
de la acción</c:v>
                </c:pt>
              </c:strCache>
            </c:strRef>
          </c:tx>
          <c:spPr>
            <a:solidFill>
              <a:schemeClr val="accent1">
                <a:lumMod val="75000"/>
              </a:schemeClr>
            </a:solidFill>
            <a:ln>
              <a:noFill/>
            </a:ln>
            <a:effectLst/>
          </c:spPr>
          <c:invertIfNegative val="0"/>
          <c:dLbls>
            <c:dLbl>
              <c:idx val="1"/>
              <c:layout>
                <c:manualLayout>
                  <c:x val="-1.7250126150037024E-3"/>
                  <c:y val="0.16737507872539345"/>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B9-46B1-B54A-B2E5718A52FE}"/>
                </c:ext>
              </c:extLst>
            </c:dLbl>
            <c:dLbl>
              <c:idx val="3"/>
              <c:layout>
                <c:manualLayout>
                  <c:x val="0"/>
                  <c:y val="5.8131090714957839E-2"/>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B9-46B1-B54A-B2E5718A52FE}"/>
                </c:ext>
              </c:extLst>
            </c:dLbl>
            <c:dLbl>
              <c:idx val="4"/>
              <c:layout>
                <c:manualLayout>
                  <c:x val="0"/>
                  <c:y val="0.11919134394081039"/>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3B9-46B1-B54A-B2E5718A52F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PTEP_PACTO_2025_CORTE_ABRIL!$J$80:$J$84</c:f>
              <c:strCache>
                <c:ptCount val="5"/>
                <c:pt idx="0">
                  <c:v>FINALIZADAS</c:v>
                </c:pt>
                <c:pt idx="1">
                  <c:v>EN  PROCESO</c:v>
                </c:pt>
                <c:pt idx="2">
                  <c:v>VENCIDAS CON AVANCE</c:v>
                </c:pt>
                <c:pt idx="3">
                  <c:v>VENCIDAS SIN AVANCE</c:v>
                </c:pt>
                <c:pt idx="4">
                  <c:v>NO INICIADAS</c:v>
                </c:pt>
              </c:strCache>
              <c:extLst xmlns:c15="http://schemas.microsoft.com/office/drawing/2012/chart"/>
            </c:strRef>
          </c:cat>
          <c:val>
            <c:numRef>
              <c:f>PTEP_PACTO_2025_CORTE_ABRIL!$K$80:$K$84</c:f>
              <c:numCache>
                <c:formatCode>General</c:formatCode>
                <c:ptCount val="5"/>
                <c:pt idx="0">
                  <c:v>0</c:v>
                </c:pt>
                <c:pt idx="1">
                  <c:v>40</c:v>
                </c:pt>
                <c:pt idx="2">
                  <c:v>1</c:v>
                </c:pt>
                <c:pt idx="3">
                  <c:v>0</c:v>
                </c:pt>
                <c:pt idx="4">
                  <c:v>14</c:v>
                </c:pt>
              </c:numCache>
            </c:numRef>
          </c:val>
          <c:extLst>
            <c:ext xmlns:c16="http://schemas.microsoft.com/office/drawing/2014/chart" uri="{C3380CC4-5D6E-409C-BE32-E72D297353CC}">
              <c16:uniqueId val="{00000001-03B9-46B1-B54A-B2E5718A52FE}"/>
            </c:ext>
          </c:extLst>
        </c:ser>
        <c:dLbls>
          <c:showLegendKey val="0"/>
          <c:showVal val="0"/>
          <c:showCatName val="0"/>
          <c:showSerName val="0"/>
          <c:showPercent val="0"/>
          <c:showBubbleSize val="0"/>
        </c:dLbls>
        <c:gapWidth val="219"/>
        <c:overlap val="-27"/>
        <c:axId val="749887567"/>
        <c:axId val="749887983"/>
        <c:extLst>
          <c:ext xmlns:c15="http://schemas.microsoft.com/office/drawing/2012/chart" uri="{02D57815-91ED-43cb-92C2-25804820EDAC}">
            <c15:filteredBarSeries>
              <c15:ser>
                <c:idx val="0"/>
                <c:order val="0"/>
                <c:tx>
                  <c:strRef>
                    <c:extLst>
                      <c:ext uri="{02D57815-91ED-43cb-92C2-25804820EDAC}">
                        <c15:formulaRef>
                          <c15:sqref>PTEP_PACTO_2025_CORTE_ABRIL!$K$90</c15:sqref>
                        </c15:formulaRef>
                      </c:ext>
                    </c:extLst>
                    <c:strCache>
                      <c:ptCount val="1"/>
                    </c:strCache>
                  </c:strRef>
                </c:tx>
                <c:spPr>
                  <a:solidFill>
                    <a:schemeClr val="accent1"/>
                  </a:solidFill>
                  <a:ln>
                    <a:noFill/>
                  </a:ln>
                  <a:effectLst/>
                </c:spPr>
                <c:invertIfNegative val="0"/>
                <c:cat>
                  <c:strRef>
                    <c:extLst>
                      <c:ext uri="{02D57815-91ED-43cb-92C2-25804820EDAC}">
                        <c15:formulaRef>
                          <c15:sqref>PTEP_PACTO_2025_CORTE_ABRIL!$J$80:$J$84</c15:sqref>
                        </c15:formulaRef>
                      </c:ext>
                    </c:extLst>
                    <c:strCache>
                      <c:ptCount val="5"/>
                      <c:pt idx="0">
                        <c:v>FINALIZADAS</c:v>
                      </c:pt>
                      <c:pt idx="1">
                        <c:v>EN  PROCESO</c:v>
                      </c:pt>
                      <c:pt idx="2">
                        <c:v>VENCIDAS CON AVANCE</c:v>
                      </c:pt>
                      <c:pt idx="3">
                        <c:v>VENCIDAS SIN AVANCE</c:v>
                      </c:pt>
                      <c:pt idx="4">
                        <c:v>NO INICIADAS</c:v>
                      </c:pt>
                    </c:strCache>
                  </c:strRef>
                </c:cat>
                <c:val>
                  <c:numRef>
                    <c:extLst>
                      <c:ext uri="{02D57815-91ED-43cb-92C2-25804820EDAC}">
                        <c15:formulaRef>
                          <c15:sqref>PTEP_PACTO_2025_CORTE_ABRIL!$K$91:$K$94</c15:sqref>
                        </c15:formulaRef>
                      </c:ext>
                    </c:extLst>
                    <c:numCache>
                      <c:formatCode>General</c:formatCode>
                      <c:ptCount val="4"/>
                    </c:numCache>
                  </c:numRef>
                </c:val>
                <c:extLst>
                  <c:ext xmlns:c16="http://schemas.microsoft.com/office/drawing/2014/chart" uri="{C3380CC4-5D6E-409C-BE32-E72D297353CC}">
                    <c16:uniqueId val="{0000000A-03B9-46B1-B54A-B2E5718A52FE}"/>
                  </c:ext>
                </c:extLst>
              </c15:ser>
            </c15:filteredBarSeries>
          </c:ext>
        </c:extLst>
      </c:barChart>
      <c:lineChart>
        <c:grouping val="standard"/>
        <c:varyColors val="0"/>
        <c:ser>
          <c:idx val="2"/>
          <c:order val="2"/>
          <c:tx>
            <c:strRef>
              <c:f>PTEP_PACTO_2025_CORTE_ABRIL!$N$79</c:f>
              <c:strCache>
                <c:ptCount val="1"/>
                <c:pt idx="0">
                  <c:v>Participación 
porcentual</c:v>
                </c:pt>
              </c:strCache>
            </c:strRef>
          </c:tx>
          <c:spPr>
            <a:ln w="28575" cap="rnd">
              <a:solidFill>
                <a:schemeClr val="accent3"/>
              </a:solidFill>
              <a:round/>
            </a:ln>
            <a:effectLst/>
          </c:spPr>
          <c:marker>
            <c:symbol val="circle"/>
            <c:size val="10"/>
            <c:spPr>
              <a:solidFill>
                <a:srgbClr val="00B050"/>
              </a:solidFill>
              <a:ln w="9525">
                <a:noFill/>
              </a:ln>
              <a:effectLst/>
            </c:spPr>
          </c:marker>
          <c:dPt>
            <c:idx val="1"/>
            <c:marker>
              <c:symbol val="circle"/>
              <c:size val="10"/>
              <c:spPr>
                <a:solidFill>
                  <a:srgbClr val="00B050"/>
                </a:solidFill>
                <a:ln w="9525">
                  <a:noFill/>
                </a:ln>
                <a:effectLst/>
              </c:spPr>
            </c:marker>
            <c:bubble3D val="0"/>
            <c:spPr>
              <a:ln w="6350" cap="rnd">
                <a:solidFill>
                  <a:schemeClr val="accent3"/>
                </a:solidFill>
                <a:round/>
              </a:ln>
              <a:effectLst/>
            </c:spPr>
            <c:extLst>
              <c:ext xmlns:c16="http://schemas.microsoft.com/office/drawing/2014/chart" uri="{C3380CC4-5D6E-409C-BE32-E72D297353CC}">
                <c16:uniqueId val="{00000003-03B9-46B1-B54A-B2E5718A52FE}"/>
              </c:ext>
            </c:extLst>
          </c:dPt>
          <c:dPt>
            <c:idx val="2"/>
            <c:marker>
              <c:symbol val="circle"/>
              <c:size val="10"/>
              <c:spPr>
                <a:solidFill>
                  <a:srgbClr val="00B050"/>
                </a:solidFill>
                <a:ln w="9525">
                  <a:noFill/>
                </a:ln>
                <a:effectLst/>
              </c:spPr>
            </c:marker>
            <c:bubble3D val="0"/>
            <c:spPr>
              <a:ln w="6350" cap="rnd">
                <a:solidFill>
                  <a:schemeClr val="accent3"/>
                </a:solidFill>
                <a:round/>
              </a:ln>
              <a:effectLst/>
            </c:spPr>
            <c:extLst>
              <c:ext xmlns:c16="http://schemas.microsoft.com/office/drawing/2014/chart" uri="{C3380CC4-5D6E-409C-BE32-E72D297353CC}">
                <c16:uniqueId val="{00000005-03B9-46B1-B54A-B2E5718A52FE}"/>
              </c:ext>
            </c:extLst>
          </c:dPt>
          <c:dPt>
            <c:idx val="3"/>
            <c:marker>
              <c:symbol val="circle"/>
              <c:size val="10"/>
              <c:spPr>
                <a:solidFill>
                  <a:srgbClr val="00B050"/>
                </a:solidFill>
                <a:ln w="9525">
                  <a:noFill/>
                </a:ln>
                <a:effectLst/>
              </c:spPr>
            </c:marker>
            <c:bubble3D val="0"/>
            <c:spPr>
              <a:ln w="0" cap="rnd">
                <a:solidFill>
                  <a:schemeClr val="accent3"/>
                </a:solidFill>
                <a:round/>
              </a:ln>
              <a:effectLst/>
            </c:spPr>
            <c:extLst>
              <c:ext xmlns:c16="http://schemas.microsoft.com/office/drawing/2014/chart" uri="{C3380CC4-5D6E-409C-BE32-E72D297353CC}">
                <c16:uniqueId val="{00000007-03B9-46B1-B54A-B2E5718A52FE}"/>
              </c:ext>
            </c:extLst>
          </c:dPt>
          <c:dPt>
            <c:idx val="4"/>
            <c:marker>
              <c:symbol val="circle"/>
              <c:size val="10"/>
              <c:spPr>
                <a:solidFill>
                  <a:srgbClr val="00B050"/>
                </a:solidFill>
                <a:ln w="9525">
                  <a:noFill/>
                </a:ln>
                <a:effectLst/>
              </c:spPr>
            </c:marker>
            <c:bubble3D val="0"/>
            <c:spPr>
              <a:ln w="9525" cap="rnd">
                <a:solidFill>
                  <a:schemeClr val="accent3"/>
                </a:solidFill>
                <a:round/>
              </a:ln>
              <a:effectLst/>
            </c:spPr>
            <c:extLst>
              <c:ext xmlns:c16="http://schemas.microsoft.com/office/drawing/2014/chart" uri="{C3380CC4-5D6E-409C-BE32-E72D297353CC}">
                <c16:uniqueId val="{0000000E-03B9-46B1-B54A-B2E5718A52FE}"/>
              </c:ext>
            </c:extLst>
          </c:dPt>
          <c:dLbls>
            <c:dLbl>
              <c:idx val="0"/>
              <c:layout>
                <c:manualLayout>
                  <c:x val="-4.9717851775234946E-2"/>
                  <c:y val="4.5016348124189032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B9-46B1-B54A-B2E5718A52FE}"/>
                </c:ext>
              </c:extLst>
            </c:dLbl>
            <c:dLbl>
              <c:idx val="1"/>
              <c:layout>
                <c:manualLayout>
                  <c:x val="-3.3352194527937161E-2"/>
                  <c:y val="-4.0244601264201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B9-46B1-B54A-B2E5718A52FE}"/>
                </c:ext>
              </c:extLst>
            </c:dLbl>
            <c:dLbl>
              <c:idx val="2"/>
              <c:layout>
                <c:manualLayout>
                  <c:x val="-2.9459955597903698E-2"/>
                  <c:y val="-4.9580923314577689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B9-46B1-B54A-B2E5718A52FE}"/>
                </c:ext>
              </c:extLst>
            </c:dLbl>
            <c:dLbl>
              <c:idx val="3"/>
              <c:layout>
                <c:manualLayout>
                  <c:x val="-3.3352194527937161E-2"/>
                  <c:y val="-5.365946835226877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B9-46B1-B54A-B2E5718A52FE}"/>
                </c:ext>
              </c:extLst>
            </c:dLbl>
            <c:dLbl>
              <c:idx val="4"/>
              <c:layout>
                <c:manualLayout>
                  <c:x val="-4.1400302760088097E-2"/>
                  <c:y val="-4.0575776660701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3B9-46B1-B54A-B2E5718A52F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PTEP_PACTO_2025_CORTE_ABRIL!$J$80:$J$84</c:f>
              <c:strCache>
                <c:ptCount val="5"/>
                <c:pt idx="0">
                  <c:v>FINALIZADAS</c:v>
                </c:pt>
                <c:pt idx="1">
                  <c:v>EN  PROCESO</c:v>
                </c:pt>
                <c:pt idx="2">
                  <c:v>VENCIDAS CON AVANCE</c:v>
                </c:pt>
                <c:pt idx="3">
                  <c:v>VENCIDAS SIN AVANCE</c:v>
                </c:pt>
                <c:pt idx="4">
                  <c:v>NO INICIADAS</c:v>
                </c:pt>
              </c:strCache>
            </c:strRef>
          </c:cat>
          <c:val>
            <c:numRef>
              <c:f>PTEP_PACTO_2025_CORTE_ABRIL!$N$80:$N$84</c:f>
              <c:numCache>
                <c:formatCode>0%</c:formatCode>
                <c:ptCount val="5"/>
                <c:pt idx="0">
                  <c:v>0</c:v>
                </c:pt>
                <c:pt idx="1">
                  <c:v>0.72727272727272729</c:v>
                </c:pt>
                <c:pt idx="2">
                  <c:v>1.8181818181818181E-2</c:v>
                </c:pt>
                <c:pt idx="3">
                  <c:v>0</c:v>
                </c:pt>
                <c:pt idx="4">
                  <c:v>0.25454545454545452</c:v>
                </c:pt>
              </c:numCache>
            </c:numRef>
          </c:val>
          <c:smooth val="1"/>
          <c:extLst>
            <c:ext xmlns:c16="http://schemas.microsoft.com/office/drawing/2014/chart" uri="{C3380CC4-5D6E-409C-BE32-E72D297353CC}">
              <c16:uniqueId val="{00000009-03B9-46B1-B54A-B2E5718A52FE}"/>
            </c:ext>
          </c:extLst>
        </c:ser>
        <c:dLbls>
          <c:showLegendKey val="0"/>
          <c:showVal val="0"/>
          <c:showCatName val="0"/>
          <c:showSerName val="0"/>
          <c:showPercent val="0"/>
          <c:showBubbleSize val="0"/>
        </c:dLbls>
        <c:marker val="1"/>
        <c:smooth val="0"/>
        <c:axId val="749860943"/>
        <c:axId val="749871759"/>
      </c:lineChart>
      <c:catAx>
        <c:axId val="749887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crossAx val="749887983"/>
        <c:crosses val="autoZero"/>
        <c:auto val="1"/>
        <c:lblAlgn val="ctr"/>
        <c:lblOffset val="100"/>
        <c:noMultiLvlLbl val="0"/>
      </c:catAx>
      <c:valAx>
        <c:axId val="74988798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749887567"/>
        <c:crosses val="autoZero"/>
        <c:crossBetween val="between"/>
      </c:valAx>
      <c:valAx>
        <c:axId val="74987175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749860943"/>
        <c:crosses val="max"/>
        <c:crossBetween val="between"/>
      </c:valAx>
      <c:catAx>
        <c:axId val="749860943"/>
        <c:scaling>
          <c:orientation val="minMax"/>
        </c:scaling>
        <c:delete val="1"/>
        <c:axPos val="b"/>
        <c:numFmt formatCode="General" sourceLinked="1"/>
        <c:majorTickMark val="none"/>
        <c:minorTickMark val="none"/>
        <c:tickLblPos val="nextTo"/>
        <c:crossAx val="749871759"/>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747046734888841E-2"/>
          <c:y val="2.4593922994789855E-2"/>
          <c:w val="0.84767682426530921"/>
          <c:h val="0.67424691364367406"/>
        </c:manualLayout>
      </c:layout>
      <c:barChart>
        <c:barDir val="col"/>
        <c:grouping val="clustered"/>
        <c:varyColors val="0"/>
        <c:ser>
          <c:idx val="1"/>
          <c:order val="1"/>
          <c:tx>
            <c:strRef>
              <c:f>PTEP_PACTO_2025_CORTE_AGOSTO!$L$90</c:f>
              <c:strCache>
                <c:ptCount val="1"/>
                <c:pt idx="0">
                  <c:v>TOTAL ACCIONES</c:v>
                </c:pt>
              </c:strCache>
            </c:strRef>
          </c:tx>
          <c:spPr>
            <a:solidFill>
              <a:schemeClr val="accent1">
                <a:lumMod val="75000"/>
              </a:schemeClr>
            </a:solidFill>
            <a:ln>
              <a:noFill/>
            </a:ln>
            <a:effectLst/>
          </c:spPr>
          <c:invertIfNegative val="0"/>
          <c:dLbls>
            <c:dLbl>
              <c:idx val="3"/>
              <c:layout>
                <c:manualLayout>
                  <c:x val="0"/>
                  <c:y val="5.8131090714957839E-2"/>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39-4748-9524-F152036CD516}"/>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PTEP_PACTO_2025_CORTE_AGOSTO!$J$91:$K$94</c:f>
              <c:strCache>
                <c:ptCount val="4"/>
                <c:pt idx="0">
                  <c:v>1. Gestión del Riesgo</c:v>
                </c:pt>
                <c:pt idx="1">
                  <c:v>2. Redes y articulación</c:v>
                </c:pt>
                <c:pt idx="2">
                  <c:v>3. Cultura de la Legalidad y Estado Abierto</c:v>
                </c:pt>
                <c:pt idx="3">
                  <c:v>4. Acciones Adicionales</c:v>
                </c:pt>
              </c:strCache>
            </c:strRef>
          </c:cat>
          <c:val>
            <c:numRef>
              <c:f>PTEP_PACTO_2025_CORTE_AGOSTO!$L$91:$L$94</c:f>
              <c:numCache>
                <c:formatCode>General</c:formatCode>
                <c:ptCount val="4"/>
                <c:pt idx="0">
                  <c:v>15</c:v>
                </c:pt>
                <c:pt idx="1">
                  <c:v>1</c:v>
                </c:pt>
                <c:pt idx="2">
                  <c:v>36</c:v>
                </c:pt>
                <c:pt idx="3">
                  <c:v>3</c:v>
                </c:pt>
              </c:numCache>
            </c:numRef>
          </c:val>
          <c:extLst>
            <c:ext xmlns:c16="http://schemas.microsoft.com/office/drawing/2014/chart" uri="{C3380CC4-5D6E-409C-BE32-E72D297353CC}">
              <c16:uniqueId val="{00000001-3039-4748-9524-F152036CD516}"/>
            </c:ext>
          </c:extLst>
        </c:ser>
        <c:dLbls>
          <c:showLegendKey val="0"/>
          <c:showVal val="0"/>
          <c:showCatName val="0"/>
          <c:showSerName val="0"/>
          <c:showPercent val="0"/>
          <c:showBubbleSize val="0"/>
        </c:dLbls>
        <c:gapWidth val="219"/>
        <c:overlap val="-27"/>
        <c:axId val="749887567"/>
        <c:axId val="749887983"/>
        <c:extLst>
          <c:ext xmlns:c15="http://schemas.microsoft.com/office/drawing/2012/chart" uri="{02D57815-91ED-43cb-92C2-25804820EDAC}">
            <c15:filteredBarSeries>
              <c15:ser>
                <c:idx val="0"/>
                <c:order val="0"/>
                <c:tx>
                  <c:strRef>
                    <c:extLst>
                      <c:ext uri="{02D57815-91ED-43cb-92C2-25804820EDAC}">
                        <c15:formulaRef>
                          <c15:sqref>PTEP_PACTO_2025_CORTE_AGOSTO!$K$90</c15:sqref>
                        </c15:formulaRef>
                      </c:ext>
                    </c:extLst>
                    <c:strCache>
                      <c:ptCount val="1"/>
                    </c:strCache>
                  </c:strRef>
                </c:tx>
                <c:spPr>
                  <a:solidFill>
                    <a:schemeClr val="accent1"/>
                  </a:solidFill>
                  <a:ln>
                    <a:noFill/>
                  </a:ln>
                  <a:effectLst/>
                </c:spPr>
                <c:invertIfNegative val="0"/>
                <c:cat>
                  <c:strRef>
                    <c:extLst>
                      <c:ext uri="{02D57815-91ED-43cb-92C2-25804820EDAC}">
                        <c15:formulaRef>
                          <c15:sqref>PTEP_PACTO_2025_CORTE_AGOSTO!$J$91:$K$94</c15:sqref>
                        </c15:formulaRef>
                      </c:ext>
                    </c:extLst>
                    <c:strCache>
                      <c:ptCount val="4"/>
                      <c:pt idx="0">
                        <c:v>1. Gestión del Riesgo</c:v>
                      </c:pt>
                      <c:pt idx="1">
                        <c:v>2. Redes y articulación</c:v>
                      </c:pt>
                      <c:pt idx="2">
                        <c:v>3. Cultura de la Legalidad y Estado Abierto</c:v>
                      </c:pt>
                      <c:pt idx="3">
                        <c:v>4. Acciones Adicionales</c:v>
                      </c:pt>
                    </c:strCache>
                  </c:strRef>
                </c:cat>
                <c:val>
                  <c:numRef>
                    <c:extLst>
                      <c:ext uri="{02D57815-91ED-43cb-92C2-25804820EDAC}">
                        <c15:formulaRef>
                          <c15:sqref>PTEP_PACTO_2025_CORTE_AGOSTO!$K$91:$K$94</c15:sqref>
                        </c15:formulaRef>
                      </c:ext>
                    </c:extLst>
                    <c:numCache>
                      <c:formatCode>General</c:formatCode>
                      <c:ptCount val="4"/>
                    </c:numCache>
                  </c:numRef>
                </c:val>
                <c:extLst>
                  <c:ext xmlns:c16="http://schemas.microsoft.com/office/drawing/2014/chart" uri="{C3380CC4-5D6E-409C-BE32-E72D297353CC}">
                    <c16:uniqueId val="{0000000A-3039-4748-9524-F152036CD516}"/>
                  </c:ext>
                </c:extLst>
              </c15:ser>
            </c15:filteredBarSeries>
          </c:ext>
        </c:extLst>
      </c:barChart>
      <c:lineChart>
        <c:grouping val="standard"/>
        <c:varyColors val="0"/>
        <c:ser>
          <c:idx val="2"/>
          <c:order val="2"/>
          <c:tx>
            <c:strRef>
              <c:f>PTEP_PACTO_2025_CORTE_AGOSTO!$M$90</c:f>
              <c:strCache>
                <c:ptCount val="1"/>
                <c:pt idx="0">
                  <c:v>PORCENTAJE DE CUMPLIMIENTO</c:v>
                </c:pt>
              </c:strCache>
            </c:strRef>
          </c:tx>
          <c:spPr>
            <a:ln w="28575" cap="rnd">
              <a:solidFill>
                <a:schemeClr val="accent3"/>
              </a:solidFill>
              <a:round/>
            </a:ln>
            <a:effectLst/>
          </c:spPr>
          <c:marker>
            <c:symbol val="circle"/>
            <c:size val="10"/>
            <c:spPr>
              <a:solidFill>
                <a:srgbClr val="00B050"/>
              </a:solidFill>
              <a:ln w="9525">
                <a:noFill/>
              </a:ln>
              <a:effectLst/>
            </c:spPr>
          </c:marker>
          <c:dPt>
            <c:idx val="1"/>
            <c:marker>
              <c:symbol val="circle"/>
              <c:size val="10"/>
              <c:spPr>
                <a:solidFill>
                  <a:srgbClr val="00B050"/>
                </a:solidFill>
                <a:ln w="9525">
                  <a:noFill/>
                </a:ln>
                <a:effectLst/>
              </c:spPr>
            </c:marker>
            <c:bubble3D val="0"/>
            <c:spPr>
              <a:ln w="6350" cap="rnd">
                <a:solidFill>
                  <a:schemeClr val="accent3"/>
                </a:solidFill>
                <a:round/>
              </a:ln>
              <a:effectLst/>
            </c:spPr>
            <c:extLst>
              <c:ext xmlns:c16="http://schemas.microsoft.com/office/drawing/2014/chart" uri="{C3380CC4-5D6E-409C-BE32-E72D297353CC}">
                <c16:uniqueId val="{00000003-3039-4748-9524-F152036CD516}"/>
              </c:ext>
            </c:extLst>
          </c:dPt>
          <c:dPt>
            <c:idx val="2"/>
            <c:marker>
              <c:symbol val="circle"/>
              <c:size val="10"/>
              <c:spPr>
                <a:solidFill>
                  <a:srgbClr val="00B050"/>
                </a:solidFill>
                <a:ln w="9525">
                  <a:noFill/>
                </a:ln>
                <a:effectLst/>
              </c:spPr>
            </c:marker>
            <c:bubble3D val="0"/>
            <c:spPr>
              <a:ln w="6350" cap="rnd">
                <a:solidFill>
                  <a:schemeClr val="accent3"/>
                </a:solidFill>
                <a:round/>
              </a:ln>
              <a:effectLst/>
            </c:spPr>
            <c:extLst>
              <c:ext xmlns:c16="http://schemas.microsoft.com/office/drawing/2014/chart" uri="{C3380CC4-5D6E-409C-BE32-E72D297353CC}">
                <c16:uniqueId val="{00000005-3039-4748-9524-F152036CD516}"/>
              </c:ext>
            </c:extLst>
          </c:dPt>
          <c:dPt>
            <c:idx val="3"/>
            <c:marker>
              <c:symbol val="circle"/>
              <c:size val="10"/>
              <c:spPr>
                <a:solidFill>
                  <a:srgbClr val="00B050"/>
                </a:solidFill>
                <a:ln w="9525">
                  <a:noFill/>
                </a:ln>
                <a:effectLst/>
              </c:spPr>
            </c:marker>
            <c:bubble3D val="0"/>
            <c:spPr>
              <a:ln w="0" cap="rnd">
                <a:solidFill>
                  <a:schemeClr val="accent3"/>
                </a:solidFill>
                <a:round/>
              </a:ln>
              <a:effectLst/>
            </c:spPr>
            <c:extLst>
              <c:ext xmlns:c16="http://schemas.microsoft.com/office/drawing/2014/chart" uri="{C3380CC4-5D6E-409C-BE32-E72D297353CC}">
                <c16:uniqueId val="{00000007-3039-4748-9524-F152036CD516}"/>
              </c:ext>
            </c:extLst>
          </c:dPt>
          <c:dLbls>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s-CO"/>
                </a:p>
              </c:txPr>
              <c:dLblPos val="b"/>
              <c:showLegendKey val="0"/>
              <c:showVal val="1"/>
              <c:showCatName val="0"/>
              <c:showSerName val="0"/>
              <c:showPercent val="0"/>
              <c:showBubbleSize val="0"/>
              <c:extLst>
                <c:ext xmlns:c16="http://schemas.microsoft.com/office/drawing/2014/chart" uri="{C3380CC4-5D6E-409C-BE32-E72D297353CC}">
                  <c16:uniqueId val="{00000005-3039-4748-9524-F152036CD51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PTEP_PACTO_2025_CORTE_AGOSTO!$J$91:$J$94</c:f>
              <c:strCache>
                <c:ptCount val="4"/>
                <c:pt idx="0">
                  <c:v>1. Gestión del Riesgo</c:v>
                </c:pt>
                <c:pt idx="1">
                  <c:v>2. Redes y articulación</c:v>
                </c:pt>
                <c:pt idx="2">
                  <c:v>3. Cultura de la Legalidad y Estado Abierto</c:v>
                </c:pt>
                <c:pt idx="3">
                  <c:v>4. Acciones Adicionales</c:v>
                </c:pt>
              </c:strCache>
            </c:strRef>
          </c:cat>
          <c:val>
            <c:numRef>
              <c:f>PTEP_PACTO_2025_CORTE_AGOSTO!$M$91:$M$94</c:f>
              <c:numCache>
                <c:formatCode>0.00%</c:formatCode>
                <c:ptCount val="4"/>
                <c:pt idx="0">
                  <c:v>0.55488444444444451</c:v>
                </c:pt>
                <c:pt idx="1">
                  <c:v>0.5</c:v>
                </c:pt>
                <c:pt idx="2">
                  <c:v>0.41221296296296295</c:v>
                </c:pt>
                <c:pt idx="3">
                  <c:v>0.56666666666666665</c:v>
                </c:pt>
              </c:numCache>
            </c:numRef>
          </c:val>
          <c:smooth val="1"/>
          <c:extLst>
            <c:ext xmlns:c16="http://schemas.microsoft.com/office/drawing/2014/chart" uri="{C3380CC4-5D6E-409C-BE32-E72D297353CC}">
              <c16:uniqueId val="{00000009-3039-4748-9524-F152036CD516}"/>
            </c:ext>
          </c:extLst>
        </c:ser>
        <c:dLbls>
          <c:showLegendKey val="0"/>
          <c:showVal val="0"/>
          <c:showCatName val="0"/>
          <c:showSerName val="0"/>
          <c:showPercent val="0"/>
          <c:showBubbleSize val="0"/>
        </c:dLbls>
        <c:marker val="1"/>
        <c:smooth val="0"/>
        <c:axId val="749860943"/>
        <c:axId val="749871759"/>
      </c:lineChart>
      <c:catAx>
        <c:axId val="749887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crossAx val="749887983"/>
        <c:crosses val="autoZero"/>
        <c:auto val="1"/>
        <c:lblAlgn val="ctr"/>
        <c:lblOffset val="100"/>
        <c:noMultiLvlLbl val="0"/>
      </c:catAx>
      <c:valAx>
        <c:axId val="74988798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749887567"/>
        <c:crosses val="autoZero"/>
        <c:crossBetween val="between"/>
      </c:valAx>
      <c:valAx>
        <c:axId val="749871759"/>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749860943"/>
        <c:crosses val="max"/>
        <c:crossBetween val="between"/>
      </c:valAx>
      <c:catAx>
        <c:axId val="749860943"/>
        <c:scaling>
          <c:orientation val="minMax"/>
        </c:scaling>
        <c:delete val="1"/>
        <c:axPos val="b"/>
        <c:numFmt formatCode="General" sourceLinked="1"/>
        <c:majorTickMark val="none"/>
        <c:minorTickMark val="none"/>
        <c:tickLblPos val="nextTo"/>
        <c:crossAx val="749871759"/>
        <c:crosses val="autoZero"/>
        <c:auto val="1"/>
        <c:lblAlgn val="ctr"/>
        <c:lblOffset val="100"/>
        <c:noMultiLvlLbl val="0"/>
      </c:catAx>
      <c:spPr>
        <a:noFill/>
        <a:ln>
          <a:noFill/>
        </a:ln>
        <a:effectLst/>
      </c:spPr>
    </c:plotArea>
    <c:legend>
      <c:legendPos val="r"/>
      <c:layout>
        <c:manualLayout>
          <c:xMode val="edge"/>
          <c:yMode val="edge"/>
          <c:x val="0.14558657136814096"/>
          <c:y val="0.77707440205131351"/>
          <c:w val="0.70048022311830305"/>
          <c:h val="0.1511865623836840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747046734888841E-2"/>
          <c:y val="2.4593922994789855E-2"/>
          <c:w val="0.76191443801601821"/>
          <c:h val="0.75582208480417201"/>
        </c:manualLayout>
      </c:layout>
      <c:barChart>
        <c:barDir val="col"/>
        <c:grouping val="clustered"/>
        <c:varyColors val="0"/>
        <c:ser>
          <c:idx val="1"/>
          <c:order val="0"/>
          <c:tx>
            <c:strRef>
              <c:f>PTEP_PACTO_2025_CORTE_AGOSTO!$K$79</c:f>
              <c:strCache>
                <c:ptCount val="1"/>
                <c:pt idx="0">
                  <c:v>Estado 
de la acción</c:v>
                </c:pt>
              </c:strCache>
            </c:strRef>
          </c:tx>
          <c:spPr>
            <a:solidFill>
              <a:schemeClr val="accent1">
                <a:lumMod val="75000"/>
              </a:schemeClr>
            </a:solidFill>
            <a:ln>
              <a:noFill/>
            </a:ln>
            <a:effectLst/>
          </c:spPr>
          <c:invertIfNegative val="0"/>
          <c:dLbls>
            <c:dLbl>
              <c:idx val="1"/>
              <c:layout>
                <c:manualLayout>
                  <c:x val="-1.7250126150037024E-3"/>
                  <c:y val="0.16737507872539345"/>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8-42F3-AB34-241D6E19A5BE}"/>
                </c:ext>
              </c:extLst>
            </c:dLbl>
            <c:dLbl>
              <c:idx val="3"/>
              <c:layout>
                <c:manualLayout>
                  <c:x val="0"/>
                  <c:y val="5.8131090714957839E-2"/>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38-42F3-AB34-241D6E19A5BE}"/>
                </c:ext>
              </c:extLst>
            </c:dLbl>
            <c:dLbl>
              <c:idx val="4"/>
              <c:layout>
                <c:manualLayout>
                  <c:x val="0"/>
                  <c:y val="0.11919134394081039"/>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38-42F3-AB34-241D6E19A5B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PTEP_PACTO_2025_CORTE_AGOSTO!$B$80:$B$84</c:f>
              <c:strCache>
                <c:ptCount val="5"/>
                <c:pt idx="0">
                  <c:v>FINALIZADAS</c:v>
                </c:pt>
                <c:pt idx="1">
                  <c:v>EN  PROCESO</c:v>
                </c:pt>
                <c:pt idx="2">
                  <c:v>VENCIDAS CON AVANCE</c:v>
                </c:pt>
                <c:pt idx="3">
                  <c:v>VENCIDAS SIN AVANCE</c:v>
                </c:pt>
                <c:pt idx="4">
                  <c:v>NO INICIADAS</c:v>
                </c:pt>
              </c:strCache>
            </c:strRef>
          </c:cat>
          <c:val>
            <c:numRef>
              <c:f>PTEP_PACTO_2025_CORTE_AGOSTO!$K$80:$K$84</c:f>
              <c:numCache>
                <c:formatCode>General</c:formatCode>
                <c:ptCount val="5"/>
                <c:pt idx="0">
                  <c:v>5</c:v>
                </c:pt>
                <c:pt idx="1">
                  <c:v>43</c:v>
                </c:pt>
                <c:pt idx="2">
                  <c:v>0</c:v>
                </c:pt>
                <c:pt idx="3">
                  <c:v>0</c:v>
                </c:pt>
                <c:pt idx="4">
                  <c:v>7</c:v>
                </c:pt>
              </c:numCache>
            </c:numRef>
          </c:val>
          <c:extLst>
            <c:ext xmlns:c16="http://schemas.microsoft.com/office/drawing/2014/chart" uri="{C3380CC4-5D6E-409C-BE32-E72D297353CC}">
              <c16:uniqueId val="{00000003-4838-42F3-AB34-241D6E19A5BE}"/>
            </c:ext>
          </c:extLst>
        </c:ser>
        <c:dLbls>
          <c:showLegendKey val="0"/>
          <c:showVal val="0"/>
          <c:showCatName val="0"/>
          <c:showSerName val="0"/>
          <c:showPercent val="0"/>
          <c:showBubbleSize val="0"/>
        </c:dLbls>
        <c:gapWidth val="219"/>
        <c:overlap val="-27"/>
        <c:axId val="749887567"/>
        <c:axId val="749887983"/>
        <c:extLst/>
      </c:barChart>
      <c:lineChart>
        <c:grouping val="standard"/>
        <c:varyColors val="0"/>
        <c:ser>
          <c:idx val="2"/>
          <c:order val="1"/>
          <c:tx>
            <c:strRef>
              <c:f>PTEP_PACTO_2025_CORTE_AGOSTO!$N$79</c:f>
              <c:strCache>
                <c:ptCount val="1"/>
                <c:pt idx="0">
                  <c:v>Participación 
porcentual</c:v>
                </c:pt>
              </c:strCache>
            </c:strRef>
          </c:tx>
          <c:spPr>
            <a:ln w="28575" cap="rnd">
              <a:solidFill>
                <a:schemeClr val="accent3"/>
              </a:solidFill>
              <a:round/>
            </a:ln>
            <a:effectLst/>
          </c:spPr>
          <c:marker>
            <c:symbol val="circle"/>
            <c:size val="10"/>
            <c:spPr>
              <a:solidFill>
                <a:srgbClr val="00B050"/>
              </a:solidFill>
              <a:ln w="9525">
                <a:noFill/>
              </a:ln>
              <a:effectLst/>
            </c:spPr>
          </c:marker>
          <c:dPt>
            <c:idx val="1"/>
            <c:marker>
              <c:symbol val="circle"/>
              <c:size val="10"/>
              <c:spPr>
                <a:solidFill>
                  <a:srgbClr val="00B050"/>
                </a:solidFill>
                <a:ln w="9525">
                  <a:noFill/>
                </a:ln>
                <a:effectLst/>
              </c:spPr>
            </c:marker>
            <c:bubble3D val="0"/>
            <c:spPr>
              <a:ln w="6350" cap="rnd">
                <a:solidFill>
                  <a:schemeClr val="accent3"/>
                </a:solidFill>
                <a:round/>
              </a:ln>
              <a:effectLst/>
            </c:spPr>
            <c:extLst>
              <c:ext xmlns:c16="http://schemas.microsoft.com/office/drawing/2014/chart" uri="{C3380CC4-5D6E-409C-BE32-E72D297353CC}">
                <c16:uniqueId val="{00000005-4838-42F3-AB34-241D6E19A5BE}"/>
              </c:ext>
            </c:extLst>
          </c:dPt>
          <c:dPt>
            <c:idx val="2"/>
            <c:marker>
              <c:symbol val="circle"/>
              <c:size val="10"/>
              <c:spPr>
                <a:solidFill>
                  <a:srgbClr val="00B050"/>
                </a:solidFill>
                <a:ln w="9525">
                  <a:noFill/>
                </a:ln>
                <a:effectLst/>
              </c:spPr>
            </c:marker>
            <c:bubble3D val="0"/>
            <c:spPr>
              <a:ln w="6350" cap="rnd">
                <a:solidFill>
                  <a:schemeClr val="accent3"/>
                </a:solidFill>
                <a:round/>
              </a:ln>
              <a:effectLst/>
            </c:spPr>
            <c:extLst>
              <c:ext xmlns:c16="http://schemas.microsoft.com/office/drawing/2014/chart" uri="{C3380CC4-5D6E-409C-BE32-E72D297353CC}">
                <c16:uniqueId val="{00000007-4838-42F3-AB34-241D6E19A5BE}"/>
              </c:ext>
            </c:extLst>
          </c:dPt>
          <c:dPt>
            <c:idx val="3"/>
            <c:marker>
              <c:symbol val="circle"/>
              <c:size val="10"/>
              <c:spPr>
                <a:solidFill>
                  <a:srgbClr val="00B050"/>
                </a:solidFill>
                <a:ln w="9525">
                  <a:noFill/>
                </a:ln>
                <a:effectLst/>
              </c:spPr>
            </c:marker>
            <c:bubble3D val="0"/>
            <c:spPr>
              <a:ln w="0" cap="rnd">
                <a:solidFill>
                  <a:schemeClr val="accent3"/>
                </a:solidFill>
                <a:round/>
              </a:ln>
              <a:effectLst/>
            </c:spPr>
            <c:extLst>
              <c:ext xmlns:c16="http://schemas.microsoft.com/office/drawing/2014/chart" uri="{C3380CC4-5D6E-409C-BE32-E72D297353CC}">
                <c16:uniqueId val="{00000009-4838-42F3-AB34-241D6E19A5BE}"/>
              </c:ext>
            </c:extLst>
          </c:dPt>
          <c:dPt>
            <c:idx val="4"/>
            <c:marker>
              <c:symbol val="circle"/>
              <c:size val="10"/>
              <c:spPr>
                <a:solidFill>
                  <a:srgbClr val="00B050"/>
                </a:solidFill>
                <a:ln w="9525">
                  <a:noFill/>
                </a:ln>
                <a:effectLst/>
              </c:spPr>
            </c:marker>
            <c:bubble3D val="0"/>
            <c:spPr>
              <a:ln w="9525" cap="rnd">
                <a:solidFill>
                  <a:schemeClr val="accent3"/>
                </a:solidFill>
                <a:round/>
              </a:ln>
              <a:effectLst/>
            </c:spPr>
            <c:extLst>
              <c:ext xmlns:c16="http://schemas.microsoft.com/office/drawing/2014/chart" uri="{C3380CC4-5D6E-409C-BE32-E72D297353CC}">
                <c16:uniqueId val="{0000000B-4838-42F3-AB34-241D6E19A5BE}"/>
              </c:ext>
            </c:extLst>
          </c:dPt>
          <c:dLbls>
            <c:dLbl>
              <c:idx val="0"/>
              <c:layout>
                <c:manualLayout>
                  <c:x val="-4.9717851775234946E-2"/>
                  <c:y val="4.5016348124189032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38-42F3-AB34-241D6E19A5BE}"/>
                </c:ext>
              </c:extLst>
            </c:dLbl>
            <c:dLbl>
              <c:idx val="1"/>
              <c:layout>
                <c:manualLayout>
                  <c:x val="-3.3352194527937161E-2"/>
                  <c:y val="-4.0244601264201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38-42F3-AB34-241D6E19A5BE}"/>
                </c:ext>
              </c:extLst>
            </c:dLbl>
            <c:dLbl>
              <c:idx val="2"/>
              <c:layout>
                <c:manualLayout>
                  <c:x val="-2.9459955597903698E-2"/>
                  <c:y val="-4.9580923314577689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38-42F3-AB34-241D6E19A5BE}"/>
                </c:ext>
              </c:extLst>
            </c:dLbl>
            <c:dLbl>
              <c:idx val="3"/>
              <c:layout>
                <c:manualLayout>
                  <c:x val="-3.3352194527937161E-2"/>
                  <c:y val="-5.365946835226877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838-42F3-AB34-241D6E19A5BE}"/>
                </c:ext>
              </c:extLst>
            </c:dLbl>
            <c:dLbl>
              <c:idx val="4"/>
              <c:layout>
                <c:manualLayout>
                  <c:x val="-4.1400302760088097E-2"/>
                  <c:y val="-4.0575776660701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38-42F3-AB34-241D6E19A5B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PTEP_PACTO_2025_CORTE_AGOSTO!$J$80:$J$84</c:f>
              <c:strCache>
                <c:ptCount val="5"/>
                <c:pt idx="0">
                  <c:v>FINALIZADAS</c:v>
                </c:pt>
                <c:pt idx="1">
                  <c:v>EN  PROCESO</c:v>
                </c:pt>
                <c:pt idx="2">
                  <c:v>VENCIDAS CON AVANCE</c:v>
                </c:pt>
                <c:pt idx="3">
                  <c:v>VENCIDAS SIN AVANCE</c:v>
                </c:pt>
                <c:pt idx="4">
                  <c:v>NO INICIADAS</c:v>
                </c:pt>
              </c:strCache>
              <c:extLst xmlns:c15="http://schemas.microsoft.com/office/drawing/2012/chart"/>
            </c:strRef>
          </c:cat>
          <c:val>
            <c:numRef>
              <c:f>PTEP_PACTO_2025_CORTE_AGOSTO!$N$80:$N$84</c:f>
              <c:numCache>
                <c:formatCode>0%</c:formatCode>
                <c:ptCount val="5"/>
                <c:pt idx="0">
                  <c:v>9.0909090909090912E-2</c:v>
                </c:pt>
                <c:pt idx="1">
                  <c:v>0.78181818181818186</c:v>
                </c:pt>
                <c:pt idx="2">
                  <c:v>0</c:v>
                </c:pt>
                <c:pt idx="3">
                  <c:v>0</c:v>
                </c:pt>
                <c:pt idx="4">
                  <c:v>0.12727272727272726</c:v>
                </c:pt>
              </c:numCache>
            </c:numRef>
          </c:val>
          <c:smooth val="1"/>
          <c:extLst>
            <c:ext xmlns:c16="http://schemas.microsoft.com/office/drawing/2014/chart" uri="{C3380CC4-5D6E-409C-BE32-E72D297353CC}">
              <c16:uniqueId val="{0000000D-4838-42F3-AB34-241D6E19A5BE}"/>
            </c:ext>
          </c:extLst>
        </c:ser>
        <c:dLbls>
          <c:showLegendKey val="0"/>
          <c:showVal val="0"/>
          <c:showCatName val="0"/>
          <c:showSerName val="0"/>
          <c:showPercent val="0"/>
          <c:showBubbleSize val="0"/>
        </c:dLbls>
        <c:marker val="1"/>
        <c:smooth val="0"/>
        <c:axId val="749860943"/>
        <c:axId val="749871759"/>
      </c:lineChart>
      <c:catAx>
        <c:axId val="749887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crossAx val="749887983"/>
        <c:crosses val="autoZero"/>
        <c:auto val="1"/>
        <c:lblAlgn val="ctr"/>
        <c:lblOffset val="100"/>
        <c:noMultiLvlLbl val="0"/>
      </c:catAx>
      <c:valAx>
        <c:axId val="74988798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749887567"/>
        <c:crosses val="autoZero"/>
        <c:crossBetween val="between"/>
      </c:valAx>
      <c:valAx>
        <c:axId val="74987175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749860943"/>
        <c:crosses val="max"/>
        <c:crossBetween val="between"/>
      </c:valAx>
      <c:catAx>
        <c:axId val="749860943"/>
        <c:scaling>
          <c:orientation val="minMax"/>
        </c:scaling>
        <c:delete val="1"/>
        <c:axPos val="b"/>
        <c:numFmt formatCode="General" sourceLinked="1"/>
        <c:majorTickMark val="none"/>
        <c:minorTickMark val="none"/>
        <c:tickLblPos val="nextTo"/>
        <c:crossAx val="749871759"/>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747046734888841E-2"/>
          <c:y val="2.4593922994789855E-2"/>
          <c:w val="0.84767682426530921"/>
          <c:h val="0.67424691364367406"/>
        </c:manualLayout>
      </c:layout>
      <c:barChart>
        <c:barDir val="col"/>
        <c:grouping val="clustered"/>
        <c:varyColors val="0"/>
        <c:ser>
          <c:idx val="1"/>
          <c:order val="1"/>
          <c:tx>
            <c:strRef>
              <c:f>PTEP_PACTO_2025_CORTE_DIC!$L$90</c:f>
              <c:strCache>
                <c:ptCount val="1"/>
                <c:pt idx="0">
                  <c:v>TOTAL ACCIONES</c:v>
                </c:pt>
              </c:strCache>
            </c:strRef>
          </c:tx>
          <c:spPr>
            <a:solidFill>
              <a:schemeClr val="accent1">
                <a:lumMod val="75000"/>
              </a:schemeClr>
            </a:solidFill>
            <a:ln>
              <a:noFill/>
            </a:ln>
            <a:effectLst/>
          </c:spPr>
          <c:invertIfNegative val="0"/>
          <c:dLbls>
            <c:dLbl>
              <c:idx val="3"/>
              <c:layout>
                <c:manualLayout>
                  <c:x val="0"/>
                  <c:y val="5.8131090714957839E-2"/>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61-C942-AE33-CBD3F4BCC006}"/>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PTEP_PACTO_2025_CORTE_DIC!$J$91:$K$94</c:f>
              <c:strCache>
                <c:ptCount val="4"/>
                <c:pt idx="0">
                  <c:v>1. Gestión del Riesgo</c:v>
                </c:pt>
                <c:pt idx="1">
                  <c:v>2. Redes y articulación</c:v>
                </c:pt>
                <c:pt idx="2">
                  <c:v>3. Cultura de la Legalidad y Estado Abierto</c:v>
                </c:pt>
                <c:pt idx="3">
                  <c:v>4. Acciones Adicionales</c:v>
                </c:pt>
              </c:strCache>
            </c:strRef>
          </c:cat>
          <c:val>
            <c:numRef>
              <c:f>PTEP_PACTO_2025_CORTE_DIC!$L$91:$L$94</c:f>
              <c:numCache>
                <c:formatCode>General</c:formatCode>
                <c:ptCount val="4"/>
                <c:pt idx="0">
                  <c:v>15</c:v>
                </c:pt>
                <c:pt idx="1">
                  <c:v>1</c:v>
                </c:pt>
                <c:pt idx="2">
                  <c:v>36</c:v>
                </c:pt>
                <c:pt idx="3">
                  <c:v>3</c:v>
                </c:pt>
              </c:numCache>
            </c:numRef>
          </c:val>
          <c:extLst>
            <c:ext xmlns:c16="http://schemas.microsoft.com/office/drawing/2014/chart" uri="{C3380CC4-5D6E-409C-BE32-E72D297353CC}">
              <c16:uniqueId val="{00000001-7061-C942-AE33-CBD3F4BCC006}"/>
            </c:ext>
          </c:extLst>
        </c:ser>
        <c:dLbls>
          <c:showLegendKey val="0"/>
          <c:showVal val="0"/>
          <c:showCatName val="0"/>
          <c:showSerName val="0"/>
          <c:showPercent val="0"/>
          <c:showBubbleSize val="0"/>
        </c:dLbls>
        <c:gapWidth val="219"/>
        <c:overlap val="-27"/>
        <c:axId val="749887567"/>
        <c:axId val="749887983"/>
        <c:extLst>
          <c:ext xmlns:c15="http://schemas.microsoft.com/office/drawing/2012/chart" uri="{02D57815-91ED-43cb-92C2-25804820EDAC}">
            <c15:filteredBarSeries>
              <c15:ser>
                <c:idx val="0"/>
                <c:order val="0"/>
                <c:tx>
                  <c:strRef>
                    <c:extLst>
                      <c:ext uri="{02D57815-91ED-43cb-92C2-25804820EDAC}">
                        <c15:formulaRef>
                          <c15:sqref>PTEP_PACTO_2025_CORTE_DIC!$K$90</c15:sqref>
                        </c15:formulaRef>
                      </c:ext>
                    </c:extLst>
                    <c:strCache>
                      <c:ptCount val="1"/>
                    </c:strCache>
                  </c:strRef>
                </c:tx>
                <c:spPr>
                  <a:solidFill>
                    <a:schemeClr val="accent1"/>
                  </a:solidFill>
                  <a:ln>
                    <a:noFill/>
                  </a:ln>
                  <a:effectLst/>
                </c:spPr>
                <c:invertIfNegative val="0"/>
                <c:cat>
                  <c:strRef>
                    <c:extLst>
                      <c:ext uri="{02D57815-91ED-43cb-92C2-25804820EDAC}">
                        <c15:formulaRef>
                          <c15:sqref>PTEP_PACTO_2025_CORTE_DIC!$J$91:$K$94</c15:sqref>
                        </c15:formulaRef>
                      </c:ext>
                    </c:extLst>
                    <c:strCache>
                      <c:ptCount val="4"/>
                      <c:pt idx="0">
                        <c:v>1. Gestión del Riesgo</c:v>
                      </c:pt>
                      <c:pt idx="1">
                        <c:v>2. Redes y articulación</c:v>
                      </c:pt>
                      <c:pt idx="2">
                        <c:v>3. Cultura de la Legalidad y Estado Abierto</c:v>
                      </c:pt>
                      <c:pt idx="3">
                        <c:v>4. Acciones Adicionales</c:v>
                      </c:pt>
                    </c:strCache>
                  </c:strRef>
                </c:cat>
                <c:val>
                  <c:numRef>
                    <c:extLst>
                      <c:ext uri="{02D57815-91ED-43cb-92C2-25804820EDAC}">
                        <c15:formulaRef>
                          <c15:sqref>PTEP_PACTO_2025_CORTE_DIC!$K$91:$K$94</c15:sqref>
                        </c15:formulaRef>
                      </c:ext>
                    </c:extLst>
                    <c:numCache>
                      <c:formatCode>General</c:formatCode>
                      <c:ptCount val="4"/>
                    </c:numCache>
                  </c:numRef>
                </c:val>
                <c:extLst>
                  <c:ext xmlns:c16="http://schemas.microsoft.com/office/drawing/2014/chart" uri="{C3380CC4-5D6E-409C-BE32-E72D297353CC}">
                    <c16:uniqueId val="{00000009-7061-C942-AE33-CBD3F4BCC006}"/>
                  </c:ext>
                </c:extLst>
              </c15:ser>
            </c15:filteredBarSeries>
          </c:ext>
        </c:extLst>
      </c:barChart>
      <c:lineChart>
        <c:grouping val="standard"/>
        <c:varyColors val="0"/>
        <c:ser>
          <c:idx val="2"/>
          <c:order val="2"/>
          <c:tx>
            <c:strRef>
              <c:f>PTEP_PACTO_2025_CORTE_DIC!$M$90</c:f>
              <c:strCache>
                <c:ptCount val="1"/>
                <c:pt idx="0">
                  <c:v>PORCENTAJE DE CUMPLIMIENTO</c:v>
                </c:pt>
              </c:strCache>
            </c:strRef>
          </c:tx>
          <c:spPr>
            <a:ln w="28575" cap="rnd">
              <a:solidFill>
                <a:schemeClr val="accent3"/>
              </a:solidFill>
              <a:round/>
            </a:ln>
            <a:effectLst/>
          </c:spPr>
          <c:marker>
            <c:symbol val="circle"/>
            <c:size val="10"/>
            <c:spPr>
              <a:solidFill>
                <a:srgbClr val="00B050"/>
              </a:solidFill>
              <a:ln w="9525">
                <a:noFill/>
              </a:ln>
              <a:effectLst/>
            </c:spPr>
          </c:marker>
          <c:dPt>
            <c:idx val="1"/>
            <c:marker>
              <c:symbol val="circle"/>
              <c:size val="10"/>
              <c:spPr>
                <a:solidFill>
                  <a:srgbClr val="00B050"/>
                </a:solidFill>
                <a:ln w="9525">
                  <a:noFill/>
                </a:ln>
                <a:effectLst/>
              </c:spPr>
            </c:marker>
            <c:bubble3D val="0"/>
            <c:spPr>
              <a:ln w="6350" cap="rnd">
                <a:solidFill>
                  <a:schemeClr val="accent3"/>
                </a:solidFill>
                <a:round/>
              </a:ln>
              <a:effectLst/>
            </c:spPr>
            <c:extLst>
              <c:ext xmlns:c16="http://schemas.microsoft.com/office/drawing/2014/chart" uri="{C3380CC4-5D6E-409C-BE32-E72D297353CC}">
                <c16:uniqueId val="{00000003-7061-C942-AE33-CBD3F4BCC006}"/>
              </c:ext>
            </c:extLst>
          </c:dPt>
          <c:dPt>
            <c:idx val="2"/>
            <c:marker>
              <c:symbol val="circle"/>
              <c:size val="10"/>
              <c:spPr>
                <a:solidFill>
                  <a:srgbClr val="00B050"/>
                </a:solidFill>
                <a:ln w="9525">
                  <a:noFill/>
                </a:ln>
                <a:effectLst/>
              </c:spPr>
            </c:marker>
            <c:bubble3D val="0"/>
            <c:spPr>
              <a:ln w="6350" cap="rnd">
                <a:solidFill>
                  <a:schemeClr val="accent3"/>
                </a:solidFill>
                <a:round/>
              </a:ln>
              <a:effectLst/>
            </c:spPr>
            <c:extLst>
              <c:ext xmlns:c16="http://schemas.microsoft.com/office/drawing/2014/chart" uri="{C3380CC4-5D6E-409C-BE32-E72D297353CC}">
                <c16:uniqueId val="{00000005-7061-C942-AE33-CBD3F4BCC006}"/>
              </c:ext>
            </c:extLst>
          </c:dPt>
          <c:dPt>
            <c:idx val="3"/>
            <c:marker>
              <c:symbol val="circle"/>
              <c:size val="10"/>
              <c:spPr>
                <a:solidFill>
                  <a:srgbClr val="00B050"/>
                </a:solidFill>
                <a:ln w="9525">
                  <a:noFill/>
                </a:ln>
                <a:effectLst/>
              </c:spPr>
            </c:marker>
            <c:bubble3D val="0"/>
            <c:spPr>
              <a:ln w="0" cap="rnd">
                <a:solidFill>
                  <a:schemeClr val="accent3"/>
                </a:solidFill>
                <a:round/>
              </a:ln>
              <a:effectLst/>
            </c:spPr>
            <c:extLst>
              <c:ext xmlns:c16="http://schemas.microsoft.com/office/drawing/2014/chart" uri="{C3380CC4-5D6E-409C-BE32-E72D297353CC}">
                <c16:uniqueId val="{00000007-7061-C942-AE33-CBD3F4BCC006}"/>
              </c:ext>
            </c:extLst>
          </c:dPt>
          <c:dLbls>
            <c:dLbl>
              <c:idx val="0"/>
              <c:layout>
                <c:manualLayout>
                  <c:x val="-0.11856615907516145"/>
                  <c:y val="5.16395238083518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C7-BE4F-B445-38F6B7AFFF4E}"/>
                </c:ext>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s-CO"/>
                </a:p>
              </c:txPr>
              <c:dLblPos val="b"/>
              <c:showLegendKey val="0"/>
              <c:showVal val="1"/>
              <c:showCatName val="0"/>
              <c:showSerName val="0"/>
              <c:showPercent val="0"/>
              <c:showBubbleSize val="0"/>
              <c:extLst>
                <c:ext xmlns:c16="http://schemas.microsoft.com/office/drawing/2014/chart" uri="{C3380CC4-5D6E-409C-BE32-E72D297353CC}">
                  <c16:uniqueId val="{00000005-7061-C942-AE33-CBD3F4BCC00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PTEP_PACTO_2025_CORTE_DIC!$J$91:$J$94</c:f>
              <c:strCache>
                <c:ptCount val="4"/>
                <c:pt idx="0">
                  <c:v>1. Gestión del Riesgo</c:v>
                </c:pt>
                <c:pt idx="1">
                  <c:v>2. Redes y articulación</c:v>
                </c:pt>
                <c:pt idx="2">
                  <c:v>3. Cultura de la Legalidad y Estado Abierto</c:v>
                </c:pt>
                <c:pt idx="3">
                  <c:v>4. Acciones Adicionales</c:v>
                </c:pt>
              </c:strCache>
            </c:strRef>
          </c:cat>
          <c:val>
            <c:numRef>
              <c:f>PTEP_PACTO_2025_CORTE_DIC!$M$91:$M$94</c:f>
              <c:numCache>
                <c:formatCode>0.00%</c:formatCode>
                <c:ptCount val="4"/>
                <c:pt idx="0">
                  <c:v>1</c:v>
                </c:pt>
                <c:pt idx="1">
                  <c:v>1</c:v>
                </c:pt>
                <c:pt idx="2" formatCode="0%">
                  <c:v>0.96795555555555568</c:v>
                </c:pt>
                <c:pt idx="3" formatCode="0%">
                  <c:v>0.99333333333333329</c:v>
                </c:pt>
              </c:numCache>
            </c:numRef>
          </c:val>
          <c:smooth val="1"/>
          <c:extLst>
            <c:ext xmlns:c16="http://schemas.microsoft.com/office/drawing/2014/chart" uri="{C3380CC4-5D6E-409C-BE32-E72D297353CC}">
              <c16:uniqueId val="{00000008-7061-C942-AE33-CBD3F4BCC006}"/>
            </c:ext>
          </c:extLst>
        </c:ser>
        <c:dLbls>
          <c:showLegendKey val="0"/>
          <c:showVal val="0"/>
          <c:showCatName val="0"/>
          <c:showSerName val="0"/>
          <c:showPercent val="0"/>
          <c:showBubbleSize val="0"/>
        </c:dLbls>
        <c:marker val="1"/>
        <c:smooth val="0"/>
        <c:axId val="749860943"/>
        <c:axId val="749871759"/>
      </c:lineChart>
      <c:catAx>
        <c:axId val="749887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crossAx val="749887983"/>
        <c:crosses val="autoZero"/>
        <c:auto val="1"/>
        <c:lblAlgn val="ctr"/>
        <c:lblOffset val="100"/>
        <c:noMultiLvlLbl val="0"/>
      </c:catAx>
      <c:valAx>
        <c:axId val="74988798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749887567"/>
        <c:crosses val="autoZero"/>
        <c:crossBetween val="between"/>
      </c:valAx>
      <c:valAx>
        <c:axId val="749871759"/>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749860943"/>
        <c:crosses val="max"/>
        <c:crossBetween val="between"/>
      </c:valAx>
      <c:catAx>
        <c:axId val="749860943"/>
        <c:scaling>
          <c:orientation val="minMax"/>
        </c:scaling>
        <c:delete val="1"/>
        <c:axPos val="b"/>
        <c:numFmt formatCode="General" sourceLinked="1"/>
        <c:majorTickMark val="none"/>
        <c:minorTickMark val="none"/>
        <c:tickLblPos val="nextTo"/>
        <c:crossAx val="749871759"/>
        <c:crosses val="autoZero"/>
        <c:auto val="1"/>
        <c:lblAlgn val="ctr"/>
        <c:lblOffset val="100"/>
        <c:noMultiLvlLbl val="0"/>
      </c:catAx>
      <c:spPr>
        <a:noFill/>
        <a:ln>
          <a:noFill/>
        </a:ln>
        <a:effectLst/>
      </c:spPr>
    </c:plotArea>
    <c:legend>
      <c:legendPos val="r"/>
      <c:layout>
        <c:manualLayout>
          <c:xMode val="edge"/>
          <c:yMode val="edge"/>
          <c:x val="0.14558657136814096"/>
          <c:y val="0.77707440205131351"/>
          <c:w val="0.70048022311830305"/>
          <c:h val="0.1511865623836840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747046734888841E-2"/>
          <c:y val="2.4593922994789855E-2"/>
          <c:w val="0.76191443801601821"/>
          <c:h val="0.75582208480417201"/>
        </c:manualLayout>
      </c:layout>
      <c:barChart>
        <c:barDir val="col"/>
        <c:grouping val="clustered"/>
        <c:varyColors val="0"/>
        <c:ser>
          <c:idx val="1"/>
          <c:order val="0"/>
          <c:tx>
            <c:strRef>
              <c:f>PTEP_PACTO_2025_CORTE_DIC!$K$79</c:f>
              <c:strCache>
                <c:ptCount val="1"/>
                <c:pt idx="0">
                  <c:v>Estado 
de la acción</c:v>
                </c:pt>
              </c:strCache>
            </c:strRef>
          </c:tx>
          <c:spPr>
            <a:solidFill>
              <a:schemeClr val="accent1">
                <a:lumMod val="75000"/>
              </a:schemeClr>
            </a:solidFill>
            <a:ln>
              <a:noFill/>
            </a:ln>
            <a:effectLst/>
          </c:spPr>
          <c:invertIfNegative val="0"/>
          <c:dLbls>
            <c:dLbl>
              <c:idx val="1"/>
              <c:layout>
                <c:manualLayout>
                  <c:x val="-1.7250126150037024E-3"/>
                  <c:y val="0.16737507872539345"/>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19-4A4B-A1AB-2A35C660E1E8}"/>
                </c:ext>
              </c:extLst>
            </c:dLbl>
            <c:dLbl>
              <c:idx val="3"/>
              <c:layout>
                <c:manualLayout>
                  <c:x val="0"/>
                  <c:y val="5.8131090714957839E-2"/>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19-4A4B-A1AB-2A35C660E1E8}"/>
                </c:ext>
              </c:extLst>
            </c:dLbl>
            <c:dLbl>
              <c:idx val="4"/>
              <c:layout>
                <c:manualLayout>
                  <c:x val="0"/>
                  <c:y val="0.11919134394081039"/>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19-4A4B-A1AB-2A35C660E1E8}"/>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PTEP_PACTO_2025_CORTE_DIC!$B$80:$B$84</c:f>
              <c:strCache>
                <c:ptCount val="5"/>
                <c:pt idx="0">
                  <c:v>FINALIZADAS</c:v>
                </c:pt>
                <c:pt idx="1">
                  <c:v>EN  PROCESO</c:v>
                </c:pt>
                <c:pt idx="2">
                  <c:v>VENCIDAS CON AVANCE</c:v>
                </c:pt>
                <c:pt idx="3">
                  <c:v>VENCIDAS SIN AVANCE</c:v>
                </c:pt>
                <c:pt idx="4">
                  <c:v>NO INICIADAS</c:v>
                </c:pt>
              </c:strCache>
            </c:strRef>
          </c:cat>
          <c:val>
            <c:numRef>
              <c:f>PTEP_PACTO_2025_CORTE_DIC!$K$80:$K$84</c:f>
              <c:numCache>
                <c:formatCode>General</c:formatCode>
                <c:ptCount val="5"/>
                <c:pt idx="0">
                  <c:v>53</c:v>
                </c:pt>
                <c:pt idx="1">
                  <c:v>0</c:v>
                </c:pt>
                <c:pt idx="2">
                  <c:v>2</c:v>
                </c:pt>
                <c:pt idx="3">
                  <c:v>0</c:v>
                </c:pt>
                <c:pt idx="4">
                  <c:v>0</c:v>
                </c:pt>
              </c:numCache>
            </c:numRef>
          </c:val>
          <c:extLst>
            <c:ext xmlns:c16="http://schemas.microsoft.com/office/drawing/2014/chart" uri="{C3380CC4-5D6E-409C-BE32-E72D297353CC}">
              <c16:uniqueId val="{00000003-6419-4A4B-A1AB-2A35C660E1E8}"/>
            </c:ext>
          </c:extLst>
        </c:ser>
        <c:dLbls>
          <c:showLegendKey val="0"/>
          <c:showVal val="0"/>
          <c:showCatName val="0"/>
          <c:showSerName val="0"/>
          <c:showPercent val="0"/>
          <c:showBubbleSize val="0"/>
        </c:dLbls>
        <c:gapWidth val="219"/>
        <c:overlap val="-27"/>
        <c:axId val="749887567"/>
        <c:axId val="749887983"/>
        <c:extLst/>
      </c:barChart>
      <c:lineChart>
        <c:grouping val="standard"/>
        <c:varyColors val="0"/>
        <c:ser>
          <c:idx val="2"/>
          <c:order val="1"/>
          <c:tx>
            <c:strRef>
              <c:f>PTEP_PACTO_2025_CORTE_DIC!$N$79</c:f>
              <c:strCache>
                <c:ptCount val="1"/>
                <c:pt idx="0">
                  <c:v>Participación 
porcentual</c:v>
                </c:pt>
              </c:strCache>
            </c:strRef>
          </c:tx>
          <c:spPr>
            <a:ln w="28575" cap="rnd">
              <a:solidFill>
                <a:schemeClr val="accent3"/>
              </a:solidFill>
              <a:round/>
            </a:ln>
            <a:effectLst/>
          </c:spPr>
          <c:marker>
            <c:symbol val="circle"/>
            <c:size val="10"/>
            <c:spPr>
              <a:solidFill>
                <a:srgbClr val="00B050"/>
              </a:solidFill>
              <a:ln w="9525">
                <a:noFill/>
              </a:ln>
              <a:effectLst/>
            </c:spPr>
          </c:marker>
          <c:dPt>
            <c:idx val="1"/>
            <c:marker>
              <c:symbol val="circle"/>
              <c:size val="10"/>
              <c:spPr>
                <a:solidFill>
                  <a:srgbClr val="00B050"/>
                </a:solidFill>
                <a:ln w="9525">
                  <a:noFill/>
                </a:ln>
                <a:effectLst/>
              </c:spPr>
            </c:marker>
            <c:bubble3D val="0"/>
            <c:spPr>
              <a:ln w="6350" cap="rnd">
                <a:solidFill>
                  <a:schemeClr val="accent3"/>
                </a:solidFill>
                <a:round/>
              </a:ln>
              <a:effectLst/>
            </c:spPr>
            <c:extLst>
              <c:ext xmlns:c16="http://schemas.microsoft.com/office/drawing/2014/chart" uri="{C3380CC4-5D6E-409C-BE32-E72D297353CC}">
                <c16:uniqueId val="{00000005-6419-4A4B-A1AB-2A35C660E1E8}"/>
              </c:ext>
            </c:extLst>
          </c:dPt>
          <c:dPt>
            <c:idx val="2"/>
            <c:marker>
              <c:symbol val="circle"/>
              <c:size val="10"/>
              <c:spPr>
                <a:solidFill>
                  <a:srgbClr val="00B050"/>
                </a:solidFill>
                <a:ln w="9525">
                  <a:noFill/>
                </a:ln>
                <a:effectLst/>
              </c:spPr>
            </c:marker>
            <c:bubble3D val="0"/>
            <c:spPr>
              <a:ln w="6350" cap="rnd">
                <a:solidFill>
                  <a:schemeClr val="accent3"/>
                </a:solidFill>
                <a:round/>
              </a:ln>
              <a:effectLst/>
            </c:spPr>
            <c:extLst>
              <c:ext xmlns:c16="http://schemas.microsoft.com/office/drawing/2014/chart" uri="{C3380CC4-5D6E-409C-BE32-E72D297353CC}">
                <c16:uniqueId val="{00000007-6419-4A4B-A1AB-2A35C660E1E8}"/>
              </c:ext>
            </c:extLst>
          </c:dPt>
          <c:dPt>
            <c:idx val="3"/>
            <c:marker>
              <c:symbol val="circle"/>
              <c:size val="10"/>
              <c:spPr>
                <a:solidFill>
                  <a:srgbClr val="00B050"/>
                </a:solidFill>
                <a:ln w="9525">
                  <a:noFill/>
                </a:ln>
                <a:effectLst/>
              </c:spPr>
            </c:marker>
            <c:bubble3D val="0"/>
            <c:spPr>
              <a:ln w="0" cap="rnd">
                <a:solidFill>
                  <a:schemeClr val="accent3"/>
                </a:solidFill>
                <a:round/>
              </a:ln>
              <a:effectLst/>
            </c:spPr>
            <c:extLst>
              <c:ext xmlns:c16="http://schemas.microsoft.com/office/drawing/2014/chart" uri="{C3380CC4-5D6E-409C-BE32-E72D297353CC}">
                <c16:uniqueId val="{00000009-6419-4A4B-A1AB-2A35C660E1E8}"/>
              </c:ext>
            </c:extLst>
          </c:dPt>
          <c:dPt>
            <c:idx val="4"/>
            <c:marker>
              <c:symbol val="circle"/>
              <c:size val="10"/>
              <c:spPr>
                <a:solidFill>
                  <a:srgbClr val="00B050"/>
                </a:solidFill>
                <a:ln w="9525">
                  <a:noFill/>
                </a:ln>
                <a:effectLst/>
              </c:spPr>
            </c:marker>
            <c:bubble3D val="0"/>
            <c:spPr>
              <a:ln w="9525" cap="rnd">
                <a:solidFill>
                  <a:schemeClr val="accent3"/>
                </a:solidFill>
                <a:round/>
              </a:ln>
              <a:effectLst/>
            </c:spPr>
            <c:extLst>
              <c:ext xmlns:c16="http://schemas.microsoft.com/office/drawing/2014/chart" uri="{C3380CC4-5D6E-409C-BE32-E72D297353CC}">
                <c16:uniqueId val="{0000000B-6419-4A4B-A1AB-2A35C660E1E8}"/>
              </c:ext>
            </c:extLst>
          </c:dPt>
          <c:dLbls>
            <c:dLbl>
              <c:idx val="0"/>
              <c:layout>
                <c:manualLayout>
                  <c:x val="-4.9717851775234946E-2"/>
                  <c:y val="4.5016348124189032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419-4A4B-A1AB-2A35C660E1E8}"/>
                </c:ext>
              </c:extLst>
            </c:dLbl>
            <c:dLbl>
              <c:idx val="1"/>
              <c:layout>
                <c:manualLayout>
                  <c:x val="-3.3352194527937161E-2"/>
                  <c:y val="-4.0244601264201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19-4A4B-A1AB-2A35C660E1E8}"/>
                </c:ext>
              </c:extLst>
            </c:dLbl>
            <c:dLbl>
              <c:idx val="2"/>
              <c:layout>
                <c:manualLayout>
                  <c:x val="-2.9459955597903698E-2"/>
                  <c:y val="-4.9580923314577689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19-4A4B-A1AB-2A35C660E1E8}"/>
                </c:ext>
              </c:extLst>
            </c:dLbl>
            <c:dLbl>
              <c:idx val="3"/>
              <c:layout>
                <c:manualLayout>
                  <c:x val="-3.3352194527937161E-2"/>
                  <c:y val="-5.365946835226877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19-4A4B-A1AB-2A35C660E1E8}"/>
                </c:ext>
              </c:extLst>
            </c:dLbl>
            <c:dLbl>
              <c:idx val="4"/>
              <c:layout>
                <c:manualLayout>
                  <c:x val="-4.1400302760088097E-2"/>
                  <c:y val="-4.0575776660701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419-4A4B-A1AB-2A35C660E1E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PTEP_PACTO_2025_CORTE_DIC!$J$80:$J$84</c:f>
              <c:strCache>
                <c:ptCount val="5"/>
                <c:pt idx="0">
                  <c:v>FINALIZADAS</c:v>
                </c:pt>
                <c:pt idx="1">
                  <c:v>EN  PROCESO</c:v>
                </c:pt>
                <c:pt idx="2">
                  <c:v>VENCIDAS CON AVANCE</c:v>
                </c:pt>
                <c:pt idx="3">
                  <c:v>VENCIDAS SIN AVANCE</c:v>
                </c:pt>
                <c:pt idx="4">
                  <c:v>NO INICIADAS</c:v>
                </c:pt>
              </c:strCache>
            </c:strRef>
          </c:cat>
          <c:val>
            <c:numRef>
              <c:f>PTEP_PACTO_2025_CORTE_DIC!$N$80:$N$84</c:f>
              <c:numCache>
                <c:formatCode>0%</c:formatCode>
                <c:ptCount val="5"/>
                <c:pt idx="0">
                  <c:v>0.96363636363636362</c:v>
                </c:pt>
                <c:pt idx="1">
                  <c:v>0</c:v>
                </c:pt>
                <c:pt idx="2">
                  <c:v>3.6363636363636362E-2</c:v>
                </c:pt>
                <c:pt idx="3">
                  <c:v>0</c:v>
                </c:pt>
                <c:pt idx="4">
                  <c:v>0</c:v>
                </c:pt>
              </c:numCache>
            </c:numRef>
          </c:val>
          <c:smooth val="1"/>
          <c:extLst>
            <c:ext xmlns:c16="http://schemas.microsoft.com/office/drawing/2014/chart" uri="{C3380CC4-5D6E-409C-BE32-E72D297353CC}">
              <c16:uniqueId val="{0000000D-6419-4A4B-A1AB-2A35C660E1E8}"/>
            </c:ext>
          </c:extLst>
        </c:ser>
        <c:dLbls>
          <c:showLegendKey val="0"/>
          <c:showVal val="0"/>
          <c:showCatName val="0"/>
          <c:showSerName val="0"/>
          <c:showPercent val="0"/>
          <c:showBubbleSize val="0"/>
        </c:dLbls>
        <c:marker val="1"/>
        <c:smooth val="0"/>
        <c:axId val="749860943"/>
        <c:axId val="749871759"/>
      </c:lineChart>
      <c:catAx>
        <c:axId val="749887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crossAx val="749887983"/>
        <c:crosses val="autoZero"/>
        <c:auto val="1"/>
        <c:lblAlgn val="ctr"/>
        <c:lblOffset val="100"/>
        <c:noMultiLvlLbl val="0"/>
      </c:catAx>
      <c:valAx>
        <c:axId val="74988798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749887567"/>
        <c:crosses val="autoZero"/>
        <c:crossBetween val="between"/>
      </c:valAx>
      <c:valAx>
        <c:axId val="74987175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749860943"/>
        <c:crosses val="max"/>
        <c:crossBetween val="between"/>
      </c:valAx>
      <c:catAx>
        <c:axId val="749860943"/>
        <c:scaling>
          <c:orientation val="minMax"/>
        </c:scaling>
        <c:delete val="1"/>
        <c:axPos val="b"/>
        <c:numFmt formatCode="General" sourceLinked="1"/>
        <c:majorTickMark val="none"/>
        <c:minorTickMark val="none"/>
        <c:tickLblPos val="nextTo"/>
        <c:crossAx val="749871759"/>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Sheet1!$B$18</c:f>
              <c:strCache>
                <c:ptCount val="1"/>
                <c:pt idx="0">
                  <c:v>I Cuatrimestre</c:v>
                </c:pt>
              </c:strCache>
            </c:strRef>
          </c:tx>
          <c:spPr>
            <a:gradFill rotWithShape="1">
              <a:gsLst>
                <a:gs pos="0">
                  <a:schemeClr val="accent1">
                    <a:tint val="65000"/>
                    <a:satMod val="103000"/>
                    <a:lumMod val="102000"/>
                    <a:tint val="94000"/>
                  </a:schemeClr>
                </a:gs>
                <a:gs pos="50000">
                  <a:schemeClr val="accent1">
                    <a:tint val="65000"/>
                    <a:satMod val="110000"/>
                    <a:lumMod val="100000"/>
                    <a:shade val="100000"/>
                  </a:schemeClr>
                </a:gs>
                <a:gs pos="100000">
                  <a:schemeClr val="accent1">
                    <a:tint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Sheet1!$C$17:$F$17</c:f>
              <c:strCache>
                <c:ptCount val="4"/>
                <c:pt idx="0">
                  <c:v>1. Gestion de Riesgo</c:v>
                </c:pt>
                <c:pt idx="1">
                  <c:v>2. Redes y Artiuclación</c:v>
                </c:pt>
                <c:pt idx="2">
                  <c:v>3.Cultura de la Legalidad y Estado Abierto</c:v>
                </c:pt>
                <c:pt idx="3">
                  <c:v>4. Acciones Adicionales</c:v>
                </c:pt>
              </c:strCache>
            </c:strRef>
          </c:cat>
          <c:val>
            <c:numRef>
              <c:f>Sheet1!$C$18:$F$18</c:f>
              <c:numCache>
                <c:formatCode>0%</c:formatCode>
                <c:ptCount val="4"/>
                <c:pt idx="0" formatCode="0.00%">
                  <c:v>0.151</c:v>
                </c:pt>
                <c:pt idx="1">
                  <c:v>0.5</c:v>
                </c:pt>
                <c:pt idx="2">
                  <c:v>0.22</c:v>
                </c:pt>
                <c:pt idx="3" formatCode="0.00%">
                  <c:v>6.7000000000000004E-2</c:v>
                </c:pt>
              </c:numCache>
            </c:numRef>
          </c:val>
          <c:extLst>
            <c:ext xmlns:c16="http://schemas.microsoft.com/office/drawing/2014/chart" uri="{C3380CC4-5D6E-409C-BE32-E72D297353CC}">
              <c16:uniqueId val="{00000000-7EE5-1444-B9CA-84A6A8B79BF2}"/>
            </c:ext>
          </c:extLst>
        </c:ser>
        <c:ser>
          <c:idx val="1"/>
          <c:order val="1"/>
          <c:tx>
            <c:strRef>
              <c:f>Sheet1!$B$19</c:f>
              <c:strCache>
                <c:ptCount val="1"/>
                <c:pt idx="0">
                  <c:v>II Cuatrimestre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Sheet1!$C$17:$F$17</c:f>
              <c:strCache>
                <c:ptCount val="4"/>
                <c:pt idx="0">
                  <c:v>1. Gestion de Riesgo</c:v>
                </c:pt>
                <c:pt idx="1">
                  <c:v>2. Redes y Artiuclación</c:v>
                </c:pt>
                <c:pt idx="2">
                  <c:v>3.Cultura de la Legalidad y Estado Abierto</c:v>
                </c:pt>
                <c:pt idx="3">
                  <c:v>4. Acciones Adicionales</c:v>
                </c:pt>
              </c:strCache>
            </c:strRef>
          </c:cat>
          <c:val>
            <c:numRef>
              <c:f>Sheet1!$C$19:$F$19</c:f>
              <c:numCache>
                <c:formatCode>0%</c:formatCode>
                <c:ptCount val="4"/>
                <c:pt idx="0" formatCode="0.00%">
                  <c:v>0.55500000000000005</c:v>
                </c:pt>
                <c:pt idx="1">
                  <c:v>0</c:v>
                </c:pt>
                <c:pt idx="2" formatCode="0.00%">
                  <c:v>0.41199999999999998</c:v>
                </c:pt>
                <c:pt idx="3" formatCode="0.00%">
                  <c:v>0.56699999999999995</c:v>
                </c:pt>
              </c:numCache>
            </c:numRef>
          </c:val>
          <c:extLst>
            <c:ext xmlns:c16="http://schemas.microsoft.com/office/drawing/2014/chart" uri="{C3380CC4-5D6E-409C-BE32-E72D297353CC}">
              <c16:uniqueId val="{00000001-7EE5-1444-B9CA-84A6A8B79BF2}"/>
            </c:ext>
          </c:extLst>
        </c:ser>
        <c:ser>
          <c:idx val="2"/>
          <c:order val="2"/>
          <c:tx>
            <c:strRef>
              <c:f>Sheet1!$B$20</c:f>
              <c:strCache>
                <c:ptCount val="1"/>
                <c:pt idx="0">
                  <c:v>III Cuatrimestre</c:v>
                </c:pt>
              </c:strCache>
            </c:strRef>
          </c:tx>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Sheet1!$C$17:$F$17</c:f>
              <c:strCache>
                <c:ptCount val="4"/>
                <c:pt idx="0">
                  <c:v>1. Gestion de Riesgo</c:v>
                </c:pt>
                <c:pt idx="1">
                  <c:v>2. Redes y Artiuclación</c:v>
                </c:pt>
                <c:pt idx="2">
                  <c:v>3.Cultura de la Legalidad y Estado Abierto</c:v>
                </c:pt>
                <c:pt idx="3">
                  <c:v>4. Acciones Adicionales</c:v>
                </c:pt>
              </c:strCache>
            </c:strRef>
          </c:cat>
          <c:val>
            <c:numRef>
              <c:f>Sheet1!$C$20:$F$20</c:f>
              <c:numCache>
                <c:formatCode>0%</c:formatCode>
                <c:ptCount val="4"/>
                <c:pt idx="0">
                  <c:v>1</c:v>
                </c:pt>
                <c:pt idx="1">
                  <c:v>1</c:v>
                </c:pt>
                <c:pt idx="2" formatCode="0.00%">
                  <c:v>0.96795555555555568</c:v>
                </c:pt>
                <c:pt idx="3" formatCode="0.00%">
                  <c:v>0.99333333333333329</c:v>
                </c:pt>
              </c:numCache>
            </c:numRef>
          </c:val>
          <c:extLst>
            <c:ext xmlns:c16="http://schemas.microsoft.com/office/drawing/2014/chart" uri="{C3380CC4-5D6E-409C-BE32-E72D297353CC}">
              <c16:uniqueId val="{00000002-7EE5-1444-B9CA-84A6A8B79BF2}"/>
            </c:ext>
          </c:extLst>
        </c:ser>
        <c:dLbls>
          <c:showLegendKey val="0"/>
          <c:showVal val="0"/>
          <c:showCatName val="0"/>
          <c:showSerName val="0"/>
          <c:showPercent val="0"/>
          <c:showBubbleSize val="0"/>
        </c:dLbls>
        <c:gapWidth val="100"/>
        <c:overlap val="-24"/>
        <c:axId val="691490304"/>
        <c:axId val="691492096"/>
      </c:barChart>
      <c:catAx>
        <c:axId val="6914903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1492096"/>
        <c:crosses val="autoZero"/>
        <c:auto val="1"/>
        <c:lblAlgn val="ctr"/>
        <c:lblOffset val="100"/>
        <c:noMultiLvlLbl val="0"/>
      </c:catAx>
      <c:valAx>
        <c:axId val="691492096"/>
        <c:scaling>
          <c:orientation val="minMax"/>
        </c:scaling>
        <c:delete val="1"/>
        <c:axPos val="l"/>
        <c:numFmt formatCode="0.00%" sourceLinked="1"/>
        <c:majorTickMark val="none"/>
        <c:minorTickMark val="none"/>
        <c:tickLblPos val="nextTo"/>
        <c:crossAx val="691490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1</xdr:col>
      <xdr:colOff>322913</xdr:colOff>
      <xdr:row>2</xdr:row>
      <xdr:rowOff>26844</xdr:rowOff>
    </xdr:from>
    <xdr:to>
      <xdr:col>1</xdr:col>
      <xdr:colOff>1486525</xdr:colOff>
      <xdr:row>4</xdr:row>
      <xdr:rowOff>362870</xdr:rowOff>
    </xdr:to>
    <xdr:pic>
      <xdr:nvPicPr>
        <xdr:cNvPr id="5" name="3 Imagen">
          <a:extLst>
            <a:ext uri="{FF2B5EF4-FFF2-40B4-BE49-F238E27FC236}">
              <a16:creationId xmlns:a16="http://schemas.microsoft.com/office/drawing/2014/main" id="{7BCED3C9-78AA-4BB9-A029-CB935E859C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686" y="407844"/>
          <a:ext cx="1163612" cy="768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1333500</xdr:colOff>
      <xdr:row>88</xdr:row>
      <xdr:rowOff>12321</xdr:rowOff>
    </xdr:from>
    <xdr:to>
      <xdr:col>15</xdr:col>
      <xdr:colOff>1008530</xdr:colOff>
      <xdr:row>112</xdr:row>
      <xdr:rowOff>11205</xdr:rowOff>
    </xdr:to>
    <xdr:graphicFrame macro="">
      <xdr:nvGraphicFramePr>
        <xdr:cNvPr id="2" name="Gráfico 1">
          <a:extLst>
            <a:ext uri="{FF2B5EF4-FFF2-40B4-BE49-F238E27FC236}">
              <a16:creationId xmlns:a16="http://schemas.microsoft.com/office/drawing/2014/main" id="{0961D000-4365-4D4C-8FA7-8E6ACA1178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387403</xdr:colOff>
      <xdr:row>75</xdr:row>
      <xdr:rowOff>442632</xdr:rowOff>
    </xdr:from>
    <xdr:to>
      <xdr:col>16</xdr:col>
      <xdr:colOff>1115785</xdr:colOff>
      <xdr:row>88</xdr:row>
      <xdr:rowOff>186182</xdr:rowOff>
    </xdr:to>
    <xdr:graphicFrame macro="">
      <xdr:nvGraphicFramePr>
        <xdr:cNvPr id="4" name="Gráfico 3">
          <a:extLst>
            <a:ext uri="{FF2B5EF4-FFF2-40B4-BE49-F238E27FC236}">
              <a16:creationId xmlns:a16="http://schemas.microsoft.com/office/drawing/2014/main" id="{840E1541-15C7-4325-9CE3-68BE14646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358786</xdr:colOff>
      <xdr:row>2</xdr:row>
      <xdr:rowOff>41688</xdr:rowOff>
    </xdr:from>
    <xdr:to>
      <xdr:col>1</xdr:col>
      <xdr:colOff>1524872</xdr:colOff>
      <xdr:row>5</xdr:row>
      <xdr:rowOff>14033</xdr:rowOff>
    </xdr:to>
    <xdr:pic>
      <xdr:nvPicPr>
        <xdr:cNvPr id="2" name="3 Imagen">
          <a:extLst>
            <a:ext uri="{FF2B5EF4-FFF2-40B4-BE49-F238E27FC236}">
              <a16:creationId xmlns:a16="http://schemas.microsoft.com/office/drawing/2014/main" id="{987F6915-1272-43F7-AFD8-11289093F8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559" y="422688"/>
          <a:ext cx="1166086" cy="768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176893</xdr:colOff>
      <xdr:row>87</xdr:row>
      <xdr:rowOff>162000</xdr:rowOff>
    </xdr:from>
    <xdr:to>
      <xdr:col>15</xdr:col>
      <xdr:colOff>1239851</xdr:colOff>
      <xdr:row>111</xdr:row>
      <xdr:rowOff>160884</xdr:rowOff>
    </xdr:to>
    <xdr:graphicFrame macro="">
      <xdr:nvGraphicFramePr>
        <xdr:cNvPr id="3" name="Gráfico 2">
          <a:extLst>
            <a:ext uri="{FF2B5EF4-FFF2-40B4-BE49-F238E27FC236}">
              <a16:creationId xmlns:a16="http://schemas.microsoft.com/office/drawing/2014/main" id="{A7E6D20A-D671-475E-BAFD-793F21CE74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387403</xdr:colOff>
      <xdr:row>75</xdr:row>
      <xdr:rowOff>442632</xdr:rowOff>
    </xdr:from>
    <xdr:to>
      <xdr:col>16</xdr:col>
      <xdr:colOff>1115785</xdr:colOff>
      <xdr:row>88</xdr:row>
      <xdr:rowOff>186182</xdr:rowOff>
    </xdr:to>
    <xdr:graphicFrame macro="">
      <xdr:nvGraphicFramePr>
        <xdr:cNvPr id="4" name="Gráfico 3">
          <a:extLst>
            <a:ext uri="{FF2B5EF4-FFF2-40B4-BE49-F238E27FC236}">
              <a16:creationId xmlns:a16="http://schemas.microsoft.com/office/drawing/2014/main" id="{E2050546-8D79-4FD2-92F4-DDFFAE633B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358786</xdr:colOff>
      <xdr:row>2</xdr:row>
      <xdr:rowOff>41688</xdr:rowOff>
    </xdr:from>
    <xdr:to>
      <xdr:col>1</xdr:col>
      <xdr:colOff>1524872</xdr:colOff>
      <xdr:row>5</xdr:row>
      <xdr:rowOff>14033</xdr:rowOff>
    </xdr:to>
    <xdr:pic>
      <xdr:nvPicPr>
        <xdr:cNvPr id="2" name="3 Imagen">
          <a:extLst>
            <a:ext uri="{FF2B5EF4-FFF2-40B4-BE49-F238E27FC236}">
              <a16:creationId xmlns:a16="http://schemas.microsoft.com/office/drawing/2014/main" id="{CE0F51E5-60F6-034C-9E65-4CF915DE99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3586" y="422688"/>
          <a:ext cx="1166086" cy="759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176893</xdr:colOff>
      <xdr:row>87</xdr:row>
      <xdr:rowOff>162000</xdr:rowOff>
    </xdr:from>
    <xdr:to>
      <xdr:col>15</xdr:col>
      <xdr:colOff>1239851</xdr:colOff>
      <xdr:row>111</xdr:row>
      <xdr:rowOff>160884</xdr:rowOff>
    </xdr:to>
    <xdr:graphicFrame macro="">
      <xdr:nvGraphicFramePr>
        <xdr:cNvPr id="3" name="Gráfico 2">
          <a:extLst>
            <a:ext uri="{FF2B5EF4-FFF2-40B4-BE49-F238E27FC236}">
              <a16:creationId xmlns:a16="http://schemas.microsoft.com/office/drawing/2014/main" id="{43A7DAF2-5838-0943-B7CA-65AF9FE52C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387403</xdr:colOff>
      <xdr:row>75</xdr:row>
      <xdr:rowOff>442632</xdr:rowOff>
    </xdr:from>
    <xdr:to>
      <xdr:col>16</xdr:col>
      <xdr:colOff>1115785</xdr:colOff>
      <xdr:row>88</xdr:row>
      <xdr:rowOff>186182</xdr:rowOff>
    </xdr:to>
    <xdr:graphicFrame macro="">
      <xdr:nvGraphicFramePr>
        <xdr:cNvPr id="4" name="Gráfico 3">
          <a:extLst>
            <a:ext uri="{FF2B5EF4-FFF2-40B4-BE49-F238E27FC236}">
              <a16:creationId xmlns:a16="http://schemas.microsoft.com/office/drawing/2014/main" id="{EDC25FA6-9D7C-1D43-A0AA-9CB72F2D0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663862</xdr:colOff>
      <xdr:row>39</xdr:row>
      <xdr:rowOff>100717</xdr:rowOff>
    </xdr:from>
    <xdr:to>
      <xdr:col>18</xdr:col>
      <xdr:colOff>30042</xdr:colOff>
      <xdr:row>58</xdr:row>
      <xdr:rowOff>139564</xdr:rowOff>
    </xdr:to>
    <xdr:pic>
      <xdr:nvPicPr>
        <xdr:cNvPr id="2" name="Picture 1">
          <a:extLst>
            <a:ext uri="{FF2B5EF4-FFF2-40B4-BE49-F238E27FC236}">
              <a16:creationId xmlns:a16="http://schemas.microsoft.com/office/drawing/2014/main" id="{6F3DC630-BEE6-ECCA-5F10-B5A3C3AFE2F1}"/>
            </a:ext>
          </a:extLst>
        </xdr:cNvPr>
        <xdr:cNvPicPr>
          <a:picLocks noChangeAspect="1"/>
        </xdr:cNvPicPr>
      </xdr:nvPicPr>
      <xdr:blipFill>
        <a:blip xmlns:r="http://schemas.openxmlformats.org/officeDocument/2006/relationships" r:embed="rId1"/>
        <a:stretch>
          <a:fillRect/>
        </a:stretch>
      </xdr:blipFill>
      <xdr:spPr>
        <a:xfrm>
          <a:off x="663862" y="8049762"/>
          <a:ext cx="13082180" cy="3548666"/>
        </a:xfrm>
        <a:prstGeom prst="rect">
          <a:avLst/>
        </a:prstGeom>
      </xdr:spPr>
    </xdr:pic>
    <xdr:clientData/>
  </xdr:twoCellAnchor>
  <xdr:twoCellAnchor editAs="oneCell">
    <xdr:from>
      <xdr:col>3</xdr:col>
      <xdr:colOff>25400</xdr:colOff>
      <xdr:row>9</xdr:row>
      <xdr:rowOff>0</xdr:rowOff>
    </xdr:from>
    <xdr:to>
      <xdr:col>4</xdr:col>
      <xdr:colOff>709363</xdr:colOff>
      <xdr:row>12</xdr:row>
      <xdr:rowOff>101600</xdr:rowOff>
    </xdr:to>
    <xdr:pic>
      <xdr:nvPicPr>
        <xdr:cNvPr id="11" name="Picture 1">
          <a:extLst>
            <a:ext uri="{FF2B5EF4-FFF2-40B4-BE49-F238E27FC236}">
              <a16:creationId xmlns:a16="http://schemas.microsoft.com/office/drawing/2014/main" id="{D9FEBAEE-3A50-4163-BFB9-885BC181D5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5050" y="1111250"/>
          <a:ext cx="1445963" cy="65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749825</xdr:colOff>
      <xdr:row>9</xdr:row>
      <xdr:rowOff>171450</xdr:rowOff>
    </xdr:from>
    <xdr:to>
      <xdr:col>21</xdr:col>
      <xdr:colOff>672193</xdr:colOff>
      <xdr:row>49</xdr:row>
      <xdr:rowOff>19612</xdr:rowOff>
    </xdr:to>
    <xdr:pic>
      <xdr:nvPicPr>
        <xdr:cNvPr id="2" name="Imagen 1">
          <a:extLst>
            <a:ext uri="{FF2B5EF4-FFF2-40B4-BE49-F238E27FC236}">
              <a16:creationId xmlns:a16="http://schemas.microsoft.com/office/drawing/2014/main" id="{9E6A16AF-7F7D-4728-8487-169AC93F4A8F}"/>
            </a:ext>
          </a:extLst>
        </xdr:cNvPr>
        <xdr:cNvPicPr>
          <a:picLocks noChangeAspect="1"/>
        </xdr:cNvPicPr>
      </xdr:nvPicPr>
      <xdr:blipFill>
        <a:blip xmlns:r="http://schemas.openxmlformats.org/officeDocument/2006/relationships" r:embed="rId1"/>
        <a:stretch>
          <a:fillRect/>
        </a:stretch>
      </xdr:blipFill>
      <xdr:spPr>
        <a:xfrm>
          <a:off x="1511825" y="2028825"/>
          <a:ext cx="15162368" cy="74681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197999</xdr:colOff>
      <xdr:row>8</xdr:row>
      <xdr:rowOff>36285</xdr:rowOff>
    </xdr:from>
    <xdr:to>
      <xdr:col>20</xdr:col>
      <xdr:colOff>268299</xdr:colOff>
      <xdr:row>49</xdr:row>
      <xdr:rowOff>160548</xdr:rowOff>
    </xdr:to>
    <xdr:pic>
      <xdr:nvPicPr>
        <xdr:cNvPr id="2" name="Imagen 1">
          <a:extLst>
            <a:ext uri="{FF2B5EF4-FFF2-40B4-BE49-F238E27FC236}">
              <a16:creationId xmlns:a16="http://schemas.microsoft.com/office/drawing/2014/main" id="{6F5461D3-44DC-49C8-AB1C-B5D25B9B17BF}"/>
            </a:ext>
          </a:extLst>
        </xdr:cNvPr>
        <xdr:cNvPicPr>
          <a:picLocks noChangeAspect="1"/>
        </xdr:cNvPicPr>
      </xdr:nvPicPr>
      <xdr:blipFill>
        <a:blip xmlns:r="http://schemas.openxmlformats.org/officeDocument/2006/relationships" r:embed="rId1"/>
        <a:stretch>
          <a:fillRect/>
        </a:stretch>
      </xdr:blipFill>
      <xdr:spPr>
        <a:xfrm>
          <a:off x="959999" y="1673678"/>
          <a:ext cx="14548300" cy="77986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387350</xdr:colOff>
      <xdr:row>17</xdr:row>
      <xdr:rowOff>50800</xdr:rowOff>
    </xdr:from>
    <xdr:to>
      <xdr:col>19</xdr:col>
      <xdr:colOff>685800</xdr:colOff>
      <xdr:row>46</xdr:row>
      <xdr:rowOff>101600</xdr:rowOff>
    </xdr:to>
    <xdr:graphicFrame macro="">
      <xdr:nvGraphicFramePr>
        <xdr:cNvPr id="2" name="Chart 1">
          <a:extLst>
            <a:ext uri="{FF2B5EF4-FFF2-40B4-BE49-F238E27FC236}">
              <a16:creationId xmlns:a16="http://schemas.microsoft.com/office/drawing/2014/main" id="{18E367EB-9B0F-317C-5730-20E0A6E051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gestioncalidad.utp.edu.co/" TargetMode="External"/><Relationship Id="rId13" Type="http://schemas.openxmlformats.org/officeDocument/2006/relationships/hyperlink" Target="https://www2.utp.edu.co/controlinterno/informes/203/seguimiento-pacto" TargetMode="External"/><Relationship Id="rId3" Type="http://schemas.openxmlformats.org/officeDocument/2006/relationships/hyperlink" Target="https://docs.google.com/spreadsheets/d/1lEEAsTUJVJZg7YpGlQ07l0_nZQQgOXH3/edit?usp=drive_link&amp;ouid=110656168308751746510&amp;rtpof=true&amp;sd=true" TargetMode="External"/><Relationship Id="rId7" Type="http://schemas.openxmlformats.org/officeDocument/2006/relationships/hyperlink" Target="https://media2.utp.edu.co/oficinas/53/1.-AI-1115-06-2025-INFORME-PQRS-SEM-II-2024.pdf" TargetMode="External"/><Relationship Id="rId12" Type="http://schemas.openxmlformats.org/officeDocument/2006/relationships/hyperlink" Target="https://www2.utp.edu.co/controlinterno/informes/203/seguimiento-pacto" TargetMode="External"/><Relationship Id="rId17" Type="http://schemas.openxmlformats.org/officeDocument/2006/relationships/drawing" Target="../drawings/drawing1.xml"/><Relationship Id="rId2" Type="http://schemas.openxmlformats.org/officeDocument/2006/relationships/hyperlink" Target="https://secretariageneral.utp.edu.co/acuerdos-consejo-academico/" TargetMode="External"/><Relationship Id="rId16" Type="http://schemas.openxmlformats.org/officeDocument/2006/relationships/printerSettings" Target="../printerSettings/printerSettings1.bin"/><Relationship Id="rId1" Type="http://schemas.openxmlformats.org/officeDocument/2006/relationships/hyperlink" Target="https://media2.utp.edu.co/oficinas/53/1.-AI-1115-06-2025-INFORME-PQRS-SEM-II-2024.pdf" TargetMode="External"/><Relationship Id="rId6" Type="http://schemas.openxmlformats.org/officeDocument/2006/relationships/hyperlink" Target="https://gestioncalidad.utp.edu.co/" TargetMode="External"/><Relationship Id="rId11" Type="http://schemas.openxmlformats.org/officeDocument/2006/relationships/hyperlink" Target="https://drive.google.com/file/d/1KV0bezwGSuIGEbCEjCeSqKyANE54XI3J/view?usp=drive_link" TargetMode="External"/><Relationship Id="rId5" Type="http://schemas.openxmlformats.org/officeDocument/2006/relationships/hyperlink" Target="https://gestioncalidad.utp.edu.co/iso-27001/391/activos-de-informacion-e-indice-de-informacion-clasificada-y-reservada-utp/" TargetMode="External"/><Relationship Id="rId15" Type="http://schemas.openxmlformats.org/officeDocument/2006/relationships/hyperlink" Target="https://pdi.utp.edu.co/2024/02/01/ya-esta-disponible-el-pacto-2024/" TargetMode="External"/><Relationship Id="rId10" Type="http://schemas.openxmlformats.org/officeDocument/2006/relationships/hyperlink" Target="https://docs.google.com/spreadsheets/d/1Tu29LB1k9JAoPIuutwF-wh4p_uDwLXTP/edit?usp=drive_link&amp;ouid=110656168308751746510&amp;rtpof=true&amp;sd=true" TargetMode="External"/><Relationship Id="rId4" Type="http://schemas.openxmlformats.org/officeDocument/2006/relationships/hyperlink" Target="https://docs.google.com/spreadsheets/d/14t8Oz2-FFR8Da35Qomn4tst29jVbk2b4/edit?usp=drive_link&amp;ouid=110656168308751746510&amp;rtpof=true&amp;sd=true" TargetMode="External"/><Relationship Id="rId9" Type="http://schemas.openxmlformats.org/officeDocument/2006/relationships/hyperlink" Target="http://aie.utp.edu.co/rindecuentas" TargetMode="External"/><Relationship Id="rId14" Type="http://schemas.openxmlformats.org/officeDocument/2006/relationships/hyperlink" Target="https://pdi.utp.edu.co/2025/01/30/ya-se-encuentra-disponible-programa-de-transparencia-y-etica-publica-ptep-pacto-2025/"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gestioncalidad.utp.edu.co/" TargetMode="External"/><Relationship Id="rId13" Type="http://schemas.openxmlformats.org/officeDocument/2006/relationships/hyperlink" Target="https://www2.utp.edu.co/controlinterno/informes/203/seguimiento-pacto" TargetMode="External"/><Relationship Id="rId3" Type="http://schemas.openxmlformats.org/officeDocument/2006/relationships/hyperlink" Target="https://docs.google.com/spreadsheets/d/1lEEAsTUJVJZg7YpGlQ07l0_nZQQgOXH3/edit?usp=drive_link&amp;ouid=110656168308751746510&amp;rtpof=true&amp;sd=true" TargetMode="External"/><Relationship Id="rId7" Type="http://schemas.openxmlformats.org/officeDocument/2006/relationships/hyperlink" Target="https://media2.utp.edu.co/oficinas/53/1.-AI-1115-06-2025-INFORME-PQRS-SEM-II-2024.pdf" TargetMode="External"/><Relationship Id="rId12" Type="http://schemas.openxmlformats.org/officeDocument/2006/relationships/hyperlink" Target="https://www2.utp.edu.co/controlinterno/informes/203/seguimiento-pacto" TargetMode="External"/><Relationship Id="rId17" Type="http://schemas.openxmlformats.org/officeDocument/2006/relationships/drawing" Target="../drawings/drawing2.xml"/><Relationship Id="rId2" Type="http://schemas.openxmlformats.org/officeDocument/2006/relationships/hyperlink" Target="https://secretariageneral.utp.edu.co/acuerdos-consejo-academico/" TargetMode="External"/><Relationship Id="rId16" Type="http://schemas.openxmlformats.org/officeDocument/2006/relationships/printerSettings" Target="../printerSettings/printerSettings2.bin"/><Relationship Id="rId1" Type="http://schemas.openxmlformats.org/officeDocument/2006/relationships/hyperlink" Target="https://media2.utp.edu.co/oficinas/53/1.-AI-1115-06-2025-INFORME-PQRS-SEM-II-2024.pdf" TargetMode="External"/><Relationship Id="rId6" Type="http://schemas.openxmlformats.org/officeDocument/2006/relationships/hyperlink" Target="https://gestioncalidad.utp.edu.co/" TargetMode="External"/><Relationship Id="rId11" Type="http://schemas.openxmlformats.org/officeDocument/2006/relationships/hyperlink" Target="https://drive.google.com/file/d/1KV0bezwGSuIGEbCEjCeSqKyANE54XI3J/view?usp=drive_link" TargetMode="External"/><Relationship Id="rId5" Type="http://schemas.openxmlformats.org/officeDocument/2006/relationships/hyperlink" Target="https://gestioncalidad.utp.edu.co/iso-27001/391/activos-de-informacion-e-indice-de-informacion-clasificada-y-reservada-utp/" TargetMode="External"/><Relationship Id="rId15" Type="http://schemas.openxmlformats.org/officeDocument/2006/relationships/hyperlink" Target="https://pdi.utp.edu.co/2024/02/01/ya-esta-disponible-el-pacto-2024/" TargetMode="External"/><Relationship Id="rId10" Type="http://schemas.openxmlformats.org/officeDocument/2006/relationships/hyperlink" Target="https://docs.google.com/spreadsheets/d/1Tu29LB1k9JAoPIuutwF-wh4p_uDwLXTP/edit?usp=drive_link&amp;ouid=110656168308751746510&amp;rtpof=true&amp;sd=true" TargetMode="External"/><Relationship Id="rId4" Type="http://schemas.openxmlformats.org/officeDocument/2006/relationships/hyperlink" Target="https://docs.google.com/spreadsheets/d/14t8Oz2-FFR8Da35Qomn4tst29jVbk2b4/edit?usp=drive_link&amp;ouid=110656168308751746510&amp;rtpof=true&amp;sd=true" TargetMode="External"/><Relationship Id="rId9" Type="http://schemas.openxmlformats.org/officeDocument/2006/relationships/hyperlink" Target="http://aie.utp.edu.co/rindecuentas" TargetMode="External"/><Relationship Id="rId14" Type="http://schemas.openxmlformats.org/officeDocument/2006/relationships/hyperlink" Target="https://pdi.utp.edu.co/2025/01/30/ya-se-encuentra-disponible-programa-de-transparencia-y-etica-publica-ptep-pacto-2025/"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gestioncalidad.utp.edu.co/sin-categoria/167/mapa-institucional-de-procesos/" TargetMode="External"/><Relationship Id="rId13" Type="http://schemas.openxmlformats.org/officeDocument/2006/relationships/drawing" Target="../drawings/drawing3.xml"/><Relationship Id="rId3" Type="http://schemas.openxmlformats.org/officeDocument/2006/relationships/hyperlink" Target="https://pdi.utp.edu.co/2025/01/30/ya-se-encuentra-disponible-programa-de-transparencia-y-etica-publica-ptep-pacto-2025/" TargetMode="External"/><Relationship Id="rId7" Type="http://schemas.openxmlformats.org/officeDocument/2006/relationships/hyperlink" Target="https://gestioncalidad.utp.edu.co/sin-categoria/167/mapa-institucional-de-procesos/" TargetMode="External"/><Relationship Id="rId12" Type="http://schemas.openxmlformats.org/officeDocument/2006/relationships/printerSettings" Target="../printerSettings/printerSettings3.bin"/><Relationship Id="rId2" Type="http://schemas.openxmlformats.org/officeDocument/2006/relationships/hyperlink" Target="https://www2.utp.edu.co/controlinterno/informes/203/seguimiento-pacto" TargetMode="External"/><Relationship Id="rId1" Type="http://schemas.openxmlformats.org/officeDocument/2006/relationships/hyperlink" Target="https://secretariageneral.utp.edu.co/acuerdos-consejo-academico/" TargetMode="External"/><Relationship Id="rId6" Type="http://schemas.openxmlformats.org/officeDocument/2006/relationships/hyperlink" Target="https://docs.google.com/spreadsheets/d/1vDgxMFhCTwuEbyAejVotpU6SmQV7pxzJ/edit?gid=471368625" TargetMode="External"/><Relationship Id="rId11" Type="http://schemas.openxmlformats.org/officeDocument/2006/relationships/hyperlink" Target="https://controlinterno.utp.edu.co/informes-de-evaluacion-y-seguimiento/203/seguimiento-pacto/" TargetMode="External"/><Relationship Id="rId5" Type="http://schemas.openxmlformats.org/officeDocument/2006/relationships/hyperlink" Target="https://gestioncalidad.utp.edu.co/iso-27001/391/activos-de-informacion-e-indice-de-informacion-clasificada-y-reservada-utp/" TargetMode="External"/><Relationship Id="rId10" Type="http://schemas.openxmlformats.org/officeDocument/2006/relationships/hyperlink" Target="https://secretariageneral.utp.edu.co/resoluciones-generales/8194/resolucion-no-2825-de-2025-por-medio-de-la-cual-se-adopta-el-documento-guia-para-la-prevencion-y-gestion-del-conflicto-de-intereses-en-la-universidad-tecnologica-de-pereira/" TargetMode="External"/><Relationship Id="rId4" Type="http://schemas.openxmlformats.org/officeDocument/2006/relationships/hyperlink" Target="https://pdi.utp.edu.co/2024/02/01/ya-esta-disponible-el-pacto-2024/" TargetMode="External"/><Relationship Id="rId9" Type="http://schemas.openxmlformats.org/officeDocument/2006/relationships/hyperlink" Target="https://drive.google.com/file/d/1PHErtXbb0ao1lmlT4S6NUdd9Cebjevwp/view?usp=sharing"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05"/>
  <sheetViews>
    <sheetView showGridLines="0" topLeftCell="L19" zoomScale="110" zoomScaleNormal="110" workbookViewId="0">
      <selection activeCell="M92" sqref="M92"/>
    </sheetView>
  </sheetViews>
  <sheetFormatPr baseColWidth="10" defaultColWidth="14.453125" defaultRowHeight="15" customHeight="1"/>
  <cols>
    <col min="1" max="1" width="4" style="16" customWidth="1"/>
    <col min="2" max="2" width="23.6328125" style="16" customWidth="1"/>
    <col min="3" max="3" width="35.453125" customWidth="1"/>
    <col min="4" max="4" width="33.453125" customWidth="1"/>
    <col min="5" max="5" width="51.453125" customWidth="1"/>
    <col min="6" max="6" width="31.81640625" customWidth="1"/>
    <col min="7" max="7" width="19.453125" customWidth="1"/>
    <col min="8" max="9" width="22.36328125" customWidth="1"/>
    <col min="10" max="11" width="21.36328125" customWidth="1"/>
    <col min="12" max="12" width="23.1796875" customWidth="1"/>
    <col min="13" max="13" width="24.453125" customWidth="1"/>
    <col min="14" max="14" width="20.6328125" customWidth="1"/>
    <col min="15" max="15" width="92.81640625" customWidth="1"/>
    <col min="16" max="18" width="21.6328125" customWidth="1"/>
    <col min="19" max="19" width="63" customWidth="1"/>
    <col min="20" max="20" width="156.453125" customWidth="1"/>
  </cols>
  <sheetData>
    <row r="1" spans="1:20" ht="15" customHeight="1" thickBot="1"/>
    <row r="2" spans="1:20" ht="15" customHeight="1">
      <c r="B2" s="456" t="s">
        <v>371</v>
      </c>
      <c r="C2" s="457"/>
      <c r="D2" s="457"/>
      <c r="E2" s="457"/>
      <c r="F2" s="457"/>
      <c r="G2" s="457"/>
      <c r="H2" s="457"/>
      <c r="I2" s="457"/>
      <c r="J2" s="457"/>
      <c r="K2" s="457"/>
      <c r="L2" s="457"/>
      <c r="M2" s="457"/>
      <c r="N2" s="457"/>
      <c r="O2" s="457"/>
      <c r="P2" s="457"/>
      <c r="Q2" s="457"/>
      <c r="R2" s="457"/>
      <c r="S2" s="457"/>
      <c r="T2" s="458"/>
    </row>
    <row r="3" spans="1:20" ht="16.5" customHeight="1">
      <c r="B3" s="459"/>
      <c r="C3" s="460"/>
      <c r="D3" s="460"/>
      <c r="E3" s="460"/>
      <c r="F3" s="460"/>
      <c r="G3" s="460"/>
      <c r="H3" s="460"/>
      <c r="I3" s="460"/>
      <c r="J3" s="460"/>
      <c r="K3" s="460"/>
      <c r="L3" s="460"/>
      <c r="M3" s="460"/>
      <c r="N3" s="460"/>
      <c r="O3" s="460"/>
      <c r="P3" s="460"/>
      <c r="Q3" s="460"/>
      <c r="R3" s="460"/>
      <c r="S3" s="460"/>
      <c r="T3" s="461"/>
    </row>
    <row r="4" spans="1:20" ht="18" customHeight="1">
      <c r="B4" s="459"/>
      <c r="C4" s="460"/>
      <c r="D4" s="460"/>
      <c r="E4" s="460"/>
      <c r="F4" s="460"/>
      <c r="G4" s="460"/>
      <c r="H4" s="460"/>
      <c r="I4" s="460"/>
      <c r="J4" s="460"/>
      <c r="K4" s="460"/>
      <c r="L4" s="460"/>
      <c r="M4" s="460"/>
      <c r="N4" s="460"/>
      <c r="O4" s="460"/>
      <c r="P4" s="460"/>
      <c r="Q4" s="460"/>
      <c r="R4" s="460"/>
      <c r="S4" s="460"/>
      <c r="T4" s="461"/>
    </row>
    <row r="5" spans="1:20" ht="28.5" customHeight="1">
      <c r="B5" s="459"/>
      <c r="C5" s="460"/>
      <c r="D5" s="460"/>
      <c r="E5" s="460"/>
      <c r="F5" s="460"/>
      <c r="G5" s="460"/>
      <c r="H5" s="460"/>
      <c r="I5" s="460"/>
      <c r="J5" s="460"/>
      <c r="K5" s="460"/>
      <c r="L5" s="460"/>
      <c r="M5" s="460"/>
      <c r="N5" s="460"/>
      <c r="O5" s="460"/>
      <c r="P5" s="460"/>
      <c r="Q5" s="460"/>
      <c r="R5" s="460"/>
      <c r="S5" s="460"/>
      <c r="T5" s="461"/>
    </row>
    <row r="6" spans="1:20" ht="9.75" customHeight="1" thickBot="1">
      <c r="B6" s="462"/>
      <c r="C6" s="463"/>
      <c r="D6" s="463"/>
      <c r="E6" s="463"/>
      <c r="F6" s="463"/>
      <c r="G6" s="463"/>
      <c r="H6" s="463"/>
      <c r="I6" s="463"/>
      <c r="J6" s="463"/>
      <c r="K6" s="463"/>
      <c r="L6" s="463"/>
      <c r="M6" s="463"/>
      <c r="N6" s="463"/>
      <c r="O6" s="463"/>
      <c r="P6" s="463"/>
      <c r="Q6" s="463"/>
      <c r="R6" s="463"/>
      <c r="S6" s="463"/>
      <c r="T6" s="464"/>
    </row>
    <row r="7" spans="1:20" ht="27" customHeight="1" thickBot="1">
      <c r="B7" s="427" t="s">
        <v>253</v>
      </c>
      <c r="C7" s="428"/>
      <c r="D7" s="435" t="s">
        <v>262</v>
      </c>
      <c r="E7" s="436"/>
      <c r="F7" s="436"/>
      <c r="G7" s="437"/>
      <c r="H7" s="406" t="s">
        <v>254</v>
      </c>
      <c r="I7" s="407"/>
      <c r="J7" s="408"/>
      <c r="K7" s="435" t="s">
        <v>263</v>
      </c>
      <c r="L7" s="436"/>
      <c r="M7" s="436"/>
      <c r="N7" s="436"/>
      <c r="O7" s="436"/>
      <c r="P7" s="436"/>
      <c r="Q7" s="436"/>
      <c r="R7" s="436"/>
      <c r="S7" s="436"/>
      <c r="T7" s="437"/>
    </row>
    <row r="8" spans="1:20" ht="26.25" customHeight="1" thickBot="1">
      <c r="B8" s="427" t="s">
        <v>255</v>
      </c>
      <c r="C8" s="428"/>
      <c r="D8" s="438" t="s">
        <v>256</v>
      </c>
      <c r="E8" s="439"/>
      <c r="F8" s="439"/>
      <c r="G8" s="440"/>
      <c r="H8" s="406" t="s">
        <v>257</v>
      </c>
      <c r="I8" s="407"/>
      <c r="J8" s="408"/>
      <c r="K8" s="438" t="s">
        <v>256</v>
      </c>
      <c r="L8" s="439"/>
      <c r="M8" s="439"/>
      <c r="N8" s="439"/>
      <c r="O8" s="439"/>
      <c r="P8" s="439"/>
      <c r="Q8" s="439"/>
      <c r="R8" s="439"/>
      <c r="S8" s="439"/>
      <c r="T8" s="440"/>
    </row>
    <row r="9" spans="1:20" ht="19.5" customHeight="1" thickBot="1">
      <c r="B9" s="26"/>
      <c r="C9" s="27"/>
      <c r="D9" s="27"/>
      <c r="E9" s="27"/>
      <c r="F9" s="27"/>
      <c r="G9" s="27"/>
      <c r="H9" s="27"/>
      <c r="I9" s="27"/>
      <c r="J9" s="27"/>
      <c r="K9" s="27"/>
      <c r="L9" s="27"/>
      <c r="M9" s="27"/>
      <c r="N9" s="27"/>
      <c r="O9" s="27"/>
      <c r="P9" s="27"/>
      <c r="Q9" s="27"/>
      <c r="R9" s="27"/>
      <c r="S9" s="27"/>
      <c r="T9" s="28"/>
    </row>
    <row r="10" spans="1:20" ht="29.25" customHeight="1" thickBot="1">
      <c r="B10" s="429" t="s">
        <v>374</v>
      </c>
      <c r="C10" s="430"/>
      <c r="D10" s="431"/>
      <c r="E10" s="25" t="s">
        <v>265</v>
      </c>
      <c r="F10" s="406" t="s">
        <v>258</v>
      </c>
      <c r="G10" s="407"/>
      <c r="H10" s="407"/>
      <c r="I10" s="407"/>
      <c r="J10" s="407"/>
      <c r="K10" s="408"/>
      <c r="L10" s="438" t="s">
        <v>264</v>
      </c>
      <c r="M10" s="439"/>
      <c r="N10" s="439"/>
      <c r="O10" s="439"/>
      <c r="P10" s="439"/>
      <c r="Q10" s="439"/>
      <c r="R10" s="439"/>
      <c r="S10" s="439"/>
      <c r="T10" s="440"/>
    </row>
    <row r="11" spans="1:20" ht="19.5" customHeight="1" thickBot="1">
      <c r="B11" s="26"/>
      <c r="C11" s="27"/>
      <c r="D11" s="27"/>
      <c r="E11" s="27"/>
      <c r="F11" s="27"/>
      <c r="G11" s="27"/>
      <c r="H11" s="27"/>
      <c r="I11" s="27"/>
      <c r="J11" s="27"/>
      <c r="K11" s="27"/>
      <c r="L11" s="27"/>
      <c r="M11" s="27"/>
      <c r="N11" s="27"/>
      <c r="O11" s="27"/>
      <c r="P11" s="27"/>
      <c r="Q11" s="27"/>
      <c r="R11" s="27"/>
      <c r="S11" s="27"/>
      <c r="T11" s="28"/>
    </row>
    <row r="12" spans="1:20" ht="26.25" customHeight="1" thickBot="1">
      <c r="B12" s="432" t="s">
        <v>259</v>
      </c>
      <c r="C12" s="433"/>
      <c r="D12" s="434"/>
      <c r="E12" s="450" t="s">
        <v>266</v>
      </c>
      <c r="F12" s="451"/>
      <c r="G12" s="444" t="s">
        <v>260</v>
      </c>
      <c r="H12" s="445"/>
      <c r="I12" s="445"/>
      <c r="J12" s="445"/>
      <c r="K12" s="446"/>
      <c r="L12" s="447" t="s">
        <v>264</v>
      </c>
      <c r="M12" s="448"/>
      <c r="N12" s="448"/>
      <c r="O12" s="448"/>
      <c r="P12" s="448"/>
      <c r="Q12" s="448"/>
      <c r="R12" s="448"/>
      <c r="S12" s="448"/>
      <c r="T12" s="449"/>
    </row>
    <row r="13" spans="1:20" ht="29.25" customHeight="1" thickBot="1">
      <c r="B13" s="424" t="s">
        <v>261</v>
      </c>
      <c r="C13" s="425"/>
      <c r="D13" s="426"/>
      <c r="E13" s="441" t="s">
        <v>266</v>
      </c>
      <c r="F13" s="442"/>
      <c r="G13" s="442"/>
      <c r="H13" s="442"/>
      <c r="I13" s="442"/>
      <c r="J13" s="442"/>
      <c r="K13" s="442"/>
      <c r="L13" s="442"/>
      <c r="M13" s="442"/>
      <c r="N13" s="442"/>
      <c r="O13" s="442"/>
      <c r="P13" s="442"/>
      <c r="Q13" s="442"/>
      <c r="R13" s="442"/>
      <c r="S13" s="442"/>
      <c r="T13" s="443"/>
    </row>
    <row r="15" spans="1:20" ht="15" customHeight="1" thickBot="1"/>
    <row r="16" spans="1:20" s="136" customFormat="1" ht="38.25" customHeight="1">
      <c r="A16" s="135"/>
      <c r="B16" s="420" t="s">
        <v>0</v>
      </c>
      <c r="C16" s="392" t="s">
        <v>1</v>
      </c>
      <c r="D16" s="392" t="s">
        <v>2</v>
      </c>
      <c r="E16" s="392" t="s">
        <v>305</v>
      </c>
      <c r="F16" s="392" t="s">
        <v>3</v>
      </c>
      <c r="G16" s="392" t="s">
        <v>4</v>
      </c>
      <c r="H16" s="392" t="s">
        <v>5</v>
      </c>
      <c r="I16" s="392" t="s">
        <v>6</v>
      </c>
      <c r="J16" s="392" t="s">
        <v>7</v>
      </c>
      <c r="K16" s="392" t="s">
        <v>285</v>
      </c>
      <c r="L16" s="409" t="s">
        <v>271</v>
      </c>
      <c r="M16" s="409" t="s">
        <v>335</v>
      </c>
      <c r="N16" s="409" t="s">
        <v>272</v>
      </c>
      <c r="O16" s="422" t="s">
        <v>267</v>
      </c>
      <c r="P16" s="409" t="s">
        <v>269</v>
      </c>
      <c r="Q16" s="409" t="s">
        <v>273</v>
      </c>
      <c r="R16" s="409" t="s">
        <v>270</v>
      </c>
      <c r="S16" s="409" t="s">
        <v>284</v>
      </c>
      <c r="T16" s="469" t="s">
        <v>268</v>
      </c>
    </row>
    <row r="17" spans="1:20" s="136" customFormat="1" ht="28.5" customHeight="1" thickBot="1">
      <c r="A17" s="135"/>
      <c r="B17" s="421"/>
      <c r="C17" s="393"/>
      <c r="D17" s="393"/>
      <c r="E17" s="393"/>
      <c r="F17" s="393"/>
      <c r="G17" s="393"/>
      <c r="H17" s="393"/>
      <c r="I17" s="393"/>
      <c r="J17" s="393"/>
      <c r="K17" s="393"/>
      <c r="L17" s="410"/>
      <c r="M17" s="410"/>
      <c r="N17" s="410"/>
      <c r="O17" s="423"/>
      <c r="P17" s="410"/>
      <c r="Q17" s="410"/>
      <c r="R17" s="410"/>
      <c r="S17" s="410"/>
      <c r="T17" s="470"/>
    </row>
    <row r="18" spans="1:20" s="136" customFormat="1" ht="249.75" customHeight="1">
      <c r="A18" s="135"/>
      <c r="B18" s="416" t="s">
        <v>8</v>
      </c>
      <c r="C18" s="417" t="s">
        <v>9</v>
      </c>
      <c r="D18" s="229" t="s">
        <v>10</v>
      </c>
      <c r="E18" s="137" t="s">
        <v>11</v>
      </c>
      <c r="F18" s="138" t="s">
        <v>12</v>
      </c>
      <c r="G18" s="139">
        <v>45684</v>
      </c>
      <c r="H18" s="139">
        <v>45747</v>
      </c>
      <c r="I18" s="138" t="s">
        <v>13</v>
      </c>
      <c r="J18" s="140">
        <v>1</v>
      </c>
      <c r="K18" s="140">
        <v>0.25</v>
      </c>
      <c r="L18" s="141">
        <f t="shared" ref="L18:L32" si="0">K18/J18</f>
        <v>0.25</v>
      </c>
      <c r="M18" s="475">
        <f>AVERAGE(L18:L19)</f>
        <v>0.29166666666666663</v>
      </c>
      <c r="N18" s="471">
        <f>AVERAGE(L18:L32)</f>
        <v>0.15088888888888888</v>
      </c>
      <c r="O18" s="142" t="s">
        <v>14</v>
      </c>
      <c r="P18" s="244" t="s">
        <v>276</v>
      </c>
      <c r="Q18" s="481" t="s">
        <v>275</v>
      </c>
      <c r="R18" s="482" t="s">
        <v>275</v>
      </c>
      <c r="S18" s="144" t="s">
        <v>283</v>
      </c>
      <c r="T18" s="277" t="s">
        <v>286</v>
      </c>
    </row>
    <row r="19" spans="1:20" s="136" customFormat="1" ht="177.75" customHeight="1">
      <c r="A19" s="135"/>
      <c r="B19" s="395"/>
      <c r="C19" s="399"/>
      <c r="D19" s="145" t="s">
        <v>15</v>
      </c>
      <c r="E19" s="145" t="s">
        <v>16</v>
      </c>
      <c r="F19" s="146" t="s">
        <v>17</v>
      </c>
      <c r="G19" s="147">
        <v>45677</v>
      </c>
      <c r="H19" s="147">
        <v>46008</v>
      </c>
      <c r="I19" s="148" t="s">
        <v>18</v>
      </c>
      <c r="J19" s="149">
        <v>3</v>
      </c>
      <c r="K19" s="150">
        <v>1</v>
      </c>
      <c r="L19" s="151">
        <f t="shared" si="0"/>
        <v>0.33333333333333331</v>
      </c>
      <c r="M19" s="476"/>
      <c r="N19" s="472"/>
      <c r="O19" s="152" t="s">
        <v>337</v>
      </c>
      <c r="P19" s="153" t="s">
        <v>275</v>
      </c>
      <c r="Q19" s="452"/>
      <c r="R19" s="454"/>
      <c r="S19" s="154" t="s">
        <v>338</v>
      </c>
      <c r="T19" s="155" t="s">
        <v>60</v>
      </c>
    </row>
    <row r="20" spans="1:20" s="136" customFormat="1" ht="249" customHeight="1">
      <c r="A20" s="135"/>
      <c r="B20" s="395"/>
      <c r="C20" s="418" t="s">
        <v>19</v>
      </c>
      <c r="D20" s="230" t="s">
        <v>20</v>
      </c>
      <c r="E20" s="145" t="s">
        <v>21</v>
      </c>
      <c r="F20" s="146" t="s">
        <v>22</v>
      </c>
      <c r="G20" s="147">
        <v>45689</v>
      </c>
      <c r="H20" s="147">
        <v>45991</v>
      </c>
      <c r="I20" s="146" t="s">
        <v>23</v>
      </c>
      <c r="J20" s="149">
        <v>10</v>
      </c>
      <c r="K20" s="156">
        <v>0.3</v>
      </c>
      <c r="L20" s="151">
        <f t="shared" si="0"/>
        <v>0.03</v>
      </c>
      <c r="M20" s="477">
        <f>AVERAGE(L20:L25)</f>
        <v>0.155</v>
      </c>
      <c r="N20" s="472"/>
      <c r="O20" s="157" t="s">
        <v>24</v>
      </c>
      <c r="P20" s="153" t="s">
        <v>275</v>
      </c>
      <c r="Q20" s="453" t="s">
        <v>275</v>
      </c>
      <c r="R20" s="454"/>
      <c r="S20" s="158" t="s">
        <v>25</v>
      </c>
      <c r="T20" s="246" t="s">
        <v>370</v>
      </c>
    </row>
    <row r="21" spans="1:20" s="136" customFormat="1" ht="207.75" customHeight="1">
      <c r="A21" s="135"/>
      <c r="B21" s="395"/>
      <c r="C21" s="398"/>
      <c r="D21" s="240" t="s">
        <v>26</v>
      </c>
      <c r="E21" s="145" t="s">
        <v>27</v>
      </c>
      <c r="F21" s="146" t="s">
        <v>28</v>
      </c>
      <c r="G21" s="147">
        <v>45719</v>
      </c>
      <c r="H21" s="147">
        <v>46004</v>
      </c>
      <c r="I21" s="146" t="s">
        <v>29</v>
      </c>
      <c r="J21" s="149">
        <v>1</v>
      </c>
      <c r="K21" s="156">
        <v>0.4</v>
      </c>
      <c r="L21" s="151">
        <f t="shared" si="0"/>
        <v>0.4</v>
      </c>
      <c r="M21" s="478"/>
      <c r="N21" s="472"/>
      <c r="O21" s="157" t="s">
        <v>30</v>
      </c>
      <c r="P21" s="153" t="s">
        <v>275</v>
      </c>
      <c r="Q21" s="454"/>
      <c r="R21" s="454"/>
      <c r="S21" s="158" t="s">
        <v>31</v>
      </c>
      <c r="T21" s="241" t="s">
        <v>292</v>
      </c>
    </row>
    <row r="22" spans="1:20" s="136" customFormat="1" ht="97.5" customHeight="1">
      <c r="A22" s="135"/>
      <c r="B22" s="395"/>
      <c r="C22" s="398"/>
      <c r="D22" s="145" t="s">
        <v>32</v>
      </c>
      <c r="E22" s="145" t="s">
        <v>33</v>
      </c>
      <c r="F22" s="146" t="s">
        <v>17</v>
      </c>
      <c r="G22" s="147">
        <v>45677</v>
      </c>
      <c r="H22" s="147">
        <v>46008</v>
      </c>
      <c r="I22" s="148" t="s">
        <v>34</v>
      </c>
      <c r="J22" s="149">
        <v>2</v>
      </c>
      <c r="K22" s="150">
        <v>1</v>
      </c>
      <c r="L22" s="151">
        <f t="shared" si="0"/>
        <v>0.5</v>
      </c>
      <c r="M22" s="478"/>
      <c r="N22" s="472"/>
      <c r="O22" s="152" t="s">
        <v>339</v>
      </c>
      <c r="P22" s="153" t="s">
        <v>275</v>
      </c>
      <c r="Q22" s="454"/>
      <c r="R22" s="454"/>
      <c r="S22" s="159" t="s">
        <v>340</v>
      </c>
      <c r="T22" s="155" t="s">
        <v>60</v>
      </c>
    </row>
    <row r="23" spans="1:20" s="136" customFormat="1" ht="99.75" customHeight="1">
      <c r="A23" s="135"/>
      <c r="B23" s="395"/>
      <c r="C23" s="398"/>
      <c r="D23" s="145" t="s">
        <v>35</v>
      </c>
      <c r="E23" s="145" t="s">
        <v>36</v>
      </c>
      <c r="F23" s="146" t="s">
        <v>37</v>
      </c>
      <c r="G23" s="147">
        <v>45666</v>
      </c>
      <c r="H23" s="147">
        <v>46008</v>
      </c>
      <c r="I23" s="148" t="s">
        <v>38</v>
      </c>
      <c r="J23" s="149">
        <v>4</v>
      </c>
      <c r="K23" s="150">
        <v>0</v>
      </c>
      <c r="L23" s="151">
        <f t="shared" si="0"/>
        <v>0</v>
      </c>
      <c r="M23" s="478"/>
      <c r="N23" s="472"/>
      <c r="O23" s="160" t="s">
        <v>250</v>
      </c>
      <c r="P23" s="153" t="s">
        <v>278</v>
      </c>
      <c r="Q23" s="454"/>
      <c r="R23" s="454"/>
      <c r="S23" s="161" t="s">
        <v>193</v>
      </c>
      <c r="T23" s="155" t="s">
        <v>60</v>
      </c>
    </row>
    <row r="24" spans="1:20" s="136" customFormat="1" ht="97.5" customHeight="1">
      <c r="A24" s="135"/>
      <c r="B24" s="395"/>
      <c r="C24" s="398"/>
      <c r="D24" s="145" t="s">
        <v>39</v>
      </c>
      <c r="E24" s="145" t="s">
        <v>40</v>
      </c>
      <c r="F24" s="146" t="s">
        <v>37</v>
      </c>
      <c r="G24" s="147">
        <v>45666</v>
      </c>
      <c r="H24" s="147">
        <v>46008</v>
      </c>
      <c r="I24" s="148" t="s">
        <v>41</v>
      </c>
      <c r="J24" s="149">
        <v>4</v>
      </c>
      <c r="K24" s="150">
        <v>0</v>
      </c>
      <c r="L24" s="151">
        <f t="shared" si="0"/>
        <v>0</v>
      </c>
      <c r="M24" s="478"/>
      <c r="N24" s="472"/>
      <c r="O24" s="160" t="s">
        <v>250</v>
      </c>
      <c r="P24" s="153" t="s">
        <v>278</v>
      </c>
      <c r="Q24" s="454"/>
      <c r="R24" s="454"/>
      <c r="S24" s="161" t="s">
        <v>193</v>
      </c>
      <c r="T24" s="155" t="s">
        <v>60</v>
      </c>
    </row>
    <row r="25" spans="1:20" s="136" customFormat="1" ht="84" customHeight="1">
      <c r="A25" s="135"/>
      <c r="B25" s="395"/>
      <c r="C25" s="399"/>
      <c r="D25" s="145" t="s">
        <v>42</v>
      </c>
      <c r="E25" s="145" t="s">
        <v>43</v>
      </c>
      <c r="F25" s="146" t="s">
        <v>44</v>
      </c>
      <c r="G25" s="147">
        <v>45689</v>
      </c>
      <c r="H25" s="147">
        <v>46008</v>
      </c>
      <c r="I25" s="146" t="s">
        <v>45</v>
      </c>
      <c r="J25" s="149">
        <v>1</v>
      </c>
      <c r="K25" s="150">
        <v>0</v>
      </c>
      <c r="L25" s="151">
        <f t="shared" si="0"/>
        <v>0</v>
      </c>
      <c r="M25" s="479"/>
      <c r="N25" s="472"/>
      <c r="O25" s="157" t="s">
        <v>46</v>
      </c>
      <c r="P25" s="153" t="s">
        <v>278</v>
      </c>
      <c r="Q25" s="483"/>
      <c r="R25" s="454"/>
      <c r="S25" s="162" t="s">
        <v>47</v>
      </c>
      <c r="T25" s="155" t="s">
        <v>60</v>
      </c>
    </row>
    <row r="26" spans="1:20" s="136" customFormat="1" ht="232.5" customHeight="1">
      <c r="A26" s="135"/>
      <c r="B26" s="395"/>
      <c r="C26" s="418" t="s">
        <v>48</v>
      </c>
      <c r="D26" s="240" t="s">
        <v>49</v>
      </c>
      <c r="E26" s="145" t="s">
        <v>50</v>
      </c>
      <c r="F26" s="146" t="s">
        <v>12</v>
      </c>
      <c r="G26" s="147">
        <v>45684</v>
      </c>
      <c r="H26" s="147">
        <v>46022</v>
      </c>
      <c r="I26" s="148" t="s">
        <v>51</v>
      </c>
      <c r="J26" s="149">
        <v>1</v>
      </c>
      <c r="K26" s="156">
        <v>0.25</v>
      </c>
      <c r="L26" s="151">
        <f t="shared" si="0"/>
        <v>0.25</v>
      </c>
      <c r="M26" s="476">
        <f>AVERAGE(L26:L27)</f>
        <v>0.125</v>
      </c>
      <c r="N26" s="472"/>
      <c r="O26" s="152" t="s">
        <v>14</v>
      </c>
      <c r="P26" s="153" t="s">
        <v>275</v>
      </c>
      <c r="Q26" s="452" t="s">
        <v>275</v>
      </c>
      <c r="R26" s="454"/>
      <c r="S26" s="154" t="s">
        <v>52</v>
      </c>
      <c r="T26" s="254" t="s">
        <v>291</v>
      </c>
    </row>
    <row r="27" spans="1:20" s="136" customFormat="1" ht="120" customHeight="1">
      <c r="A27" s="135"/>
      <c r="B27" s="395"/>
      <c r="C27" s="399"/>
      <c r="D27" s="145" t="s">
        <v>53</v>
      </c>
      <c r="E27" s="239" t="s">
        <v>54</v>
      </c>
      <c r="F27" s="146" t="s">
        <v>17</v>
      </c>
      <c r="G27" s="147">
        <v>45677</v>
      </c>
      <c r="H27" s="147">
        <v>46008</v>
      </c>
      <c r="I27" s="148" t="s">
        <v>55</v>
      </c>
      <c r="J27" s="149">
        <v>1</v>
      </c>
      <c r="K27" s="150">
        <v>0</v>
      </c>
      <c r="L27" s="151">
        <f t="shared" si="0"/>
        <v>0</v>
      </c>
      <c r="M27" s="476"/>
      <c r="N27" s="472"/>
      <c r="O27" s="152" t="s">
        <v>341</v>
      </c>
      <c r="P27" s="153" t="s">
        <v>278</v>
      </c>
      <c r="Q27" s="452"/>
      <c r="R27" s="454"/>
      <c r="S27" s="154" t="s">
        <v>56</v>
      </c>
      <c r="T27" s="155" t="s">
        <v>60</v>
      </c>
    </row>
    <row r="28" spans="1:20" s="136" customFormat="1" ht="147.75" customHeight="1">
      <c r="A28" s="135"/>
      <c r="B28" s="395"/>
      <c r="C28" s="419" t="s">
        <v>57</v>
      </c>
      <c r="D28" s="145" t="s">
        <v>58</v>
      </c>
      <c r="E28" s="145" t="s">
        <v>59</v>
      </c>
      <c r="F28" s="146" t="s">
        <v>17</v>
      </c>
      <c r="G28" s="147">
        <v>45677</v>
      </c>
      <c r="H28" s="147">
        <v>46008</v>
      </c>
      <c r="I28" s="148" t="s">
        <v>55</v>
      </c>
      <c r="J28" s="149">
        <v>1</v>
      </c>
      <c r="K28" s="150">
        <v>0</v>
      </c>
      <c r="L28" s="151">
        <f t="shared" si="0"/>
        <v>0</v>
      </c>
      <c r="M28" s="480">
        <f>AVERAGE(L28:L32)</f>
        <v>0.1</v>
      </c>
      <c r="N28" s="473"/>
      <c r="O28" s="152" t="s">
        <v>342</v>
      </c>
      <c r="P28" s="153" t="s">
        <v>278</v>
      </c>
      <c r="Q28" s="453" t="s">
        <v>275</v>
      </c>
      <c r="R28" s="454"/>
      <c r="S28" s="154" t="s">
        <v>60</v>
      </c>
      <c r="T28" s="155" t="s">
        <v>60</v>
      </c>
    </row>
    <row r="29" spans="1:20" s="136" customFormat="1" ht="131.25" customHeight="1">
      <c r="A29" s="135"/>
      <c r="B29" s="395"/>
      <c r="C29" s="403"/>
      <c r="D29" s="145" t="s">
        <v>61</v>
      </c>
      <c r="E29" s="145" t="s">
        <v>62</v>
      </c>
      <c r="F29" s="146" t="s">
        <v>17</v>
      </c>
      <c r="G29" s="147">
        <v>45677</v>
      </c>
      <c r="H29" s="147">
        <v>46008</v>
      </c>
      <c r="I29" s="148" t="s">
        <v>55</v>
      </c>
      <c r="J29" s="149">
        <v>1</v>
      </c>
      <c r="K29" s="150">
        <v>0</v>
      </c>
      <c r="L29" s="151">
        <f t="shared" si="0"/>
        <v>0</v>
      </c>
      <c r="M29" s="473"/>
      <c r="N29" s="473"/>
      <c r="O29" s="152" t="s">
        <v>343</v>
      </c>
      <c r="P29" s="153" t="s">
        <v>278</v>
      </c>
      <c r="Q29" s="454"/>
      <c r="R29" s="454"/>
      <c r="S29" s="154" t="s">
        <v>60</v>
      </c>
      <c r="T29" s="155" t="s">
        <v>60</v>
      </c>
    </row>
    <row r="30" spans="1:20" s="136" customFormat="1" ht="103.5" customHeight="1">
      <c r="A30" s="135"/>
      <c r="B30" s="395"/>
      <c r="C30" s="403"/>
      <c r="D30" s="145" t="s">
        <v>63</v>
      </c>
      <c r="E30" s="145" t="s">
        <v>54</v>
      </c>
      <c r="F30" s="146" t="s">
        <v>17</v>
      </c>
      <c r="G30" s="147">
        <v>45677</v>
      </c>
      <c r="H30" s="147">
        <v>46008</v>
      </c>
      <c r="I30" s="148" t="s">
        <v>55</v>
      </c>
      <c r="J30" s="149">
        <v>1</v>
      </c>
      <c r="K30" s="150">
        <v>0</v>
      </c>
      <c r="L30" s="151">
        <f t="shared" si="0"/>
        <v>0</v>
      </c>
      <c r="M30" s="473"/>
      <c r="N30" s="473"/>
      <c r="O30" s="152" t="s">
        <v>341</v>
      </c>
      <c r="P30" s="153" t="s">
        <v>278</v>
      </c>
      <c r="Q30" s="454"/>
      <c r="R30" s="454"/>
      <c r="S30" s="154" t="s">
        <v>56</v>
      </c>
      <c r="T30" s="155" t="s">
        <v>60</v>
      </c>
    </row>
    <row r="31" spans="1:20" s="136" customFormat="1" ht="87.75" customHeight="1">
      <c r="A31" s="135"/>
      <c r="B31" s="395"/>
      <c r="C31" s="403"/>
      <c r="D31" s="145" t="s">
        <v>64</v>
      </c>
      <c r="E31" s="145" t="s">
        <v>65</v>
      </c>
      <c r="F31" s="146" t="s">
        <v>66</v>
      </c>
      <c r="G31" s="147">
        <v>45672</v>
      </c>
      <c r="H31" s="147">
        <v>46008</v>
      </c>
      <c r="I31" s="146" t="s">
        <v>67</v>
      </c>
      <c r="J31" s="149">
        <v>2</v>
      </c>
      <c r="K31" s="163">
        <v>0.5</v>
      </c>
      <c r="L31" s="151">
        <f>K31/J31</f>
        <v>0.25</v>
      </c>
      <c r="M31" s="473"/>
      <c r="N31" s="473"/>
      <c r="O31" s="157" t="s">
        <v>344</v>
      </c>
      <c r="P31" s="153" t="s">
        <v>275</v>
      </c>
      <c r="Q31" s="454"/>
      <c r="R31" s="454"/>
      <c r="S31" s="158" t="s">
        <v>251</v>
      </c>
      <c r="T31" s="155" t="s">
        <v>60</v>
      </c>
    </row>
    <row r="32" spans="1:20" s="136" customFormat="1" ht="132.75" customHeight="1" thickBot="1">
      <c r="A32" s="135"/>
      <c r="B32" s="396"/>
      <c r="C32" s="404"/>
      <c r="D32" s="242" t="s">
        <v>68</v>
      </c>
      <c r="E32" s="164" t="s">
        <v>69</v>
      </c>
      <c r="F32" s="165" t="s">
        <v>70</v>
      </c>
      <c r="G32" s="166">
        <v>45658</v>
      </c>
      <c r="H32" s="166">
        <v>46022</v>
      </c>
      <c r="I32" s="165" t="s">
        <v>71</v>
      </c>
      <c r="J32" s="167">
        <v>1</v>
      </c>
      <c r="K32" s="168">
        <v>0.25</v>
      </c>
      <c r="L32" s="169">
        <f t="shared" si="0"/>
        <v>0.25</v>
      </c>
      <c r="M32" s="474"/>
      <c r="N32" s="474"/>
      <c r="O32" s="170" t="s">
        <v>72</v>
      </c>
      <c r="P32" s="171" t="s">
        <v>275</v>
      </c>
      <c r="Q32" s="455"/>
      <c r="R32" s="455"/>
      <c r="S32" s="172" t="s">
        <v>73</v>
      </c>
      <c r="T32" s="241" t="s">
        <v>290</v>
      </c>
    </row>
    <row r="33" spans="1:20" s="136" customFormat="1" ht="132.75" customHeight="1" thickBot="1">
      <c r="A33" s="135"/>
      <c r="B33" s="173" t="s">
        <v>74</v>
      </c>
      <c r="C33" s="174" t="s">
        <v>75</v>
      </c>
      <c r="D33" s="175" t="s">
        <v>76</v>
      </c>
      <c r="E33" s="175" t="s">
        <v>77</v>
      </c>
      <c r="F33" s="176" t="s">
        <v>78</v>
      </c>
      <c r="G33" s="177">
        <v>45672</v>
      </c>
      <c r="H33" s="177">
        <v>46001</v>
      </c>
      <c r="I33" s="176" t="s">
        <v>79</v>
      </c>
      <c r="J33" s="178">
        <v>2</v>
      </c>
      <c r="K33" s="179">
        <v>1</v>
      </c>
      <c r="L33" s="180">
        <f>K33/J33</f>
        <v>0.5</v>
      </c>
      <c r="M33" s="180">
        <f>AVERAGE(L33)</f>
        <v>0.5</v>
      </c>
      <c r="N33" s="180">
        <f>AVERAGE(L33)</f>
        <v>0.5</v>
      </c>
      <c r="O33" s="181" t="s">
        <v>80</v>
      </c>
      <c r="P33" s="182" t="s">
        <v>275</v>
      </c>
      <c r="Q33" s="182" t="s">
        <v>275</v>
      </c>
      <c r="R33" s="182" t="s">
        <v>275</v>
      </c>
      <c r="S33" s="183" t="s">
        <v>81</v>
      </c>
      <c r="T33" s="184" t="s">
        <v>60</v>
      </c>
    </row>
    <row r="34" spans="1:20" s="136" customFormat="1" ht="191.25" customHeight="1">
      <c r="A34" s="135"/>
      <c r="B34" s="394" t="s">
        <v>82</v>
      </c>
      <c r="C34" s="397" t="s">
        <v>83</v>
      </c>
      <c r="D34" s="243" t="s">
        <v>84</v>
      </c>
      <c r="E34" s="137" t="s">
        <v>85</v>
      </c>
      <c r="F34" s="138" t="s">
        <v>86</v>
      </c>
      <c r="G34" s="139">
        <v>45659</v>
      </c>
      <c r="H34" s="139">
        <v>46022</v>
      </c>
      <c r="I34" s="185" t="s">
        <v>87</v>
      </c>
      <c r="J34" s="186">
        <v>100</v>
      </c>
      <c r="K34" s="187">
        <v>0.25</v>
      </c>
      <c r="L34" s="188">
        <v>0.25</v>
      </c>
      <c r="M34" s="513">
        <f>AVERAGE(L34:L55)</f>
        <v>0.23045454545454547</v>
      </c>
      <c r="N34" s="504">
        <f>AVERAGE(L34:L69)</f>
        <v>0.21969444444444444</v>
      </c>
      <c r="O34" s="189" t="s">
        <v>345</v>
      </c>
      <c r="P34" s="143" t="s">
        <v>275</v>
      </c>
      <c r="Q34" s="143" t="s">
        <v>275</v>
      </c>
      <c r="R34" s="494" t="s">
        <v>275</v>
      </c>
      <c r="S34" s="190" t="s">
        <v>346</v>
      </c>
      <c r="T34" s="241" t="s">
        <v>288</v>
      </c>
    </row>
    <row r="35" spans="1:20" s="136" customFormat="1" ht="55.5" customHeight="1">
      <c r="A35" s="135"/>
      <c r="B35" s="395"/>
      <c r="C35" s="398"/>
      <c r="D35" s="400" t="s">
        <v>88</v>
      </c>
      <c r="E35" s="145" t="s">
        <v>89</v>
      </c>
      <c r="F35" s="405" t="s">
        <v>90</v>
      </c>
      <c r="G35" s="147">
        <v>45691</v>
      </c>
      <c r="H35" s="147">
        <v>45991</v>
      </c>
      <c r="I35" s="148" t="s">
        <v>91</v>
      </c>
      <c r="J35" s="191">
        <v>100</v>
      </c>
      <c r="K35" s="150">
        <v>0</v>
      </c>
      <c r="L35" s="151">
        <f t="shared" ref="L35:L69" si="1">K35/J35</f>
        <v>0</v>
      </c>
      <c r="M35" s="514"/>
      <c r="N35" s="505"/>
      <c r="O35" s="192" t="s">
        <v>92</v>
      </c>
      <c r="P35" s="153" t="s">
        <v>278</v>
      </c>
      <c r="Q35" s="497" t="s">
        <v>275</v>
      </c>
      <c r="R35" s="495"/>
      <c r="S35" s="193" t="s">
        <v>93</v>
      </c>
      <c r="T35" s="484" t="s">
        <v>289</v>
      </c>
    </row>
    <row r="36" spans="1:20" s="136" customFormat="1" ht="41.25" customHeight="1">
      <c r="A36" s="135"/>
      <c r="B36" s="395"/>
      <c r="C36" s="398"/>
      <c r="D36" s="398"/>
      <c r="E36" s="145" t="s">
        <v>94</v>
      </c>
      <c r="F36" s="398"/>
      <c r="G36" s="147">
        <v>45691</v>
      </c>
      <c r="H36" s="147">
        <v>45747</v>
      </c>
      <c r="I36" s="148" t="s">
        <v>95</v>
      </c>
      <c r="J36" s="191">
        <v>100</v>
      </c>
      <c r="K36" s="150">
        <v>10</v>
      </c>
      <c r="L36" s="151">
        <f t="shared" si="1"/>
        <v>0.1</v>
      </c>
      <c r="M36" s="514"/>
      <c r="N36" s="505"/>
      <c r="O36" s="157" t="s">
        <v>96</v>
      </c>
      <c r="P36" s="153" t="s">
        <v>275</v>
      </c>
      <c r="Q36" s="497"/>
      <c r="R36" s="495"/>
      <c r="S36" s="193" t="s">
        <v>97</v>
      </c>
      <c r="T36" s="485"/>
    </row>
    <row r="37" spans="1:20" s="136" customFormat="1" ht="58">
      <c r="A37" s="135"/>
      <c r="B37" s="395"/>
      <c r="C37" s="398"/>
      <c r="D37" s="398"/>
      <c r="E37" s="145" t="s">
        <v>98</v>
      </c>
      <c r="F37" s="398"/>
      <c r="G37" s="147">
        <v>45691</v>
      </c>
      <c r="H37" s="147">
        <v>45838</v>
      </c>
      <c r="I37" s="148" t="s">
        <v>99</v>
      </c>
      <c r="J37" s="191">
        <v>100</v>
      </c>
      <c r="K37" s="150">
        <v>10</v>
      </c>
      <c r="L37" s="151">
        <f t="shared" si="1"/>
        <v>0.1</v>
      </c>
      <c r="M37" s="514"/>
      <c r="N37" s="505"/>
      <c r="O37" s="157" t="s">
        <v>100</v>
      </c>
      <c r="P37" s="153" t="s">
        <v>275</v>
      </c>
      <c r="Q37" s="497"/>
      <c r="R37" s="495"/>
      <c r="S37" s="158" t="s">
        <v>101</v>
      </c>
      <c r="T37" s="485"/>
    </row>
    <row r="38" spans="1:20" s="136" customFormat="1" ht="43.5">
      <c r="A38" s="135"/>
      <c r="B38" s="395"/>
      <c r="C38" s="398"/>
      <c r="D38" s="398"/>
      <c r="E38" s="145" t="s">
        <v>102</v>
      </c>
      <c r="F38" s="398"/>
      <c r="G38" s="147">
        <v>45691</v>
      </c>
      <c r="H38" s="147">
        <v>45991</v>
      </c>
      <c r="I38" s="148" t="s">
        <v>103</v>
      </c>
      <c r="J38" s="191">
        <v>100</v>
      </c>
      <c r="K38" s="150">
        <v>10</v>
      </c>
      <c r="L38" s="151">
        <f t="shared" si="1"/>
        <v>0.1</v>
      </c>
      <c r="M38" s="514"/>
      <c r="N38" s="505"/>
      <c r="O38" s="157" t="s">
        <v>104</v>
      </c>
      <c r="P38" s="153" t="s">
        <v>275</v>
      </c>
      <c r="Q38" s="497"/>
      <c r="R38" s="495"/>
      <c r="S38" s="158" t="s">
        <v>105</v>
      </c>
      <c r="T38" s="485"/>
    </row>
    <row r="39" spans="1:20" s="136" customFormat="1" ht="73.5" customHeight="1">
      <c r="A39" s="135"/>
      <c r="B39" s="395"/>
      <c r="C39" s="398"/>
      <c r="D39" s="399"/>
      <c r="E39" s="145" t="s">
        <v>106</v>
      </c>
      <c r="F39" s="399"/>
      <c r="G39" s="147">
        <v>45691</v>
      </c>
      <c r="H39" s="147">
        <v>45991</v>
      </c>
      <c r="I39" s="148" t="s">
        <v>107</v>
      </c>
      <c r="J39" s="191">
        <v>100</v>
      </c>
      <c r="K39" s="150">
        <v>10</v>
      </c>
      <c r="L39" s="151">
        <f t="shared" si="1"/>
        <v>0.1</v>
      </c>
      <c r="M39" s="514"/>
      <c r="N39" s="505"/>
      <c r="O39" s="157" t="s">
        <v>108</v>
      </c>
      <c r="P39" s="153" t="s">
        <v>275</v>
      </c>
      <c r="Q39" s="497"/>
      <c r="R39" s="495"/>
      <c r="S39" s="158" t="s">
        <v>109</v>
      </c>
      <c r="T39" s="486"/>
    </row>
    <row r="40" spans="1:20" s="136" customFormat="1" ht="64.5" customHeight="1">
      <c r="A40" s="135"/>
      <c r="B40" s="395"/>
      <c r="C40" s="398"/>
      <c r="D40" s="145" t="s">
        <v>110</v>
      </c>
      <c r="E40" s="145" t="s">
        <v>111</v>
      </c>
      <c r="F40" s="146" t="s">
        <v>44</v>
      </c>
      <c r="G40" s="147">
        <v>45323</v>
      </c>
      <c r="H40" s="147">
        <v>46004</v>
      </c>
      <c r="I40" s="146" t="s">
        <v>112</v>
      </c>
      <c r="J40" s="149">
        <v>1</v>
      </c>
      <c r="K40" s="163">
        <v>0.25</v>
      </c>
      <c r="L40" s="151">
        <f t="shared" si="1"/>
        <v>0.25</v>
      </c>
      <c r="M40" s="514"/>
      <c r="N40" s="505"/>
      <c r="O40" s="157" t="s">
        <v>113</v>
      </c>
      <c r="P40" s="153" t="s">
        <v>275</v>
      </c>
      <c r="Q40" s="153" t="s">
        <v>275</v>
      </c>
      <c r="R40" s="495"/>
      <c r="S40" s="194" t="s">
        <v>114</v>
      </c>
      <c r="T40" s="228" t="s">
        <v>60</v>
      </c>
    </row>
    <row r="41" spans="1:20" s="136" customFormat="1" ht="61.5" customHeight="1">
      <c r="A41" s="135"/>
      <c r="B41" s="395"/>
      <c r="C41" s="398"/>
      <c r="D41" s="145" t="s">
        <v>115</v>
      </c>
      <c r="E41" s="145" t="s">
        <v>116</v>
      </c>
      <c r="F41" s="146" t="s">
        <v>44</v>
      </c>
      <c r="G41" s="147">
        <v>45323</v>
      </c>
      <c r="H41" s="147">
        <v>46004</v>
      </c>
      <c r="I41" s="146" t="s">
        <v>117</v>
      </c>
      <c r="J41" s="149">
        <v>1</v>
      </c>
      <c r="K41" s="163">
        <v>0.25</v>
      </c>
      <c r="L41" s="151">
        <f t="shared" si="1"/>
        <v>0.25</v>
      </c>
      <c r="M41" s="514"/>
      <c r="N41" s="505"/>
      <c r="O41" s="157" t="s">
        <v>118</v>
      </c>
      <c r="P41" s="153" t="s">
        <v>275</v>
      </c>
      <c r="Q41" s="153" t="s">
        <v>275</v>
      </c>
      <c r="R41" s="495"/>
      <c r="S41" s="194" t="s">
        <v>119</v>
      </c>
      <c r="T41" s="228" t="s">
        <v>60</v>
      </c>
    </row>
    <row r="42" spans="1:20" s="136" customFormat="1" ht="117" customHeight="1">
      <c r="A42" s="135"/>
      <c r="B42" s="395"/>
      <c r="C42" s="398"/>
      <c r="D42" s="145" t="s">
        <v>120</v>
      </c>
      <c r="E42" s="145" t="s">
        <v>121</v>
      </c>
      <c r="F42" s="146" t="s">
        <v>122</v>
      </c>
      <c r="G42" s="147">
        <v>45684</v>
      </c>
      <c r="H42" s="147">
        <v>46022</v>
      </c>
      <c r="I42" s="148" t="s">
        <v>123</v>
      </c>
      <c r="J42" s="149">
        <v>1</v>
      </c>
      <c r="K42" s="156">
        <v>0.33</v>
      </c>
      <c r="L42" s="151">
        <f t="shared" si="1"/>
        <v>0.33</v>
      </c>
      <c r="M42" s="514"/>
      <c r="N42" s="505"/>
      <c r="O42" s="152" t="s">
        <v>124</v>
      </c>
      <c r="P42" s="153" t="s">
        <v>275</v>
      </c>
      <c r="Q42" s="153" t="s">
        <v>275</v>
      </c>
      <c r="R42" s="495"/>
      <c r="S42" s="195" t="s">
        <v>125</v>
      </c>
      <c r="T42" s="484" t="s">
        <v>329</v>
      </c>
    </row>
    <row r="43" spans="1:20" s="136" customFormat="1" ht="117" customHeight="1">
      <c r="A43" s="135"/>
      <c r="B43" s="395"/>
      <c r="C43" s="398"/>
      <c r="D43" s="145" t="s">
        <v>126</v>
      </c>
      <c r="E43" s="145" t="s">
        <v>127</v>
      </c>
      <c r="F43" s="146" t="s">
        <v>128</v>
      </c>
      <c r="G43" s="147">
        <v>45684</v>
      </c>
      <c r="H43" s="147">
        <v>46022</v>
      </c>
      <c r="I43" s="148" t="s">
        <v>123</v>
      </c>
      <c r="J43" s="149">
        <v>1</v>
      </c>
      <c r="K43" s="156">
        <v>0.33</v>
      </c>
      <c r="L43" s="151">
        <f t="shared" si="1"/>
        <v>0.33</v>
      </c>
      <c r="M43" s="514"/>
      <c r="N43" s="505"/>
      <c r="O43" s="152" t="s">
        <v>129</v>
      </c>
      <c r="P43" s="153" t="s">
        <v>275</v>
      </c>
      <c r="Q43" s="153" t="s">
        <v>275</v>
      </c>
      <c r="R43" s="495"/>
      <c r="S43" s="195" t="s">
        <v>130</v>
      </c>
      <c r="T43" s="485"/>
    </row>
    <row r="44" spans="1:20" s="136" customFormat="1" ht="220.5" customHeight="1">
      <c r="A44" s="135"/>
      <c r="B44" s="395"/>
      <c r="C44" s="398"/>
      <c r="D44" s="145" t="s">
        <v>131</v>
      </c>
      <c r="E44" s="145" t="s">
        <v>132</v>
      </c>
      <c r="F44" s="146" t="s">
        <v>122</v>
      </c>
      <c r="G44" s="147">
        <v>45684</v>
      </c>
      <c r="H44" s="147">
        <v>46022</v>
      </c>
      <c r="I44" s="148" t="s">
        <v>133</v>
      </c>
      <c r="J44" s="149">
        <v>1</v>
      </c>
      <c r="K44" s="156">
        <v>0.24</v>
      </c>
      <c r="L44" s="151">
        <f t="shared" si="1"/>
        <v>0.24</v>
      </c>
      <c r="M44" s="514"/>
      <c r="N44" s="505"/>
      <c r="O44" s="152" t="s">
        <v>134</v>
      </c>
      <c r="P44" s="153" t="s">
        <v>275</v>
      </c>
      <c r="Q44" s="153" t="s">
        <v>275</v>
      </c>
      <c r="R44" s="495"/>
      <c r="S44" s="154" t="s">
        <v>135</v>
      </c>
      <c r="T44" s="485"/>
    </row>
    <row r="45" spans="1:20" s="136" customFormat="1" ht="135.75" customHeight="1">
      <c r="A45" s="135"/>
      <c r="B45" s="395"/>
      <c r="C45" s="398"/>
      <c r="D45" s="145" t="s">
        <v>136</v>
      </c>
      <c r="E45" s="145" t="s">
        <v>137</v>
      </c>
      <c r="F45" s="146" t="s">
        <v>122</v>
      </c>
      <c r="G45" s="147">
        <v>45684</v>
      </c>
      <c r="H45" s="147">
        <v>46022</v>
      </c>
      <c r="I45" s="148" t="s">
        <v>133</v>
      </c>
      <c r="J45" s="149">
        <v>1</v>
      </c>
      <c r="K45" s="156">
        <v>0.22</v>
      </c>
      <c r="L45" s="151">
        <f t="shared" si="1"/>
        <v>0.22</v>
      </c>
      <c r="M45" s="514"/>
      <c r="N45" s="505"/>
      <c r="O45" s="152" t="s">
        <v>138</v>
      </c>
      <c r="P45" s="153" t="s">
        <v>275</v>
      </c>
      <c r="Q45" s="153" t="s">
        <v>275</v>
      </c>
      <c r="R45" s="495"/>
      <c r="S45" s="154" t="s">
        <v>139</v>
      </c>
      <c r="T45" s="485"/>
    </row>
    <row r="46" spans="1:20" s="136" customFormat="1" ht="158.25" customHeight="1">
      <c r="A46" s="135"/>
      <c r="B46" s="395"/>
      <c r="C46" s="398"/>
      <c r="D46" s="145" t="s">
        <v>140</v>
      </c>
      <c r="E46" s="145" t="s">
        <v>141</v>
      </c>
      <c r="F46" s="146" t="s">
        <v>122</v>
      </c>
      <c r="G46" s="147">
        <v>45684</v>
      </c>
      <c r="H46" s="147">
        <v>46022</v>
      </c>
      <c r="I46" s="148" t="s">
        <v>133</v>
      </c>
      <c r="J46" s="149">
        <v>1</v>
      </c>
      <c r="K46" s="156">
        <v>0.22</v>
      </c>
      <c r="L46" s="151">
        <f t="shared" si="1"/>
        <v>0.22</v>
      </c>
      <c r="M46" s="514"/>
      <c r="N46" s="505"/>
      <c r="O46" s="152" t="s">
        <v>142</v>
      </c>
      <c r="P46" s="153" t="s">
        <v>275</v>
      </c>
      <c r="Q46" s="153" t="s">
        <v>275</v>
      </c>
      <c r="R46" s="495"/>
      <c r="S46" s="154" t="s">
        <v>139</v>
      </c>
      <c r="T46" s="486"/>
    </row>
    <row r="47" spans="1:20" s="136" customFormat="1" ht="339" customHeight="1">
      <c r="A47" s="135"/>
      <c r="B47" s="395"/>
      <c r="C47" s="398"/>
      <c r="D47" s="145" t="s">
        <v>143</v>
      </c>
      <c r="E47" s="145" t="s">
        <v>144</v>
      </c>
      <c r="F47" s="146" t="s">
        <v>145</v>
      </c>
      <c r="G47" s="147">
        <v>45679</v>
      </c>
      <c r="H47" s="147">
        <v>46004</v>
      </c>
      <c r="I47" s="148" t="s">
        <v>146</v>
      </c>
      <c r="J47" s="149">
        <v>1</v>
      </c>
      <c r="K47" s="149">
        <v>0.25</v>
      </c>
      <c r="L47" s="151">
        <f t="shared" si="1"/>
        <v>0.25</v>
      </c>
      <c r="M47" s="514"/>
      <c r="N47" s="505"/>
      <c r="O47" s="196" t="s">
        <v>347</v>
      </c>
      <c r="P47" s="153" t="s">
        <v>275</v>
      </c>
      <c r="Q47" s="153" t="s">
        <v>275</v>
      </c>
      <c r="R47" s="495"/>
      <c r="S47" s="158" t="s">
        <v>147</v>
      </c>
      <c r="T47" s="155" t="s">
        <v>60</v>
      </c>
    </row>
    <row r="48" spans="1:20" s="136" customFormat="1" ht="95.25" customHeight="1">
      <c r="A48" s="135"/>
      <c r="B48" s="395"/>
      <c r="C48" s="398"/>
      <c r="D48" s="145" t="s">
        <v>148</v>
      </c>
      <c r="E48" s="145" t="s">
        <v>149</v>
      </c>
      <c r="F48" s="146" t="s">
        <v>145</v>
      </c>
      <c r="G48" s="147">
        <v>45679</v>
      </c>
      <c r="H48" s="147">
        <v>46004</v>
      </c>
      <c r="I48" s="148" t="s">
        <v>150</v>
      </c>
      <c r="J48" s="149">
        <v>1</v>
      </c>
      <c r="K48" s="149">
        <v>0.25</v>
      </c>
      <c r="L48" s="151">
        <f t="shared" si="1"/>
        <v>0.25</v>
      </c>
      <c r="M48" s="514"/>
      <c r="N48" s="505"/>
      <c r="O48" s="196" t="s">
        <v>348</v>
      </c>
      <c r="P48" s="153" t="s">
        <v>275</v>
      </c>
      <c r="Q48" s="153" t="s">
        <v>275</v>
      </c>
      <c r="R48" s="495"/>
      <c r="S48" s="193" t="s">
        <v>151</v>
      </c>
      <c r="T48" s="155" t="s">
        <v>60</v>
      </c>
    </row>
    <row r="49" spans="1:20" s="136" customFormat="1" ht="84" customHeight="1">
      <c r="A49" s="135"/>
      <c r="B49" s="395"/>
      <c r="C49" s="398"/>
      <c r="D49" s="145" t="s">
        <v>152</v>
      </c>
      <c r="E49" s="145" t="s">
        <v>153</v>
      </c>
      <c r="F49" s="146" t="s">
        <v>145</v>
      </c>
      <c r="G49" s="147">
        <v>45672</v>
      </c>
      <c r="H49" s="147">
        <v>46004</v>
      </c>
      <c r="I49" s="148" t="s">
        <v>87</v>
      </c>
      <c r="J49" s="149">
        <v>1</v>
      </c>
      <c r="K49" s="149">
        <v>0.25</v>
      </c>
      <c r="L49" s="151">
        <f t="shared" si="1"/>
        <v>0.25</v>
      </c>
      <c r="M49" s="514"/>
      <c r="N49" s="505"/>
      <c r="O49" s="157" t="s">
        <v>349</v>
      </c>
      <c r="P49" s="153" t="s">
        <v>275</v>
      </c>
      <c r="Q49" s="153" t="s">
        <v>275</v>
      </c>
      <c r="R49" s="495"/>
      <c r="S49" s="193" t="s">
        <v>154</v>
      </c>
      <c r="T49" s="155" t="s">
        <v>60</v>
      </c>
    </row>
    <row r="50" spans="1:20" s="136" customFormat="1" ht="118.5" customHeight="1">
      <c r="A50" s="135"/>
      <c r="B50" s="395"/>
      <c r="C50" s="398"/>
      <c r="D50" s="145" t="s">
        <v>155</v>
      </c>
      <c r="E50" s="145" t="s">
        <v>156</v>
      </c>
      <c r="F50" s="146" t="s">
        <v>145</v>
      </c>
      <c r="G50" s="147">
        <v>45679</v>
      </c>
      <c r="H50" s="147">
        <v>46004</v>
      </c>
      <c r="I50" s="148" t="s">
        <v>157</v>
      </c>
      <c r="J50" s="149">
        <v>4</v>
      </c>
      <c r="K50" s="150">
        <v>2</v>
      </c>
      <c r="L50" s="151">
        <f t="shared" si="1"/>
        <v>0.5</v>
      </c>
      <c r="M50" s="514"/>
      <c r="N50" s="505"/>
      <c r="O50" s="157" t="s">
        <v>350</v>
      </c>
      <c r="P50" s="153" t="s">
        <v>275</v>
      </c>
      <c r="Q50" s="153" t="s">
        <v>275</v>
      </c>
      <c r="R50" s="495"/>
      <c r="S50" s="193" t="s">
        <v>158</v>
      </c>
      <c r="T50" s="155" t="s">
        <v>60</v>
      </c>
    </row>
    <row r="51" spans="1:20" s="136" customFormat="1" ht="171.75" customHeight="1">
      <c r="A51" s="135"/>
      <c r="B51" s="395"/>
      <c r="C51" s="398"/>
      <c r="D51" s="145" t="s">
        <v>159</v>
      </c>
      <c r="E51" s="145" t="s">
        <v>160</v>
      </c>
      <c r="F51" s="149" t="s">
        <v>78</v>
      </c>
      <c r="G51" s="147">
        <v>45672</v>
      </c>
      <c r="H51" s="147">
        <v>46008</v>
      </c>
      <c r="I51" s="148" t="s">
        <v>161</v>
      </c>
      <c r="J51" s="149">
        <v>1</v>
      </c>
      <c r="K51" s="149">
        <v>0.25</v>
      </c>
      <c r="L51" s="151">
        <f t="shared" si="1"/>
        <v>0.25</v>
      </c>
      <c r="M51" s="514"/>
      <c r="N51" s="505"/>
      <c r="O51" s="157" t="s">
        <v>162</v>
      </c>
      <c r="P51" s="153" t="s">
        <v>275</v>
      </c>
      <c r="Q51" s="153" t="s">
        <v>275</v>
      </c>
      <c r="R51" s="495"/>
      <c r="S51" s="193" t="s">
        <v>252</v>
      </c>
      <c r="T51" s="155" t="s">
        <v>60</v>
      </c>
    </row>
    <row r="52" spans="1:20" s="136" customFormat="1" ht="78.75" customHeight="1">
      <c r="A52" s="135"/>
      <c r="B52" s="395"/>
      <c r="C52" s="398"/>
      <c r="D52" s="145" t="s">
        <v>163</v>
      </c>
      <c r="E52" s="145" t="s">
        <v>164</v>
      </c>
      <c r="F52" s="146" t="s">
        <v>17</v>
      </c>
      <c r="G52" s="147">
        <v>45677</v>
      </c>
      <c r="H52" s="147">
        <v>46008</v>
      </c>
      <c r="I52" s="148" t="s">
        <v>55</v>
      </c>
      <c r="J52" s="149">
        <v>1</v>
      </c>
      <c r="K52" s="150">
        <v>0</v>
      </c>
      <c r="L52" s="151">
        <f t="shared" si="1"/>
        <v>0</v>
      </c>
      <c r="M52" s="514"/>
      <c r="N52" s="505"/>
      <c r="O52" s="157" t="s">
        <v>342</v>
      </c>
      <c r="P52" s="153" t="s">
        <v>278</v>
      </c>
      <c r="Q52" s="153" t="s">
        <v>278</v>
      </c>
      <c r="R52" s="495"/>
      <c r="S52" s="197" t="s">
        <v>60</v>
      </c>
      <c r="T52" s="155" t="s">
        <v>60</v>
      </c>
    </row>
    <row r="53" spans="1:20" s="136" customFormat="1" ht="117" customHeight="1">
      <c r="A53" s="135"/>
      <c r="B53" s="395"/>
      <c r="C53" s="398"/>
      <c r="D53" s="145" t="s">
        <v>165</v>
      </c>
      <c r="E53" s="145" t="s">
        <v>166</v>
      </c>
      <c r="F53" s="146" t="s">
        <v>17</v>
      </c>
      <c r="G53" s="147">
        <v>45677</v>
      </c>
      <c r="H53" s="147">
        <v>46008</v>
      </c>
      <c r="I53" s="148" t="s">
        <v>34</v>
      </c>
      <c r="J53" s="149">
        <v>2</v>
      </c>
      <c r="K53" s="150">
        <v>1</v>
      </c>
      <c r="L53" s="151">
        <f t="shared" si="1"/>
        <v>0.5</v>
      </c>
      <c r="M53" s="514"/>
      <c r="N53" s="505"/>
      <c r="O53" s="157" t="s">
        <v>351</v>
      </c>
      <c r="P53" s="153" t="s">
        <v>275</v>
      </c>
      <c r="Q53" s="153" t="s">
        <v>275</v>
      </c>
      <c r="R53" s="495"/>
      <c r="S53" s="198" t="s">
        <v>340</v>
      </c>
      <c r="T53" s="155" t="s">
        <v>60</v>
      </c>
    </row>
    <row r="54" spans="1:20" s="136" customFormat="1" ht="130.5" customHeight="1">
      <c r="A54" s="135"/>
      <c r="B54" s="395"/>
      <c r="C54" s="398"/>
      <c r="D54" s="145" t="s">
        <v>167</v>
      </c>
      <c r="E54" s="145" t="s">
        <v>168</v>
      </c>
      <c r="F54" s="146" t="s">
        <v>128</v>
      </c>
      <c r="G54" s="147">
        <v>45684</v>
      </c>
      <c r="H54" s="147">
        <v>46022</v>
      </c>
      <c r="I54" s="148" t="s">
        <v>169</v>
      </c>
      <c r="J54" s="199">
        <v>1</v>
      </c>
      <c r="K54" s="199">
        <v>0.33</v>
      </c>
      <c r="L54" s="151">
        <f t="shared" si="1"/>
        <v>0.33</v>
      </c>
      <c r="M54" s="514"/>
      <c r="N54" s="505"/>
      <c r="O54" s="152" t="s">
        <v>170</v>
      </c>
      <c r="P54" s="153" t="s">
        <v>275</v>
      </c>
      <c r="Q54" s="153" t="s">
        <v>275</v>
      </c>
      <c r="R54" s="495"/>
      <c r="S54" s="200" t="s">
        <v>130</v>
      </c>
      <c r="T54" s="155" t="s">
        <v>60</v>
      </c>
    </row>
    <row r="55" spans="1:20" s="136" customFormat="1" ht="151.5" customHeight="1">
      <c r="A55" s="135"/>
      <c r="B55" s="395"/>
      <c r="C55" s="399"/>
      <c r="D55" s="145" t="s">
        <v>171</v>
      </c>
      <c r="E55" s="145" t="s">
        <v>172</v>
      </c>
      <c r="F55" s="146" t="s">
        <v>70</v>
      </c>
      <c r="G55" s="147">
        <v>45658</v>
      </c>
      <c r="H55" s="147">
        <v>46022</v>
      </c>
      <c r="I55" s="148" t="s">
        <v>173</v>
      </c>
      <c r="J55" s="199">
        <v>1</v>
      </c>
      <c r="K55" s="199">
        <v>0.25</v>
      </c>
      <c r="L55" s="151">
        <f t="shared" si="1"/>
        <v>0.25</v>
      </c>
      <c r="M55" s="514"/>
      <c r="N55" s="505"/>
      <c r="O55" s="152" t="s">
        <v>174</v>
      </c>
      <c r="P55" s="153" t="s">
        <v>275</v>
      </c>
      <c r="Q55" s="153" t="s">
        <v>275</v>
      </c>
      <c r="R55" s="495"/>
      <c r="S55" s="193" t="s">
        <v>175</v>
      </c>
      <c r="T55" s="155" t="s">
        <v>60</v>
      </c>
    </row>
    <row r="56" spans="1:20" s="136" customFormat="1" ht="276.75" customHeight="1">
      <c r="A56" s="135"/>
      <c r="B56" s="395"/>
      <c r="C56" s="401" t="s">
        <v>176</v>
      </c>
      <c r="D56" s="145" t="s">
        <v>177</v>
      </c>
      <c r="E56" s="145" t="s">
        <v>178</v>
      </c>
      <c r="F56" s="149" t="s">
        <v>78</v>
      </c>
      <c r="G56" s="147">
        <v>45689</v>
      </c>
      <c r="H56" s="147">
        <v>46008</v>
      </c>
      <c r="I56" s="148" t="s">
        <v>179</v>
      </c>
      <c r="J56" s="149">
        <v>1</v>
      </c>
      <c r="K56" s="163">
        <v>0.42</v>
      </c>
      <c r="L56" s="151">
        <f t="shared" si="1"/>
        <v>0.42</v>
      </c>
      <c r="M56" s="500">
        <f>AVERAGE(L57:L62)</f>
        <v>7.4999999999999997E-2</v>
      </c>
      <c r="N56" s="505"/>
      <c r="O56" s="157" t="s">
        <v>180</v>
      </c>
      <c r="P56" s="153" t="s">
        <v>275</v>
      </c>
      <c r="Q56" s="153" t="s">
        <v>275</v>
      </c>
      <c r="R56" s="495"/>
      <c r="S56" s="193" t="s">
        <v>181</v>
      </c>
      <c r="T56" s="155" t="s">
        <v>60</v>
      </c>
    </row>
    <row r="57" spans="1:20" s="136" customFormat="1" ht="78.75" customHeight="1">
      <c r="A57" s="135"/>
      <c r="B57" s="395"/>
      <c r="C57" s="398"/>
      <c r="D57" s="145" t="s">
        <v>182</v>
      </c>
      <c r="E57" s="145" t="s">
        <v>183</v>
      </c>
      <c r="F57" s="149" t="s">
        <v>78</v>
      </c>
      <c r="G57" s="147">
        <v>45717</v>
      </c>
      <c r="H57" s="147">
        <v>46008</v>
      </c>
      <c r="I57" s="148" t="s">
        <v>184</v>
      </c>
      <c r="J57" s="149">
        <v>1</v>
      </c>
      <c r="K57" s="150">
        <v>0</v>
      </c>
      <c r="L57" s="151">
        <f>+K57/J57</f>
        <v>0</v>
      </c>
      <c r="M57" s="501"/>
      <c r="N57" s="505"/>
      <c r="O57" s="157" t="s">
        <v>185</v>
      </c>
      <c r="P57" s="153" t="s">
        <v>278</v>
      </c>
      <c r="Q57" s="153" t="s">
        <v>278</v>
      </c>
      <c r="R57" s="495"/>
      <c r="S57" s="200" t="s">
        <v>186</v>
      </c>
      <c r="T57" s="155" t="s">
        <v>60</v>
      </c>
    </row>
    <row r="58" spans="1:20" s="136" customFormat="1" ht="85.5" customHeight="1">
      <c r="A58" s="135"/>
      <c r="B58" s="395"/>
      <c r="C58" s="398"/>
      <c r="D58" s="145" t="s">
        <v>187</v>
      </c>
      <c r="E58" s="145" t="s">
        <v>188</v>
      </c>
      <c r="F58" s="149" t="s">
        <v>78</v>
      </c>
      <c r="G58" s="147">
        <v>45689</v>
      </c>
      <c r="H58" s="147">
        <v>46008</v>
      </c>
      <c r="I58" s="148" t="s">
        <v>133</v>
      </c>
      <c r="J58" s="149">
        <v>1</v>
      </c>
      <c r="K58" s="201">
        <v>0.2</v>
      </c>
      <c r="L58" s="151">
        <f>+K58/J58</f>
        <v>0.2</v>
      </c>
      <c r="M58" s="501"/>
      <c r="N58" s="505"/>
      <c r="O58" s="157" t="s">
        <v>248</v>
      </c>
      <c r="P58" s="153" t="s">
        <v>275</v>
      </c>
      <c r="Q58" s="153" t="s">
        <v>275</v>
      </c>
      <c r="R58" s="495"/>
      <c r="S58" s="193" t="s">
        <v>249</v>
      </c>
      <c r="T58" s="155" t="s">
        <v>60</v>
      </c>
    </row>
    <row r="59" spans="1:20" s="136" customFormat="1" ht="80.25" customHeight="1">
      <c r="A59" s="135"/>
      <c r="B59" s="395"/>
      <c r="C59" s="398"/>
      <c r="D59" s="145" t="s">
        <v>189</v>
      </c>
      <c r="E59" s="145" t="s">
        <v>190</v>
      </c>
      <c r="F59" s="149" t="s">
        <v>78</v>
      </c>
      <c r="G59" s="147">
        <v>45869</v>
      </c>
      <c r="H59" s="147">
        <v>45991</v>
      </c>
      <c r="I59" s="148" t="s">
        <v>191</v>
      </c>
      <c r="J59" s="149">
        <v>1</v>
      </c>
      <c r="K59" s="150">
        <v>0</v>
      </c>
      <c r="L59" s="151">
        <f t="shared" si="1"/>
        <v>0</v>
      </c>
      <c r="M59" s="501"/>
      <c r="N59" s="505"/>
      <c r="O59" s="192" t="s">
        <v>192</v>
      </c>
      <c r="P59" s="153" t="s">
        <v>278</v>
      </c>
      <c r="Q59" s="153" t="s">
        <v>278</v>
      </c>
      <c r="R59" s="495"/>
      <c r="S59" s="193" t="s">
        <v>193</v>
      </c>
      <c r="T59" s="155" t="s">
        <v>60</v>
      </c>
    </row>
    <row r="60" spans="1:20" s="136" customFormat="1" ht="75.75" customHeight="1">
      <c r="A60" s="135"/>
      <c r="B60" s="395"/>
      <c r="C60" s="398"/>
      <c r="D60" s="145" t="s">
        <v>194</v>
      </c>
      <c r="E60" s="145" t="s">
        <v>195</v>
      </c>
      <c r="F60" s="149" t="s">
        <v>78</v>
      </c>
      <c r="G60" s="147">
        <v>45688</v>
      </c>
      <c r="H60" s="147">
        <v>46008</v>
      </c>
      <c r="I60" s="148" t="s">
        <v>196</v>
      </c>
      <c r="J60" s="149">
        <v>1</v>
      </c>
      <c r="K60" s="201">
        <v>0.25</v>
      </c>
      <c r="L60" s="151">
        <f t="shared" si="1"/>
        <v>0.25</v>
      </c>
      <c r="M60" s="501"/>
      <c r="N60" s="505"/>
      <c r="O60" s="157" t="s">
        <v>197</v>
      </c>
      <c r="P60" s="153" t="s">
        <v>275</v>
      </c>
      <c r="Q60" s="153" t="s">
        <v>275</v>
      </c>
      <c r="R60" s="495"/>
      <c r="S60" s="193" t="s">
        <v>198</v>
      </c>
      <c r="T60" s="155" t="s">
        <v>60</v>
      </c>
    </row>
    <row r="61" spans="1:20" s="136" customFormat="1" ht="108" customHeight="1">
      <c r="A61" s="135"/>
      <c r="B61" s="395"/>
      <c r="C61" s="398"/>
      <c r="D61" s="202" t="s">
        <v>199</v>
      </c>
      <c r="E61" s="202" t="s">
        <v>200</v>
      </c>
      <c r="F61" s="203" t="s">
        <v>17</v>
      </c>
      <c r="G61" s="204">
        <v>45677</v>
      </c>
      <c r="H61" s="204">
        <v>46008</v>
      </c>
      <c r="I61" s="205" t="s">
        <v>55</v>
      </c>
      <c r="J61" s="206">
        <v>1</v>
      </c>
      <c r="K61" s="207">
        <v>0</v>
      </c>
      <c r="L61" s="208">
        <f t="shared" si="1"/>
        <v>0</v>
      </c>
      <c r="M61" s="501"/>
      <c r="N61" s="505"/>
      <c r="O61" s="157" t="s">
        <v>352</v>
      </c>
      <c r="P61" s="153" t="s">
        <v>278</v>
      </c>
      <c r="Q61" s="153" t="s">
        <v>278</v>
      </c>
      <c r="R61" s="495"/>
      <c r="S61" s="197" t="s">
        <v>60</v>
      </c>
      <c r="T61" s="228" t="s">
        <v>60</v>
      </c>
    </row>
    <row r="62" spans="1:20" s="136" customFormat="1" ht="114.75" customHeight="1">
      <c r="A62" s="135"/>
      <c r="B62" s="395"/>
      <c r="C62" s="399"/>
      <c r="D62" s="145" t="s">
        <v>201</v>
      </c>
      <c r="E62" s="145" t="s">
        <v>202</v>
      </c>
      <c r="F62" s="146" t="s">
        <v>203</v>
      </c>
      <c r="G62" s="147">
        <v>45691</v>
      </c>
      <c r="H62" s="147">
        <v>46008</v>
      </c>
      <c r="I62" s="148" t="s">
        <v>204</v>
      </c>
      <c r="J62" s="149">
        <v>1</v>
      </c>
      <c r="K62" s="150">
        <v>0</v>
      </c>
      <c r="L62" s="151">
        <f t="shared" si="1"/>
        <v>0</v>
      </c>
      <c r="M62" s="502"/>
      <c r="N62" s="505"/>
      <c r="O62" s="157" t="s">
        <v>205</v>
      </c>
      <c r="P62" s="153" t="s">
        <v>278</v>
      </c>
      <c r="Q62" s="153" t="s">
        <v>278</v>
      </c>
      <c r="R62" s="495"/>
      <c r="S62" s="209" t="s">
        <v>206</v>
      </c>
      <c r="T62" s="228" t="s">
        <v>60</v>
      </c>
    </row>
    <row r="63" spans="1:20" s="136" customFormat="1" ht="87.75" customHeight="1">
      <c r="A63" s="135"/>
      <c r="B63" s="395"/>
      <c r="C63" s="402" t="s">
        <v>360</v>
      </c>
      <c r="D63" s="145" t="s">
        <v>207</v>
      </c>
      <c r="E63" s="145" t="s">
        <v>208</v>
      </c>
      <c r="F63" s="146" t="s">
        <v>209</v>
      </c>
      <c r="G63" s="147">
        <v>45717</v>
      </c>
      <c r="H63" s="147">
        <v>45991</v>
      </c>
      <c r="I63" s="148" t="s">
        <v>133</v>
      </c>
      <c r="J63" s="149">
        <v>1</v>
      </c>
      <c r="K63" s="210">
        <v>0.15</v>
      </c>
      <c r="L63" s="151">
        <f t="shared" si="1"/>
        <v>0.15</v>
      </c>
      <c r="M63" s="500">
        <f>AVERAGE(L63:L69)</f>
        <v>0.28128571428571431</v>
      </c>
      <c r="N63" s="505"/>
      <c r="O63" s="196" t="s">
        <v>353</v>
      </c>
      <c r="P63" s="153" t="s">
        <v>275</v>
      </c>
      <c r="Q63" s="153" t="s">
        <v>275</v>
      </c>
      <c r="R63" s="495"/>
      <c r="S63" s="193" t="s">
        <v>210</v>
      </c>
      <c r="T63" s="487" t="s">
        <v>330</v>
      </c>
    </row>
    <row r="64" spans="1:20" s="136" customFormat="1" ht="87.75" customHeight="1">
      <c r="A64" s="135"/>
      <c r="B64" s="395"/>
      <c r="C64" s="403"/>
      <c r="D64" s="145" t="s">
        <v>211</v>
      </c>
      <c r="E64" s="145" t="s">
        <v>212</v>
      </c>
      <c r="F64" s="146" t="s">
        <v>213</v>
      </c>
      <c r="G64" s="147">
        <v>45717</v>
      </c>
      <c r="H64" s="147">
        <v>45991</v>
      </c>
      <c r="I64" s="148" t="s">
        <v>133</v>
      </c>
      <c r="J64" s="149">
        <v>1</v>
      </c>
      <c r="K64" s="199">
        <v>0.18</v>
      </c>
      <c r="L64" s="151">
        <f t="shared" si="1"/>
        <v>0.18</v>
      </c>
      <c r="M64" s="501"/>
      <c r="N64" s="505"/>
      <c r="O64" s="157" t="s">
        <v>354</v>
      </c>
      <c r="P64" s="153" t="s">
        <v>275</v>
      </c>
      <c r="Q64" s="153" t="s">
        <v>275</v>
      </c>
      <c r="R64" s="495"/>
      <c r="S64" s="193" t="s">
        <v>214</v>
      </c>
      <c r="T64" s="485"/>
    </row>
    <row r="65" spans="1:22" s="136" customFormat="1" ht="87.75" customHeight="1">
      <c r="A65" s="135"/>
      <c r="B65" s="395"/>
      <c r="C65" s="403"/>
      <c r="D65" s="145" t="s">
        <v>215</v>
      </c>
      <c r="E65" s="145" t="s">
        <v>216</v>
      </c>
      <c r="F65" s="146" t="s">
        <v>213</v>
      </c>
      <c r="G65" s="147">
        <v>45672</v>
      </c>
      <c r="H65" s="147">
        <v>46008</v>
      </c>
      <c r="I65" s="148" t="s">
        <v>133</v>
      </c>
      <c r="J65" s="149">
        <v>1</v>
      </c>
      <c r="K65" s="211">
        <v>0.249</v>
      </c>
      <c r="L65" s="151">
        <f t="shared" si="1"/>
        <v>0.249</v>
      </c>
      <c r="M65" s="501"/>
      <c r="N65" s="505"/>
      <c r="O65" s="192" t="s">
        <v>355</v>
      </c>
      <c r="P65" s="153" t="s">
        <v>275</v>
      </c>
      <c r="Q65" s="153" t="s">
        <v>275</v>
      </c>
      <c r="R65" s="495"/>
      <c r="S65" s="200" t="s">
        <v>217</v>
      </c>
      <c r="T65" s="485"/>
    </row>
    <row r="66" spans="1:22" s="136" customFormat="1" ht="71.25" customHeight="1">
      <c r="A66" s="135"/>
      <c r="B66" s="395"/>
      <c r="C66" s="403"/>
      <c r="D66" s="145" t="s">
        <v>218</v>
      </c>
      <c r="E66" s="145" t="s">
        <v>219</v>
      </c>
      <c r="F66" s="146" t="s">
        <v>209</v>
      </c>
      <c r="G66" s="147">
        <v>45689</v>
      </c>
      <c r="H66" s="147">
        <v>45868</v>
      </c>
      <c r="I66" s="148" t="s">
        <v>220</v>
      </c>
      <c r="J66" s="149">
        <v>1</v>
      </c>
      <c r="K66" s="199">
        <v>0.7</v>
      </c>
      <c r="L66" s="151">
        <f t="shared" si="1"/>
        <v>0.7</v>
      </c>
      <c r="M66" s="501"/>
      <c r="N66" s="505"/>
      <c r="O66" s="192" t="s">
        <v>356</v>
      </c>
      <c r="P66" s="153" t="s">
        <v>275</v>
      </c>
      <c r="Q66" s="153" t="s">
        <v>275</v>
      </c>
      <c r="R66" s="495"/>
      <c r="S66" s="193" t="s">
        <v>221</v>
      </c>
      <c r="T66" s="485"/>
    </row>
    <row r="67" spans="1:22" s="136" customFormat="1" ht="399" customHeight="1">
      <c r="A67" s="135"/>
      <c r="B67" s="395"/>
      <c r="C67" s="403"/>
      <c r="D67" s="231" t="s">
        <v>222</v>
      </c>
      <c r="E67" s="145" t="s">
        <v>223</v>
      </c>
      <c r="F67" s="232" t="s">
        <v>224</v>
      </c>
      <c r="G67" s="147">
        <v>45684</v>
      </c>
      <c r="H67" s="147">
        <v>46022</v>
      </c>
      <c r="I67" s="148" t="s">
        <v>133</v>
      </c>
      <c r="J67" s="149">
        <v>1</v>
      </c>
      <c r="K67" s="199">
        <v>0.64</v>
      </c>
      <c r="L67" s="151">
        <f t="shared" si="1"/>
        <v>0.64</v>
      </c>
      <c r="M67" s="501"/>
      <c r="N67" s="505"/>
      <c r="O67" s="238" t="s">
        <v>361</v>
      </c>
      <c r="P67" s="153" t="s">
        <v>275</v>
      </c>
      <c r="Q67" s="153" t="s">
        <v>275</v>
      </c>
      <c r="R67" s="495"/>
      <c r="S67" s="154" t="s">
        <v>225</v>
      </c>
      <c r="T67" s="485"/>
    </row>
    <row r="68" spans="1:22" s="136" customFormat="1" ht="126" customHeight="1">
      <c r="A68" s="135"/>
      <c r="B68" s="395"/>
      <c r="C68" s="403"/>
      <c r="D68" s="212" t="s">
        <v>226</v>
      </c>
      <c r="E68" s="145" t="s">
        <v>227</v>
      </c>
      <c r="F68" s="146" t="s">
        <v>228</v>
      </c>
      <c r="G68" s="147">
        <v>45672</v>
      </c>
      <c r="H68" s="147">
        <v>46004</v>
      </c>
      <c r="I68" s="146" t="s">
        <v>229</v>
      </c>
      <c r="J68" s="149">
        <v>1</v>
      </c>
      <c r="K68" s="199">
        <v>0.05</v>
      </c>
      <c r="L68" s="151">
        <f t="shared" si="1"/>
        <v>0.05</v>
      </c>
      <c r="M68" s="501"/>
      <c r="N68" s="505"/>
      <c r="O68" s="157" t="s">
        <v>230</v>
      </c>
      <c r="P68" s="153" t="s">
        <v>275</v>
      </c>
      <c r="Q68" s="153" t="s">
        <v>275</v>
      </c>
      <c r="R68" s="495"/>
      <c r="S68" s="193" t="s">
        <v>60</v>
      </c>
      <c r="T68" s="486"/>
    </row>
    <row r="69" spans="1:22" s="136" customFormat="1" ht="106.5" customHeight="1" thickBot="1">
      <c r="A69" s="135"/>
      <c r="B69" s="396"/>
      <c r="C69" s="404"/>
      <c r="D69" s="164" t="s">
        <v>231</v>
      </c>
      <c r="E69" s="164" t="s">
        <v>232</v>
      </c>
      <c r="F69" s="165" t="s">
        <v>37</v>
      </c>
      <c r="G69" s="166">
        <v>45748</v>
      </c>
      <c r="H69" s="166">
        <v>45991</v>
      </c>
      <c r="I69" s="213" t="s">
        <v>233</v>
      </c>
      <c r="J69" s="167">
        <v>3</v>
      </c>
      <c r="K69" s="214">
        <v>0</v>
      </c>
      <c r="L69" s="169">
        <f t="shared" si="1"/>
        <v>0</v>
      </c>
      <c r="M69" s="503"/>
      <c r="N69" s="506"/>
      <c r="O69" s="215" t="s">
        <v>250</v>
      </c>
      <c r="P69" s="171" t="s">
        <v>278</v>
      </c>
      <c r="Q69" s="171" t="s">
        <v>278</v>
      </c>
      <c r="R69" s="496"/>
      <c r="S69" s="216" t="s">
        <v>193</v>
      </c>
      <c r="T69" s="228" t="s">
        <v>60</v>
      </c>
    </row>
    <row r="70" spans="1:22" s="136" customFormat="1" ht="78" customHeight="1">
      <c r="A70" s="135"/>
      <c r="B70" s="411" t="s">
        <v>234</v>
      </c>
      <c r="C70" s="414" t="s">
        <v>235</v>
      </c>
      <c r="D70" s="217" t="s">
        <v>236</v>
      </c>
      <c r="E70" s="137" t="s">
        <v>237</v>
      </c>
      <c r="F70" s="138" t="s">
        <v>238</v>
      </c>
      <c r="G70" s="139">
        <v>45689</v>
      </c>
      <c r="H70" s="139">
        <v>45991</v>
      </c>
      <c r="I70" s="185" t="s">
        <v>133</v>
      </c>
      <c r="J70" s="186">
        <v>1</v>
      </c>
      <c r="K70" s="140">
        <v>0.2</v>
      </c>
      <c r="L70" s="141">
        <f t="shared" ref="L70:L72" si="2">K70/J70</f>
        <v>0.2</v>
      </c>
      <c r="M70" s="507">
        <f>AVERAGE(L70:L72)</f>
        <v>6.6666666666666666E-2</v>
      </c>
      <c r="N70" s="509">
        <f>AVERAGE(L70:L72)</f>
        <v>6.6666666666666666E-2</v>
      </c>
      <c r="O70" s="218" t="s">
        <v>239</v>
      </c>
      <c r="P70" s="143" t="s">
        <v>275</v>
      </c>
      <c r="Q70" s="143" t="s">
        <v>275</v>
      </c>
      <c r="R70" s="498" t="s">
        <v>275</v>
      </c>
      <c r="S70" s="219" t="s">
        <v>240</v>
      </c>
      <c r="T70" s="220" t="s">
        <v>329</v>
      </c>
    </row>
    <row r="71" spans="1:22" s="136" customFormat="1" ht="76.5" customHeight="1">
      <c r="A71" s="135"/>
      <c r="B71" s="412"/>
      <c r="C71" s="398"/>
      <c r="D71" s="221" t="s">
        <v>241</v>
      </c>
      <c r="E71" s="145" t="s">
        <v>242</v>
      </c>
      <c r="F71" s="146" t="s">
        <v>243</v>
      </c>
      <c r="G71" s="147">
        <v>45689</v>
      </c>
      <c r="H71" s="147">
        <v>46008</v>
      </c>
      <c r="I71" s="148" t="s">
        <v>220</v>
      </c>
      <c r="J71" s="149">
        <v>1</v>
      </c>
      <c r="K71" s="150">
        <v>0</v>
      </c>
      <c r="L71" s="151">
        <f t="shared" si="2"/>
        <v>0</v>
      </c>
      <c r="M71" s="478"/>
      <c r="N71" s="510"/>
      <c r="O71" s="192" t="s">
        <v>244</v>
      </c>
      <c r="P71" s="153" t="s">
        <v>275</v>
      </c>
      <c r="Q71" s="153" t="s">
        <v>274</v>
      </c>
      <c r="R71" s="497"/>
      <c r="S71" s="161" t="s">
        <v>193</v>
      </c>
      <c r="T71" s="155" t="s">
        <v>60</v>
      </c>
    </row>
    <row r="72" spans="1:22" s="136" customFormat="1" ht="72.75" customHeight="1" thickBot="1">
      <c r="A72" s="135"/>
      <c r="B72" s="413"/>
      <c r="C72" s="415"/>
      <c r="D72" s="222" t="s">
        <v>245</v>
      </c>
      <c r="E72" s="164" t="s">
        <v>246</v>
      </c>
      <c r="F72" s="165" t="s">
        <v>44</v>
      </c>
      <c r="G72" s="166">
        <v>45689</v>
      </c>
      <c r="H72" s="166">
        <v>46008</v>
      </c>
      <c r="I72" s="165" t="s">
        <v>45</v>
      </c>
      <c r="J72" s="167">
        <v>1</v>
      </c>
      <c r="K72" s="214">
        <v>0</v>
      </c>
      <c r="L72" s="169">
        <f t="shared" si="2"/>
        <v>0</v>
      </c>
      <c r="M72" s="508"/>
      <c r="N72" s="511"/>
      <c r="O72" s="170" t="s">
        <v>247</v>
      </c>
      <c r="P72" s="171" t="s">
        <v>275</v>
      </c>
      <c r="Q72" s="171" t="s">
        <v>275</v>
      </c>
      <c r="R72" s="499"/>
      <c r="S72" s="223" t="s">
        <v>47</v>
      </c>
      <c r="T72" s="224" t="s">
        <v>293</v>
      </c>
    </row>
    <row r="73" spans="1:22" ht="15.75" customHeight="1">
      <c r="B73" s="17"/>
      <c r="C73" s="3"/>
      <c r="D73" s="3"/>
      <c r="E73" s="3"/>
      <c r="F73" s="3"/>
      <c r="G73" s="4"/>
      <c r="H73" s="4"/>
      <c r="I73" s="5"/>
      <c r="J73" s="6"/>
      <c r="K73" s="7"/>
      <c r="L73" s="8"/>
      <c r="M73" s="19"/>
      <c r="N73" s="19"/>
      <c r="O73" s="9"/>
      <c r="P73" s="9"/>
      <c r="Q73" s="1"/>
      <c r="R73" s="1"/>
      <c r="S73" s="1"/>
      <c r="T73" s="1"/>
      <c r="U73" s="2"/>
      <c r="V73" s="2"/>
    </row>
    <row r="74" spans="1:22" ht="15.75" customHeight="1" thickBot="1">
      <c r="B74" s="17"/>
      <c r="C74" s="17"/>
      <c r="D74" s="17"/>
      <c r="E74" s="17"/>
      <c r="F74" s="17"/>
      <c r="G74" s="74"/>
      <c r="H74" s="74"/>
      <c r="I74" s="75"/>
      <c r="J74" s="76"/>
      <c r="K74" s="77"/>
      <c r="L74" s="19"/>
      <c r="M74" s="19"/>
      <c r="N74" s="19"/>
      <c r="O74" s="78"/>
      <c r="P74" s="78"/>
      <c r="Q74" s="79"/>
      <c r="R74" s="79"/>
      <c r="S74" s="79"/>
      <c r="T74" s="79"/>
      <c r="U74" s="2"/>
      <c r="V74" s="2"/>
    </row>
    <row r="75" spans="1:22" ht="27" customHeight="1" thickBot="1">
      <c r="B75" s="517" t="s">
        <v>331</v>
      </c>
      <c r="C75" s="518"/>
      <c r="D75" s="519"/>
      <c r="E75" s="3"/>
      <c r="F75" s="17"/>
      <c r="G75" s="74"/>
      <c r="H75" s="74"/>
      <c r="I75" s="75"/>
      <c r="J75" s="76"/>
      <c r="K75" s="77"/>
      <c r="L75" s="19"/>
      <c r="M75" s="19"/>
      <c r="N75" s="19"/>
      <c r="O75" s="78"/>
      <c r="P75" s="78"/>
      <c r="Q75" s="79"/>
      <c r="R75" s="79"/>
      <c r="S75" s="79"/>
      <c r="T75" s="79"/>
      <c r="U75" s="2"/>
      <c r="V75" s="2"/>
    </row>
    <row r="76" spans="1:22" s="130" customFormat="1" ht="36" customHeight="1">
      <c r="A76" s="119"/>
      <c r="B76" s="520" t="s">
        <v>332</v>
      </c>
      <c r="C76" s="521"/>
      <c r="D76" s="111">
        <f>AVERAGE(L18:L72)</f>
        <v>0.19767878787878787</v>
      </c>
      <c r="E76" s="120"/>
      <c r="F76" s="121"/>
      <c r="G76" s="122"/>
      <c r="H76" s="122"/>
      <c r="I76" s="123"/>
      <c r="J76" s="124"/>
      <c r="K76" s="125"/>
      <c r="L76" s="126"/>
      <c r="M76" s="126"/>
      <c r="N76" s="126"/>
      <c r="O76" s="127"/>
      <c r="P76" s="127"/>
      <c r="Q76" s="128"/>
      <c r="R76" s="128"/>
      <c r="S76" s="128"/>
      <c r="T76" s="128"/>
      <c r="U76" s="129"/>
      <c r="V76" s="129"/>
    </row>
    <row r="77" spans="1:22" s="130" customFormat="1" ht="36" customHeight="1">
      <c r="A77" s="119"/>
      <c r="B77" s="522" t="s">
        <v>334</v>
      </c>
      <c r="C77" s="523"/>
      <c r="D77" s="110">
        <f>AVERAGE(M18:M72)</f>
        <v>0.20278595478595479</v>
      </c>
      <c r="E77" s="120"/>
      <c r="F77" s="121"/>
      <c r="G77" s="122"/>
      <c r="H77" s="122"/>
      <c r="I77" s="123"/>
      <c r="J77" s="124"/>
      <c r="K77" s="125"/>
      <c r="L77" s="126"/>
      <c r="M77" s="126"/>
      <c r="N77" s="126"/>
      <c r="O77" s="127"/>
      <c r="P77" s="127"/>
      <c r="Q77" s="128"/>
      <c r="R77" s="128"/>
      <c r="S77" s="128"/>
      <c r="T77" s="128"/>
      <c r="U77" s="129"/>
      <c r="V77" s="129"/>
    </row>
    <row r="78" spans="1:22" s="130" customFormat="1" ht="36" customHeight="1" thickBot="1">
      <c r="A78" s="119"/>
      <c r="B78" s="524" t="s">
        <v>333</v>
      </c>
      <c r="C78" s="525"/>
      <c r="D78" s="109">
        <f>AVERAGE(N18:N72)</f>
        <v>0.23431249999999998</v>
      </c>
      <c r="E78" s="120"/>
      <c r="F78" s="120"/>
      <c r="G78" s="131"/>
      <c r="H78" s="131"/>
      <c r="I78" s="132"/>
      <c r="P78" s="133"/>
      <c r="Q78" s="134"/>
      <c r="R78" s="134"/>
      <c r="S78" s="134"/>
      <c r="T78" s="134"/>
      <c r="U78" s="129"/>
      <c r="V78" s="129"/>
    </row>
    <row r="79" spans="1:22" ht="40.5" customHeight="1" thickBot="1">
      <c r="B79" s="17"/>
      <c r="C79" s="3"/>
      <c r="D79" s="3"/>
      <c r="E79" s="3"/>
      <c r="F79" s="3"/>
      <c r="G79" s="4"/>
      <c r="H79" s="4"/>
      <c r="I79" s="5"/>
      <c r="J79" s="47"/>
      <c r="K79" s="48" t="s">
        <v>359</v>
      </c>
      <c r="L79" s="49" t="s">
        <v>317</v>
      </c>
      <c r="M79" s="49" t="s">
        <v>318</v>
      </c>
      <c r="N79" s="50" t="s">
        <v>358</v>
      </c>
      <c r="P79" s="9"/>
      <c r="Q79" s="1"/>
      <c r="R79" s="1"/>
      <c r="S79" s="1"/>
      <c r="T79" s="1"/>
      <c r="U79" s="2"/>
      <c r="V79" s="2"/>
    </row>
    <row r="80" spans="1:22" s="22" customFormat="1" ht="31.5" customHeight="1">
      <c r="B80" s="64" t="s">
        <v>274</v>
      </c>
      <c r="C80" s="528" t="s">
        <v>279</v>
      </c>
      <c r="D80" s="528"/>
      <c r="E80" s="528"/>
      <c r="F80" s="528"/>
      <c r="G80" s="65">
        <f>COUNTIF($P$18:$P$72,B80)</f>
        <v>0</v>
      </c>
      <c r="H80" s="66">
        <f>+G80/$G$85</f>
        <v>0</v>
      </c>
      <c r="J80" s="51" t="s">
        <v>274</v>
      </c>
      <c r="K80" s="52">
        <f>+G80</f>
        <v>0</v>
      </c>
      <c r="L80" s="53">
        <v>1</v>
      </c>
      <c r="M80" s="54">
        <f>+(K80*L80)/$G$85</f>
        <v>0</v>
      </c>
      <c r="N80" s="55">
        <f>+K80/$K$85</f>
        <v>0</v>
      </c>
      <c r="T80" s="23"/>
      <c r="U80" s="23"/>
    </row>
    <row r="81" spans="2:22" s="22" customFormat="1" ht="31.5" customHeight="1">
      <c r="B81" s="67" t="s">
        <v>275</v>
      </c>
      <c r="C81" s="512" t="s">
        <v>280</v>
      </c>
      <c r="D81" s="512"/>
      <c r="E81" s="512"/>
      <c r="F81" s="512"/>
      <c r="G81" s="40">
        <f t="shared" ref="G81:G84" si="3">COUNTIF($P$18:$P$72,B81)</f>
        <v>40</v>
      </c>
      <c r="H81" s="68">
        <f t="shared" ref="H81:H84" si="4">+G81/$G$85</f>
        <v>0.72727272727272729</v>
      </c>
      <c r="J81" s="56" t="s">
        <v>275</v>
      </c>
      <c r="K81" s="52">
        <f t="shared" ref="K81:K84" si="5">+G81</f>
        <v>40</v>
      </c>
      <c r="L81" s="53">
        <v>0.6</v>
      </c>
      <c r="M81" s="54">
        <f t="shared" ref="M81:M84" si="6">+(K81*L81)/$G$85</f>
        <v>0.43636363636363634</v>
      </c>
      <c r="N81" s="55">
        <f t="shared" ref="N81:N84" si="7">+K81/$K$85</f>
        <v>0.72727272727272729</v>
      </c>
      <c r="S81" s="24"/>
      <c r="T81" s="23"/>
      <c r="U81" s="23"/>
    </row>
    <row r="82" spans="2:22" s="22" customFormat="1" ht="31.5" customHeight="1">
      <c r="B82" s="69" t="s">
        <v>276</v>
      </c>
      <c r="C82" s="512" t="s">
        <v>281</v>
      </c>
      <c r="D82" s="512"/>
      <c r="E82" s="512"/>
      <c r="F82" s="512"/>
      <c r="G82" s="40">
        <f t="shared" si="3"/>
        <v>1</v>
      </c>
      <c r="H82" s="68">
        <f t="shared" si="4"/>
        <v>1.8181818181818181E-2</v>
      </c>
      <c r="J82" s="57" t="s">
        <v>276</v>
      </c>
      <c r="K82" s="52">
        <f t="shared" si="5"/>
        <v>1</v>
      </c>
      <c r="L82" s="53">
        <v>0.2</v>
      </c>
      <c r="M82" s="54">
        <f t="shared" si="6"/>
        <v>3.6363636363636364E-3</v>
      </c>
      <c r="N82" s="55">
        <f t="shared" si="7"/>
        <v>1.8181818181818181E-2</v>
      </c>
      <c r="S82" s="24"/>
    </row>
    <row r="83" spans="2:22" s="22" customFormat="1" ht="31.5" customHeight="1">
      <c r="B83" s="70" t="s">
        <v>277</v>
      </c>
      <c r="C83" s="512" t="s">
        <v>282</v>
      </c>
      <c r="D83" s="512"/>
      <c r="E83" s="512"/>
      <c r="F83" s="512"/>
      <c r="G83" s="40">
        <f t="shared" si="3"/>
        <v>0</v>
      </c>
      <c r="H83" s="68">
        <f t="shared" si="4"/>
        <v>0</v>
      </c>
      <c r="J83" s="58" t="s">
        <v>277</v>
      </c>
      <c r="K83" s="52">
        <f t="shared" si="5"/>
        <v>0</v>
      </c>
      <c r="L83" s="53">
        <v>0</v>
      </c>
      <c r="M83" s="54">
        <f t="shared" si="6"/>
        <v>0</v>
      </c>
      <c r="N83" s="55">
        <f t="shared" si="7"/>
        <v>0</v>
      </c>
      <c r="S83" s="24"/>
    </row>
    <row r="84" spans="2:22" s="22" customFormat="1" ht="31.5" customHeight="1" thickBot="1">
      <c r="B84" s="71" t="s">
        <v>278</v>
      </c>
      <c r="C84" s="492" t="s">
        <v>287</v>
      </c>
      <c r="D84" s="493"/>
      <c r="E84" s="493"/>
      <c r="F84" s="493"/>
      <c r="G84" s="72">
        <f t="shared" si="3"/>
        <v>14</v>
      </c>
      <c r="H84" s="73">
        <f t="shared" si="4"/>
        <v>0.25454545454545452</v>
      </c>
      <c r="J84" s="59" t="s">
        <v>278</v>
      </c>
      <c r="K84" s="52">
        <f t="shared" si="5"/>
        <v>14</v>
      </c>
      <c r="L84" s="60">
        <v>0</v>
      </c>
      <c r="M84" s="54">
        <f t="shared" si="6"/>
        <v>0</v>
      </c>
      <c r="N84" s="55">
        <f t="shared" si="7"/>
        <v>0.25454545454545452</v>
      </c>
      <c r="S84" s="24"/>
    </row>
    <row r="85" spans="2:22" s="22" customFormat="1" ht="36.75" customHeight="1" thickBot="1">
      <c r="B85" s="490" t="s">
        <v>306</v>
      </c>
      <c r="C85" s="491"/>
      <c r="D85" s="491"/>
      <c r="E85" s="491"/>
      <c r="F85" s="491"/>
      <c r="G85" s="39">
        <f>SUM(G80:G84)</f>
        <v>55</v>
      </c>
      <c r="H85" s="41">
        <f>SUM(H80:H84)</f>
        <v>1</v>
      </c>
      <c r="J85" s="61" t="s">
        <v>319</v>
      </c>
      <c r="K85" s="62">
        <f>SUBTOTAL(9,K80:K84)</f>
        <v>55</v>
      </c>
      <c r="M85" s="112">
        <f>SUM(M80:M84)</f>
        <v>0.44</v>
      </c>
      <c r="N85" s="63">
        <f>SUM(N80:N84)</f>
        <v>1</v>
      </c>
    </row>
    <row r="86" spans="2:22" ht="37.5" customHeight="1" thickBot="1">
      <c r="B86" s="529" t="s">
        <v>320</v>
      </c>
      <c r="C86" s="530"/>
      <c r="D86" s="530"/>
      <c r="E86" s="530"/>
      <c r="F86" s="530"/>
      <c r="G86" s="530"/>
      <c r="H86" s="531"/>
      <c r="I86" s="5"/>
      <c r="Q86" s="1"/>
      <c r="R86" s="1"/>
      <c r="S86" s="1"/>
      <c r="T86" s="1"/>
      <c r="U86" s="2"/>
      <c r="V86" s="2"/>
    </row>
    <row r="87" spans="2:22" ht="15.75" customHeight="1">
      <c r="B87" s="17"/>
      <c r="C87" s="3"/>
      <c r="D87" s="3"/>
      <c r="E87" s="3"/>
      <c r="F87" s="11"/>
      <c r="G87" s="4"/>
      <c r="H87" s="4"/>
      <c r="I87" s="5"/>
      <c r="J87" s="6"/>
      <c r="K87" s="6"/>
      <c r="L87" s="10"/>
      <c r="M87" s="20"/>
      <c r="N87" s="20"/>
      <c r="O87" s="9"/>
      <c r="P87" s="9"/>
      <c r="Q87" s="1"/>
      <c r="R87" s="1"/>
      <c r="S87" s="1"/>
      <c r="T87" s="1"/>
      <c r="U87" s="2"/>
      <c r="V87" s="2"/>
    </row>
    <row r="88" spans="2:22" ht="15.75" customHeight="1">
      <c r="B88" s="17"/>
      <c r="C88" s="3"/>
      <c r="D88" s="3"/>
      <c r="E88" s="3"/>
      <c r="F88" s="11"/>
      <c r="G88" s="4"/>
      <c r="H88" s="4"/>
      <c r="I88" s="5"/>
      <c r="J88" s="6"/>
      <c r="K88" s="6"/>
      <c r="L88" s="10"/>
      <c r="M88" s="20"/>
      <c r="N88" s="20"/>
      <c r="O88" s="9"/>
      <c r="P88" s="9"/>
      <c r="Q88" s="1"/>
      <c r="R88" s="1"/>
      <c r="S88" s="1"/>
      <c r="T88" s="1"/>
      <c r="U88" s="2"/>
      <c r="V88" s="2"/>
    </row>
    <row r="89" spans="2:22" ht="15.75" customHeight="1" thickBot="1">
      <c r="B89" s="17"/>
      <c r="C89" s="3"/>
      <c r="D89" s="3"/>
      <c r="E89" s="3"/>
      <c r="F89" s="3"/>
      <c r="G89" s="4"/>
      <c r="H89" s="4"/>
      <c r="I89" s="5"/>
      <c r="J89" s="6"/>
      <c r="P89" s="9"/>
      <c r="Q89" s="1"/>
      <c r="R89" s="1"/>
      <c r="S89" s="1"/>
      <c r="T89" s="1"/>
      <c r="U89" s="2"/>
      <c r="V89" s="2"/>
    </row>
    <row r="90" spans="2:22" ht="42.75" customHeight="1" thickBot="1">
      <c r="B90" s="532" t="s">
        <v>307</v>
      </c>
      <c r="C90" s="533"/>
      <c r="D90" s="533"/>
      <c r="E90" s="533"/>
      <c r="F90" s="533"/>
      <c r="G90" s="533"/>
      <c r="H90" s="534"/>
      <c r="I90" s="5"/>
      <c r="J90" s="488" t="str">
        <f>+B16</f>
        <v>ESTRATEGIAS</v>
      </c>
      <c r="K90" s="489"/>
      <c r="L90" s="113" t="s">
        <v>321</v>
      </c>
      <c r="M90" s="114" t="s">
        <v>336</v>
      </c>
      <c r="P90" s="9"/>
      <c r="Q90" s="1"/>
      <c r="R90" s="1"/>
      <c r="S90" s="1"/>
      <c r="T90" s="1"/>
      <c r="U90" s="2"/>
      <c r="V90" s="2"/>
    </row>
    <row r="91" spans="2:22" ht="42.75" customHeight="1">
      <c r="B91" s="225" t="s">
        <v>308</v>
      </c>
      <c r="C91" s="226" t="s">
        <v>309</v>
      </c>
      <c r="D91" s="227" t="s">
        <v>310</v>
      </c>
      <c r="E91" s="535" t="s">
        <v>311</v>
      </c>
      <c r="F91" s="536"/>
      <c r="G91" s="536"/>
      <c r="H91" s="537"/>
      <c r="I91" s="5"/>
      <c r="J91" s="465" t="str">
        <f>+B18</f>
        <v>1. Gestión del Riesgo</v>
      </c>
      <c r="K91" s="466"/>
      <c r="L91" s="117">
        <v>15</v>
      </c>
      <c r="M91" s="118">
        <f>+N18</f>
        <v>0.15088888888888888</v>
      </c>
      <c r="P91" s="9"/>
      <c r="Q91" s="1"/>
      <c r="R91" s="1"/>
      <c r="S91" s="1"/>
      <c r="T91" s="1"/>
      <c r="U91" s="2"/>
      <c r="V91" s="2"/>
    </row>
    <row r="92" spans="2:22" ht="42.75" customHeight="1">
      <c r="B92" s="42" t="s">
        <v>312</v>
      </c>
      <c r="C92" s="34">
        <v>33.33</v>
      </c>
      <c r="D92" s="43">
        <v>1</v>
      </c>
      <c r="E92" s="538" t="s">
        <v>313</v>
      </c>
      <c r="F92" s="539"/>
      <c r="G92" s="539"/>
      <c r="H92" s="540"/>
      <c r="I92" s="5"/>
      <c r="J92" s="467" t="str">
        <f t="shared" ref="J92" si="8">+B33</f>
        <v>2. Redes y articulación</v>
      </c>
      <c r="K92" s="468"/>
      <c r="L92" s="21">
        <v>1</v>
      </c>
      <c r="M92" s="80">
        <f>+N33</f>
        <v>0.5</v>
      </c>
      <c r="P92" s="9"/>
      <c r="Q92" s="1"/>
      <c r="R92" s="1"/>
      <c r="S92" s="1"/>
      <c r="T92" s="1"/>
      <c r="U92" s="2"/>
      <c r="V92" s="2"/>
    </row>
    <row r="93" spans="2:22" ht="42.75" customHeight="1">
      <c r="B93" s="42" t="s">
        <v>314</v>
      </c>
      <c r="C93" s="34">
        <v>66.66</v>
      </c>
      <c r="D93" s="43">
        <v>1</v>
      </c>
      <c r="E93" s="538" t="s">
        <v>315</v>
      </c>
      <c r="F93" s="539"/>
      <c r="G93" s="539"/>
      <c r="H93" s="540"/>
      <c r="I93" s="5"/>
      <c r="J93" s="467" t="str">
        <f>+B34</f>
        <v>3. Cultura de la Legalidad y Estado Abierto</v>
      </c>
      <c r="K93" s="468"/>
      <c r="L93" s="21">
        <v>36</v>
      </c>
      <c r="M93" s="80">
        <f>+N34</f>
        <v>0.21969444444444444</v>
      </c>
      <c r="O93" s="9"/>
      <c r="P93" s="9"/>
      <c r="Q93" s="1"/>
      <c r="R93" s="1"/>
      <c r="S93" s="1"/>
      <c r="T93" s="1"/>
      <c r="U93" s="2"/>
      <c r="V93" s="2"/>
    </row>
    <row r="94" spans="2:22" ht="42.75" customHeight="1" thickBot="1">
      <c r="B94" s="44" t="s">
        <v>316</v>
      </c>
      <c r="C94" s="45">
        <v>1</v>
      </c>
      <c r="D94" s="46">
        <v>1</v>
      </c>
      <c r="E94" s="541" t="s">
        <v>60</v>
      </c>
      <c r="F94" s="542"/>
      <c r="G94" s="542"/>
      <c r="H94" s="543"/>
      <c r="I94" s="5"/>
      <c r="J94" s="526" t="str">
        <f>+B70</f>
        <v>4. Acciones Adicionales</v>
      </c>
      <c r="K94" s="527"/>
      <c r="L94" s="81">
        <v>3</v>
      </c>
      <c r="M94" s="82">
        <f>+N70</f>
        <v>6.6666666666666666E-2</v>
      </c>
      <c r="O94" s="9"/>
      <c r="P94" s="9"/>
      <c r="Q94" s="1"/>
      <c r="R94" s="1"/>
      <c r="S94" s="1"/>
      <c r="T94" s="1"/>
      <c r="U94" s="2"/>
      <c r="V94" s="2"/>
    </row>
    <row r="95" spans="2:22" ht="39.75" customHeight="1" thickBot="1">
      <c r="B95" s="17"/>
      <c r="C95" s="3"/>
      <c r="D95" s="3"/>
      <c r="E95" s="3"/>
      <c r="F95" s="3"/>
      <c r="G95" s="4"/>
      <c r="H95" s="4"/>
      <c r="I95" s="5"/>
      <c r="J95" s="515" t="s">
        <v>333</v>
      </c>
      <c r="K95" s="516"/>
      <c r="L95" s="115">
        <f>SUBTOTAL(9,L90:L94)</f>
        <v>55</v>
      </c>
      <c r="M95" s="116">
        <f>AVERAGE(M91:M94)</f>
        <v>0.23431249999999998</v>
      </c>
      <c r="O95" s="9"/>
      <c r="P95" s="9"/>
      <c r="Q95" s="1"/>
      <c r="R95" s="1"/>
      <c r="S95" s="1"/>
      <c r="T95" s="1"/>
      <c r="U95" s="2"/>
      <c r="V95" s="2"/>
    </row>
    <row r="96" spans="2:22" ht="15.75" customHeight="1">
      <c r="B96" s="17"/>
      <c r="C96" s="3"/>
      <c r="D96" s="3"/>
      <c r="E96" s="3"/>
      <c r="F96" s="3"/>
      <c r="G96" s="12"/>
      <c r="H96" s="12"/>
      <c r="I96" s="12"/>
      <c r="J96" s="6"/>
      <c r="K96" s="6"/>
      <c r="L96" s="10"/>
      <c r="M96" s="20"/>
      <c r="N96" s="20"/>
      <c r="O96" s="9"/>
      <c r="P96" s="9"/>
      <c r="Q96" s="1"/>
      <c r="R96" s="1"/>
      <c r="S96" s="1"/>
      <c r="T96" s="1"/>
      <c r="U96" s="2"/>
      <c r="V96" s="2"/>
    </row>
    <row r="97" spans="2:22" ht="15.75" hidden="1" customHeight="1">
      <c r="B97" s="17"/>
      <c r="C97" s="3"/>
      <c r="D97" s="3"/>
      <c r="E97" s="3"/>
      <c r="F97" s="3"/>
      <c r="G97" s="12"/>
      <c r="H97" s="12"/>
      <c r="I97" s="12"/>
      <c r="J97" s="6"/>
      <c r="K97" s="6"/>
      <c r="L97" s="10"/>
      <c r="M97" s="20"/>
      <c r="N97" s="20"/>
      <c r="O97" s="9"/>
      <c r="P97" s="9"/>
      <c r="Q97" s="1"/>
      <c r="R97" s="1"/>
      <c r="S97" s="1"/>
      <c r="T97" s="1"/>
      <c r="U97" s="2"/>
      <c r="V97" s="2"/>
    </row>
    <row r="98" spans="2:22" ht="15.75" hidden="1" customHeight="1">
      <c r="B98" s="17"/>
      <c r="C98" s="3"/>
      <c r="D98" s="3"/>
      <c r="E98" s="3"/>
      <c r="F98" s="3"/>
      <c r="G98" s="12"/>
      <c r="H98" s="12"/>
      <c r="I98" s="12"/>
      <c r="J98" s="6"/>
      <c r="K98" s="6"/>
      <c r="L98" s="10"/>
      <c r="M98" s="20"/>
      <c r="N98" s="20"/>
      <c r="O98" s="9"/>
      <c r="P98" s="9"/>
      <c r="Q98" s="1"/>
      <c r="R98" s="1"/>
      <c r="S98" s="1"/>
      <c r="T98" s="1"/>
      <c r="U98" s="2"/>
      <c r="V98" s="2"/>
    </row>
    <row r="99" spans="2:22" ht="15.75" hidden="1" customHeight="1">
      <c r="B99" s="29" t="s">
        <v>274</v>
      </c>
      <c r="C99" s="3"/>
      <c r="D99" s="3"/>
      <c r="E99" s="3"/>
      <c r="F99" s="3"/>
      <c r="G99" s="12"/>
      <c r="H99" s="12"/>
      <c r="I99" s="12"/>
      <c r="J99" s="6"/>
      <c r="K99" s="6"/>
      <c r="L99" s="10"/>
      <c r="M99" s="20"/>
      <c r="N99" s="20"/>
      <c r="O99" s="9"/>
      <c r="P99" s="9"/>
      <c r="Q99" s="1"/>
      <c r="R99" s="1"/>
      <c r="S99" s="1"/>
      <c r="T99" s="1"/>
      <c r="U99" s="2"/>
      <c r="V99" s="2"/>
    </row>
    <row r="100" spans="2:22" ht="15.75" hidden="1" customHeight="1">
      <c r="B100" s="30" t="s">
        <v>275</v>
      </c>
      <c r="C100" s="3"/>
      <c r="D100" s="3"/>
      <c r="E100" s="3"/>
      <c r="F100" s="3"/>
      <c r="G100" s="12"/>
      <c r="H100" s="12"/>
      <c r="I100" s="12"/>
      <c r="J100" s="6"/>
      <c r="K100" s="6"/>
      <c r="L100" s="10"/>
      <c r="M100" s="20"/>
      <c r="N100" s="20"/>
      <c r="O100" s="9"/>
      <c r="P100" s="9"/>
      <c r="Q100" s="1"/>
      <c r="R100" s="1"/>
      <c r="S100" s="1"/>
      <c r="T100" s="1"/>
      <c r="U100" s="2"/>
      <c r="V100" s="2"/>
    </row>
    <row r="101" spans="2:22" ht="15.75" hidden="1" customHeight="1">
      <c r="B101" s="31" t="s">
        <v>276</v>
      </c>
      <c r="C101" s="3"/>
      <c r="D101" s="3"/>
      <c r="E101" s="3"/>
      <c r="F101" s="3"/>
      <c r="G101" s="12"/>
      <c r="H101" s="12"/>
      <c r="I101" s="12"/>
      <c r="J101" s="6"/>
      <c r="K101" s="6"/>
      <c r="L101" s="10"/>
      <c r="M101" s="20"/>
      <c r="N101" s="20"/>
      <c r="O101" s="9"/>
      <c r="P101" s="9"/>
      <c r="Q101" s="1"/>
      <c r="R101" s="1"/>
      <c r="S101" s="1"/>
      <c r="T101" s="1"/>
      <c r="U101" s="2"/>
      <c r="V101" s="2"/>
    </row>
    <row r="102" spans="2:22" ht="15.75" hidden="1" customHeight="1">
      <c r="B102" s="32" t="s">
        <v>277</v>
      </c>
      <c r="C102" s="3"/>
      <c r="D102" s="3"/>
      <c r="E102" s="3"/>
      <c r="F102" s="3"/>
      <c r="G102" s="12"/>
      <c r="H102" s="12"/>
      <c r="I102" s="12"/>
      <c r="J102" s="6"/>
      <c r="K102" s="6"/>
      <c r="L102" s="10"/>
      <c r="M102" s="20"/>
      <c r="N102" s="20"/>
      <c r="O102" s="9"/>
      <c r="P102" s="9"/>
      <c r="Q102" s="1"/>
      <c r="R102" s="1"/>
      <c r="S102" s="1"/>
      <c r="T102" s="1"/>
      <c r="U102" s="2"/>
      <c r="V102" s="2"/>
    </row>
    <row r="103" spans="2:22" ht="15.75" hidden="1" customHeight="1">
      <c r="B103" s="33" t="s">
        <v>278</v>
      </c>
      <c r="C103" s="3"/>
      <c r="D103" s="3"/>
      <c r="E103" s="3"/>
      <c r="F103" s="3"/>
      <c r="G103" s="4"/>
      <c r="H103" s="4"/>
      <c r="I103" s="5"/>
      <c r="J103" s="6"/>
      <c r="K103" s="6"/>
      <c r="L103" s="10"/>
      <c r="M103" s="20"/>
      <c r="N103" s="20"/>
      <c r="O103" s="9"/>
      <c r="P103" s="9"/>
      <c r="Q103" s="1"/>
      <c r="R103" s="1"/>
      <c r="S103" s="1"/>
      <c r="T103" s="1"/>
      <c r="U103" s="2"/>
      <c r="V103" s="2"/>
    </row>
    <row r="104" spans="2:22" ht="15.75" hidden="1" customHeight="1">
      <c r="B104" s="17"/>
      <c r="C104" s="3"/>
      <c r="D104" s="3"/>
      <c r="E104" s="3"/>
      <c r="F104" s="3"/>
      <c r="G104" s="4"/>
      <c r="H104" s="4"/>
      <c r="I104" s="5"/>
      <c r="J104" s="6"/>
      <c r="K104" s="6"/>
      <c r="L104" s="10"/>
      <c r="M104" s="20"/>
      <c r="N104" s="20"/>
      <c r="O104" s="9"/>
      <c r="P104" s="9"/>
      <c r="Q104" s="1"/>
      <c r="R104" s="1"/>
      <c r="S104" s="1"/>
      <c r="T104" s="1"/>
      <c r="U104" s="2"/>
      <c r="V104" s="2"/>
    </row>
    <row r="105" spans="2:22" ht="30" hidden="1" customHeight="1">
      <c r="B105" s="17"/>
      <c r="C105" s="3"/>
      <c r="D105" s="3"/>
      <c r="E105" s="3"/>
      <c r="F105" s="3"/>
      <c r="G105" s="4"/>
      <c r="H105" s="4"/>
      <c r="I105" s="5"/>
      <c r="J105" s="6"/>
      <c r="K105" s="6"/>
      <c r="L105" s="10"/>
      <c r="M105" s="20"/>
      <c r="N105" s="20"/>
      <c r="O105" s="9"/>
      <c r="P105" s="9"/>
      <c r="Q105" s="1"/>
      <c r="R105" s="1"/>
      <c r="S105" s="1"/>
      <c r="T105" s="1"/>
      <c r="U105" s="2"/>
      <c r="V105" s="2"/>
    </row>
    <row r="106" spans="2:22" ht="15.75" customHeight="1">
      <c r="B106" s="17"/>
      <c r="C106" s="3"/>
      <c r="D106" s="3"/>
      <c r="E106" s="3"/>
      <c r="F106" s="3"/>
      <c r="G106" s="4"/>
      <c r="H106" s="4"/>
      <c r="I106" s="5"/>
      <c r="J106" s="6"/>
      <c r="K106" s="6"/>
      <c r="L106" s="10"/>
      <c r="M106" s="20"/>
      <c r="N106" s="20"/>
      <c r="O106" s="9"/>
      <c r="P106" s="9"/>
      <c r="Q106" s="1"/>
      <c r="R106" s="1"/>
      <c r="S106" s="1"/>
      <c r="T106" s="1"/>
      <c r="U106" s="2"/>
      <c r="V106" s="2"/>
    </row>
    <row r="107" spans="2:22" ht="15.75" customHeight="1">
      <c r="B107" s="17"/>
      <c r="C107" s="3"/>
      <c r="D107" s="3"/>
      <c r="E107" s="3"/>
      <c r="F107" s="3"/>
      <c r="G107" s="4"/>
      <c r="H107" s="4"/>
      <c r="I107" s="5"/>
      <c r="J107" s="6"/>
      <c r="K107" s="6"/>
      <c r="L107" s="10"/>
      <c r="M107" s="20"/>
      <c r="N107" s="20"/>
      <c r="O107" s="9"/>
      <c r="P107" s="9"/>
      <c r="Q107" s="1"/>
      <c r="R107" s="1"/>
      <c r="S107" s="1"/>
      <c r="T107" s="1"/>
      <c r="U107" s="2"/>
      <c r="V107" s="2"/>
    </row>
    <row r="108" spans="2:22" ht="15.75" customHeight="1">
      <c r="B108" s="17"/>
      <c r="C108" s="3"/>
      <c r="D108" s="3"/>
      <c r="E108" s="3"/>
      <c r="F108" s="3"/>
      <c r="G108" s="4"/>
      <c r="H108" s="4"/>
      <c r="I108" s="5"/>
      <c r="J108" s="6"/>
      <c r="K108" s="6"/>
      <c r="L108" s="10"/>
      <c r="M108" s="20"/>
      <c r="N108" s="20"/>
      <c r="O108" s="9"/>
      <c r="P108" s="9"/>
      <c r="Q108" s="1"/>
      <c r="R108" s="1"/>
      <c r="S108" s="1"/>
      <c r="T108" s="1"/>
      <c r="U108" s="2"/>
      <c r="V108" s="2"/>
    </row>
    <row r="109" spans="2:22" ht="15.75" customHeight="1">
      <c r="B109" s="17"/>
      <c r="C109" s="3"/>
      <c r="D109" s="3"/>
      <c r="E109" s="3"/>
      <c r="F109" s="3"/>
      <c r="G109" s="4"/>
      <c r="H109" s="4"/>
      <c r="I109" s="5"/>
      <c r="J109" s="6"/>
      <c r="K109" s="6"/>
      <c r="L109" s="10"/>
      <c r="M109" s="20"/>
      <c r="N109" s="20"/>
      <c r="O109" s="1"/>
      <c r="P109" s="1"/>
      <c r="Q109" s="1"/>
      <c r="R109" s="1"/>
      <c r="S109" s="1"/>
      <c r="T109" s="1"/>
      <c r="U109" s="2"/>
      <c r="V109" s="2"/>
    </row>
    <row r="110" spans="2:22" ht="15.75" customHeight="1">
      <c r="B110" s="17"/>
      <c r="C110" s="3"/>
      <c r="D110" s="3"/>
      <c r="E110" s="3"/>
      <c r="F110" s="3"/>
      <c r="G110" s="4"/>
      <c r="H110" s="4"/>
      <c r="I110" s="5"/>
      <c r="J110" s="6"/>
      <c r="K110" s="6"/>
      <c r="L110" s="10"/>
      <c r="M110" s="20"/>
      <c r="N110" s="20"/>
      <c r="O110" s="1"/>
      <c r="P110" s="1"/>
      <c r="Q110" s="1"/>
      <c r="R110" s="1"/>
      <c r="S110" s="1"/>
      <c r="T110" s="1"/>
      <c r="U110" s="2"/>
      <c r="V110" s="2"/>
    </row>
    <row r="111" spans="2:22" ht="15.75" customHeight="1">
      <c r="B111" s="17"/>
      <c r="C111" s="3"/>
      <c r="D111" s="3"/>
      <c r="E111" s="3"/>
      <c r="F111" s="3"/>
      <c r="G111" s="4"/>
      <c r="H111" s="4"/>
      <c r="I111" s="5"/>
      <c r="J111" s="6"/>
      <c r="K111" s="6"/>
      <c r="L111" s="10"/>
      <c r="M111" s="20"/>
      <c r="N111" s="20"/>
      <c r="O111" s="1"/>
      <c r="P111" s="1"/>
      <c r="Q111" s="1"/>
      <c r="R111" s="1"/>
      <c r="S111" s="1"/>
      <c r="T111" s="1"/>
      <c r="U111" s="2"/>
      <c r="V111" s="2"/>
    </row>
    <row r="112" spans="2:22" ht="15.75" customHeight="1">
      <c r="B112" s="17"/>
      <c r="C112" s="3"/>
      <c r="D112" s="3"/>
      <c r="E112" s="3"/>
      <c r="F112" s="3"/>
      <c r="G112" s="4"/>
      <c r="H112" s="4"/>
      <c r="I112" s="5"/>
      <c r="J112" s="6"/>
      <c r="Q112" s="1"/>
      <c r="R112" s="1"/>
      <c r="S112" s="1"/>
      <c r="T112" s="1"/>
      <c r="U112" s="2"/>
      <c r="V112" s="2"/>
    </row>
    <row r="113" spans="2:22" ht="15.75" customHeight="1">
      <c r="B113" s="17"/>
      <c r="C113" s="3"/>
      <c r="D113" s="3"/>
      <c r="E113" s="3"/>
      <c r="F113" s="3"/>
      <c r="G113" s="4"/>
      <c r="H113" s="4"/>
      <c r="I113" s="5"/>
      <c r="J113" s="6"/>
      <c r="Q113" s="1"/>
      <c r="R113" s="1"/>
      <c r="S113" s="1"/>
      <c r="T113" s="1"/>
      <c r="U113" s="2"/>
      <c r="V113" s="2"/>
    </row>
    <row r="114" spans="2:22" ht="15.75" customHeight="1">
      <c r="B114" s="17"/>
      <c r="C114" s="3"/>
      <c r="D114" s="3"/>
      <c r="E114" s="3"/>
      <c r="F114" s="3"/>
      <c r="G114" s="4"/>
      <c r="H114" s="4"/>
      <c r="I114" s="5"/>
      <c r="J114" s="6"/>
      <c r="Q114" s="1"/>
      <c r="R114" s="1"/>
      <c r="S114" s="1"/>
      <c r="T114" s="1"/>
      <c r="U114" s="2"/>
      <c r="V114" s="2"/>
    </row>
    <row r="115" spans="2:22" ht="15.75" customHeight="1">
      <c r="B115" s="17"/>
      <c r="C115" s="3"/>
      <c r="D115" s="3"/>
      <c r="E115" s="3"/>
      <c r="F115" s="3"/>
      <c r="G115" s="4"/>
      <c r="H115" s="4"/>
      <c r="I115" s="5"/>
      <c r="J115" s="6"/>
      <c r="Q115" s="1"/>
      <c r="R115" s="1"/>
      <c r="S115" s="1"/>
      <c r="T115" s="1"/>
      <c r="U115" s="2"/>
      <c r="V115" s="2"/>
    </row>
    <row r="116" spans="2:22" ht="15.75" customHeight="1">
      <c r="B116" s="17"/>
      <c r="C116" s="3"/>
      <c r="D116" s="3"/>
      <c r="E116" s="3"/>
      <c r="F116" s="3"/>
      <c r="G116" s="4"/>
      <c r="H116" s="4"/>
      <c r="I116" s="5"/>
      <c r="J116" s="6"/>
      <c r="Q116" s="1"/>
      <c r="R116" s="1"/>
      <c r="S116" s="1"/>
      <c r="T116" s="1"/>
      <c r="U116" s="2"/>
      <c r="V116" s="2"/>
    </row>
    <row r="117" spans="2:22" ht="15.75" customHeight="1">
      <c r="B117" s="17"/>
      <c r="C117" s="3"/>
      <c r="D117" s="3"/>
      <c r="E117" s="3"/>
      <c r="F117" s="3"/>
      <c r="G117" s="4"/>
      <c r="H117" s="4"/>
      <c r="I117" s="5"/>
      <c r="J117" s="6"/>
      <c r="Q117" s="1"/>
      <c r="R117" s="1"/>
      <c r="S117" s="1"/>
      <c r="T117" s="1"/>
      <c r="U117" s="2"/>
      <c r="V117" s="2"/>
    </row>
    <row r="118" spans="2:22" ht="15.75" customHeight="1">
      <c r="B118" s="17"/>
      <c r="C118" s="3"/>
      <c r="D118" s="3"/>
      <c r="E118" s="3"/>
      <c r="F118" s="3"/>
      <c r="G118" s="4"/>
      <c r="H118" s="4"/>
      <c r="I118" s="5"/>
      <c r="J118" s="6"/>
      <c r="Q118" s="1"/>
      <c r="R118" s="1"/>
      <c r="S118" s="1"/>
      <c r="T118" s="1"/>
      <c r="U118" s="2"/>
      <c r="V118" s="2"/>
    </row>
    <row r="119" spans="2:22" ht="15.75" customHeight="1">
      <c r="B119" s="17"/>
      <c r="C119" s="3"/>
      <c r="D119" s="3"/>
      <c r="E119" s="3"/>
      <c r="F119" s="3"/>
      <c r="G119" s="4"/>
      <c r="H119" s="4"/>
      <c r="I119" s="5"/>
      <c r="J119" s="6"/>
      <c r="K119" s="6"/>
      <c r="L119" s="10"/>
      <c r="M119" s="20"/>
      <c r="N119" s="20"/>
      <c r="O119" s="1"/>
      <c r="P119" s="1"/>
      <c r="Q119" s="1"/>
      <c r="R119" s="1"/>
      <c r="S119" s="1"/>
      <c r="T119" s="1"/>
      <c r="U119" s="2"/>
      <c r="V119" s="2"/>
    </row>
    <row r="120" spans="2:22" ht="15.75" customHeight="1">
      <c r="B120" s="17"/>
      <c r="C120" s="3"/>
      <c r="D120" s="3"/>
      <c r="E120" s="3"/>
      <c r="F120" s="3"/>
      <c r="G120" s="4"/>
      <c r="H120" s="4"/>
      <c r="I120" s="5"/>
      <c r="J120" s="6"/>
      <c r="K120" s="6"/>
      <c r="L120" s="10"/>
      <c r="M120" s="20"/>
      <c r="N120" s="20"/>
      <c r="O120" s="1"/>
      <c r="P120" s="1"/>
      <c r="Q120" s="1"/>
      <c r="R120" s="1"/>
      <c r="S120" s="1"/>
      <c r="T120" s="1"/>
      <c r="U120" s="2"/>
      <c r="V120" s="2"/>
    </row>
    <row r="121" spans="2:22" ht="15.75" customHeight="1">
      <c r="B121" s="17"/>
      <c r="C121" s="3"/>
      <c r="D121" s="3"/>
      <c r="E121" s="3"/>
      <c r="F121" s="3"/>
      <c r="G121" s="4"/>
      <c r="H121" s="4"/>
      <c r="I121" s="5"/>
      <c r="J121" s="6"/>
      <c r="K121" s="6"/>
      <c r="L121" s="10"/>
      <c r="M121" s="20"/>
      <c r="N121" s="20"/>
      <c r="O121" s="1"/>
      <c r="P121" s="1"/>
      <c r="Q121" s="1"/>
      <c r="R121" s="1"/>
      <c r="S121" s="1"/>
      <c r="T121" s="1"/>
      <c r="U121" s="2"/>
      <c r="V121" s="2"/>
    </row>
    <row r="122" spans="2:22" ht="15.75" customHeight="1">
      <c r="B122" s="17"/>
      <c r="C122" s="3"/>
      <c r="D122" s="3"/>
      <c r="E122" s="3"/>
      <c r="F122" s="3"/>
      <c r="G122" s="4"/>
      <c r="H122" s="4"/>
      <c r="I122" s="5"/>
      <c r="J122" s="6"/>
      <c r="K122" s="6"/>
      <c r="L122" s="10"/>
      <c r="M122" s="20"/>
      <c r="N122" s="20"/>
      <c r="O122" s="1"/>
      <c r="P122" s="1"/>
      <c r="Q122" s="1"/>
      <c r="R122" s="1"/>
      <c r="S122" s="1"/>
      <c r="T122" s="1"/>
      <c r="U122" s="2"/>
      <c r="V122" s="2"/>
    </row>
    <row r="123" spans="2:22" ht="15.75" customHeight="1">
      <c r="B123" s="17"/>
      <c r="C123" s="3"/>
      <c r="D123" s="3"/>
      <c r="E123" s="3"/>
      <c r="F123" s="3"/>
      <c r="G123" s="4"/>
      <c r="H123" s="4"/>
      <c r="I123" s="5"/>
      <c r="J123" s="6"/>
      <c r="K123" s="6"/>
      <c r="L123" s="10"/>
      <c r="M123" s="20"/>
      <c r="N123" s="20"/>
      <c r="O123" s="1"/>
      <c r="P123" s="1"/>
      <c r="Q123" s="1"/>
      <c r="R123" s="1"/>
      <c r="S123" s="1"/>
      <c r="T123" s="1"/>
      <c r="U123" s="2"/>
      <c r="V123" s="2"/>
    </row>
    <row r="124" spans="2:22" ht="15.75" customHeight="1">
      <c r="B124" s="17"/>
      <c r="C124" s="3"/>
      <c r="D124" s="3"/>
      <c r="E124" s="3"/>
      <c r="F124" s="3"/>
      <c r="G124" s="4"/>
      <c r="H124" s="4"/>
      <c r="I124" s="5"/>
      <c r="J124" s="6"/>
      <c r="P124" s="1"/>
      <c r="Q124" s="1"/>
      <c r="R124" s="1"/>
      <c r="S124" s="1"/>
      <c r="T124" s="1"/>
      <c r="U124" s="2"/>
      <c r="V124" s="2"/>
    </row>
    <row r="125" spans="2:22" ht="15.75" customHeight="1">
      <c r="B125" s="17"/>
      <c r="C125" s="3"/>
      <c r="D125" s="3"/>
      <c r="E125" s="3"/>
      <c r="F125" s="3"/>
      <c r="G125" s="4"/>
      <c r="H125" s="4"/>
      <c r="I125" s="5"/>
      <c r="J125" s="6"/>
      <c r="P125" s="1"/>
      <c r="Q125" s="1"/>
      <c r="R125" s="1"/>
      <c r="S125" s="1"/>
      <c r="T125" s="1"/>
      <c r="U125" s="2"/>
      <c r="V125" s="2"/>
    </row>
    <row r="126" spans="2:22" ht="15.75" customHeight="1">
      <c r="B126" s="17"/>
      <c r="C126" s="3"/>
      <c r="D126" s="3"/>
      <c r="E126" s="3"/>
      <c r="F126" s="3"/>
      <c r="G126" s="4"/>
      <c r="H126" s="4"/>
      <c r="I126" s="5"/>
      <c r="J126" s="6"/>
      <c r="P126" s="1"/>
      <c r="Q126" s="1"/>
      <c r="R126" s="1"/>
      <c r="S126" s="1"/>
      <c r="T126" s="1"/>
      <c r="U126" s="2"/>
      <c r="V126" s="2"/>
    </row>
    <row r="127" spans="2:22" ht="15.75" customHeight="1">
      <c r="B127" s="17"/>
      <c r="C127" s="3"/>
      <c r="D127" s="3"/>
      <c r="E127" s="3"/>
      <c r="F127" s="3"/>
      <c r="G127" s="4"/>
      <c r="H127" s="4"/>
      <c r="I127" s="5"/>
      <c r="J127" s="6"/>
      <c r="P127" s="1"/>
      <c r="Q127" s="1"/>
      <c r="R127" s="1"/>
      <c r="S127" s="1"/>
      <c r="T127" s="1"/>
      <c r="U127" s="2"/>
      <c r="V127" s="2"/>
    </row>
    <row r="128" spans="2:22" ht="15.75" customHeight="1">
      <c r="B128" s="17"/>
      <c r="C128" s="3"/>
      <c r="D128" s="3"/>
      <c r="E128" s="3"/>
      <c r="F128" s="3"/>
      <c r="G128" s="4"/>
      <c r="H128" s="4"/>
      <c r="I128" s="5"/>
      <c r="J128" s="6"/>
      <c r="P128" s="1"/>
      <c r="Q128" s="1"/>
      <c r="R128" s="1"/>
      <c r="S128" s="1"/>
      <c r="T128" s="1"/>
      <c r="U128" s="2"/>
      <c r="V128" s="2"/>
    </row>
    <row r="129" spans="2:22" ht="15.75" customHeight="1">
      <c r="B129" s="17"/>
      <c r="C129" s="3"/>
      <c r="D129" s="3"/>
      <c r="E129" s="3"/>
      <c r="F129" s="3"/>
      <c r="G129" s="4"/>
      <c r="H129" s="4"/>
      <c r="I129" s="5"/>
      <c r="J129" s="6"/>
      <c r="P129" s="1"/>
      <c r="Q129" s="1"/>
      <c r="R129" s="1"/>
      <c r="S129" s="1"/>
      <c r="T129" s="1"/>
      <c r="U129" s="2"/>
      <c r="V129" s="2"/>
    </row>
    <row r="130" spans="2:22" ht="15.75" customHeight="1">
      <c r="B130" s="17"/>
      <c r="C130" s="3"/>
      <c r="D130" s="3"/>
      <c r="E130" s="3"/>
      <c r="F130" s="3"/>
      <c r="G130" s="4"/>
      <c r="H130" s="4"/>
      <c r="I130" s="5"/>
      <c r="J130" s="6"/>
      <c r="K130" s="6"/>
      <c r="L130" s="10"/>
      <c r="M130" s="20"/>
      <c r="N130" s="20"/>
      <c r="O130" s="1"/>
      <c r="P130" s="1"/>
      <c r="Q130" s="1"/>
      <c r="R130" s="1"/>
      <c r="S130" s="1"/>
      <c r="T130" s="1"/>
      <c r="U130" s="2"/>
      <c r="V130" s="2"/>
    </row>
    <row r="131" spans="2:22" ht="15.75" customHeight="1">
      <c r="B131" s="17"/>
      <c r="C131" s="3"/>
      <c r="D131" s="3"/>
      <c r="E131" s="3"/>
      <c r="F131" s="3"/>
      <c r="G131" s="4"/>
      <c r="H131" s="4"/>
      <c r="I131" s="5"/>
      <c r="J131" s="6"/>
      <c r="K131" s="6"/>
      <c r="L131" s="10"/>
      <c r="M131" s="20"/>
      <c r="N131" s="20"/>
      <c r="O131" s="1"/>
      <c r="P131" s="1"/>
      <c r="Q131" s="1"/>
      <c r="R131" s="1"/>
      <c r="S131" s="1"/>
      <c r="T131" s="1"/>
      <c r="U131" s="2"/>
      <c r="V131" s="2"/>
    </row>
    <row r="132" spans="2:22" ht="15.75" customHeight="1">
      <c r="B132" s="17"/>
      <c r="C132" s="3"/>
      <c r="D132" s="3"/>
      <c r="E132" s="3"/>
      <c r="F132" s="3"/>
      <c r="G132" s="4"/>
      <c r="H132" s="4"/>
      <c r="I132" s="5"/>
      <c r="J132" s="6"/>
      <c r="K132" s="6"/>
      <c r="L132" s="10"/>
      <c r="M132" s="20"/>
      <c r="N132" s="20"/>
      <c r="O132" s="1"/>
      <c r="P132" s="1"/>
      <c r="Q132" s="1"/>
      <c r="R132" s="1"/>
      <c r="S132" s="1"/>
      <c r="T132" s="1"/>
      <c r="U132" s="2"/>
      <c r="V132" s="2"/>
    </row>
    <row r="133" spans="2:22" ht="15.75" customHeight="1">
      <c r="B133" s="17"/>
      <c r="C133" s="3"/>
      <c r="D133" s="3"/>
      <c r="E133" s="3"/>
      <c r="F133" s="3"/>
      <c r="G133" s="4"/>
      <c r="H133" s="4"/>
      <c r="I133" s="5"/>
      <c r="J133" s="6"/>
      <c r="K133" s="6"/>
      <c r="L133" s="10"/>
      <c r="M133" s="20"/>
      <c r="N133" s="20"/>
      <c r="O133" s="1"/>
      <c r="P133" s="1"/>
      <c r="Q133" s="1"/>
      <c r="R133" s="1"/>
      <c r="S133" s="1"/>
      <c r="T133" s="1"/>
      <c r="U133" s="2"/>
      <c r="V133" s="2"/>
    </row>
    <row r="134" spans="2:22" ht="15.75" customHeight="1">
      <c r="B134" s="17"/>
      <c r="C134" s="3"/>
      <c r="D134" s="3"/>
      <c r="E134" s="3"/>
      <c r="F134" s="3"/>
      <c r="G134" s="4"/>
      <c r="H134" s="4"/>
      <c r="I134" s="5"/>
      <c r="J134" s="6"/>
      <c r="K134" s="6"/>
      <c r="L134" s="10"/>
      <c r="M134" s="20"/>
      <c r="N134" s="20"/>
      <c r="O134" s="1"/>
      <c r="P134" s="1"/>
      <c r="Q134" s="1"/>
      <c r="R134" s="1"/>
      <c r="S134" s="1"/>
      <c r="T134" s="1"/>
      <c r="U134" s="2"/>
      <c r="V134" s="2"/>
    </row>
    <row r="135" spans="2:22" ht="15.75" customHeight="1">
      <c r="B135" s="17"/>
      <c r="C135" s="3"/>
      <c r="D135" s="3"/>
      <c r="E135" s="3"/>
      <c r="F135" s="3"/>
      <c r="G135" s="4"/>
      <c r="H135" s="4"/>
      <c r="I135" s="5"/>
      <c r="J135" s="6"/>
      <c r="K135" s="6"/>
      <c r="L135" s="10"/>
      <c r="M135" s="20"/>
      <c r="N135" s="20"/>
      <c r="O135" s="1"/>
      <c r="P135" s="1"/>
      <c r="Q135" s="1"/>
      <c r="R135" s="1"/>
      <c r="S135" s="1"/>
      <c r="T135" s="1"/>
      <c r="U135" s="2"/>
      <c r="V135" s="2"/>
    </row>
    <row r="136" spans="2:22" ht="15.75" customHeight="1">
      <c r="B136" s="17"/>
      <c r="C136" s="3"/>
      <c r="D136" s="3"/>
      <c r="E136" s="3"/>
      <c r="F136" s="3"/>
      <c r="G136" s="4"/>
      <c r="H136" s="4"/>
      <c r="I136" s="5"/>
      <c r="J136" s="6"/>
      <c r="K136" s="6"/>
      <c r="L136" s="10"/>
      <c r="M136" s="20"/>
      <c r="N136" s="20"/>
      <c r="O136" s="1"/>
      <c r="P136" s="1"/>
      <c r="Q136" s="1"/>
      <c r="R136" s="1"/>
      <c r="S136" s="1"/>
      <c r="T136" s="1"/>
      <c r="U136" s="2"/>
      <c r="V136" s="2"/>
    </row>
    <row r="137" spans="2:22" ht="15.75" customHeight="1">
      <c r="B137" s="17"/>
      <c r="C137" s="3"/>
      <c r="D137" s="3"/>
      <c r="E137" s="3"/>
      <c r="F137" s="3"/>
      <c r="G137" s="4"/>
      <c r="H137" s="4"/>
      <c r="I137" s="5"/>
      <c r="J137" s="6"/>
      <c r="K137" s="6"/>
      <c r="L137" s="10"/>
      <c r="M137" s="20"/>
      <c r="N137" s="20"/>
      <c r="O137" s="1"/>
      <c r="P137" s="1"/>
      <c r="Q137" s="1"/>
      <c r="R137" s="1"/>
      <c r="S137" s="1"/>
      <c r="T137" s="1"/>
      <c r="U137" s="2"/>
      <c r="V137" s="2"/>
    </row>
    <row r="138" spans="2:22" ht="15.75" customHeight="1">
      <c r="B138" s="17"/>
      <c r="C138" s="3"/>
      <c r="D138" s="3"/>
      <c r="E138" s="3"/>
      <c r="F138" s="3"/>
      <c r="G138" s="4"/>
      <c r="H138" s="4"/>
      <c r="I138" s="5"/>
      <c r="J138" s="6"/>
      <c r="K138" s="6"/>
      <c r="L138" s="10"/>
      <c r="M138" s="20"/>
      <c r="N138" s="20"/>
      <c r="O138" s="1"/>
      <c r="P138" s="1"/>
      <c r="Q138" s="1"/>
      <c r="R138" s="1"/>
      <c r="S138" s="1"/>
      <c r="T138" s="1"/>
      <c r="U138" s="2"/>
      <c r="V138" s="2"/>
    </row>
    <row r="139" spans="2:22" ht="15.75" customHeight="1">
      <c r="B139" s="17"/>
      <c r="C139" s="3"/>
      <c r="D139" s="3"/>
      <c r="E139" s="3"/>
      <c r="F139" s="3"/>
      <c r="G139" s="4"/>
      <c r="H139" s="4"/>
      <c r="I139" s="5"/>
      <c r="J139" s="6"/>
      <c r="K139" s="6"/>
      <c r="L139" s="10"/>
      <c r="M139" s="20"/>
      <c r="N139" s="20"/>
      <c r="O139" s="1"/>
      <c r="P139" s="1"/>
      <c r="Q139" s="1"/>
      <c r="R139" s="1"/>
      <c r="S139" s="1"/>
      <c r="T139" s="1"/>
      <c r="U139" s="2"/>
      <c r="V139" s="2"/>
    </row>
    <row r="140" spans="2:22" ht="15.75" customHeight="1">
      <c r="B140" s="17"/>
      <c r="C140" s="3"/>
      <c r="D140" s="3"/>
      <c r="E140" s="3"/>
      <c r="F140" s="3"/>
      <c r="G140" s="4"/>
      <c r="H140" s="4"/>
      <c r="I140" s="5"/>
      <c r="J140" s="6"/>
      <c r="K140" s="6"/>
      <c r="L140" s="10"/>
      <c r="M140" s="20"/>
      <c r="N140" s="20"/>
      <c r="O140" s="1"/>
      <c r="P140" s="1"/>
      <c r="Q140" s="1"/>
      <c r="R140" s="1"/>
      <c r="S140" s="1"/>
      <c r="T140" s="1"/>
      <c r="U140" s="2"/>
      <c r="V140" s="2"/>
    </row>
    <row r="141" spans="2:22" ht="15.75" customHeight="1">
      <c r="B141" s="17"/>
      <c r="C141" s="3"/>
      <c r="D141" s="3"/>
      <c r="E141" s="3"/>
      <c r="F141" s="3"/>
      <c r="G141" s="4"/>
      <c r="H141" s="4"/>
      <c r="I141" s="5"/>
      <c r="J141" s="6"/>
      <c r="K141" s="6"/>
      <c r="L141" s="10"/>
      <c r="M141" s="20"/>
      <c r="N141" s="20"/>
      <c r="O141" s="1"/>
      <c r="P141" s="1"/>
      <c r="Q141" s="1"/>
      <c r="R141" s="1"/>
      <c r="S141" s="1"/>
      <c r="T141" s="1"/>
      <c r="U141" s="2"/>
      <c r="V141" s="2"/>
    </row>
    <row r="142" spans="2:22" ht="15.75" customHeight="1">
      <c r="B142" s="17"/>
      <c r="C142" s="3"/>
      <c r="D142" s="3"/>
      <c r="E142" s="3"/>
      <c r="F142" s="3"/>
      <c r="G142" s="4"/>
      <c r="H142" s="4"/>
      <c r="I142" s="5"/>
      <c r="J142" s="6"/>
      <c r="K142" s="6"/>
      <c r="L142" s="10"/>
      <c r="M142" s="20"/>
      <c r="N142" s="20"/>
      <c r="O142" s="1"/>
      <c r="P142" s="1"/>
      <c r="Q142" s="1"/>
      <c r="R142" s="1"/>
      <c r="S142" s="1"/>
      <c r="T142" s="1"/>
      <c r="U142" s="2"/>
      <c r="V142" s="2"/>
    </row>
    <row r="143" spans="2:22" ht="15.75" customHeight="1">
      <c r="B143" s="17"/>
      <c r="C143" s="3"/>
      <c r="D143" s="3"/>
      <c r="E143" s="3"/>
      <c r="F143" s="3"/>
      <c r="G143" s="4"/>
      <c r="H143" s="4"/>
      <c r="I143" s="5"/>
      <c r="J143" s="6"/>
      <c r="K143" s="6"/>
      <c r="L143" s="10"/>
      <c r="M143" s="20"/>
      <c r="N143" s="20"/>
      <c r="O143" s="1"/>
      <c r="P143" s="1"/>
      <c r="Q143" s="1"/>
      <c r="R143" s="1"/>
      <c r="S143" s="1"/>
      <c r="T143" s="1"/>
      <c r="U143" s="2"/>
      <c r="V143" s="2"/>
    </row>
    <row r="144" spans="2:22" ht="15.75" customHeight="1">
      <c r="B144" s="17"/>
      <c r="C144" s="3"/>
      <c r="D144" s="3"/>
      <c r="E144" s="3"/>
      <c r="F144" s="3"/>
      <c r="G144" s="4"/>
      <c r="H144" s="4"/>
      <c r="I144" s="5"/>
      <c r="J144" s="6"/>
      <c r="K144" s="6"/>
      <c r="L144" s="10"/>
      <c r="M144" s="20"/>
      <c r="N144" s="20"/>
      <c r="O144" s="1"/>
      <c r="P144" s="1"/>
      <c r="Q144" s="1"/>
      <c r="R144" s="1"/>
      <c r="S144" s="1"/>
      <c r="T144" s="1"/>
      <c r="U144" s="2"/>
      <c r="V144" s="2"/>
    </row>
    <row r="145" spans="2:22" ht="15.75" customHeight="1">
      <c r="B145" s="17"/>
      <c r="C145" s="3"/>
      <c r="D145" s="3"/>
      <c r="E145" s="3"/>
      <c r="F145" s="3"/>
      <c r="G145" s="4"/>
      <c r="H145" s="4"/>
      <c r="I145" s="5"/>
      <c r="J145" s="6"/>
      <c r="K145" s="6"/>
      <c r="L145" s="10"/>
      <c r="M145" s="20"/>
      <c r="N145" s="20"/>
      <c r="O145" s="1"/>
      <c r="P145" s="1"/>
      <c r="Q145" s="1"/>
      <c r="R145" s="1"/>
      <c r="S145" s="1"/>
      <c r="T145" s="1"/>
      <c r="U145" s="2"/>
      <c r="V145" s="2"/>
    </row>
    <row r="146" spans="2:22" ht="15.75" customHeight="1">
      <c r="B146" s="17"/>
      <c r="C146" s="3"/>
      <c r="D146" s="3"/>
      <c r="E146" s="3"/>
      <c r="F146" s="3"/>
      <c r="G146" s="4"/>
      <c r="H146" s="4"/>
      <c r="I146" s="5"/>
      <c r="J146" s="6"/>
      <c r="K146" s="6"/>
      <c r="L146" s="10"/>
      <c r="M146" s="20"/>
      <c r="N146" s="20"/>
      <c r="O146" s="1"/>
      <c r="P146" s="1"/>
      <c r="Q146" s="1"/>
      <c r="R146" s="1"/>
      <c r="S146" s="1"/>
      <c r="T146" s="1"/>
      <c r="U146" s="2"/>
      <c r="V146" s="2"/>
    </row>
    <row r="147" spans="2:22" ht="15.75" customHeight="1">
      <c r="B147" s="17"/>
      <c r="C147" s="3"/>
      <c r="D147" s="3"/>
      <c r="E147" s="3"/>
      <c r="F147" s="3"/>
      <c r="G147" s="4"/>
      <c r="H147" s="4"/>
      <c r="I147" s="5"/>
      <c r="J147" s="6"/>
      <c r="K147" s="6"/>
      <c r="L147" s="10"/>
      <c r="M147" s="20"/>
      <c r="N147" s="20"/>
      <c r="O147" s="1"/>
      <c r="P147" s="1"/>
      <c r="Q147" s="1"/>
      <c r="R147" s="1"/>
      <c r="S147" s="1"/>
      <c r="T147" s="1"/>
      <c r="U147" s="2"/>
      <c r="V147" s="2"/>
    </row>
    <row r="148" spans="2:22" ht="15.75" customHeight="1">
      <c r="B148" s="17"/>
      <c r="C148" s="3"/>
      <c r="D148" s="3"/>
      <c r="E148" s="3"/>
      <c r="F148" s="3"/>
      <c r="G148" s="4"/>
      <c r="H148" s="4"/>
      <c r="I148" s="5"/>
      <c r="J148" s="6"/>
      <c r="K148" s="6"/>
      <c r="L148" s="10"/>
      <c r="M148" s="20"/>
      <c r="N148" s="20"/>
      <c r="O148" s="1"/>
      <c r="P148" s="1"/>
      <c r="Q148" s="1"/>
      <c r="R148" s="1"/>
      <c r="S148" s="1"/>
      <c r="T148" s="1"/>
      <c r="U148" s="2"/>
      <c r="V148" s="2"/>
    </row>
    <row r="149" spans="2:22" ht="15.75" customHeight="1">
      <c r="B149" s="17"/>
      <c r="C149" s="3"/>
      <c r="D149" s="3"/>
      <c r="E149" s="3"/>
      <c r="F149" s="3"/>
      <c r="G149" s="4"/>
      <c r="H149" s="4"/>
      <c r="I149" s="5"/>
      <c r="J149" s="6"/>
      <c r="K149" s="6"/>
      <c r="L149" s="10"/>
      <c r="M149" s="20"/>
      <c r="N149" s="20"/>
      <c r="O149" s="1"/>
      <c r="P149" s="1"/>
      <c r="Q149" s="1"/>
      <c r="R149" s="1"/>
      <c r="S149" s="1"/>
      <c r="T149" s="1"/>
      <c r="U149" s="2"/>
      <c r="V149" s="2"/>
    </row>
    <row r="150" spans="2:22" ht="15.75" customHeight="1">
      <c r="B150" s="17"/>
      <c r="C150" s="3"/>
      <c r="D150" s="3"/>
      <c r="E150" s="3"/>
      <c r="F150" s="3"/>
      <c r="G150" s="4"/>
      <c r="H150" s="4"/>
      <c r="I150" s="5"/>
      <c r="J150" s="6"/>
      <c r="K150" s="6"/>
      <c r="L150" s="10"/>
      <c r="M150" s="20"/>
      <c r="N150" s="20"/>
      <c r="O150" s="1"/>
      <c r="P150" s="1"/>
      <c r="Q150" s="1"/>
      <c r="R150" s="1"/>
      <c r="S150" s="1"/>
      <c r="T150" s="1"/>
      <c r="U150" s="2"/>
      <c r="V150" s="2"/>
    </row>
    <row r="151" spans="2:22" ht="15.75" customHeight="1">
      <c r="B151" s="17"/>
      <c r="C151" s="3"/>
      <c r="D151" s="3"/>
      <c r="E151" s="3"/>
      <c r="F151" s="3"/>
      <c r="G151" s="4"/>
      <c r="H151" s="4"/>
      <c r="I151" s="5"/>
      <c r="J151" s="6"/>
      <c r="K151" s="6"/>
      <c r="L151" s="10"/>
      <c r="M151" s="20"/>
      <c r="N151" s="20"/>
      <c r="O151" s="1"/>
      <c r="P151" s="1"/>
      <c r="Q151" s="1"/>
      <c r="R151" s="1"/>
      <c r="S151" s="1"/>
      <c r="T151" s="1"/>
      <c r="U151" s="2"/>
      <c r="V151" s="2"/>
    </row>
    <row r="152" spans="2:22" ht="15.75" customHeight="1">
      <c r="B152" s="17"/>
      <c r="C152" s="3"/>
      <c r="D152" s="3"/>
      <c r="E152" s="3"/>
      <c r="F152" s="3"/>
      <c r="G152" s="4"/>
      <c r="H152" s="4"/>
      <c r="I152" s="5"/>
      <c r="J152" s="6"/>
      <c r="K152" s="6"/>
      <c r="L152" s="10"/>
      <c r="M152" s="20"/>
      <c r="N152" s="20"/>
      <c r="O152" s="1"/>
      <c r="P152" s="1"/>
      <c r="Q152" s="1"/>
      <c r="R152" s="1"/>
      <c r="S152" s="1"/>
      <c r="T152" s="1"/>
      <c r="U152" s="2"/>
      <c r="V152" s="2"/>
    </row>
    <row r="153" spans="2:22" ht="15.75" customHeight="1">
      <c r="B153" s="17"/>
      <c r="C153" s="3"/>
      <c r="D153" s="3"/>
      <c r="E153" s="3"/>
      <c r="F153" s="3"/>
      <c r="G153" s="4"/>
      <c r="H153" s="4"/>
      <c r="I153" s="5"/>
      <c r="J153" s="6"/>
      <c r="K153" s="6"/>
      <c r="L153" s="10"/>
      <c r="M153" s="20"/>
      <c r="N153" s="20"/>
      <c r="O153" s="1"/>
      <c r="P153" s="1"/>
      <c r="Q153" s="1"/>
      <c r="R153" s="1"/>
      <c r="S153" s="1"/>
      <c r="T153" s="1"/>
      <c r="U153" s="2"/>
      <c r="V153" s="2"/>
    </row>
    <row r="154" spans="2:22" ht="15.75" customHeight="1">
      <c r="B154" s="17"/>
      <c r="C154" s="3"/>
      <c r="D154" s="3"/>
      <c r="E154" s="3"/>
      <c r="F154" s="3"/>
      <c r="G154" s="4"/>
      <c r="H154" s="4"/>
      <c r="I154" s="5"/>
      <c r="J154" s="6"/>
      <c r="K154" s="6"/>
      <c r="L154" s="10"/>
      <c r="M154" s="20"/>
      <c r="N154" s="20"/>
      <c r="O154" s="1"/>
      <c r="P154" s="1"/>
      <c r="Q154" s="1"/>
      <c r="R154" s="1"/>
      <c r="S154" s="1"/>
      <c r="T154" s="1"/>
      <c r="U154" s="2"/>
      <c r="V154" s="2"/>
    </row>
    <row r="155" spans="2:22" ht="15.75" customHeight="1">
      <c r="B155" s="17"/>
      <c r="C155" s="3"/>
      <c r="D155" s="3"/>
      <c r="E155" s="3"/>
      <c r="F155" s="3"/>
      <c r="G155" s="4"/>
      <c r="H155" s="4"/>
      <c r="I155" s="5"/>
      <c r="J155" s="6"/>
      <c r="K155" s="6"/>
      <c r="L155" s="10"/>
      <c r="M155" s="20"/>
      <c r="N155" s="20"/>
      <c r="O155" s="1"/>
      <c r="P155" s="1"/>
      <c r="Q155" s="1"/>
      <c r="R155" s="1"/>
      <c r="S155" s="1"/>
      <c r="T155" s="1"/>
      <c r="U155" s="2"/>
      <c r="V155" s="2"/>
    </row>
    <row r="156" spans="2:22" ht="15.75" customHeight="1">
      <c r="B156" s="17"/>
      <c r="C156" s="3"/>
      <c r="D156" s="3"/>
      <c r="E156" s="3"/>
      <c r="F156" s="3"/>
      <c r="G156" s="4"/>
      <c r="H156" s="4"/>
      <c r="I156" s="5"/>
      <c r="J156" s="6"/>
      <c r="K156" s="6"/>
      <c r="L156" s="10"/>
      <c r="M156" s="20"/>
      <c r="N156" s="20"/>
      <c r="O156" s="1"/>
      <c r="P156" s="1"/>
      <c r="Q156" s="1"/>
      <c r="R156" s="1"/>
      <c r="S156" s="1"/>
      <c r="T156" s="1"/>
      <c r="U156" s="2"/>
      <c r="V156" s="2"/>
    </row>
    <row r="157" spans="2:22" ht="15.75" customHeight="1">
      <c r="B157" s="17"/>
      <c r="C157" s="3"/>
      <c r="D157" s="3"/>
      <c r="E157" s="3"/>
      <c r="F157" s="3"/>
      <c r="G157" s="4"/>
      <c r="H157" s="4"/>
      <c r="I157" s="5"/>
      <c r="J157" s="6"/>
      <c r="K157" s="6"/>
      <c r="L157" s="10"/>
      <c r="M157" s="20"/>
      <c r="N157" s="20"/>
      <c r="O157" s="1"/>
      <c r="P157" s="1"/>
      <c r="Q157" s="1"/>
      <c r="R157" s="1"/>
      <c r="S157" s="1"/>
      <c r="T157" s="1"/>
      <c r="U157" s="2"/>
      <c r="V157" s="2"/>
    </row>
    <row r="158" spans="2:22" ht="15.75" customHeight="1">
      <c r="B158" s="17"/>
      <c r="C158" s="3"/>
      <c r="D158" s="3"/>
      <c r="E158" s="3"/>
      <c r="F158" s="3"/>
      <c r="G158" s="4"/>
      <c r="H158" s="4"/>
      <c r="I158" s="5"/>
      <c r="J158" s="6"/>
      <c r="K158" s="6"/>
      <c r="L158" s="10"/>
      <c r="M158" s="20"/>
      <c r="N158" s="20"/>
      <c r="O158" s="1"/>
      <c r="P158" s="1"/>
      <c r="Q158" s="1"/>
      <c r="R158" s="1"/>
      <c r="S158" s="1"/>
      <c r="T158" s="1"/>
      <c r="U158" s="2"/>
      <c r="V158" s="2"/>
    </row>
    <row r="159" spans="2:22" ht="15.75" customHeight="1">
      <c r="B159" s="17"/>
      <c r="C159" s="3"/>
      <c r="D159" s="3"/>
      <c r="E159" s="3"/>
      <c r="F159" s="3"/>
      <c r="G159" s="4"/>
      <c r="H159" s="4"/>
      <c r="I159" s="5"/>
      <c r="J159" s="6"/>
      <c r="K159" s="6"/>
      <c r="L159" s="10"/>
      <c r="M159" s="20"/>
      <c r="N159" s="20"/>
      <c r="O159" s="1"/>
      <c r="P159" s="1"/>
      <c r="Q159" s="1"/>
      <c r="R159" s="1"/>
      <c r="S159" s="1"/>
      <c r="T159" s="1"/>
      <c r="U159" s="2"/>
      <c r="V159" s="2"/>
    </row>
    <row r="160" spans="2:22" ht="15.75" customHeight="1">
      <c r="B160" s="17"/>
      <c r="C160" s="3"/>
      <c r="D160" s="3"/>
      <c r="E160" s="3"/>
      <c r="F160" s="3"/>
      <c r="G160" s="4"/>
      <c r="H160" s="4"/>
      <c r="I160" s="5"/>
      <c r="J160" s="6"/>
      <c r="K160" s="6"/>
      <c r="L160" s="10"/>
      <c r="M160" s="20"/>
      <c r="N160" s="20"/>
      <c r="O160" s="1"/>
      <c r="P160" s="1"/>
      <c r="Q160" s="1"/>
      <c r="R160" s="1"/>
      <c r="S160" s="1"/>
      <c r="T160" s="1"/>
      <c r="U160" s="2"/>
      <c r="V160" s="2"/>
    </row>
    <row r="161" spans="2:22" ht="15.75" customHeight="1">
      <c r="B161" s="17"/>
      <c r="C161" s="3"/>
      <c r="D161" s="3"/>
      <c r="E161" s="3"/>
      <c r="F161" s="3"/>
      <c r="G161" s="4"/>
      <c r="H161" s="4"/>
      <c r="I161" s="5"/>
      <c r="J161" s="6"/>
      <c r="K161" s="6"/>
      <c r="L161" s="10"/>
      <c r="M161" s="20"/>
      <c r="N161" s="20"/>
      <c r="O161" s="1"/>
      <c r="P161" s="1"/>
      <c r="Q161" s="1"/>
      <c r="R161" s="1"/>
      <c r="S161" s="1"/>
      <c r="T161" s="1"/>
      <c r="U161" s="2"/>
      <c r="V161" s="2"/>
    </row>
    <row r="162" spans="2:22" ht="15.75" customHeight="1">
      <c r="B162" s="17"/>
      <c r="C162" s="3"/>
      <c r="D162" s="3"/>
      <c r="E162" s="3"/>
      <c r="F162" s="3"/>
      <c r="G162" s="4"/>
      <c r="H162" s="4"/>
      <c r="I162" s="5"/>
      <c r="J162" s="6"/>
      <c r="K162" s="6"/>
      <c r="L162" s="10"/>
      <c r="M162" s="20"/>
      <c r="N162" s="20"/>
      <c r="O162" s="1"/>
      <c r="P162" s="1"/>
      <c r="Q162" s="1"/>
      <c r="R162" s="1"/>
      <c r="S162" s="1"/>
      <c r="T162" s="1"/>
      <c r="U162" s="2"/>
      <c r="V162" s="2"/>
    </row>
    <row r="163" spans="2:22" ht="15.75" customHeight="1">
      <c r="B163" s="17"/>
      <c r="C163" s="3"/>
      <c r="D163" s="3"/>
      <c r="E163" s="3"/>
      <c r="F163" s="3"/>
      <c r="G163" s="4"/>
      <c r="H163" s="4"/>
      <c r="I163" s="5"/>
      <c r="J163" s="6"/>
      <c r="K163" s="6"/>
      <c r="L163" s="10"/>
      <c r="M163" s="20"/>
      <c r="N163" s="20"/>
      <c r="O163" s="1"/>
      <c r="P163" s="1"/>
      <c r="Q163" s="1"/>
      <c r="R163" s="1"/>
      <c r="S163" s="1"/>
      <c r="T163" s="1"/>
      <c r="U163" s="2"/>
      <c r="V163" s="2"/>
    </row>
    <row r="164" spans="2:22" ht="15.75" customHeight="1">
      <c r="B164" s="17"/>
      <c r="C164" s="3"/>
      <c r="D164" s="3"/>
      <c r="E164" s="3"/>
      <c r="F164" s="3"/>
      <c r="G164" s="4"/>
      <c r="H164" s="4"/>
      <c r="I164" s="5"/>
      <c r="J164" s="6"/>
      <c r="K164" s="6"/>
      <c r="L164" s="10"/>
      <c r="M164" s="20"/>
      <c r="N164" s="20"/>
      <c r="O164" s="1"/>
      <c r="P164" s="1"/>
      <c r="Q164" s="1"/>
      <c r="R164" s="1"/>
      <c r="S164" s="1"/>
      <c r="T164" s="1"/>
      <c r="U164" s="2"/>
      <c r="V164" s="2"/>
    </row>
    <row r="165" spans="2:22" ht="15.75" customHeight="1">
      <c r="B165" s="17"/>
      <c r="C165" s="3"/>
      <c r="D165" s="3"/>
      <c r="E165" s="3"/>
      <c r="F165" s="3"/>
      <c r="G165" s="4"/>
      <c r="H165" s="4"/>
      <c r="I165" s="5"/>
      <c r="J165" s="6"/>
      <c r="K165" s="6"/>
      <c r="L165" s="10"/>
      <c r="M165" s="20"/>
      <c r="N165" s="20"/>
      <c r="O165" s="1"/>
      <c r="P165" s="1"/>
      <c r="Q165" s="1"/>
      <c r="R165" s="1"/>
      <c r="S165" s="1"/>
      <c r="T165" s="1"/>
      <c r="U165" s="2"/>
      <c r="V165" s="2"/>
    </row>
    <row r="166" spans="2:22" ht="15.75" customHeight="1">
      <c r="B166" s="17"/>
      <c r="C166" s="3"/>
      <c r="D166" s="3"/>
      <c r="E166" s="3"/>
      <c r="F166" s="3"/>
      <c r="G166" s="4"/>
      <c r="H166" s="4"/>
      <c r="I166" s="5"/>
      <c r="J166" s="6"/>
      <c r="K166" s="6"/>
      <c r="L166" s="10"/>
      <c r="M166" s="20"/>
      <c r="N166" s="20"/>
      <c r="O166" s="1"/>
      <c r="P166" s="1"/>
      <c r="Q166" s="1"/>
      <c r="R166" s="1"/>
      <c r="S166" s="1"/>
      <c r="T166" s="1"/>
      <c r="U166" s="2"/>
      <c r="V166" s="2"/>
    </row>
    <row r="167" spans="2:22" ht="15.75" customHeight="1">
      <c r="B167" s="17"/>
      <c r="C167" s="3"/>
      <c r="D167" s="3"/>
      <c r="E167" s="3"/>
      <c r="F167" s="3"/>
      <c r="G167" s="4"/>
      <c r="H167" s="4"/>
      <c r="I167" s="5"/>
      <c r="J167" s="6"/>
      <c r="K167" s="6"/>
      <c r="L167" s="10"/>
      <c r="M167" s="20"/>
      <c r="N167" s="20"/>
      <c r="O167" s="1"/>
      <c r="P167" s="1"/>
      <c r="Q167" s="1"/>
      <c r="R167" s="1"/>
      <c r="S167" s="1"/>
      <c r="T167" s="1"/>
      <c r="U167" s="2"/>
      <c r="V167" s="2"/>
    </row>
    <row r="168" spans="2:22" ht="15.75" customHeight="1">
      <c r="B168" s="17"/>
      <c r="C168" s="3"/>
      <c r="D168" s="3"/>
      <c r="E168" s="3"/>
      <c r="F168" s="3"/>
      <c r="G168" s="4"/>
      <c r="H168" s="4"/>
      <c r="I168" s="5"/>
      <c r="J168" s="6"/>
      <c r="K168" s="6"/>
      <c r="L168" s="10"/>
      <c r="M168" s="20"/>
      <c r="N168" s="20"/>
      <c r="O168" s="1"/>
      <c r="P168" s="1"/>
      <c r="Q168" s="1"/>
      <c r="R168" s="1"/>
      <c r="S168" s="1"/>
      <c r="T168" s="1"/>
      <c r="U168" s="2"/>
      <c r="V168" s="2"/>
    </row>
    <row r="169" spans="2:22" ht="15.75" customHeight="1">
      <c r="B169" s="17"/>
      <c r="C169" s="3"/>
      <c r="D169" s="3"/>
      <c r="E169" s="3"/>
      <c r="F169" s="3"/>
      <c r="G169" s="4"/>
      <c r="H169" s="4"/>
      <c r="I169" s="5"/>
      <c r="J169" s="6"/>
      <c r="K169" s="6"/>
      <c r="L169" s="10"/>
      <c r="M169" s="20"/>
      <c r="N169" s="20"/>
      <c r="O169" s="1"/>
      <c r="P169" s="1"/>
      <c r="Q169" s="1"/>
      <c r="R169" s="1"/>
      <c r="S169" s="1"/>
      <c r="T169" s="1"/>
      <c r="U169" s="2"/>
      <c r="V169" s="2"/>
    </row>
    <row r="170" spans="2:22" ht="15.75" customHeight="1">
      <c r="B170" s="17"/>
      <c r="C170" s="3"/>
      <c r="D170" s="3"/>
      <c r="E170" s="3"/>
      <c r="F170" s="3"/>
      <c r="G170" s="4"/>
      <c r="H170" s="4"/>
      <c r="I170" s="5"/>
      <c r="J170" s="6"/>
      <c r="K170" s="6"/>
      <c r="L170" s="10"/>
      <c r="M170" s="20"/>
      <c r="N170" s="20"/>
      <c r="O170" s="1"/>
      <c r="P170" s="1"/>
      <c r="Q170" s="1"/>
      <c r="R170" s="1"/>
      <c r="S170" s="1"/>
      <c r="T170" s="1"/>
      <c r="U170" s="2"/>
      <c r="V170" s="2"/>
    </row>
    <row r="171" spans="2:22" ht="15.75" customHeight="1">
      <c r="B171" s="17"/>
      <c r="C171" s="3"/>
      <c r="D171" s="3"/>
      <c r="E171" s="3"/>
      <c r="F171" s="3"/>
      <c r="G171" s="4"/>
      <c r="H171" s="4"/>
      <c r="I171" s="5"/>
      <c r="J171" s="6"/>
      <c r="K171" s="6"/>
      <c r="L171" s="10"/>
      <c r="M171" s="20"/>
      <c r="N171" s="20"/>
      <c r="O171" s="1"/>
      <c r="P171" s="1"/>
      <c r="Q171" s="1"/>
      <c r="R171" s="1"/>
      <c r="S171" s="1"/>
      <c r="T171" s="1"/>
      <c r="U171" s="2"/>
      <c r="V171" s="2"/>
    </row>
    <row r="172" spans="2:22" ht="15.75" customHeight="1">
      <c r="B172" s="17"/>
      <c r="C172" s="3"/>
      <c r="D172" s="3"/>
      <c r="E172" s="3"/>
      <c r="F172" s="3"/>
      <c r="G172" s="4"/>
      <c r="H172" s="4"/>
      <c r="I172" s="5"/>
      <c r="J172" s="6"/>
      <c r="K172" s="6"/>
      <c r="L172" s="10"/>
      <c r="M172" s="20"/>
      <c r="N172" s="20"/>
      <c r="O172" s="1"/>
      <c r="P172" s="1"/>
      <c r="Q172" s="1"/>
      <c r="R172" s="1"/>
      <c r="S172" s="1"/>
      <c r="T172" s="1"/>
      <c r="U172" s="2"/>
      <c r="V172" s="2"/>
    </row>
    <row r="173" spans="2:22" ht="15.75" customHeight="1">
      <c r="B173" s="17"/>
      <c r="C173" s="3"/>
      <c r="D173" s="3"/>
      <c r="E173" s="3"/>
      <c r="F173" s="3"/>
      <c r="G173" s="4"/>
      <c r="H173" s="4"/>
      <c r="I173" s="5"/>
      <c r="J173" s="6"/>
      <c r="K173" s="6"/>
      <c r="L173" s="10"/>
      <c r="M173" s="20"/>
      <c r="N173" s="20"/>
      <c r="O173" s="1"/>
      <c r="P173" s="1"/>
      <c r="Q173" s="1"/>
      <c r="R173" s="1"/>
      <c r="S173" s="1"/>
      <c r="T173" s="1"/>
      <c r="U173" s="2"/>
      <c r="V173" s="2"/>
    </row>
    <row r="174" spans="2:22" ht="15.75" customHeight="1">
      <c r="B174" s="17"/>
      <c r="C174" s="3"/>
      <c r="D174" s="3"/>
      <c r="E174" s="3"/>
      <c r="F174" s="3"/>
      <c r="G174" s="4"/>
      <c r="H174" s="4"/>
      <c r="I174" s="5"/>
      <c r="J174" s="6"/>
      <c r="K174" s="6"/>
      <c r="L174" s="10"/>
      <c r="M174" s="20"/>
      <c r="N174" s="20"/>
      <c r="O174" s="1"/>
      <c r="P174" s="1"/>
      <c r="Q174" s="1"/>
      <c r="R174" s="1"/>
      <c r="S174" s="1"/>
      <c r="T174" s="1"/>
      <c r="U174" s="2"/>
      <c r="V174" s="2"/>
    </row>
    <row r="175" spans="2:22" ht="15.75" customHeight="1">
      <c r="B175" s="17"/>
      <c r="C175" s="3"/>
      <c r="D175" s="3"/>
      <c r="E175" s="3"/>
      <c r="F175" s="3"/>
      <c r="G175" s="4"/>
      <c r="H175" s="4"/>
      <c r="I175" s="5"/>
      <c r="J175" s="6"/>
      <c r="K175" s="6"/>
      <c r="L175" s="10"/>
      <c r="M175" s="20"/>
      <c r="N175" s="20"/>
      <c r="O175" s="1"/>
      <c r="P175" s="1"/>
      <c r="Q175" s="1"/>
      <c r="R175" s="1"/>
      <c r="S175" s="1"/>
      <c r="T175" s="1"/>
      <c r="U175" s="2"/>
      <c r="V175" s="2"/>
    </row>
    <row r="176" spans="2:22" ht="15.75" customHeight="1">
      <c r="B176" s="17"/>
      <c r="C176" s="3"/>
      <c r="D176" s="3"/>
      <c r="E176" s="3"/>
      <c r="F176" s="3"/>
      <c r="G176" s="4"/>
      <c r="H176" s="4"/>
      <c r="I176" s="5"/>
      <c r="J176" s="6"/>
      <c r="K176" s="6"/>
      <c r="L176" s="10"/>
      <c r="M176" s="20"/>
      <c r="N176" s="20"/>
      <c r="O176" s="1"/>
      <c r="P176" s="1"/>
      <c r="Q176" s="1"/>
      <c r="R176" s="1"/>
      <c r="S176" s="1"/>
      <c r="T176" s="1"/>
      <c r="U176" s="2"/>
      <c r="V176" s="2"/>
    </row>
    <row r="177" spans="2:22" ht="15.75" customHeight="1">
      <c r="B177" s="17"/>
      <c r="C177" s="3"/>
      <c r="D177" s="3"/>
      <c r="E177" s="3"/>
      <c r="F177" s="3"/>
      <c r="G177" s="4"/>
      <c r="H177" s="4"/>
      <c r="I177" s="5"/>
      <c r="J177" s="6"/>
      <c r="K177" s="6"/>
      <c r="L177" s="10"/>
      <c r="M177" s="20"/>
      <c r="N177" s="20"/>
      <c r="O177" s="1"/>
      <c r="P177" s="1"/>
      <c r="Q177" s="1"/>
      <c r="R177" s="1"/>
      <c r="S177" s="1"/>
      <c r="T177" s="1"/>
      <c r="U177" s="2"/>
      <c r="V177" s="2"/>
    </row>
    <row r="178" spans="2:22" ht="15.75" customHeight="1">
      <c r="B178" s="17"/>
      <c r="C178" s="3"/>
      <c r="D178" s="3"/>
      <c r="E178" s="3"/>
      <c r="F178" s="3"/>
      <c r="G178" s="4"/>
      <c r="H178" s="4"/>
      <c r="I178" s="5"/>
      <c r="J178" s="6"/>
      <c r="K178" s="6"/>
      <c r="L178" s="10"/>
      <c r="M178" s="20"/>
      <c r="N178" s="20"/>
      <c r="O178" s="1"/>
      <c r="P178" s="1"/>
      <c r="Q178" s="1"/>
      <c r="R178" s="1"/>
      <c r="S178" s="1"/>
      <c r="T178" s="1"/>
      <c r="U178" s="2"/>
      <c r="V178" s="2"/>
    </row>
    <row r="179" spans="2:22" ht="15.75" customHeight="1">
      <c r="B179" s="17"/>
      <c r="C179" s="3"/>
      <c r="D179" s="3"/>
      <c r="E179" s="3"/>
      <c r="F179" s="3"/>
      <c r="G179" s="4"/>
      <c r="H179" s="4"/>
      <c r="I179" s="5"/>
      <c r="J179" s="6"/>
      <c r="K179" s="6"/>
      <c r="L179" s="10"/>
      <c r="M179" s="20"/>
      <c r="N179" s="20"/>
      <c r="O179" s="1"/>
      <c r="P179" s="1"/>
      <c r="Q179" s="1"/>
      <c r="R179" s="1"/>
      <c r="S179" s="1"/>
      <c r="T179" s="1"/>
      <c r="U179" s="2"/>
      <c r="V179" s="2"/>
    </row>
    <row r="180" spans="2:22" ht="15.75" customHeight="1">
      <c r="B180" s="17"/>
      <c r="C180" s="3"/>
      <c r="D180" s="3"/>
      <c r="E180" s="3"/>
      <c r="F180" s="3"/>
      <c r="G180" s="4"/>
      <c r="H180" s="4"/>
      <c r="I180" s="5"/>
      <c r="J180" s="6"/>
      <c r="K180" s="6"/>
      <c r="L180" s="10"/>
      <c r="M180" s="20"/>
      <c r="N180" s="20"/>
      <c r="O180" s="1"/>
      <c r="P180" s="1"/>
      <c r="Q180" s="1"/>
      <c r="R180" s="1"/>
      <c r="S180" s="1"/>
      <c r="T180" s="1"/>
      <c r="U180" s="2"/>
      <c r="V180" s="2"/>
    </row>
    <row r="181" spans="2:22" ht="15.75" customHeight="1">
      <c r="B181" s="17"/>
      <c r="C181" s="3"/>
      <c r="D181" s="3"/>
      <c r="E181" s="3"/>
      <c r="F181" s="3"/>
      <c r="G181" s="4"/>
      <c r="H181" s="4"/>
      <c r="I181" s="5"/>
      <c r="J181" s="6"/>
      <c r="K181" s="6"/>
      <c r="L181" s="10"/>
      <c r="M181" s="20"/>
      <c r="N181" s="20"/>
      <c r="O181" s="1"/>
      <c r="P181" s="1"/>
      <c r="Q181" s="1"/>
      <c r="R181" s="1"/>
      <c r="S181" s="1"/>
      <c r="T181" s="1"/>
      <c r="U181" s="2"/>
      <c r="V181" s="2"/>
    </row>
    <row r="182" spans="2:22" ht="15.75" customHeight="1">
      <c r="B182" s="17"/>
      <c r="C182" s="3"/>
      <c r="D182" s="3"/>
      <c r="E182" s="3"/>
      <c r="F182" s="3"/>
      <c r="G182" s="4"/>
      <c r="H182" s="4"/>
      <c r="I182" s="5"/>
      <c r="J182" s="6"/>
      <c r="K182" s="6"/>
      <c r="L182" s="10"/>
      <c r="M182" s="20"/>
      <c r="N182" s="20"/>
      <c r="O182" s="1"/>
      <c r="P182" s="1"/>
      <c r="Q182" s="1"/>
      <c r="R182" s="1"/>
      <c r="S182" s="1"/>
      <c r="T182" s="1"/>
      <c r="U182" s="2"/>
      <c r="V182" s="2"/>
    </row>
    <row r="183" spans="2:22" ht="15.75" customHeight="1">
      <c r="B183" s="17"/>
      <c r="C183" s="3"/>
      <c r="D183" s="3"/>
      <c r="E183" s="3"/>
      <c r="F183" s="3"/>
      <c r="G183" s="4"/>
      <c r="H183" s="4"/>
      <c r="I183" s="5"/>
      <c r="J183" s="6"/>
      <c r="K183" s="6"/>
      <c r="L183" s="10"/>
      <c r="M183" s="20"/>
      <c r="N183" s="20"/>
      <c r="O183" s="1"/>
      <c r="P183" s="1"/>
      <c r="Q183" s="1"/>
      <c r="R183" s="1"/>
      <c r="S183" s="1"/>
      <c r="T183" s="1"/>
      <c r="U183" s="2"/>
      <c r="V183" s="2"/>
    </row>
    <row r="184" spans="2:22" ht="15.75" customHeight="1">
      <c r="B184" s="17"/>
      <c r="C184" s="3"/>
      <c r="D184" s="3"/>
      <c r="E184" s="3"/>
      <c r="F184" s="3"/>
      <c r="G184" s="4"/>
      <c r="H184" s="4"/>
      <c r="I184" s="5"/>
      <c r="J184" s="6"/>
      <c r="K184" s="6"/>
      <c r="L184" s="10"/>
      <c r="M184" s="20"/>
      <c r="N184" s="20"/>
      <c r="O184" s="1"/>
      <c r="P184" s="1"/>
      <c r="Q184" s="1"/>
      <c r="R184" s="1"/>
      <c r="S184" s="1"/>
      <c r="T184" s="1"/>
      <c r="U184" s="2"/>
      <c r="V184" s="2"/>
    </row>
    <row r="185" spans="2:22" ht="15.75" customHeight="1">
      <c r="B185" s="17"/>
      <c r="C185" s="3"/>
      <c r="D185" s="3"/>
      <c r="E185" s="3"/>
      <c r="F185" s="3"/>
      <c r="G185" s="4"/>
      <c r="H185" s="4"/>
      <c r="I185" s="5"/>
      <c r="J185" s="6"/>
      <c r="K185" s="6"/>
      <c r="L185" s="10"/>
      <c r="M185" s="20"/>
      <c r="N185" s="20"/>
      <c r="O185" s="1"/>
      <c r="P185" s="1"/>
      <c r="Q185" s="1"/>
      <c r="R185" s="1"/>
      <c r="S185" s="1"/>
      <c r="T185" s="1"/>
      <c r="U185" s="2"/>
      <c r="V185" s="2"/>
    </row>
    <row r="186" spans="2:22" ht="15.75" customHeight="1">
      <c r="B186" s="17"/>
      <c r="C186" s="3"/>
      <c r="D186" s="3"/>
      <c r="E186" s="3"/>
      <c r="F186" s="3"/>
      <c r="G186" s="4"/>
      <c r="H186" s="4"/>
      <c r="I186" s="5"/>
      <c r="J186" s="6"/>
      <c r="K186" s="6"/>
      <c r="L186" s="10"/>
      <c r="M186" s="20"/>
      <c r="N186" s="20"/>
      <c r="O186" s="1"/>
      <c r="P186" s="1"/>
      <c r="Q186" s="1"/>
      <c r="R186" s="1"/>
      <c r="S186" s="1"/>
      <c r="T186" s="1"/>
      <c r="U186" s="2"/>
      <c r="V186" s="2"/>
    </row>
    <row r="187" spans="2:22" ht="15.75" customHeight="1">
      <c r="B187" s="17"/>
      <c r="C187" s="3"/>
      <c r="D187" s="3"/>
      <c r="E187" s="3"/>
      <c r="F187" s="3"/>
      <c r="G187" s="4"/>
      <c r="H187" s="4"/>
      <c r="I187" s="5"/>
      <c r="J187" s="6"/>
      <c r="K187" s="6"/>
      <c r="L187" s="10"/>
      <c r="M187" s="20"/>
      <c r="N187" s="20"/>
      <c r="O187" s="1"/>
      <c r="P187" s="1"/>
      <c r="Q187" s="1"/>
      <c r="R187" s="1"/>
      <c r="S187" s="1"/>
      <c r="T187" s="1"/>
      <c r="U187" s="2"/>
      <c r="V187" s="2"/>
    </row>
    <row r="188" spans="2:22" ht="15.75" customHeight="1">
      <c r="B188" s="17"/>
      <c r="C188" s="3"/>
      <c r="D188" s="3"/>
      <c r="E188" s="3"/>
      <c r="F188" s="3"/>
      <c r="G188" s="4"/>
      <c r="H188" s="4"/>
      <c r="I188" s="5"/>
      <c r="J188" s="6"/>
      <c r="K188" s="6"/>
      <c r="L188" s="10"/>
      <c r="M188" s="20"/>
      <c r="N188" s="20"/>
      <c r="O188" s="1"/>
      <c r="P188" s="1"/>
      <c r="Q188" s="1"/>
      <c r="R188" s="1"/>
      <c r="S188" s="1"/>
      <c r="T188" s="1"/>
      <c r="U188" s="2"/>
      <c r="V188" s="2"/>
    </row>
    <row r="189" spans="2:22" ht="15.75" customHeight="1">
      <c r="B189" s="17"/>
      <c r="C189" s="3"/>
      <c r="D189" s="3"/>
      <c r="E189" s="3"/>
      <c r="F189" s="3"/>
      <c r="G189" s="4"/>
      <c r="H189" s="4"/>
      <c r="I189" s="5"/>
      <c r="J189" s="6"/>
      <c r="K189" s="6"/>
      <c r="L189" s="10"/>
      <c r="M189" s="20"/>
      <c r="N189" s="20"/>
      <c r="O189" s="1"/>
      <c r="P189" s="1"/>
      <c r="Q189" s="1"/>
      <c r="R189" s="1"/>
      <c r="S189" s="1"/>
      <c r="T189" s="1"/>
      <c r="U189" s="2"/>
      <c r="V189" s="2"/>
    </row>
    <row r="190" spans="2:22" ht="15.75" customHeight="1">
      <c r="B190" s="17"/>
      <c r="C190" s="3"/>
      <c r="D190" s="3"/>
      <c r="E190" s="3"/>
      <c r="F190" s="3"/>
      <c r="G190" s="4"/>
      <c r="H190" s="4"/>
      <c r="I190" s="5"/>
      <c r="J190" s="6"/>
      <c r="K190" s="6"/>
      <c r="L190" s="10"/>
      <c r="M190" s="20"/>
      <c r="N190" s="20"/>
      <c r="O190" s="1"/>
      <c r="P190" s="1"/>
      <c r="Q190" s="1"/>
      <c r="R190" s="1"/>
      <c r="S190" s="1"/>
      <c r="T190" s="1"/>
      <c r="U190" s="2"/>
      <c r="V190" s="2"/>
    </row>
    <row r="191" spans="2:22" ht="15.75" customHeight="1">
      <c r="B191" s="17"/>
      <c r="C191" s="3"/>
      <c r="D191" s="3"/>
      <c r="E191" s="3"/>
      <c r="F191" s="3"/>
      <c r="G191" s="4"/>
      <c r="H191" s="4"/>
      <c r="I191" s="5"/>
      <c r="J191" s="6"/>
      <c r="K191" s="6"/>
      <c r="L191" s="10"/>
      <c r="M191" s="20"/>
      <c r="N191" s="20"/>
      <c r="O191" s="1"/>
      <c r="P191" s="1"/>
      <c r="Q191" s="1"/>
      <c r="R191" s="1"/>
      <c r="S191" s="1"/>
      <c r="T191" s="1"/>
      <c r="U191" s="2"/>
      <c r="V191" s="2"/>
    </row>
    <row r="192" spans="2:22" ht="15.75" customHeight="1">
      <c r="B192" s="17"/>
      <c r="C192" s="3"/>
      <c r="D192" s="3"/>
      <c r="E192" s="3"/>
      <c r="F192" s="3"/>
      <c r="G192" s="4"/>
      <c r="H192" s="4"/>
      <c r="I192" s="5"/>
      <c r="J192" s="6"/>
      <c r="K192" s="6"/>
      <c r="L192" s="10"/>
      <c r="M192" s="20"/>
      <c r="N192" s="20"/>
      <c r="O192" s="1"/>
      <c r="P192" s="1"/>
      <c r="Q192" s="1"/>
      <c r="R192" s="1"/>
      <c r="S192" s="1"/>
      <c r="T192" s="1"/>
      <c r="U192" s="2"/>
      <c r="V192" s="2"/>
    </row>
    <row r="193" spans="2:22" ht="15.75" customHeight="1">
      <c r="B193" s="17"/>
      <c r="C193" s="3"/>
      <c r="D193" s="3"/>
      <c r="E193" s="3"/>
      <c r="F193" s="3"/>
      <c r="G193" s="4"/>
      <c r="H193" s="4"/>
      <c r="I193" s="5"/>
      <c r="J193" s="6"/>
      <c r="K193" s="6"/>
      <c r="L193" s="10"/>
      <c r="M193" s="20"/>
      <c r="N193" s="20"/>
      <c r="O193" s="1"/>
      <c r="P193" s="1"/>
      <c r="Q193" s="1"/>
      <c r="R193" s="1"/>
      <c r="S193" s="1"/>
      <c r="T193" s="1"/>
      <c r="U193" s="2"/>
      <c r="V193" s="2"/>
    </row>
    <row r="194" spans="2:22" ht="15.75" customHeight="1">
      <c r="B194" s="17"/>
      <c r="C194" s="3"/>
      <c r="D194" s="3"/>
      <c r="E194" s="3"/>
      <c r="F194" s="3"/>
      <c r="G194" s="4"/>
      <c r="H194" s="4"/>
      <c r="I194" s="5"/>
      <c r="J194" s="6"/>
      <c r="K194" s="6"/>
      <c r="L194" s="10"/>
      <c r="M194" s="20"/>
      <c r="N194" s="20"/>
      <c r="O194" s="1"/>
      <c r="P194" s="1"/>
      <c r="Q194" s="1"/>
      <c r="R194" s="1"/>
      <c r="S194" s="1"/>
      <c r="T194" s="1"/>
      <c r="U194" s="2"/>
      <c r="V194" s="2"/>
    </row>
    <row r="195" spans="2:22" ht="15.75" customHeight="1">
      <c r="B195" s="17"/>
      <c r="C195" s="3"/>
      <c r="D195" s="3"/>
      <c r="E195" s="3"/>
      <c r="F195" s="3"/>
      <c r="G195" s="4"/>
      <c r="H195" s="4"/>
      <c r="I195" s="5"/>
      <c r="J195" s="6"/>
      <c r="K195" s="6"/>
      <c r="L195" s="10"/>
      <c r="M195" s="20"/>
      <c r="N195" s="20"/>
      <c r="O195" s="1"/>
      <c r="P195" s="1"/>
      <c r="Q195" s="1"/>
      <c r="R195" s="1"/>
      <c r="S195" s="1"/>
      <c r="T195" s="1"/>
      <c r="U195" s="2"/>
      <c r="V195" s="2"/>
    </row>
    <row r="196" spans="2:22" ht="15.75" customHeight="1">
      <c r="B196" s="17"/>
      <c r="C196" s="3"/>
      <c r="D196" s="3"/>
      <c r="E196" s="3"/>
      <c r="F196" s="3"/>
      <c r="G196" s="4"/>
      <c r="H196" s="4"/>
      <c r="I196" s="5"/>
      <c r="J196" s="6"/>
      <c r="K196" s="6"/>
      <c r="L196" s="10"/>
      <c r="M196" s="20"/>
      <c r="N196" s="20"/>
      <c r="O196" s="1"/>
      <c r="P196" s="1"/>
      <c r="Q196" s="1"/>
      <c r="R196" s="1"/>
      <c r="S196" s="1"/>
      <c r="T196" s="1"/>
      <c r="U196" s="2"/>
      <c r="V196" s="2"/>
    </row>
    <row r="197" spans="2:22" ht="15.75" customHeight="1">
      <c r="B197" s="17"/>
      <c r="C197" s="3"/>
      <c r="D197" s="3"/>
      <c r="E197" s="3"/>
      <c r="F197" s="3"/>
      <c r="G197" s="4"/>
      <c r="H197" s="4"/>
      <c r="I197" s="5"/>
      <c r="J197" s="6"/>
      <c r="K197" s="6"/>
      <c r="L197" s="10"/>
      <c r="M197" s="20"/>
      <c r="N197" s="20"/>
      <c r="O197" s="1"/>
      <c r="P197" s="1"/>
      <c r="Q197" s="1"/>
      <c r="R197" s="1"/>
      <c r="S197" s="1"/>
      <c r="T197" s="1"/>
      <c r="U197" s="2"/>
      <c r="V197" s="2"/>
    </row>
    <row r="198" spans="2:22" ht="15.75" customHeight="1">
      <c r="B198" s="17"/>
      <c r="C198" s="3"/>
      <c r="D198" s="3"/>
      <c r="E198" s="3"/>
      <c r="F198" s="3"/>
      <c r="G198" s="4"/>
      <c r="H198" s="4"/>
      <c r="I198" s="5"/>
      <c r="J198" s="6"/>
      <c r="K198" s="6"/>
      <c r="L198" s="10"/>
      <c r="M198" s="20"/>
      <c r="N198" s="20"/>
      <c r="O198" s="1"/>
      <c r="P198" s="1"/>
      <c r="Q198" s="1"/>
      <c r="R198" s="1"/>
      <c r="S198" s="1"/>
      <c r="T198" s="1"/>
      <c r="U198" s="2"/>
      <c r="V198" s="2"/>
    </row>
    <row r="199" spans="2:22" ht="15.75" customHeight="1">
      <c r="B199" s="17"/>
      <c r="C199" s="3"/>
      <c r="D199" s="3"/>
      <c r="E199" s="3"/>
      <c r="F199" s="3"/>
      <c r="G199" s="4"/>
      <c r="H199" s="4"/>
      <c r="I199" s="5"/>
      <c r="J199" s="6"/>
      <c r="K199" s="6"/>
      <c r="L199" s="10"/>
      <c r="M199" s="20"/>
      <c r="N199" s="20"/>
      <c r="O199" s="1"/>
      <c r="P199" s="1"/>
      <c r="Q199" s="1"/>
      <c r="R199" s="1"/>
      <c r="S199" s="1"/>
      <c r="T199" s="1"/>
      <c r="U199" s="2"/>
      <c r="V199" s="2"/>
    </row>
    <row r="200" spans="2:22" ht="15.75" customHeight="1">
      <c r="B200" s="17"/>
      <c r="C200" s="3"/>
      <c r="D200" s="3"/>
      <c r="E200" s="3"/>
      <c r="F200" s="3"/>
      <c r="G200" s="4"/>
      <c r="H200" s="4"/>
      <c r="I200" s="5"/>
      <c r="J200" s="6"/>
      <c r="K200" s="6"/>
      <c r="L200" s="10"/>
      <c r="M200" s="20"/>
      <c r="N200" s="20"/>
      <c r="O200" s="1"/>
      <c r="P200" s="1"/>
      <c r="Q200" s="1"/>
      <c r="R200" s="1"/>
      <c r="S200" s="1"/>
      <c r="T200" s="1"/>
      <c r="U200" s="2"/>
      <c r="V200" s="2"/>
    </row>
    <row r="201" spans="2:22" ht="15.75" customHeight="1">
      <c r="B201" s="17"/>
      <c r="C201" s="3"/>
      <c r="D201" s="3"/>
      <c r="E201" s="3"/>
      <c r="F201" s="3"/>
      <c r="G201" s="4"/>
      <c r="H201" s="4"/>
      <c r="I201" s="5"/>
      <c r="J201" s="6"/>
      <c r="K201" s="6"/>
      <c r="L201" s="10"/>
      <c r="M201" s="20"/>
      <c r="N201" s="20"/>
      <c r="O201" s="1"/>
      <c r="P201" s="1"/>
      <c r="Q201" s="1"/>
      <c r="R201" s="1"/>
      <c r="S201" s="1"/>
      <c r="T201" s="1"/>
      <c r="U201" s="2"/>
      <c r="V201" s="2"/>
    </row>
    <row r="202" spans="2:22" ht="15.75" customHeight="1">
      <c r="B202" s="17"/>
      <c r="C202" s="3"/>
      <c r="D202" s="3"/>
      <c r="E202" s="3"/>
      <c r="F202" s="3"/>
      <c r="G202" s="4"/>
      <c r="H202" s="4"/>
      <c r="I202" s="5"/>
      <c r="J202" s="6"/>
      <c r="K202" s="6"/>
      <c r="L202" s="10"/>
      <c r="M202" s="20"/>
      <c r="N202" s="20"/>
      <c r="O202" s="1"/>
      <c r="P202" s="1"/>
      <c r="Q202" s="1"/>
      <c r="R202" s="1"/>
      <c r="S202" s="1"/>
      <c r="T202" s="1"/>
      <c r="U202" s="2"/>
      <c r="V202" s="2"/>
    </row>
    <row r="203" spans="2:22" ht="15.75" customHeight="1">
      <c r="B203" s="17"/>
      <c r="C203" s="3"/>
      <c r="D203" s="3"/>
      <c r="E203" s="3"/>
      <c r="F203" s="3"/>
      <c r="G203" s="4"/>
      <c r="H203" s="4"/>
      <c r="I203" s="5"/>
      <c r="J203" s="6"/>
      <c r="K203" s="6"/>
      <c r="L203" s="10"/>
      <c r="M203" s="20"/>
      <c r="N203" s="20"/>
      <c r="O203" s="1"/>
      <c r="P203" s="1"/>
      <c r="Q203" s="1"/>
      <c r="R203" s="1"/>
      <c r="S203" s="1"/>
      <c r="T203" s="1"/>
      <c r="U203" s="2"/>
      <c r="V203" s="2"/>
    </row>
    <row r="204" spans="2:22" ht="15.75" customHeight="1">
      <c r="B204" s="17"/>
      <c r="C204" s="3"/>
      <c r="D204" s="3"/>
      <c r="E204" s="3"/>
      <c r="F204" s="3"/>
      <c r="G204" s="4"/>
      <c r="H204" s="4"/>
      <c r="I204" s="5"/>
      <c r="J204" s="6"/>
      <c r="K204" s="6"/>
      <c r="L204" s="10"/>
      <c r="M204" s="20"/>
      <c r="N204" s="20"/>
      <c r="O204" s="1"/>
      <c r="P204" s="1"/>
      <c r="Q204" s="1"/>
      <c r="R204" s="1"/>
      <c r="S204" s="1"/>
      <c r="T204" s="1"/>
      <c r="U204" s="2"/>
      <c r="V204" s="2"/>
    </row>
    <row r="205" spans="2:22" ht="15.75" customHeight="1">
      <c r="B205" s="17"/>
      <c r="C205" s="3"/>
      <c r="D205" s="3"/>
      <c r="E205" s="3"/>
      <c r="F205" s="3"/>
      <c r="G205" s="4"/>
      <c r="H205" s="4"/>
      <c r="I205" s="5"/>
      <c r="J205" s="6"/>
      <c r="K205" s="6"/>
      <c r="L205" s="10"/>
      <c r="M205" s="20"/>
      <c r="N205" s="20"/>
      <c r="O205" s="1"/>
      <c r="P205" s="1"/>
      <c r="Q205" s="1"/>
      <c r="R205" s="1"/>
      <c r="S205" s="1"/>
      <c r="T205" s="1"/>
      <c r="U205" s="2"/>
      <c r="V205" s="2"/>
    </row>
    <row r="206" spans="2:22" ht="15.75" customHeight="1">
      <c r="B206" s="17"/>
      <c r="C206" s="3"/>
      <c r="D206" s="3"/>
      <c r="E206" s="3"/>
      <c r="F206" s="3"/>
      <c r="G206" s="4"/>
      <c r="H206" s="4"/>
      <c r="I206" s="5"/>
      <c r="J206" s="6"/>
      <c r="K206" s="6"/>
      <c r="L206" s="10"/>
      <c r="M206" s="20"/>
      <c r="N206" s="20"/>
      <c r="O206" s="1"/>
      <c r="P206" s="1"/>
      <c r="Q206" s="1"/>
      <c r="R206" s="1"/>
      <c r="S206" s="1"/>
      <c r="T206" s="1"/>
      <c r="U206" s="2"/>
      <c r="V206" s="2"/>
    </row>
    <row r="207" spans="2:22" ht="15.75" customHeight="1">
      <c r="B207" s="17"/>
      <c r="C207" s="3"/>
      <c r="D207" s="3"/>
      <c r="E207" s="3"/>
      <c r="F207" s="3"/>
      <c r="G207" s="4"/>
      <c r="H207" s="4"/>
      <c r="I207" s="5"/>
      <c r="J207" s="6"/>
      <c r="K207" s="6"/>
      <c r="L207" s="10"/>
      <c r="M207" s="20"/>
      <c r="N207" s="20"/>
      <c r="O207" s="1"/>
      <c r="P207" s="1"/>
      <c r="Q207" s="1"/>
      <c r="R207" s="1"/>
      <c r="S207" s="1"/>
      <c r="T207" s="1"/>
      <c r="U207" s="2"/>
      <c r="V207" s="2"/>
    </row>
    <row r="208" spans="2:22" ht="15.75" customHeight="1">
      <c r="B208" s="17"/>
      <c r="C208" s="3"/>
      <c r="D208" s="3"/>
      <c r="E208" s="3"/>
      <c r="F208" s="3"/>
      <c r="G208" s="4"/>
      <c r="H208" s="4"/>
      <c r="I208" s="5"/>
      <c r="J208" s="6"/>
      <c r="K208" s="6"/>
      <c r="L208" s="10"/>
      <c r="M208" s="20"/>
      <c r="N208" s="20"/>
      <c r="O208" s="1"/>
      <c r="P208" s="1"/>
      <c r="Q208" s="1"/>
      <c r="R208" s="1"/>
      <c r="S208" s="1"/>
      <c r="T208" s="1"/>
      <c r="U208" s="2"/>
      <c r="V208" s="2"/>
    </row>
    <row r="209" spans="2:22" ht="15.75" customHeight="1">
      <c r="B209" s="17"/>
      <c r="C209" s="3"/>
      <c r="D209" s="3"/>
      <c r="E209" s="3"/>
      <c r="F209" s="3"/>
      <c r="G209" s="4"/>
      <c r="H209" s="4"/>
      <c r="I209" s="5"/>
      <c r="J209" s="6"/>
      <c r="K209" s="6"/>
      <c r="L209" s="10"/>
      <c r="M209" s="20"/>
      <c r="N209" s="20"/>
      <c r="O209" s="1"/>
      <c r="P209" s="1"/>
      <c r="Q209" s="1"/>
      <c r="R209" s="1"/>
      <c r="S209" s="1"/>
      <c r="T209" s="1"/>
      <c r="U209" s="2"/>
      <c r="V209" s="2"/>
    </row>
    <row r="210" spans="2:22" ht="15.75" customHeight="1">
      <c r="B210" s="17"/>
      <c r="C210" s="3"/>
      <c r="D210" s="3"/>
      <c r="E210" s="3"/>
      <c r="F210" s="3"/>
      <c r="G210" s="4"/>
      <c r="H210" s="4"/>
      <c r="I210" s="5"/>
      <c r="J210" s="6"/>
      <c r="K210" s="6"/>
      <c r="L210" s="10"/>
      <c r="M210" s="20"/>
      <c r="N210" s="20"/>
      <c r="O210" s="1"/>
      <c r="P210" s="1"/>
      <c r="Q210" s="1"/>
      <c r="R210" s="1"/>
      <c r="S210" s="1"/>
      <c r="T210" s="1"/>
      <c r="U210" s="2"/>
      <c r="V210" s="2"/>
    </row>
    <row r="211" spans="2:22" ht="15.75" customHeight="1">
      <c r="B211" s="17"/>
      <c r="C211" s="3"/>
      <c r="D211" s="3"/>
      <c r="E211" s="3"/>
      <c r="F211" s="3"/>
      <c r="G211" s="4"/>
      <c r="H211" s="4"/>
      <c r="I211" s="5"/>
      <c r="J211" s="6"/>
      <c r="K211" s="6"/>
      <c r="L211" s="10"/>
      <c r="M211" s="20"/>
      <c r="N211" s="20"/>
      <c r="O211" s="1"/>
      <c r="P211" s="1"/>
      <c r="Q211" s="1"/>
      <c r="R211" s="1"/>
      <c r="S211" s="1"/>
      <c r="T211" s="1"/>
      <c r="U211" s="2"/>
      <c r="V211" s="2"/>
    </row>
    <row r="212" spans="2:22" ht="15.75" customHeight="1">
      <c r="B212" s="17"/>
      <c r="C212" s="3"/>
      <c r="D212" s="3"/>
      <c r="E212" s="3"/>
      <c r="F212" s="3"/>
      <c r="G212" s="4"/>
      <c r="H212" s="4"/>
      <c r="I212" s="5"/>
      <c r="J212" s="6"/>
      <c r="K212" s="6"/>
      <c r="L212" s="10"/>
      <c r="M212" s="20"/>
      <c r="N212" s="20"/>
      <c r="O212" s="1"/>
      <c r="P212" s="1"/>
      <c r="Q212" s="1"/>
      <c r="R212" s="1"/>
      <c r="S212" s="1"/>
      <c r="T212" s="1"/>
      <c r="U212" s="2"/>
      <c r="V212" s="2"/>
    </row>
    <row r="213" spans="2:22" ht="15.75" customHeight="1">
      <c r="B213" s="17"/>
      <c r="C213" s="3"/>
      <c r="D213" s="3"/>
      <c r="E213" s="3"/>
      <c r="F213" s="3"/>
      <c r="G213" s="4"/>
      <c r="H213" s="4"/>
      <c r="I213" s="5"/>
      <c r="J213" s="6"/>
      <c r="K213" s="6"/>
      <c r="L213" s="10"/>
      <c r="M213" s="20"/>
      <c r="N213" s="20"/>
      <c r="O213" s="1"/>
      <c r="P213" s="1"/>
      <c r="Q213" s="1"/>
      <c r="R213" s="1"/>
      <c r="S213" s="1"/>
      <c r="T213" s="1"/>
      <c r="U213" s="2"/>
      <c r="V213" s="2"/>
    </row>
    <row r="214" spans="2:22" ht="15.75" customHeight="1">
      <c r="B214" s="17"/>
      <c r="C214" s="3"/>
      <c r="D214" s="3"/>
      <c r="E214" s="3"/>
      <c r="F214" s="3"/>
      <c r="G214" s="4"/>
      <c r="H214" s="4"/>
      <c r="I214" s="5"/>
      <c r="J214" s="6"/>
      <c r="K214" s="6"/>
      <c r="L214" s="10"/>
      <c r="M214" s="20"/>
      <c r="N214" s="20"/>
      <c r="O214" s="1"/>
      <c r="P214" s="1"/>
      <c r="Q214" s="1"/>
      <c r="R214" s="1"/>
      <c r="S214" s="1"/>
      <c r="T214" s="1"/>
      <c r="U214" s="2"/>
      <c r="V214" s="2"/>
    </row>
    <row r="215" spans="2:22" ht="15.75" customHeight="1">
      <c r="B215" s="17"/>
      <c r="C215" s="3"/>
      <c r="D215" s="3"/>
      <c r="E215" s="3"/>
      <c r="F215" s="3"/>
      <c r="G215" s="4"/>
      <c r="H215" s="4"/>
      <c r="I215" s="5"/>
      <c r="J215" s="6"/>
      <c r="K215" s="6"/>
      <c r="L215" s="10"/>
      <c r="M215" s="20"/>
      <c r="N215" s="20"/>
      <c r="O215" s="1"/>
      <c r="P215" s="1"/>
      <c r="Q215" s="1"/>
      <c r="R215" s="1"/>
      <c r="S215" s="1"/>
      <c r="T215" s="1"/>
      <c r="U215" s="2"/>
      <c r="V215" s="2"/>
    </row>
    <row r="216" spans="2:22" ht="15.75" customHeight="1">
      <c r="B216" s="17"/>
      <c r="C216" s="3"/>
      <c r="D216" s="3"/>
      <c r="E216" s="3"/>
      <c r="F216" s="3"/>
      <c r="G216" s="4"/>
      <c r="H216" s="4"/>
      <c r="I216" s="5"/>
      <c r="J216" s="6"/>
      <c r="K216" s="6"/>
      <c r="L216" s="10"/>
      <c r="M216" s="20"/>
      <c r="N216" s="20"/>
      <c r="O216" s="1"/>
      <c r="P216" s="1"/>
      <c r="Q216" s="1"/>
      <c r="R216" s="1"/>
      <c r="S216" s="1"/>
      <c r="T216" s="1"/>
      <c r="U216" s="2"/>
      <c r="V216" s="2"/>
    </row>
    <row r="217" spans="2:22" ht="15.75" customHeight="1">
      <c r="B217" s="17"/>
      <c r="C217" s="3"/>
      <c r="D217" s="3"/>
      <c r="E217" s="3"/>
      <c r="F217" s="3"/>
      <c r="G217" s="4"/>
      <c r="H217" s="4"/>
      <c r="I217" s="5"/>
      <c r="J217" s="6"/>
      <c r="K217" s="6"/>
      <c r="L217" s="10"/>
      <c r="M217" s="20"/>
      <c r="N217" s="20"/>
      <c r="O217" s="1"/>
      <c r="P217" s="1"/>
      <c r="Q217" s="1"/>
      <c r="R217" s="1"/>
      <c r="S217" s="1"/>
      <c r="T217" s="1"/>
      <c r="U217" s="2"/>
      <c r="V217" s="2"/>
    </row>
    <row r="218" spans="2:22" ht="15.75" customHeight="1">
      <c r="B218" s="17"/>
      <c r="C218" s="3"/>
      <c r="D218" s="3"/>
      <c r="E218" s="3"/>
      <c r="F218" s="3"/>
      <c r="G218" s="4"/>
      <c r="H218" s="4"/>
      <c r="I218" s="5"/>
      <c r="J218" s="6"/>
      <c r="K218" s="6"/>
      <c r="L218" s="10"/>
      <c r="M218" s="20"/>
      <c r="N218" s="20"/>
      <c r="O218" s="1"/>
      <c r="P218" s="1"/>
      <c r="Q218" s="1"/>
      <c r="R218" s="1"/>
      <c r="S218" s="1"/>
      <c r="T218" s="1"/>
      <c r="U218" s="2"/>
      <c r="V218" s="2"/>
    </row>
    <row r="219" spans="2:22" ht="15.75" customHeight="1">
      <c r="B219" s="17"/>
      <c r="C219" s="3"/>
      <c r="D219" s="3"/>
      <c r="E219" s="3"/>
      <c r="F219" s="3"/>
      <c r="G219" s="4"/>
      <c r="H219" s="4"/>
      <c r="I219" s="5"/>
      <c r="J219" s="6"/>
      <c r="K219" s="6"/>
      <c r="L219" s="10"/>
      <c r="M219" s="20"/>
      <c r="N219" s="20"/>
      <c r="O219" s="1"/>
      <c r="P219" s="1"/>
      <c r="Q219" s="1"/>
      <c r="R219" s="1"/>
      <c r="S219" s="1"/>
      <c r="T219" s="1"/>
      <c r="U219" s="2"/>
      <c r="V219" s="2"/>
    </row>
    <row r="220" spans="2:22" ht="15.75" customHeight="1">
      <c r="B220" s="17"/>
      <c r="C220" s="3"/>
      <c r="D220" s="3"/>
      <c r="E220" s="3"/>
      <c r="F220" s="3"/>
      <c r="G220" s="4"/>
      <c r="H220" s="4"/>
      <c r="I220" s="5"/>
      <c r="J220" s="6"/>
      <c r="K220" s="6"/>
      <c r="L220" s="10"/>
      <c r="M220" s="20"/>
      <c r="N220" s="20"/>
      <c r="O220" s="1"/>
      <c r="P220" s="1"/>
      <c r="Q220" s="1"/>
      <c r="R220" s="1"/>
      <c r="S220" s="1"/>
      <c r="T220" s="1"/>
      <c r="U220" s="2"/>
      <c r="V220" s="2"/>
    </row>
    <row r="221" spans="2:22" ht="15.75" customHeight="1">
      <c r="B221" s="17"/>
      <c r="C221" s="3"/>
      <c r="D221" s="3"/>
      <c r="E221" s="3"/>
      <c r="F221" s="3"/>
      <c r="G221" s="4"/>
      <c r="H221" s="4"/>
      <c r="I221" s="5"/>
      <c r="J221" s="6"/>
      <c r="K221" s="6"/>
      <c r="L221" s="10"/>
      <c r="M221" s="20"/>
      <c r="N221" s="20"/>
      <c r="O221" s="1"/>
      <c r="P221" s="1"/>
      <c r="Q221" s="1"/>
      <c r="R221" s="1"/>
      <c r="S221" s="1"/>
      <c r="T221" s="1"/>
      <c r="U221" s="2"/>
      <c r="V221" s="2"/>
    </row>
    <row r="222" spans="2:22" ht="15.75" customHeight="1">
      <c r="B222" s="17"/>
      <c r="C222" s="3"/>
      <c r="D222" s="3"/>
      <c r="E222" s="3"/>
      <c r="F222" s="3"/>
      <c r="G222" s="4"/>
      <c r="H222" s="4"/>
      <c r="I222" s="5"/>
      <c r="J222" s="6"/>
      <c r="K222" s="6"/>
      <c r="L222" s="10"/>
      <c r="M222" s="20"/>
      <c r="N222" s="20"/>
      <c r="O222" s="1"/>
      <c r="P222" s="1"/>
      <c r="Q222" s="1"/>
      <c r="R222" s="1"/>
      <c r="S222" s="1"/>
      <c r="T222" s="1"/>
      <c r="U222" s="2"/>
      <c r="V222" s="2"/>
    </row>
    <row r="223" spans="2:22" ht="15.75" customHeight="1">
      <c r="B223" s="17"/>
      <c r="C223" s="3"/>
      <c r="D223" s="3"/>
      <c r="E223" s="3"/>
      <c r="F223" s="3"/>
      <c r="G223" s="4"/>
      <c r="H223" s="4"/>
      <c r="I223" s="5"/>
      <c r="J223" s="6"/>
      <c r="K223" s="6"/>
      <c r="L223" s="10"/>
      <c r="M223" s="20"/>
      <c r="N223" s="20"/>
      <c r="O223" s="1"/>
      <c r="P223" s="1"/>
      <c r="Q223" s="1"/>
      <c r="R223" s="1"/>
      <c r="S223" s="1"/>
      <c r="T223" s="1"/>
      <c r="U223" s="2"/>
      <c r="V223" s="2"/>
    </row>
    <row r="224" spans="2:22" ht="15.75" customHeight="1">
      <c r="B224" s="17"/>
      <c r="C224" s="3"/>
      <c r="D224" s="3"/>
      <c r="E224" s="3"/>
      <c r="F224" s="3"/>
      <c r="G224" s="4"/>
      <c r="H224" s="4"/>
      <c r="I224" s="5"/>
      <c r="J224" s="6"/>
      <c r="K224" s="6"/>
      <c r="L224" s="10"/>
      <c r="M224" s="20"/>
      <c r="N224" s="20"/>
      <c r="O224" s="1"/>
      <c r="P224" s="1"/>
      <c r="Q224" s="1"/>
      <c r="R224" s="1"/>
      <c r="S224" s="1"/>
      <c r="T224" s="1"/>
      <c r="U224" s="2"/>
      <c r="V224" s="2"/>
    </row>
    <row r="225" spans="2:22" ht="15.75" customHeight="1">
      <c r="B225" s="17"/>
      <c r="C225" s="3"/>
      <c r="D225" s="3"/>
      <c r="E225" s="3"/>
      <c r="F225" s="3"/>
      <c r="G225" s="4"/>
      <c r="H225" s="4"/>
      <c r="I225" s="5"/>
      <c r="J225" s="6"/>
      <c r="K225" s="6"/>
      <c r="L225" s="10"/>
      <c r="M225" s="20"/>
      <c r="N225" s="20"/>
      <c r="O225" s="1"/>
      <c r="P225" s="1"/>
      <c r="Q225" s="1"/>
      <c r="R225" s="1"/>
      <c r="S225" s="1"/>
      <c r="T225" s="1"/>
      <c r="U225" s="2"/>
      <c r="V225" s="2"/>
    </row>
    <row r="226" spans="2:22" ht="15.75" customHeight="1">
      <c r="B226" s="17"/>
      <c r="C226" s="3"/>
      <c r="D226" s="3"/>
      <c r="E226" s="3"/>
      <c r="F226" s="3"/>
      <c r="G226" s="4"/>
      <c r="H226" s="4"/>
      <c r="I226" s="5"/>
      <c r="J226" s="6"/>
      <c r="K226" s="6"/>
      <c r="L226" s="10"/>
      <c r="M226" s="20"/>
      <c r="N226" s="20"/>
      <c r="O226" s="1"/>
      <c r="P226" s="1"/>
      <c r="Q226" s="1"/>
      <c r="R226" s="1"/>
      <c r="S226" s="1"/>
      <c r="T226" s="1"/>
      <c r="U226" s="2"/>
      <c r="V226" s="2"/>
    </row>
    <row r="227" spans="2:22" ht="15.75" customHeight="1">
      <c r="B227" s="17"/>
      <c r="C227" s="3"/>
      <c r="D227" s="3"/>
      <c r="E227" s="3"/>
      <c r="F227" s="3"/>
      <c r="G227" s="4"/>
      <c r="H227" s="4"/>
      <c r="I227" s="5"/>
      <c r="J227" s="6"/>
      <c r="K227" s="6"/>
      <c r="L227" s="10"/>
      <c r="M227" s="20"/>
      <c r="N227" s="20"/>
      <c r="O227" s="1"/>
      <c r="P227" s="1"/>
      <c r="Q227" s="1"/>
      <c r="R227" s="1"/>
      <c r="S227" s="1"/>
      <c r="T227" s="1"/>
      <c r="U227" s="2"/>
      <c r="V227" s="2"/>
    </row>
    <row r="228" spans="2:22" ht="15.75" customHeight="1">
      <c r="B228" s="17"/>
      <c r="C228" s="3"/>
      <c r="D228" s="3"/>
      <c r="E228" s="3"/>
      <c r="F228" s="3"/>
      <c r="G228" s="4"/>
      <c r="H228" s="4"/>
      <c r="I228" s="5"/>
      <c r="J228" s="6"/>
      <c r="K228" s="6"/>
      <c r="L228" s="10"/>
      <c r="M228" s="20"/>
      <c r="N228" s="20"/>
      <c r="O228" s="1"/>
      <c r="P228" s="1"/>
      <c r="Q228" s="1"/>
      <c r="R228" s="1"/>
      <c r="S228" s="1"/>
      <c r="T228" s="1"/>
      <c r="U228" s="2"/>
      <c r="V228" s="2"/>
    </row>
    <row r="229" spans="2:22" ht="15.75" customHeight="1">
      <c r="B229" s="17"/>
      <c r="C229" s="3"/>
      <c r="D229" s="3"/>
      <c r="E229" s="3"/>
      <c r="F229" s="3"/>
      <c r="G229" s="4"/>
      <c r="H229" s="4"/>
      <c r="I229" s="5"/>
      <c r="J229" s="6"/>
      <c r="K229" s="6"/>
      <c r="L229" s="10"/>
      <c r="M229" s="20"/>
      <c r="N229" s="20"/>
      <c r="O229" s="1"/>
      <c r="P229" s="1"/>
      <c r="Q229" s="1"/>
      <c r="R229" s="1"/>
      <c r="S229" s="1"/>
      <c r="T229" s="1"/>
      <c r="U229" s="2"/>
      <c r="V229" s="2"/>
    </row>
    <row r="230" spans="2:22" ht="15.75" customHeight="1">
      <c r="B230" s="17"/>
      <c r="C230" s="3"/>
      <c r="D230" s="3"/>
      <c r="E230" s="3"/>
      <c r="F230" s="3"/>
      <c r="G230" s="4"/>
      <c r="H230" s="4"/>
      <c r="I230" s="5"/>
      <c r="J230" s="6"/>
      <c r="K230" s="6"/>
      <c r="L230" s="10"/>
      <c r="M230" s="20"/>
      <c r="N230" s="20"/>
      <c r="O230" s="1"/>
      <c r="P230" s="1"/>
      <c r="Q230" s="1"/>
      <c r="R230" s="1"/>
      <c r="S230" s="1"/>
      <c r="T230" s="1"/>
      <c r="U230" s="2"/>
      <c r="V230" s="2"/>
    </row>
    <row r="231" spans="2:22" ht="15.75" customHeight="1">
      <c r="B231" s="17"/>
      <c r="C231" s="3"/>
      <c r="D231" s="3"/>
      <c r="E231" s="3"/>
      <c r="F231" s="3"/>
      <c r="G231" s="4"/>
      <c r="H231" s="4"/>
      <c r="I231" s="5"/>
      <c r="J231" s="6"/>
      <c r="K231" s="6"/>
      <c r="L231" s="10"/>
      <c r="M231" s="20"/>
      <c r="N231" s="20"/>
      <c r="O231" s="1"/>
      <c r="P231" s="1"/>
      <c r="Q231" s="1"/>
      <c r="R231" s="1"/>
      <c r="S231" s="1"/>
      <c r="T231" s="1"/>
      <c r="U231" s="2"/>
      <c r="V231" s="2"/>
    </row>
    <row r="232" spans="2:22" ht="15.75" customHeight="1">
      <c r="B232" s="17"/>
      <c r="C232" s="3"/>
      <c r="D232" s="3"/>
      <c r="E232" s="3"/>
      <c r="F232" s="3"/>
      <c r="G232" s="4"/>
      <c r="H232" s="4"/>
      <c r="I232" s="5"/>
      <c r="J232" s="6"/>
      <c r="K232" s="6"/>
      <c r="L232" s="10"/>
      <c r="M232" s="20"/>
      <c r="N232" s="20"/>
      <c r="O232" s="1"/>
      <c r="P232" s="1"/>
      <c r="Q232" s="1"/>
      <c r="R232" s="1"/>
      <c r="S232" s="1"/>
      <c r="T232" s="1"/>
      <c r="U232" s="2"/>
      <c r="V232" s="2"/>
    </row>
    <row r="233" spans="2:22" ht="15.75" customHeight="1">
      <c r="B233" s="17"/>
      <c r="C233" s="3"/>
      <c r="D233" s="3"/>
      <c r="E233" s="3"/>
      <c r="F233" s="3"/>
      <c r="G233" s="4"/>
      <c r="H233" s="4"/>
      <c r="I233" s="5"/>
      <c r="J233" s="6"/>
      <c r="K233" s="6"/>
      <c r="L233" s="10"/>
      <c r="M233" s="20"/>
      <c r="N233" s="20"/>
      <c r="O233" s="1"/>
      <c r="P233" s="1"/>
      <c r="Q233" s="1"/>
      <c r="R233" s="1"/>
      <c r="S233" s="1"/>
      <c r="T233" s="1"/>
      <c r="U233" s="2"/>
      <c r="V233" s="2"/>
    </row>
    <row r="234" spans="2:22" ht="15.75" customHeight="1">
      <c r="B234" s="17"/>
      <c r="C234" s="3"/>
      <c r="D234" s="3"/>
      <c r="E234" s="3"/>
      <c r="F234" s="3"/>
      <c r="G234" s="4"/>
      <c r="H234" s="4"/>
      <c r="I234" s="5"/>
      <c r="J234" s="6"/>
      <c r="K234" s="6"/>
      <c r="L234" s="10"/>
      <c r="M234" s="20"/>
      <c r="N234" s="20"/>
      <c r="O234" s="1"/>
      <c r="P234" s="1"/>
      <c r="Q234" s="1"/>
      <c r="R234" s="1"/>
      <c r="S234" s="1"/>
      <c r="T234" s="1"/>
      <c r="U234" s="2"/>
      <c r="V234" s="2"/>
    </row>
    <row r="235" spans="2:22" ht="15.75" customHeight="1">
      <c r="B235" s="17"/>
      <c r="C235" s="3"/>
      <c r="D235" s="3"/>
      <c r="E235" s="3"/>
      <c r="F235" s="3"/>
      <c r="G235" s="4"/>
      <c r="H235" s="4"/>
      <c r="I235" s="5"/>
      <c r="J235" s="6"/>
      <c r="K235" s="6"/>
      <c r="L235" s="10"/>
      <c r="M235" s="20"/>
      <c r="N235" s="20"/>
      <c r="O235" s="1"/>
      <c r="P235" s="1"/>
      <c r="Q235" s="1"/>
      <c r="R235" s="1"/>
      <c r="S235" s="1"/>
      <c r="T235" s="1"/>
      <c r="U235" s="2"/>
      <c r="V235" s="2"/>
    </row>
    <row r="236" spans="2:22" ht="15.75" customHeight="1">
      <c r="B236" s="17"/>
      <c r="C236" s="3"/>
      <c r="D236" s="3"/>
      <c r="E236" s="3"/>
      <c r="F236" s="3"/>
      <c r="G236" s="4"/>
      <c r="H236" s="4"/>
      <c r="I236" s="5"/>
      <c r="J236" s="6"/>
      <c r="K236" s="6"/>
      <c r="L236" s="10"/>
      <c r="M236" s="20"/>
      <c r="N236" s="20"/>
      <c r="O236" s="1"/>
      <c r="P236" s="1"/>
      <c r="Q236" s="1"/>
      <c r="R236" s="1"/>
      <c r="S236" s="1"/>
      <c r="T236" s="1"/>
      <c r="U236" s="2"/>
      <c r="V236" s="2"/>
    </row>
    <row r="237" spans="2:22" ht="15.75" customHeight="1">
      <c r="B237" s="17"/>
      <c r="C237" s="3"/>
      <c r="D237" s="3"/>
      <c r="E237" s="3"/>
      <c r="F237" s="3"/>
      <c r="G237" s="4"/>
      <c r="H237" s="4"/>
      <c r="I237" s="5"/>
      <c r="J237" s="6"/>
      <c r="K237" s="6"/>
      <c r="L237" s="10"/>
      <c r="M237" s="20"/>
      <c r="N237" s="20"/>
      <c r="O237" s="1"/>
      <c r="P237" s="1"/>
      <c r="Q237" s="1"/>
      <c r="R237" s="1"/>
      <c r="S237" s="1"/>
      <c r="T237" s="1"/>
      <c r="U237" s="2"/>
      <c r="V237" s="2"/>
    </row>
    <row r="238" spans="2:22" ht="15.75" customHeight="1">
      <c r="B238" s="17"/>
      <c r="C238" s="3"/>
      <c r="D238" s="3"/>
      <c r="E238" s="3"/>
      <c r="F238" s="3"/>
      <c r="G238" s="4"/>
      <c r="H238" s="4"/>
      <c r="I238" s="5"/>
      <c r="J238" s="6"/>
      <c r="K238" s="6"/>
      <c r="L238" s="10"/>
      <c r="M238" s="20"/>
      <c r="N238" s="20"/>
      <c r="O238" s="1"/>
      <c r="P238" s="1"/>
      <c r="Q238" s="1"/>
      <c r="R238" s="1"/>
      <c r="S238" s="1"/>
      <c r="T238" s="1"/>
      <c r="U238" s="2"/>
      <c r="V238" s="2"/>
    </row>
    <row r="239" spans="2:22" ht="15.75" customHeight="1">
      <c r="B239" s="17"/>
      <c r="C239" s="3"/>
      <c r="D239" s="3"/>
      <c r="E239" s="3"/>
      <c r="F239" s="3"/>
      <c r="G239" s="4"/>
      <c r="H239" s="4"/>
      <c r="I239" s="5"/>
      <c r="J239" s="6"/>
      <c r="K239" s="6"/>
      <c r="L239" s="10"/>
      <c r="M239" s="20"/>
      <c r="N239" s="20"/>
      <c r="O239" s="1"/>
      <c r="P239" s="1"/>
      <c r="Q239" s="1"/>
      <c r="R239" s="1"/>
      <c r="S239" s="1"/>
      <c r="T239" s="1"/>
      <c r="U239" s="2"/>
      <c r="V239" s="2"/>
    </row>
    <row r="240" spans="2:22" ht="15.75" customHeight="1">
      <c r="B240" s="17"/>
      <c r="C240" s="3"/>
      <c r="D240" s="3"/>
      <c r="E240" s="3"/>
      <c r="F240" s="3"/>
      <c r="G240" s="4"/>
      <c r="H240" s="4"/>
      <c r="I240" s="5"/>
      <c r="J240" s="6"/>
      <c r="K240" s="6"/>
      <c r="L240" s="10"/>
      <c r="M240" s="20"/>
      <c r="N240" s="20"/>
      <c r="O240" s="1"/>
      <c r="P240" s="1"/>
      <c r="Q240" s="1"/>
      <c r="R240" s="1"/>
      <c r="S240" s="1"/>
      <c r="T240" s="1"/>
      <c r="U240" s="2"/>
      <c r="V240" s="2"/>
    </row>
    <row r="241" spans="2:22" ht="15.75" customHeight="1">
      <c r="B241" s="17"/>
      <c r="C241" s="3"/>
      <c r="D241" s="3"/>
      <c r="E241" s="3"/>
      <c r="F241" s="3"/>
      <c r="G241" s="4"/>
      <c r="H241" s="4"/>
      <c r="I241" s="5"/>
      <c r="J241" s="6"/>
      <c r="K241" s="6"/>
      <c r="L241" s="10"/>
      <c r="M241" s="20"/>
      <c r="N241" s="20"/>
      <c r="O241" s="1"/>
      <c r="P241" s="1"/>
      <c r="Q241" s="1"/>
      <c r="R241" s="1"/>
      <c r="S241" s="1"/>
      <c r="T241" s="1"/>
      <c r="U241" s="2"/>
      <c r="V241" s="2"/>
    </row>
    <row r="242" spans="2:22" ht="15.75" customHeight="1">
      <c r="B242" s="17"/>
      <c r="C242" s="3"/>
      <c r="D242" s="3"/>
      <c r="E242" s="3"/>
      <c r="F242" s="3"/>
      <c r="G242" s="4"/>
      <c r="H242" s="4"/>
      <c r="I242" s="5"/>
      <c r="J242" s="6"/>
      <c r="K242" s="6"/>
      <c r="L242" s="10"/>
      <c r="M242" s="20"/>
      <c r="N242" s="20"/>
      <c r="O242" s="1"/>
      <c r="P242" s="1"/>
      <c r="Q242" s="1"/>
      <c r="R242" s="1"/>
      <c r="S242" s="1"/>
      <c r="T242" s="1"/>
      <c r="U242" s="2"/>
      <c r="V242" s="2"/>
    </row>
    <row r="243" spans="2:22" ht="15.75" customHeight="1">
      <c r="B243" s="17"/>
      <c r="C243" s="3"/>
      <c r="D243" s="3"/>
      <c r="E243" s="3"/>
      <c r="F243" s="3"/>
      <c r="G243" s="4"/>
      <c r="H243" s="4"/>
      <c r="I243" s="5"/>
      <c r="J243" s="6"/>
      <c r="K243" s="6"/>
      <c r="L243" s="10"/>
      <c r="M243" s="20"/>
      <c r="N243" s="20"/>
      <c r="O243" s="1"/>
      <c r="P243" s="1"/>
      <c r="Q243" s="1"/>
      <c r="R243" s="1"/>
      <c r="S243" s="1"/>
      <c r="T243" s="1"/>
      <c r="U243" s="2"/>
      <c r="V243" s="2"/>
    </row>
    <row r="244" spans="2:22" ht="15.75" customHeight="1">
      <c r="B244" s="17"/>
      <c r="C244" s="3"/>
      <c r="D244" s="3"/>
      <c r="E244" s="3"/>
      <c r="F244" s="3"/>
      <c r="G244" s="4"/>
      <c r="H244" s="4"/>
      <c r="I244" s="5"/>
      <c r="J244" s="6"/>
      <c r="K244" s="6"/>
      <c r="L244" s="10"/>
      <c r="M244" s="20"/>
      <c r="N244" s="20"/>
      <c r="O244" s="1"/>
      <c r="P244" s="1"/>
      <c r="Q244" s="1"/>
      <c r="R244" s="1"/>
      <c r="S244" s="1"/>
      <c r="T244" s="1"/>
      <c r="U244" s="2"/>
      <c r="V244" s="2"/>
    </row>
    <row r="245" spans="2:22" ht="15.75" customHeight="1">
      <c r="B245" s="17"/>
      <c r="C245" s="3"/>
      <c r="D245" s="3"/>
      <c r="E245" s="3"/>
      <c r="F245" s="3"/>
      <c r="G245" s="4"/>
      <c r="H245" s="4"/>
      <c r="I245" s="5"/>
      <c r="J245" s="6"/>
      <c r="K245" s="6"/>
      <c r="L245" s="10"/>
      <c r="M245" s="20"/>
      <c r="N245" s="20"/>
      <c r="O245" s="1"/>
      <c r="P245" s="1"/>
      <c r="Q245" s="1"/>
      <c r="R245" s="1"/>
      <c r="S245" s="1"/>
      <c r="T245" s="1"/>
      <c r="U245" s="2"/>
      <c r="V245" s="2"/>
    </row>
    <row r="246" spans="2:22" ht="15.75" customHeight="1">
      <c r="B246" s="17"/>
      <c r="C246" s="3"/>
      <c r="D246" s="3"/>
      <c r="E246" s="3"/>
      <c r="F246" s="3"/>
      <c r="G246" s="4"/>
      <c r="H246" s="4"/>
      <c r="I246" s="5"/>
      <c r="J246" s="6"/>
      <c r="K246" s="6"/>
      <c r="L246" s="10"/>
      <c r="M246" s="20"/>
      <c r="N246" s="20"/>
      <c r="O246" s="1"/>
      <c r="P246" s="1"/>
      <c r="Q246" s="1"/>
      <c r="R246" s="1"/>
      <c r="S246" s="1"/>
      <c r="T246" s="1"/>
      <c r="U246" s="2"/>
      <c r="V246" s="2"/>
    </row>
    <row r="247" spans="2:22" ht="15.75" customHeight="1">
      <c r="B247" s="17"/>
      <c r="C247" s="3"/>
      <c r="D247" s="3"/>
      <c r="E247" s="3"/>
      <c r="F247" s="3"/>
      <c r="G247" s="4"/>
      <c r="H247" s="4"/>
      <c r="I247" s="5"/>
      <c r="J247" s="6"/>
      <c r="K247" s="6"/>
      <c r="L247" s="10"/>
      <c r="M247" s="20"/>
      <c r="N247" s="20"/>
      <c r="O247" s="1"/>
      <c r="P247" s="1"/>
      <c r="Q247" s="1"/>
      <c r="R247" s="1"/>
      <c r="S247" s="1"/>
      <c r="T247" s="1"/>
      <c r="U247" s="2"/>
      <c r="V247" s="2"/>
    </row>
    <row r="248" spans="2:22" ht="15.75" customHeight="1">
      <c r="B248" s="17"/>
      <c r="C248" s="3"/>
      <c r="D248" s="3"/>
      <c r="E248" s="3"/>
      <c r="F248" s="3"/>
      <c r="G248" s="4"/>
      <c r="H248" s="4"/>
      <c r="I248" s="5"/>
      <c r="J248" s="6"/>
      <c r="K248" s="6"/>
      <c r="L248" s="10"/>
      <c r="M248" s="20"/>
      <c r="N248" s="20"/>
      <c r="O248" s="1"/>
      <c r="P248" s="1"/>
      <c r="Q248" s="1"/>
      <c r="R248" s="1"/>
      <c r="S248" s="1"/>
      <c r="T248" s="1"/>
      <c r="U248" s="2"/>
      <c r="V248" s="2"/>
    </row>
    <row r="249" spans="2:22" ht="15.75" customHeight="1">
      <c r="B249" s="17"/>
      <c r="C249" s="3"/>
      <c r="D249" s="3"/>
      <c r="E249" s="3"/>
      <c r="F249" s="3"/>
      <c r="G249" s="4"/>
      <c r="H249" s="4"/>
      <c r="I249" s="5"/>
      <c r="J249" s="6"/>
      <c r="K249" s="6"/>
      <c r="L249" s="10"/>
      <c r="M249" s="20"/>
      <c r="N249" s="20"/>
      <c r="O249" s="1"/>
      <c r="P249" s="1"/>
      <c r="Q249" s="1"/>
      <c r="R249" s="1"/>
      <c r="S249" s="1"/>
      <c r="T249" s="1"/>
      <c r="U249" s="2"/>
      <c r="V249" s="2"/>
    </row>
    <row r="250" spans="2:22" ht="15.75" customHeight="1">
      <c r="B250" s="17"/>
      <c r="C250" s="3"/>
      <c r="D250" s="3"/>
      <c r="E250" s="3"/>
      <c r="F250" s="3"/>
      <c r="G250" s="4"/>
      <c r="H250" s="4"/>
      <c r="I250" s="5"/>
      <c r="J250" s="6"/>
      <c r="K250" s="6"/>
      <c r="L250" s="10"/>
      <c r="M250" s="20"/>
      <c r="N250" s="20"/>
      <c r="O250" s="1"/>
      <c r="P250" s="1"/>
      <c r="Q250" s="1"/>
      <c r="R250" s="1"/>
      <c r="S250" s="1"/>
      <c r="T250" s="1"/>
      <c r="U250" s="2"/>
      <c r="V250" s="2"/>
    </row>
    <row r="251" spans="2:22" ht="15.75" customHeight="1">
      <c r="B251" s="17"/>
      <c r="C251" s="3"/>
      <c r="D251" s="3"/>
      <c r="E251" s="3"/>
      <c r="F251" s="3"/>
      <c r="G251" s="4"/>
      <c r="H251" s="4"/>
      <c r="I251" s="5"/>
      <c r="J251" s="6"/>
      <c r="K251" s="6"/>
      <c r="L251" s="10"/>
      <c r="M251" s="20"/>
      <c r="N251" s="20"/>
      <c r="O251" s="1"/>
      <c r="P251" s="1"/>
      <c r="Q251" s="1"/>
      <c r="R251" s="1"/>
      <c r="S251" s="1"/>
      <c r="T251" s="1"/>
      <c r="U251" s="2"/>
      <c r="V251" s="2"/>
    </row>
    <row r="252" spans="2:22" ht="15.75" customHeight="1">
      <c r="B252" s="17"/>
      <c r="C252" s="3"/>
      <c r="D252" s="3"/>
      <c r="E252" s="3"/>
      <c r="F252" s="3"/>
      <c r="G252" s="4"/>
      <c r="H252" s="4"/>
      <c r="I252" s="5"/>
      <c r="J252" s="6"/>
      <c r="K252" s="6"/>
      <c r="L252" s="10"/>
      <c r="M252" s="20"/>
      <c r="N252" s="20"/>
      <c r="O252" s="1"/>
      <c r="P252" s="1"/>
      <c r="Q252" s="1"/>
      <c r="R252" s="1"/>
      <c r="S252" s="1"/>
      <c r="T252" s="1"/>
      <c r="U252" s="2"/>
      <c r="V252" s="2"/>
    </row>
    <row r="253" spans="2:22" ht="15.75" customHeight="1">
      <c r="B253" s="17"/>
      <c r="C253" s="3"/>
      <c r="D253" s="3"/>
      <c r="E253" s="3"/>
      <c r="F253" s="3"/>
      <c r="G253" s="4"/>
      <c r="H253" s="4"/>
      <c r="I253" s="5"/>
      <c r="J253" s="6"/>
      <c r="K253" s="6"/>
      <c r="L253" s="10"/>
      <c r="M253" s="20"/>
      <c r="N253" s="20"/>
      <c r="O253" s="1"/>
      <c r="P253" s="1"/>
      <c r="Q253" s="1"/>
      <c r="R253" s="1"/>
      <c r="S253" s="1"/>
      <c r="T253" s="1"/>
      <c r="U253" s="2"/>
      <c r="V253" s="2"/>
    </row>
    <row r="254" spans="2:22" ht="15.75" customHeight="1">
      <c r="B254" s="17"/>
      <c r="C254" s="3"/>
      <c r="D254" s="3"/>
      <c r="E254" s="3"/>
      <c r="F254" s="3"/>
      <c r="G254" s="4"/>
      <c r="H254" s="4"/>
      <c r="I254" s="5"/>
      <c r="J254" s="6"/>
      <c r="K254" s="6"/>
      <c r="L254" s="10"/>
      <c r="M254" s="20"/>
      <c r="N254" s="20"/>
      <c r="O254" s="1"/>
      <c r="P254" s="1"/>
      <c r="Q254" s="1"/>
      <c r="R254" s="1"/>
      <c r="S254" s="1"/>
      <c r="T254" s="1"/>
      <c r="U254" s="2"/>
      <c r="V254" s="2"/>
    </row>
    <row r="255" spans="2:22" ht="15.75" customHeight="1">
      <c r="B255" s="17"/>
      <c r="C255" s="3"/>
      <c r="D255" s="3"/>
      <c r="E255" s="3"/>
      <c r="F255" s="3"/>
      <c r="G255" s="4"/>
      <c r="H255" s="4"/>
      <c r="I255" s="5"/>
      <c r="J255" s="6"/>
      <c r="K255" s="6"/>
      <c r="L255" s="10"/>
      <c r="M255" s="20"/>
      <c r="N255" s="20"/>
      <c r="O255" s="1"/>
      <c r="P255" s="1"/>
      <c r="Q255" s="1"/>
      <c r="R255" s="1"/>
      <c r="S255" s="1"/>
      <c r="T255" s="1"/>
      <c r="U255" s="2"/>
      <c r="V255" s="2"/>
    </row>
    <row r="256" spans="2:22" ht="15.75" customHeight="1">
      <c r="B256" s="17"/>
      <c r="C256" s="3"/>
      <c r="D256" s="3"/>
      <c r="E256" s="3"/>
      <c r="F256" s="3"/>
      <c r="G256" s="4"/>
      <c r="H256" s="4"/>
      <c r="I256" s="5"/>
      <c r="J256" s="6"/>
      <c r="K256" s="6"/>
      <c r="L256" s="10"/>
      <c r="M256" s="20"/>
      <c r="N256" s="20"/>
      <c r="O256" s="1"/>
      <c r="P256" s="1"/>
      <c r="Q256" s="1"/>
      <c r="R256" s="1"/>
      <c r="S256" s="1"/>
      <c r="T256" s="1"/>
      <c r="U256" s="2"/>
      <c r="V256" s="2"/>
    </row>
    <row r="257" spans="2:22" ht="15.75" customHeight="1">
      <c r="B257" s="17"/>
      <c r="C257" s="3"/>
      <c r="D257" s="3"/>
      <c r="E257" s="3"/>
      <c r="F257" s="3"/>
      <c r="G257" s="4"/>
      <c r="H257" s="4"/>
      <c r="I257" s="5"/>
      <c r="J257" s="6"/>
      <c r="K257" s="6"/>
      <c r="L257" s="10"/>
      <c r="M257" s="20"/>
      <c r="N257" s="20"/>
      <c r="O257" s="1"/>
      <c r="P257" s="1"/>
      <c r="Q257" s="1"/>
      <c r="R257" s="1"/>
      <c r="S257" s="1"/>
      <c r="T257" s="1"/>
      <c r="U257" s="2"/>
      <c r="V257" s="2"/>
    </row>
    <row r="258" spans="2:22" ht="15.75" customHeight="1">
      <c r="B258" s="17"/>
      <c r="C258" s="3"/>
      <c r="D258" s="3"/>
      <c r="E258" s="3"/>
      <c r="F258" s="3"/>
      <c r="G258" s="4"/>
      <c r="H258" s="4"/>
      <c r="I258" s="5"/>
      <c r="J258" s="6"/>
      <c r="K258" s="6"/>
      <c r="L258" s="10"/>
      <c r="M258" s="20"/>
      <c r="N258" s="20"/>
      <c r="O258" s="1"/>
      <c r="P258" s="1"/>
      <c r="Q258" s="1"/>
      <c r="R258" s="1"/>
      <c r="S258" s="1"/>
      <c r="T258" s="1"/>
      <c r="U258" s="2"/>
      <c r="V258" s="2"/>
    </row>
    <row r="259" spans="2:22" ht="15.75" customHeight="1">
      <c r="B259" s="17"/>
      <c r="C259" s="3"/>
      <c r="D259" s="3"/>
      <c r="E259" s="3"/>
      <c r="F259" s="3"/>
      <c r="G259" s="4"/>
      <c r="H259" s="4"/>
      <c r="I259" s="5"/>
      <c r="J259" s="6"/>
      <c r="K259" s="6"/>
      <c r="L259" s="10"/>
      <c r="M259" s="20"/>
      <c r="N259" s="20"/>
      <c r="O259" s="1"/>
      <c r="P259" s="1"/>
      <c r="Q259" s="1"/>
      <c r="R259" s="1"/>
      <c r="S259" s="1"/>
      <c r="T259" s="1"/>
      <c r="U259" s="2"/>
      <c r="V259" s="2"/>
    </row>
    <row r="260" spans="2:22" ht="15.75" customHeight="1">
      <c r="B260" s="17"/>
      <c r="C260" s="3"/>
      <c r="D260" s="3"/>
      <c r="E260" s="3"/>
      <c r="F260" s="3"/>
      <c r="G260" s="4"/>
      <c r="H260" s="4"/>
      <c r="I260" s="5"/>
      <c r="J260" s="6"/>
      <c r="K260" s="6"/>
      <c r="L260" s="10"/>
      <c r="M260" s="20"/>
      <c r="N260" s="20"/>
      <c r="O260" s="1"/>
      <c r="P260" s="1"/>
      <c r="Q260" s="1"/>
      <c r="R260" s="1"/>
      <c r="S260" s="1"/>
      <c r="T260" s="1"/>
      <c r="U260" s="2"/>
      <c r="V260" s="2"/>
    </row>
    <row r="261" spans="2:22" ht="15.75" customHeight="1">
      <c r="B261" s="17"/>
      <c r="C261" s="3"/>
      <c r="D261" s="3"/>
      <c r="E261" s="3"/>
      <c r="F261" s="3"/>
      <c r="G261" s="4"/>
      <c r="H261" s="4"/>
      <c r="I261" s="5"/>
      <c r="J261" s="6"/>
      <c r="K261" s="6"/>
      <c r="L261" s="10"/>
      <c r="M261" s="20"/>
      <c r="N261" s="20"/>
      <c r="O261" s="1"/>
      <c r="P261" s="1"/>
      <c r="Q261" s="1"/>
      <c r="R261" s="1"/>
      <c r="S261" s="1"/>
      <c r="T261" s="1"/>
      <c r="U261" s="2"/>
      <c r="V261" s="2"/>
    </row>
    <row r="262" spans="2:22" ht="15.75" customHeight="1">
      <c r="B262" s="17"/>
      <c r="C262" s="3"/>
      <c r="D262" s="3"/>
      <c r="E262" s="3"/>
      <c r="F262" s="3"/>
      <c r="G262" s="4"/>
      <c r="H262" s="4"/>
      <c r="I262" s="5"/>
      <c r="J262" s="6"/>
      <c r="K262" s="6"/>
      <c r="L262" s="10"/>
      <c r="M262" s="20"/>
      <c r="N262" s="20"/>
      <c r="O262" s="1"/>
      <c r="P262" s="1"/>
      <c r="Q262" s="1"/>
      <c r="R262" s="1"/>
      <c r="S262" s="1"/>
      <c r="T262" s="1"/>
      <c r="U262" s="2"/>
      <c r="V262" s="2"/>
    </row>
    <row r="263" spans="2:22" ht="15.75" customHeight="1">
      <c r="B263" s="17"/>
      <c r="C263" s="3"/>
      <c r="D263" s="3"/>
      <c r="E263" s="3"/>
      <c r="F263" s="3"/>
      <c r="G263" s="4"/>
      <c r="H263" s="4"/>
      <c r="I263" s="5"/>
      <c r="J263" s="6"/>
      <c r="K263" s="6"/>
      <c r="L263" s="10"/>
      <c r="M263" s="20"/>
      <c r="N263" s="20"/>
      <c r="O263" s="1"/>
      <c r="P263" s="1"/>
      <c r="Q263" s="1"/>
      <c r="R263" s="1"/>
      <c r="S263" s="1"/>
      <c r="T263" s="1"/>
      <c r="U263" s="2"/>
      <c r="V263" s="2"/>
    </row>
    <row r="264" spans="2:22" ht="15.75" customHeight="1">
      <c r="B264" s="17"/>
      <c r="C264" s="3"/>
      <c r="D264" s="3"/>
      <c r="E264" s="3"/>
      <c r="F264" s="3"/>
      <c r="G264" s="4"/>
      <c r="H264" s="4"/>
      <c r="I264" s="5"/>
      <c r="J264" s="6"/>
      <c r="K264" s="6"/>
      <c r="L264" s="10"/>
      <c r="M264" s="20"/>
      <c r="N264" s="20"/>
      <c r="O264" s="1"/>
      <c r="P264" s="1"/>
      <c r="Q264" s="1"/>
      <c r="R264" s="1"/>
      <c r="S264" s="1"/>
      <c r="T264" s="1"/>
      <c r="U264" s="2"/>
      <c r="V264" s="2"/>
    </row>
    <row r="265" spans="2:22" ht="15.75" customHeight="1">
      <c r="B265" s="17"/>
      <c r="C265" s="3"/>
      <c r="D265" s="3"/>
      <c r="E265" s="3"/>
      <c r="F265" s="3"/>
      <c r="G265" s="4"/>
      <c r="H265" s="4"/>
      <c r="I265" s="5"/>
      <c r="J265" s="6"/>
      <c r="K265" s="6"/>
      <c r="L265" s="10"/>
      <c r="M265" s="20"/>
      <c r="N265" s="20"/>
      <c r="O265" s="1"/>
      <c r="P265" s="1"/>
      <c r="Q265" s="1"/>
      <c r="R265" s="1"/>
      <c r="S265" s="1"/>
      <c r="T265" s="1"/>
      <c r="U265" s="2"/>
      <c r="V265" s="2"/>
    </row>
    <row r="266" spans="2:22" ht="15.75" customHeight="1">
      <c r="B266" s="17"/>
      <c r="C266" s="3"/>
      <c r="D266" s="3"/>
      <c r="E266" s="3"/>
      <c r="F266" s="3"/>
      <c r="G266" s="4"/>
      <c r="H266" s="4"/>
      <c r="I266" s="5"/>
      <c r="J266" s="6"/>
      <c r="K266" s="6"/>
      <c r="L266" s="10"/>
      <c r="M266" s="20"/>
      <c r="N266" s="20"/>
      <c r="O266" s="1"/>
      <c r="P266" s="1"/>
      <c r="Q266" s="1"/>
      <c r="R266" s="1"/>
      <c r="S266" s="1"/>
      <c r="T266" s="1"/>
      <c r="U266" s="2"/>
      <c r="V266" s="2"/>
    </row>
    <row r="267" spans="2:22" ht="15.75" customHeight="1">
      <c r="B267" s="17"/>
      <c r="C267" s="3"/>
      <c r="D267" s="3"/>
      <c r="E267" s="3"/>
      <c r="F267" s="3"/>
      <c r="G267" s="4"/>
      <c r="H267" s="4"/>
      <c r="I267" s="5"/>
      <c r="J267" s="6"/>
      <c r="K267" s="6"/>
      <c r="L267" s="10"/>
      <c r="M267" s="20"/>
      <c r="N267" s="20"/>
      <c r="O267" s="1"/>
      <c r="P267" s="1"/>
      <c r="Q267" s="1"/>
      <c r="R267" s="1"/>
      <c r="S267" s="1"/>
      <c r="T267" s="1"/>
      <c r="U267" s="2"/>
      <c r="V267" s="2"/>
    </row>
    <row r="268" spans="2:22" ht="15.75" customHeight="1">
      <c r="B268" s="17"/>
      <c r="C268" s="3"/>
      <c r="D268" s="3"/>
      <c r="E268" s="3"/>
      <c r="F268" s="3"/>
      <c r="G268" s="4"/>
      <c r="H268" s="4"/>
      <c r="I268" s="5"/>
      <c r="J268" s="6"/>
      <c r="K268" s="6"/>
      <c r="L268" s="10"/>
      <c r="M268" s="20"/>
      <c r="N268" s="20"/>
      <c r="O268" s="1"/>
      <c r="P268" s="1"/>
      <c r="Q268" s="1"/>
      <c r="R268" s="1"/>
      <c r="S268" s="1"/>
      <c r="T268" s="1"/>
      <c r="U268" s="2"/>
      <c r="V268" s="2"/>
    </row>
    <row r="269" spans="2:22" ht="15.75" customHeight="1">
      <c r="B269" s="17"/>
      <c r="C269" s="3"/>
      <c r="D269" s="3"/>
      <c r="E269" s="3"/>
      <c r="F269" s="3"/>
      <c r="G269" s="4"/>
      <c r="H269" s="4"/>
      <c r="I269" s="5"/>
      <c r="J269" s="6"/>
      <c r="K269" s="6"/>
      <c r="L269" s="10"/>
      <c r="M269" s="20"/>
      <c r="N269" s="20"/>
      <c r="O269" s="1"/>
      <c r="P269" s="1"/>
      <c r="Q269" s="1"/>
      <c r="R269" s="1"/>
      <c r="S269" s="1"/>
      <c r="T269" s="1"/>
      <c r="U269" s="2"/>
      <c r="V269" s="2"/>
    </row>
    <row r="270" spans="2:22" ht="15.75" customHeight="1">
      <c r="B270" s="17"/>
      <c r="C270" s="3"/>
      <c r="D270" s="3"/>
      <c r="E270" s="3"/>
      <c r="F270" s="3"/>
      <c r="G270" s="4"/>
      <c r="H270" s="4"/>
      <c r="I270" s="5"/>
      <c r="J270" s="6"/>
      <c r="K270" s="6"/>
      <c r="L270" s="10"/>
      <c r="M270" s="20"/>
      <c r="N270" s="20"/>
      <c r="O270" s="1"/>
      <c r="P270" s="1"/>
      <c r="Q270" s="1"/>
      <c r="R270" s="1"/>
      <c r="S270" s="1"/>
      <c r="T270" s="1"/>
      <c r="U270" s="2"/>
      <c r="V270" s="2"/>
    </row>
    <row r="271" spans="2:22" ht="15.75" customHeight="1">
      <c r="B271" s="17"/>
      <c r="C271" s="3"/>
      <c r="D271" s="3"/>
      <c r="E271" s="3"/>
      <c r="F271" s="3"/>
      <c r="G271" s="4"/>
      <c r="H271" s="4"/>
      <c r="I271" s="5"/>
      <c r="J271" s="6"/>
      <c r="K271" s="6"/>
      <c r="L271" s="10"/>
      <c r="M271" s="20"/>
      <c r="N271" s="20"/>
      <c r="O271" s="1"/>
      <c r="P271" s="1"/>
      <c r="Q271" s="1"/>
      <c r="R271" s="1"/>
      <c r="S271" s="1"/>
      <c r="T271" s="1"/>
      <c r="U271" s="2"/>
      <c r="V271" s="2"/>
    </row>
    <row r="272" spans="2:22" ht="15.75" customHeight="1">
      <c r="B272" s="17"/>
      <c r="C272" s="3"/>
      <c r="D272" s="3"/>
      <c r="E272" s="3"/>
      <c r="F272" s="3"/>
      <c r="G272" s="4"/>
      <c r="H272" s="4"/>
      <c r="I272" s="5"/>
      <c r="J272" s="6"/>
      <c r="K272" s="6"/>
      <c r="L272" s="10"/>
      <c r="M272" s="20"/>
      <c r="N272" s="20"/>
      <c r="O272" s="1"/>
      <c r="P272" s="1"/>
      <c r="Q272" s="1"/>
      <c r="R272" s="1"/>
      <c r="S272" s="1"/>
      <c r="T272" s="1"/>
      <c r="U272" s="2"/>
      <c r="V272" s="2"/>
    </row>
    <row r="273" spans="2:22" ht="15.75" customHeight="1">
      <c r="B273" s="17"/>
      <c r="C273" s="3"/>
      <c r="D273" s="3"/>
      <c r="E273" s="3"/>
      <c r="F273" s="3"/>
      <c r="G273" s="4"/>
      <c r="H273" s="4"/>
      <c r="I273" s="5"/>
      <c r="J273" s="6"/>
      <c r="K273" s="6"/>
      <c r="L273" s="10"/>
      <c r="M273" s="20"/>
      <c r="N273" s="20"/>
      <c r="O273" s="1"/>
      <c r="P273" s="1"/>
      <c r="Q273" s="1"/>
      <c r="R273" s="1"/>
      <c r="S273" s="1"/>
      <c r="T273" s="1"/>
      <c r="U273" s="2"/>
      <c r="V273" s="2"/>
    </row>
    <row r="274" spans="2:22" ht="15.75" customHeight="1">
      <c r="B274" s="18"/>
      <c r="C274" s="2"/>
      <c r="D274" s="2"/>
      <c r="E274" s="2"/>
      <c r="F274" s="2"/>
      <c r="G274" s="13"/>
      <c r="H274" s="13"/>
      <c r="I274" s="14"/>
      <c r="J274" s="2"/>
      <c r="K274" s="2"/>
      <c r="L274" s="15"/>
      <c r="M274" s="15"/>
      <c r="N274" s="15"/>
      <c r="O274" s="2"/>
      <c r="P274" s="2"/>
      <c r="Q274" s="2"/>
      <c r="R274" s="2"/>
      <c r="S274" s="2"/>
      <c r="T274" s="2"/>
      <c r="U274" s="2"/>
      <c r="V274" s="2"/>
    </row>
    <row r="275" spans="2:22" ht="15.75" customHeight="1">
      <c r="B275" s="18"/>
      <c r="C275" s="2"/>
      <c r="D275" s="2"/>
      <c r="E275" s="2"/>
      <c r="F275" s="2"/>
      <c r="G275" s="13"/>
      <c r="H275" s="13"/>
      <c r="I275" s="14"/>
      <c r="J275" s="2"/>
      <c r="K275" s="2"/>
      <c r="L275" s="15"/>
      <c r="M275" s="15"/>
      <c r="N275" s="15"/>
      <c r="O275" s="2"/>
      <c r="P275" s="2"/>
      <c r="Q275" s="2"/>
      <c r="R275" s="2"/>
      <c r="S275" s="2"/>
      <c r="T275" s="2"/>
      <c r="U275" s="2"/>
      <c r="V275" s="2"/>
    </row>
    <row r="276" spans="2:22" ht="15.75" customHeight="1">
      <c r="B276" s="18"/>
      <c r="C276" s="2"/>
      <c r="D276" s="2"/>
      <c r="E276" s="2"/>
      <c r="F276" s="2"/>
      <c r="G276" s="13"/>
      <c r="H276" s="13"/>
      <c r="I276" s="14"/>
      <c r="J276" s="2"/>
      <c r="K276" s="2"/>
      <c r="L276" s="15"/>
      <c r="M276" s="15"/>
      <c r="N276" s="15"/>
      <c r="O276" s="2"/>
      <c r="P276" s="2"/>
      <c r="Q276" s="2"/>
      <c r="R276" s="2"/>
      <c r="S276" s="2"/>
      <c r="T276" s="2"/>
      <c r="U276" s="2"/>
      <c r="V276" s="2"/>
    </row>
    <row r="277" spans="2:22" ht="15.75" customHeight="1">
      <c r="B277" s="18"/>
      <c r="C277" s="2"/>
      <c r="D277" s="2"/>
      <c r="E277" s="2"/>
      <c r="F277" s="2"/>
      <c r="G277" s="13"/>
      <c r="H277" s="13"/>
      <c r="I277" s="14"/>
      <c r="J277" s="2"/>
      <c r="K277" s="2"/>
      <c r="L277" s="15"/>
      <c r="M277" s="15"/>
      <c r="N277" s="15"/>
      <c r="O277" s="2"/>
      <c r="P277" s="2"/>
      <c r="Q277" s="2"/>
      <c r="R277" s="2"/>
      <c r="S277" s="2"/>
      <c r="T277" s="2"/>
      <c r="U277" s="2"/>
      <c r="V277" s="2"/>
    </row>
    <row r="278" spans="2:22" ht="15.75" customHeight="1">
      <c r="B278" s="18"/>
      <c r="C278" s="2"/>
      <c r="D278" s="2"/>
      <c r="E278" s="2"/>
      <c r="F278" s="2"/>
      <c r="G278" s="13"/>
      <c r="H278" s="13"/>
      <c r="I278" s="14"/>
      <c r="J278" s="2"/>
      <c r="K278" s="2"/>
      <c r="L278" s="15"/>
      <c r="M278" s="15"/>
      <c r="N278" s="15"/>
      <c r="O278" s="2"/>
      <c r="P278" s="2"/>
      <c r="Q278" s="2"/>
      <c r="R278" s="2"/>
      <c r="S278" s="2"/>
      <c r="T278" s="2"/>
      <c r="U278" s="2"/>
      <c r="V278" s="2"/>
    </row>
    <row r="279" spans="2:22" ht="15.75" customHeight="1">
      <c r="B279" s="18"/>
      <c r="C279" s="2"/>
      <c r="D279" s="2"/>
      <c r="E279" s="2"/>
      <c r="F279" s="2"/>
      <c r="G279" s="13"/>
      <c r="H279" s="13"/>
      <c r="I279" s="14"/>
      <c r="J279" s="2"/>
      <c r="K279" s="2"/>
      <c r="L279" s="15"/>
      <c r="M279" s="15"/>
      <c r="N279" s="15"/>
      <c r="O279" s="2"/>
      <c r="P279" s="2"/>
      <c r="Q279" s="2"/>
      <c r="R279" s="2"/>
      <c r="S279" s="2"/>
      <c r="T279" s="2"/>
      <c r="U279" s="2"/>
      <c r="V279" s="2"/>
    </row>
    <row r="280" spans="2:22" ht="15.75" customHeight="1">
      <c r="B280" s="18"/>
      <c r="C280" s="2"/>
      <c r="D280" s="2"/>
      <c r="E280" s="2"/>
      <c r="F280" s="2"/>
      <c r="G280" s="13"/>
      <c r="H280" s="13"/>
      <c r="I280" s="14"/>
      <c r="J280" s="2"/>
      <c r="K280" s="2"/>
      <c r="L280" s="15"/>
      <c r="M280" s="15"/>
      <c r="N280" s="15"/>
      <c r="O280" s="2"/>
      <c r="P280" s="2"/>
      <c r="Q280" s="2"/>
      <c r="R280" s="2"/>
      <c r="S280" s="2"/>
      <c r="T280" s="2"/>
      <c r="U280" s="2"/>
      <c r="V280" s="2"/>
    </row>
    <row r="281" spans="2:22" ht="15.75" customHeight="1">
      <c r="B281" s="18"/>
      <c r="C281" s="2"/>
      <c r="D281" s="2"/>
      <c r="E281" s="2"/>
      <c r="F281" s="2"/>
      <c r="G281" s="13"/>
      <c r="H281" s="13"/>
      <c r="I281" s="14"/>
      <c r="J281" s="2"/>
      <c r="K281" s="2"/>
      <c r="L281" s="15"/>
      <c r="M281" s="15"/>
      <c r="N281" s="15"/>
      <c r="O281" s="2"/>
      <c r="P281" s="2"/>
      <c r="Q281" s="2"/>
      <c r="R281" s="2"/>
      <c r="S281" s="2"/>
      <c r="T281" s="2"/>
      <c r="U281" s="2"/>
      <c r="V281" s="2"/>
    </row>
    <row r="282" spans="2:22" ht="15.75" customHeight="1">
      <c r="B282" s="18"/>
      <c r="C282" s="2"/>
      <c r="D282" s="2"/>
      <c r="E282" s="2"/>
      <c r="F282" s="2"/>
      <c r="G282" s="13"/>
      <c r="H282" s="13"/>
      <c r="I282" s="14"/>
      <c r="J282" s="2"/>
      <c r="K282" s="2"/>
      <c r="L282" s="15"/>
      <c r="M282" s="15"/>
      <c r="N282" s="15"/>
      <c r="O282" s="2"/>
      <c r="P282" s="2"/>
      <c r="Q282" s="2"/>
      <c r="R282" s="2"/>
      <c r="S282" s="2"/>
      <c r="T282" s="2"/>
      <c r="U282" s="2"/>
      <c r="V282" s="2"/>
    </row>
    <row r="283" spans="2:22" ht="15.75" customHeight="1">
      <c r="B283" s="18"/>
      <c r="C283" s="2"/>
      <c r="D283" s="2"/>
      <c r="E283" s="2"/>
      <c r="F283" s="2"/>
      <c r="G283" s="13"/>
      <c r="H283" s="13"/>
      <c r="I283" s="14"/>
      <c r="J283" s="2"/>
      <c r="K283" s="2"/>
      <c r="L283" s="15"/>
      <c r="M283" s="15"/>
      <c r="N283" s="15"/>
      <c r="O283" s="2"/>
      <c r="P283" s="2"/>
      <c r="Q283" s="2"/>
      <c r="R283" s="2"/>
      <c r="S283" s="2"/>
      <c r="T283" s="2"/>
      <c r="U283" s="2"/>
      <c r="V283" s="2"/>
    </row>
    <row r="284" spans="2:22" ht="15.75" customHeight="1">
      <c r="B284" s="18"/>
      <c r="C284" s="2"/>
      <c r="D284" s="2"/>
      <c r="E284" s="2"/>
      <c r="F284" s="2"/>
      <c r="G284" s="13"/>
      <c r="H284" s="13"/>
      <c r="I284" s="14"/>
      <c r="J284" s="2"/>
      <c r="K284" s="2"/>
      <c r="L284" s="15"/>
      <c r="M284" s="15"/>
      <c r="N284" s="15"/>
      <c r="O284" s="2"/>
      <c r="P284" s="2"/>
      <c r="Q284" s="2"/>
      <c r="R284" s="2"/>
      <c r="S284" s="2"/>
      <c r="T284" s="2"/>
      <c r="U284" s="2"/>
      <c r="V284" s="2"/>
    </row>
    <row r="285" spans="2:22" ht="15.75" customHeight="1">
      <c r="B285" s="18"/>
      <c r="C285" s="2"/>
      <c r="D285" s="2"/>
      <c r="E285" s="2"/>
      <c r="F285" s="2"/>
      <c r="G285" s="13"/>
      <c r="H285" s="13"/>
      <c r="I285" s="14"/>
      <c r="J285" s="2"/>
      <c r="K285" s="2"/>
      <c r="L285" s="15"/>
      <c r="M285" s="15"/>
      <c r="N285" s="15"/>
      <c r="O285" s="2"/>
      <c r="P285" s="2"/>
      <c r="Q285" s="2"/>
      <c r="R285" s="2"/>
      <c r="S285" s="2"/>
      <c r="T285" s="2"/>
      <c r="U285" s="2"/>
      <c r="V285" s="2"/>
    </row>
    <row r="286" spans="2:22" ht="15.75" customHeight="1">
      <c r="B286" s="18"/>
      <c r="C286" s="2"/>
      <c r="D286" s="2"/>
      <c r="E286" s="2"/>
      <c r="F286" s="2"/>
      <c r="G286" s="13"/>
      <c r="H286" s="13"/>
      <c r="I286" s="14"/>
      <c r="J286" s="2"/>
      <c r="K286" s="2"/>
      <c r="L286" s="15"/>
      <c r="M286" s="15"/>
      <c r="N286" s="15"/>
      <c r="O286" s="2"/>
      <c r="P286" s="2"/>
      <c r="Q286" s="2"/>
      <c r="R286" s="2"/>
      <c r="S286" s="2"/>
      <c r="T286" s="2"/>
      <c r="U286" s="2"/>
      <c r="V286" s="2"/>
    </row>
    <row r="287" spans="2:22" ht="15.75" customHeight="1">
      <c r="B287" s="18"/>
      <c r="C287" s="2"/>
      <c r="D287" s="2"/>
      <c r="E287" s="2"/>
      <c r="F287" s="2"/>
      <c r="G287" s="13"/>
      <c r="H287" s="13"/>
      <c r="I287" s="14"/>
      <c r="J287" s="2"/>
      <c r="K287" s="2"/>
      <c r="L287" s="15"/>
      <c r="M287" s="15"/>
      <c r="N287" s="15"/>
      <c r="O287" s="2"/>
      <c r="P287" s="2"/>
      <c r="Q287" s="2"/>
      <c r="R287" s="2"/>
      <c r="S287" s="2"/>
      <c r="T287" s="2"/>
      <c r="U287" s="2"/>
      <c r="V287" s="2"/>
    </row>
    <row r="288" spans="2:22" ht="15.75" customHeight="1">
      <c r="B288" s="18"/>
      <c r="C288" s="2"/>
      <c r="D288" s="2"/>
      <c r="E288" s="2"/>
      <c r="F288" s="2"/>
      <c r="G288" s="13"/>
      <c r="H288" s="13"/>
      <c r="I288" s="14"/>
      <c r="J288" s="2"/>
      <c r="K288" s="2"/>
      <c r="L288" s="15"/>
      <c r="M288" s="15"/>
      <c r="N288" s="15"/>
      <c r="O288" s="2"/>
      <c r="P288" s="2"/>
      <c r="Q288" s="2"/>
      <c r="R288" s="2"/>
      <c r="S288" s="2"/>
      <c r="T288" s="2"/>
      <c r="U288" s="2"/>
      <c r="V288" s="2"/>
    </row>
    <row r="289" spans="2:22" ht="15.75" customHeight="1">
      <c r="B289" s="18"/>
      <c r="C289" s="2"/>
      <c r="D289" s="2"/>
      <c r="E289" s="2"/>
      <c r="F289" s="2"/>
      <c r="G289" s="13"/>
      <c r="H289" s="13"/>
      <c r="I289" s="14"/>
      <c r="J289" s="2"/>
      <c r="K289" s="2"/>
      <c r="L289" s="15"/>
      <c r="M289" s="15"/>
      <c r="N289" s="15"/>
      <c r="O289" s="2"/>
      <c r="P289" s="2"/>
      <c r="Q289" s="2"/>
      <c r="R289" s="2"/>
      <c r="S289" s="2"/>
      <c r="T289" s="2"/>
      <c r="U289" s="2"/>
      <c r="V289" s="2"/>
    </row>
    <row r="290" spans="2:22" ht="15.75" customHeight="1">
      <c r="B290" s="18"/>
      <c r="C290" s="2"/>
      <c r="D290" s="2"/>
      <c r="E290" s="2"/>
      <c r="F290" s="2"/>
      <c r="G290" s="13"/>
      <c r="H290" s="13"/>
      <c r="I290" s="14"/>
      <c r="J290" s="2"/>
      <c r="K290" s="2"/>
      <c r="L290" s="15"/>
      <c r="M290" s="15"/>
      <c r="N290" s="15"/>
      <c r="O290" s="2"/>
      <c r="P290" s="2"/>
      <c r="Q290" s="2"/>
      <c r="R290" s="2"/>
      <c r="S290" s="2"/>
      <c r="T290" s="2"/>
      <c r="U290" s="2"/>
      <c r="V290" s="2"/>
    </row>
    <row r="291" spans="2:22" ht="15.75" customHeight="1">
      <c r="B291" s="18"/>
      <c r="C291" s="2"/>
      <c r="D291" s="2"/>
      <c r="E291" s="2"/>
      <c r="F291" s="2"/>
      <c r="G291" s="13"/>
      <c r="H291" s="13"/>
      <c r="I291" s="14"/>
      <c r="J291" s="2"/>
      <c r="K291" s="2"/>
      <c r="L291" s="15"/>
      <c r="M291" s="15"/>
      <c r="N291" s="15"/>
      <c r="O291" s="2"/>
      <c r="P291" s="2"/>
      <c r="Q291" s="2"/>
      <c r="R291" s="2"/>
      <c r="S291" s="2"/>
      <c r="T291" s="2"/>
      <c r="U291" s="2"/>
      <c r="V291" s="2"/>
    </row>
    <row r="292" spans="2:22" ht="15.75" customHeight="1">
      <c r="B292" s="18"/>
      <c r="C292" s="2"/>
      <c r="D292" s="2"/>
      <c r="E292" s="2"/>
      <c r="F292" s="2"/>
      <c r="G292" s="13"/>
      <c r="H292" s="13"/>
      <c r="I292" s="14"/>
      <c r="J292" s="2"/>
      <c r="K292" s="2"/>
      <c r="L292" s="15"/>
      <c r="M292" s="15"/>
      <c r="N292" s="15"/>
      <c r="O292" s="2"/>
      <c r="P292" s="2"/>
      <c r="Q292" s="2"/>
      <c r="R292" s="2"/>
      <c r="S292" s="2"/>
      <c r="T292" s="2"/>
      <c r="U292" s="2"/>
      <c r="V292" s="2"/>
    </row>
    <row r="293" spans="2:22" ht="15.75" customHeight="1">
      <c r="B293" s="18"/>
      <c r="C293" s="2"/>
      <c r="D293" s="2"/>
      <c r="E293" s="2"/>
      <c r="F293" s="2"/>
      <c r="G293" s="13"/>
      <c r="H293" s="13"/>
      <c r="I293" s="14"/>
      <c r="J293" s="2"/>
      <c r="K293" s="2"/>
      <c r="L293" s="15"/>
      <c r="M293" s="15"/>
      <c r="N293" s="15"/>
      <c r="O293" s="2"/>
      <c r="P293" s="2"/>
      <c r="Q293" s="2"/>
      <c r="R293" s="2"/>
      <c r="S293" s="2"/>
      <c r="T293" s="2"/>
      <c r="U293" s="2"/>
      <c r="V293" s="2"/>
    </row>
    <row r="294" spans="2:22" ht="15.75" customHeight="1">
      <c r="B294" s="18"/>
      <c r="C294" s="2"/>
      <c r="D294" s="2"/>
      <c r="E294" s="2"/>
      <c r="F294" s="2"/>
      <c r="G294" s="13"/>
      <c r="H294" s="13"/>
      <c r="I294" s="14"/>
      <c r="J294" s="2"/>
      <c r="K294" s="2"/>
      <c r="L294" s="15"/>
      <c r="M294" s="15"/>
      <c r="N294" s="15"/>
      <c r="O294" s="2"/>
      <c r="P294" s="2"/>
      <c r="Q294" s="2"/>
      <c r="R294" s="2"/>
      <c r="S294" s="2"/>
      <c r="T294" s="2"/>
      <c r="U294" s="2"/>
      <c r="V294" s="2"/>
    </row>
    <row r="295" spans="2:22" ht="15.75" customHeight="1">
      <c r="B295" s="18"/>
      <c r="C295" s="2"/>
      <c r="D295" s="2"/>
      <c r="E295" s="2"/>
      <c r="F295" s="2"/>
      <c r="G295" s="13"/>
      <c r="H295" s="13"/>
      <c r="I295" s="14"/>
      <c r="J295" s="2"/>
      <c r="K295" s="2"/>
      <c r="L295" s="15"/>
      <c r="M295" s="15"/>
      <c r="N295" s="15"/>
      <c r="O295" s="2"/>
      <c r="P295" s="2"/>
      <c r="Q295" s="2"/>
      <c r="R295" s="2"/>
      <c r="S295" s="2"/>
      <c r="T295" s="2"/>
      <c r="U295" s="2"/>
      <c r="V295" s="2"/>
    </row>
    <row r="296" spans="2:22" ht="15.75" customHeight="1">
      <c r="B296" s="18"/>
      <c r="C296" s="2"/>
      <c r="D296" s="2"/>
      <c r="E296" s="2"/>
      <c r="F296" s="2"/>
      <c r="G296" s="13"/>
      <c r="H296" s="13"/>
      <c r="I296" s="14"/>
      <c r="J296" s="2"/>
      <c r="K296" s="2"/>
      <c r="L296" s="15"/>
      <c r="M296" s="15"/>
      <c r="N296" s="15"/>
      <c r="O296" s="2"/>
      <c r="P296" s="2"/>
      <c r="Q296" s="2"/>
      <c r="R296" s="2"/>
      <c r="S296" s="2"/>
      <c r="T296" s="2"/>
      <c r="U296" s="2"/>
      <c r="V296" s="2"/>
    </row>
    <row r="297" spans="2:22" ht="15.75" customHeight="1">
      <c r="B297" s="18"/>
      <c r="C297" s="2"/>
      <c r="D297" s="2"/>
      <c r="E297" s="2"/>
      <c r="F297" s="2"/>
      <c r="G297" s="13"/>
      <c r="H297" s="13"/>
      <c r="I297" s="14"/>
      <c r="J297" s="2"/>
      <c r="K297" s="2"/>
      <c r="L297" s="15"/>
      <c r="M297" s="15"/>
      <c r="N297" s="15"/>
      <c r="O297" s="2"/>
      <c r="P297" s="2"/>
      <c r="Q297" s="2"/>
      <c r="R297" s="2"/>
      <c r="S297" s="2"/>
      <c r="T297" s="2"/>
      <c r="U297" s="2"/>
      <c r="V297" s="2"/>
    </row>
    <row r="298" spans="2:22" ht="15.75" customHeight="1">
      <c r="B298" s="18"/>
      <c r="C298" s="2"/>
      <c r="D298" s="2"/>
      <c r="E298" s="2"/>
      <c r="F298" s="2"/>
      <c r="G298" s="13"/>
      <c r="H298" s="13"/>
      <c r="I298" s="14"/>
      <c r="J298" s="2"/>
      <c r="K298" s="2"/>
      <c r="L298" s="15"/>
      <c r="M298" s="15"/>
      <c r="N298" s="15"/>
      <c r="O298" s="2"/>
      <c r="P298" s="2"/>
      <c r="Q298" s="2"/>
      <c r="R298" s="2"/>
      <c r="S298" s="2"/>
      <c r="T298" s="2"/>
      <c r="U298" s="2"/>
      <c r="V298" s="2"/>
    </row>
    <row r="299" spans="2:22" ht="15.75" customHeight="1">
      <c r="B299" s="18"/>
      <c r="C299" s="2"/>
      <c r="D299" s="2"/>
      <c r="E299" s="2"/>
      <c r="F299" s="2"/>
      <c r="G299" s="13"/>
      <c r="H299" s="13"/>
      <c r="I299" s="14"/>
      <c r="J299" s="2"/>
      <c r="K299" s="2"/>
      <c r="L299" s="15"/>
      <c r="M299" s="15"/>
      <c r="N299" s="15"/>
      <c r="O299" s="2"/>
      <c r="P299" s="2"/>
      <c r="Q299" s="2"/>
      <c r="R299" s="2"/>
      <c r="S299" s="2"/>
      <c r="T299" s="2"/>
      <c r="U299" s="2"/>
      <c r="V299" s="2"/>
    </row>
    <row r="300" spans="2:22" ht="15.75" customHeight="1">
      <c r="B300" s="18"/>
      <c r="C300" s="2"/>
      <c r="D300" s="2"/>
      <c r="E300" s="2"/>
      <c r="F300" s="2"/>
      <c r="G300" s="13"/>
      <c r="H300" s="13"/>
      <c r="I300" s="14"/>
      <c r="J300" s="2"/>
      <c r="K300" s="2"/>
      <c r="L300" s="15"/>
      <c r="M300" s="15"/>
      <c r="N300" s="15"/>
      <c r="O300" s="2"/>
      <c r="P300" s="2"/>
      <c r="Q300" s="2"/>
      <c r="R300" s="2"/>
      <c r="S300" s="2"/>
      <c r="T300" s="2"/>
      <c r="U300" s="2"/>
      <c r="V300" s="2"/>
    </row>
    <row r="301" spans="2:22" ht="15.75" customHeight="1">
      <c r="B301" s="18"/>
      <c r="C301" s="2"/>
      <c r="D301" s="2"/>
      <c r="E301" s="2"/>
      <c r="F301" s="2"/>
      <c r="G301" s="13"/>
      <c r="H301" s="13"/>
      <c r="I301" s="14"/>
      <c r="J301" s="2"/>
      <c r="K301" s="2"/>
      <c r="L301" s="15"/>
      <c r="M301" s="15"/>
      <c r="N301" s="15"/>
      <c r="O301" s="2"/>
      <c r="P301" s="2"/>
      <c r="Q301" s="2"/>
      <c r="R301" s="2"/>
      <c r="S301" s="2"/>
      <c r="T301" s="2"/>
      <c r="U301" s="2"/>
      <c r="V301" s="2"/>
    </row>
    <row r="302" spans="2:22" ht="15.75" customHeight="1">
      <c r="B302" s="18"/>
      <c r="C302" s="2"/>
      <c r="D302" s="2"/>
      <c r="E302" s="2"/>
      <c r="F302" s="2"/>
      <c r="G302" s="13"/>
      <c r="H302" s="13"/>
      <c r="I302" s="14"/>
      <c r="J302" s="2"/>
      <c r="K302" s="2"/>
      <c r="L302" s="15"/>
      <c r="M302" s="15"/>
      <c r="N302" s="15"/>
      <c r="O302" s="2"/>
      <c r="P302" s="2"/>
      <c r="Q302" s="2"/>
      <c r="R302" s="2"/>
      <c r="S302" s="2"/>
      <c r="T302" s="2"/>
      <c r="U302" s="2"/>
      <c r="V302" s="2"/>
    </row>
    <row r="303" spans="2:22" ht="15.75" customHeight="1">
      <c r="B303" s="18"/>
      <c r="C303" s="2"/>
      <c r="D303" s="2"/>
      <c r="E303" s="2"/>
      <c r="F303" s="2"/>
      <c r="G303" s="13"/>
      <c r="H303" s="13"/>
      <c r="I303" s="14"/>
      <c r="J303" s="2"/>
      <c r="K303" s="2"/>
      <c r="L303" s="15"/>
      <c r="M303" s="15"/>
      <c r="N303" s="15"/>
      <c r="O303" s="2"/>
      <c r="P303" s="2"/>
      <c r="Q303" s="2"/>
      <c r="R303" s="2"/>
      <c r="S303" s="2"/>
      <c r="T303" s="2"/>
      <c r="U303" s="2"/>
      <c r="V303" s="2"/>
    </row>
    <row r="304" spans="2:22" ht="15.75" customHeight="1">
      <c r="B304" s="18"/>
      <c r="C304" s="2"/>
      <c r="D304" s="2"/>
      <c r="E304" s="2"/>
      <c r="F304" s="2"/>
      <c r="G304" s="13"/>
      <c r="H304" s="13"/>
      <c r="I304" s="14"/>
      <c r="J304" s="2"/>
      <c r="K304" s="2"/>
      <c r="L304" s="15"/>
      <c r="M304" s="15"/>
      <c r="N304" s="15"/>
      <c r="O304" s="2"/>
      <c r="P304" s="2"/>
      <c r="Q304" s="2"/>
      <c r="R304" s="2"/>
      <c r="S304" s="2"/>
      <c r="T304" s="2"/>
      <c r="U304" s="2"/>
      <c r="V304" s="2"/>
    </row>
    <row r="305" spans="2:22" ht="15.75" customHeight="1">
      <c r="B305" s="18"/>
      <c r="C305" s="2"/>
      <c r="D305" s="2"/>
      <c r="E305" s="2"/>
      <c r="F305" s="2"/>
      <c r="G305" s="13"/>
      <c r="H305" s="13"/>
      <c r="I305" s="14"/>
      <c r="J305" s="2"/>
      <c r="K305" s="2"/>
      <c r="L305" s="15"/>
      <c r="M305" s="15"/>
      <c r="N305" s="15"/>
      <c r="O305" s="2"/>
      <c r="P305" s="2"/>
      <c r="Q305" s="2"/>
      <c r="R305" s="2"/>
      <c r="S305" s="2"/>
      <c r="T305" s="2"/>
      <c r="U305" s="2"/>
      <c r="V305" s="2"/>
    </row>
    <row r="306" spans="2:22" ht="15.75" customHeight="1">
      <c r="B306" s="18"/>
      <c r="C306" s="2"/>
      <c r="D306" s="2"/>
      <c r="E306" s="2"/>
      <c r="F306" s="2"/>
      <c r="G306" s="13"/>
      <c r="H306" s="13"/>
      <c r="I306" s="14"/>
      <c r="J306" s="2"/>
      <c r="K306" s="2"/>
      <c r="L306" s="15"/>
      <c r="M306" s="15"/>
      <c r="N306" s="15"/>
      <c r="O306" s="2"/>
      <c r="P306" s="2"/>
      <c r="Q306" s="2"/>
      <c r="R306" s="2"/>
      <c r="S306" s="2"/>
      <c r="T306" s="2"/>
      <c r="U306" s="2"/>
      <c r="V306" s="2"/>
    </row>
    <row r="307" spans="2:22" ht="15.75" customHeight="1">
      <c r="B307" s="18"/>
      <c r="C307" s="2"/>
      <c r="D307" s="2"/>
      <c r="E307" s="2"/>
      <c r="F307" s="2"/>
      <c r="G307" s="13"/>
      <c r="H307" s="13"/>
      <c r="I307" s="14"/>
      <c r="J307" s="2"/>
      <c r="K307" s="2"/>
      <c r="L307" s="15"/>
      <c r="M307" s="15"/>
      <c r="N307" s="15"/>
      <c r="O307" s="2"/>
      <c r="P307" s="2"/>
      <c r="Q307" s="2"/>
      <c r="R307" s="2"/>
      <c r="S307" s="2"/>
      <c r="T307" s="2"/>
      <c r="U307" s="2"/>
      <c r="V307" s="2"/>
    </row>
    <row r="308" spans="2:22" ht="15.75" customHeight="1">
      <c r="B308" s="18"/>
      <c r="C308" s="2"/>
      <c r="D308" s="2"/>
      <c r="E308" s="2"/>
      <c r="F308" s="2"/>
      <c r="G308" s="13"/>
      <c r="H308" s="13"/>
      <c r="I308" s="14"/>
      <c r="J308" s="2"/>
      <c r="K308" s="2"/>
      <c r="L308" s="15"/>
      <c r="M308" s="15"/>
      <c r="N308" s="15"/>
      <c r="O308" s="2"/>
      <c r="P308" s="2"/>
      <c r="Q308" s="2"/>
      <c r="R308" s="2"/>
      <c r="S308" s="2"/>
      <c r="T308" s="2"/>
      <c r="U308" s="2"/>
      <c r="V308" s="2"/>
    </row>
    <row r="309" spans="2:22" ht="15.75" customHeight="1">
      <c r="B309" s="18"/>
      <c r="C309" s="2"/>
      <c r="D309" s="2"/>
      <c r="E309" s="2"/>
      <c r="F309" s="2"/>
      <c r="G309" s="13"/>
      <c r="H309" s="13"/>
      <c r="I309" s="14"/>
      <c r="J309" s="2"/>
      <c r="K309" s="2"/>
      <c r="L309" s="15"/>
      <c r="M309" s="15"/>
      <c r="N309" s="15"/>
      <c r="O309" s="2"/>
      <c r="P309" s="2"/>
      <c r="Q309" s="2"/>
      <c r="R309" s="2"/>
      <c r="S309" s="2"/>
      <c r="T309" s="2"/>
      <c r="U309" s="2"/>
      <c r="V309" s="2"/>
    </row>
    <row r="310" spans="2:22" ht="15.75" customHeight="1">
      <c r="B310" s="18"/>
      <c r="C310" s="2"/>
      <c r="D310" s="2"/>
      <c r="E310" s="2"/>
      <c r="F310" s="2"/>
      <c r="G310" s="13"/>
      <c r="H310" s="13"/>
      <c r="I310" s="14"/>
      <c r="J310" s="2"/>
      <c r="K310" s="2"/>
      <c r="L310" s="15"/>
      <c r="M310" s="15"/>
      <c r="N310" s="15"/>
      <c r="O310" s="2"/>
      <c r="P310" s="2"/>
      <c r="Q310" s="2"/>
      <c r="R310" s="2"/>
      <c r="S310" s="2"/>
      <c r="T310" s="2"/>
      <c r="U310" s="2"/>
      <c r="V310" s="2"/>
    </row>
    <row r="311" spans="2:22" ht="15.75" customHeight="1">
      <c r="B311" s="18"/>
      <c r="C311" s="2"/>
      <c r="D311" s="2"/>
      <c r="E311" s="2"/>
      <c r="F311" s="2"/>
      <c r="G311" s="13"/>
      <c r="H311" s="13"/>
      <c r="I311" s="14"/>
      <c r="J311" s="2"/>
      <c r="K311" s="2"/>
      <c r="L311" s="15"/>
      <c r="M311" s="15"/>
      <c r="N311" s="15"/>
      <c r="O311" s="2"/>
      <c r="P311" s="2"/>
      <c r="Q311" s="2"/>
      <c r="R311" s="2"/>
      <c r="S311" s="2"/>
      <c r="T311" s="2"/>
      <c r="U311" s="2"/>
      <c r="V311" s="2"/>
    </row>
    <row r="312" spans="2:22" ht="15.75" customHeight="1">
      <c r="B312" s="18"/>
      <c r="C312" s="2"/>
      <c r="D312" s="2"/>
      <c r="E312" s="2"/>
      <c r="F312" s="2"/>
      <c r="G312" s="13"/>
      <c r="H312" s="13"/>
      <c r="I312" s="14"/>
      <c r="J312" s="2"/>
      <c r="K312" s="2"/>
      <c r="L312" s="15"/>
      <c r="M312" s="15"/>
      <c r="N312" s="15"/>
      <c r="O312" s="2"/>
      <c r="P312" s="2"/>
      <c r="Q312" s="2"/>
      <c r="R312" s="2"/>
      <c r="S312" s="2"/>
      <c r="T312" s="2"/>
      <c r="U312" s="2"/>
      <c r="V312" s="2"/>
    </row>
    <row r="313" spans="2:22" ht="15.75" customHeight="1">
      <c r="B313" s="18"/>
      <c r="C313" s="2"/>
      <c r="D313" s="2"/>
      <c r="E313" s="2"/>
      <c r="F313" s="2"/>
      <c r="G313" s="13"/>
      <c r="H313" s="13"/>
      <c r="I313" s="14"/>
      <c r="J313" s="2"/>
      <c r="K313" s="2"/>
      <c r="L313" s="15"/>
      <c r="M313" s="15"/>
      <c r="N313" s="15"/>
      <c r="O313" s="2"/>
      <c r="P313" s="2"/>
      <c r="Q313" s="2"/>
      <c r="R313" s="2"/>
      <c r="S313" s="2"/>
      <c r="T313" s="2"/>
      <c r="U313" s="2"/>
      <c r="V313" s="2"/>
    </row>
    <row r="314" spans="2:22" ht="15.75" customHeight="1">
      <c r="B314" s="18"/>
      <c r="C314" s="2"/>
      <c r="D314" s="2"/>
      <c r="E314" s="2"/>
      <c r="F314" s="2"/>
      <c r="G314" s="13"/>
      <c r="H314" s="13"/>
      <c r="I314" s="14"/>
      <c r="J314" s="2"/>
      <c r="K314" s="2"/>
      <c r="L314" s="15"/>
      <c r="M314" s="15"/>
      <c r="N314" s="15"/>
      <c r="O314" s="2"/>
      <c r="P314" s="2"/>
      <c r="Q314" s="2"/>
      <c r="R314" s="2"/>
      <c r="S314" s="2"/>
      <c r="T314" s="2"/>
      <c r="U314" s="2"/>
      <c r="V314" s="2"/>
    </row>
    <row r="315" spans="2:22" ht="15.75" customHeight="1">
      <c r="B315" s="18"/>
      <c r="C315" s="2"/>
      <c r="D315" s="2"/>
      <c r="E315" s="2"/>
      <c r="F315" s="2"/>
      <c r="G315" s="13"/>
      <c r="H315" s="13"/>
      <c r="I315" s="14"/>
      <c r="J315" s="2"/>
      <c r="K315" s="2"/>
      <c r="L315" s="15"/>
      <c r="M315" s="15"/>
      <c r="N315" s="15"/>
      <c r="O315" s="2"/>
      <c r="P315" s="2"/>
      <c r="Q315" s="2"/>
      <c r="R315" s="2"/>
      <c r="S315" s="2"/>
      <c r="T315" s="2"/>
      <c r="U315" s="2"/>
      <c r="V315" s="2"/>
    </row>
    <row r="316" spans="2:22" ht="15.75" customHeight="1">
      <c r="B316" s="18"/>
      <c r="C316" s="2"/>
      <c r="D316" s="2"/>
      <c r="E316" s="2"/>
      <c r="F316" s="2"/>
      <c r="G316" s="13"/>
      <c r="H316" s="13"/>
      <c r="I316" s="14"/>
      <c r="J316" s="2"/>
      <c r="K316" s="2"/>
      <c r="L316" s="15"/>
      <c r="M316" s="15"/>
      <c r="N316" s="15"/>
      <c r="O316" s="2"/>
      <c r="P316" s="2"/>
      <c r="Q316" s="2"/>
      <c r="R316" s="2"/>
      <c r="S316" s="2"/>
      <c r="T316" s="2"/>
      <c r="U316" s="2"/>
      <c r="V316" s="2"/>
    </row>
    <row r="317" spans="2:22" ht="15.75" customHeight="1">
      <c r="B317" s="18"/>
      <c r="C317" s="2"/>
      <c r="D317" s="2"/>
      <c r="E317" s="2"/>
      <c r="F317" s="2"/>
      <c r="G317" s="13"/>
      <c r="H317" s="13"/>
      <c r="I317" s="14"/>
      <c r="J317" s="2"/>
      <c r="K317" s="2"/>
      <c r="L317" s="15"/>
      <c r="M317" s="15"/>
      <c r="N317" s="15"/>
      <c r="O317" s="2"/>
      <c r="P317" s="2"/>
      <c r="Q317" s="2"/>
      <c r="R317" s="2"/>
      <c r="S317" s="2"/>
      <c r="T317" s="2"/>
      <c r="U317" s="2"/>
      <c r="V317" s="2"/>
    </row>
    <row r="318" spans="2:22" ht="15.75" customHeight="1">
      <c r="B318" s="18"/>
      <c r="C318" s="2"/>
      <c r="D318" s="2"/>
      <c r="E318" s="2"/>
      <c r="F318" s="2"/>
      <c r="G318" s="13"/>
      <c r="H318" s="13"/>
      <c r="I318" s="14"/>
      <c r="J318" s="2"/>
      <c r="K318" s="2"/>
      <c r="L318" s="15"/>
      <c r="M318" s="15"/>
      <c r="N318" s="15"/>
      <c r="O318" s="2"/>
      <c r="P318" s="2"/>
      <c r="Q318" s="2"/>
      <c r="R318" s="2"/>
      <c r="S318" s="2"/>
      <c r="T318" s="2"/>
      <c r="U318" s="2"/>
      <c r="V318" s="2"/>
    </row>
    <row r="319" spans="2:22" ht="15.75" customHeight="1">
      <c r="B319" s="18"/>
      <c r="C319" s="2"/>
      <c r="D319" s="2"/>
      <c r="E319" s="2"/>
      <c r="F319" s="2"/>
      <c r="G319" s="13"/>
      <c r="H319" s="13"/>
      <c r="I319" s="14"/>
      <c r="J319" s="2"/>
      <c r="K319" s="2"/>
      <c r="L319" s="15"/>
      <c r="M319" s="15"/>
      <c r="N319" s="15"/>
      <c r="O319" s="2"/>
      <c r="P319" s="2"/>
      <c r="Q319" s="2"/>
      <c r="R319" s="2"/>
      <c r="S319" s="2"/>
      <c r="T319" s="2"/>
      <c r="U319" s="2"/>
      <c r="V319" s="2"/>
    </row>
    <row r="320" spans="2:22" ht="15.75" customHeight="1">
      <c r="B320" s="18"/>
      <c r="C320" s="2"/>
      <c r="D320" s="2"/>
      <c r="E320" s="2"/>
      <c r="F320" s="2"/>
      <c r="G320" s="13"/>
      <c r="H320" s="13"/>
      <c r="I320" s="14"/>
      <c r="J320" s="2"/>
      <c r="K320" s="2"/>
      <c r="L320" s="15"/>
      <c r="M320" s="15"/>
      <c r="N320" s="15"/>
      <c r="O320" s="2"/>
      <c r="P320" s="2"/>
      <c r="Q320" s="2"/>
      <c r="R320" s="2"/>
      <c r="S320" s="2"/>
      <c r="T320" s="2"/>
      <c r="U320" s="2"/>
      <c r="V320" s="2"/>
    </row>
    <row r="321" spans="2:22" ht="15.75" customHeight="1">
      <c r="B321" s="18"/>
      <c r="C321" s="2"/>
      <c r="D321" s="2"/>
      <c r="E321" s="2"/>
      <c r="F321" s="2"/>
      <c r="G321" s="13"/>
      <c r="H321" s="13"/>
      <c r="I321" s="14"/>
      <c r="J321" s="2"/>
      <c r="K321" s="2"/>
      <c r="L321" s="15"/>
      <c r="M321" s="15"/>
      <c r="N321" s="15"/>
      <c r="O321" s="2"/>
      <c r="P321" s="2"/>
      <c r="Q321" s="2"/>
      <c r="R321" s="2"/>
      <c r="S321" s="2"/>
      <c r="T321" s="2"/>
      <c r="U321" s="2"/>
      <c r="V321" s="2"/>
    </row>
    <row r="322" spans="2:22" ht="15.75" customHeight="1">
      <c r="B322" s="18"/>
      <c r="C322" s="2"/>
      <c r="D322" s="2"/>
      <c r="E322" s="2"/>
      <c r="F322" s="2"/>
      <c r="G322" s="13"/>
      <c r="H322" s="13"/>
      <c r="I322" s="14"/>
      <c r="J322" s="2"/>
      <c r="K322" s="2"/>
      <c r="L322" s="15"/>
      <c r="M322" s="15"/>
      <c r="N322" s="15"/>
      <c r="O322" s="2"/>
      <c r="P322" s="2"/>
      <c r="Q322" s="2"/>
      <c r="R322" s="2"/>
      <c r="S322" s="2"/>
      <c r="T322" s="2"/>
      <c r="U322" s="2"/>
      <c r="V322" s="2"/>
    </row>
    <row r="323" spans="2:22" ht="15.75" customHeight="1">
      <c r="B323" s="18"/>
      <c r="C323" s="2"/>
      <c r="D323" s="2"/>
      <c r="E323" s="2"/>
      <c r="F323" s="2"/>
      <c r="G323" s="13"/>
      <c r="H323" s="13"/>
      <c r="I323" s="14"/>
      <c r="J323" s="2"/>
      <c r="K323" s="2"/>
      <c r="L323" s="15"/>
      <c r="M323" s="15"/>
      <c r="N323" s="15"/>
      <c r="O323" s="2"/>
      <c r="P323" s="2"/>
      <c r="Q323" s="2"/>
      <c r="R323" s="2"/>
      <c r="S323" s="2"/>
      <c r="T323" s="2"/>
      <c r="U323" s="2"/>
      <c r="V323" s="2"/>
    </row>
    <row r="324" spans="2:22" ht="15.75" customHeight="1">
      <c r="B324" s="18"/>
      <c r="C324" s="2"/>
      <c r="D324" s="2"/>
      <c r="E324" s="2"/>
      <c r="F324" s="2"/>
      <c r="G324" s="13"/>
      <c r="H324" s="13"/>
      <c r="I324" s="14"/>
      <c r="J324" s="2"/>
      <c r="K324" s="2"/>
      <c r="L324" s="15"/>
      <c r="M324" s="15"/>
      <c r="N324" s="15"/>
      <c r="O324" s="2"/>
      <c r="P324" s="2"/>
      <c r="Q324" s="2"/>
      <c r="R324" s="2"/>
      <c r="S324" s="2"/>
      <c r="T324" s="2"/>
      <c r="U324" s="2"/>
      <c r="V324" s="2"/>
    </row>
    <row r="325" spans="2:22" ht="15.75" customHeight="1">
      <c r="B325" s="18"/>
      <c r="C325" s="2"/>
      <c r="D325" s="2"/>
      <c r="E325" s="2"/>
      <c r="F325" s="2"/>
      <c r="G325" s="13"/>
      <c r="H325" s="13"/>
      <c r="I325" s="14"/>
      <c r="J325" s="2"/>
      <c r="K325" s="2"/>
      <c r="L325" s="15"/>
      <c r="M325" s="15"/>
      <c r="N325" s="15"/>
      <c r="O325" s="2"/>
      <c r="P325" s="2"/>
      <c r="Q325" s="2"/>
      <c r="R325" s="2"/>
      <c r="S325" s="2"/>
      <c r="T325" s="2"/>
      <c r="U325" s="2"/>
      <c r="V325" s="2"/>
    </row>
    <row r="326" spans="2:22" ht="15.75" customHeight="1">
      <c r="B326" s="18"/>
      <c r="C326" s="2"/>
      <c r="D326" s="2"/>
      <c r="E326" s="2"/>
      <c r="F326" s="2"/>
      <c r="G326" s="13"/>
      <c r="H326" s="13"/>
      <c r="I326" s="14"/>
      <c r="J326" s="2"/>
      <c r="K326" s="2"/>
      <c r="L326" s="15"/>
      <c r="M326" s="15"/>
      <c r="N326" s="15"/>
      <c r="O326" s="2"/>
      <c r="P326" s="2"/>
      <c r="Q326" s="2"/>
      <c r="R326" s="2"/>
      <c r="S326" s="2"/>
      <c r="T326" s="2"/>
      <c r="U326" s="2"/>
      <c r="V326" s="2"/>
    </row>
    <row r="327" spans="2:22" ht="15.75" customHeight="1">
      <c r="B327" s="18"/>
      <c r="C327" s="2"/>
      <c r="D327" s="2"/>
      <c r="E327" s="2"/>
      <c r="F327" s="2"/>
      <c r="G327" s="13"/>
      <c r="H327" s="13"/>
      <c r="I327" s="14"/>
      <c r="J327" s="2"/>
      <c r="K327" s="2"/>
      <c r="L327" s="15"/>
      <c r="M327" s="15"/>
      <c r="N327" s="15"/>
      <c r="O327" s="2"/>
      <c r="P327" s="2"/>
      <c r="Q327" s="2"/>
      <c r="R327" s="2"/>
      <c r="S327" s="2"/>
      <c r="T327" s="2"/>
      <c r="U327" s="2"/>
      <c r="V327" s="2"/>
    </row>
    <row r="328" spans="2:22" ht="15.75" customHeight="1">
      <c r="B328" s="18"/>
      <c r="C328" s="2"/>
      <c r="D328" s="2"/>
      <c r="E328" s="2"/>
      <c r="F328" s="2"/>
      <c r="G328" s="13"/>
      <c r="H328" s="13"/>
      <c r="I328" s="14"/>
      <c r="J328" s="2"/>
      <c r="K328" s="2"/>
      <c r="L328" s="15"/>
      <c r="M328" s="15"/>
      <c r="N328" s="15"/>
      <c r="O328" s="2"/>
      <c r="P328" s="2"/>
      <c r="Q328" s="2"/>
      <c r="R328" s="2"/>
      <c r="S328" s="2"/>
      <c r="T328" s="2"/>
      <c r="U328" s="2"/>
      <c r="V328" s="2"/>
    </row>
    <row r="329" spans="2:22" ht="15.75" customHeight="1">
      <c r="B329" s="18"/>
      <c r="C329" s="2"/>
      <c r="D329" s="2"/>
      <c r="E329" s="2"/>
      <c r="F329" s="2"/>
      <c r="G329" s="13"/>
      <c r="H329" s="13"/>
      <c r="I329" s="14"/>
      <c r="J329" s="2"/>
      <c r="K329" s="2"/>
      <c r="L329" s="15"/>
      <c r="M329" s="15"/>
      <c r="N329" s="15"/>
      <c r="O329" s="2"/>
      <c r="P329" s="2"/>
      <c r="Q329" s="2"/>
      <c r="R329" s="2"/>
      <c r="S329" s="2"/>
      <c r="T329" s="2"/>
      <c r="U329" s="2"/>
      <c r="V329" s="2"/>
    </row>
    <row r="330" spans="2:22" ht="15.75" customHeight="1">
      <c r="B330" s="18"/>
      <c r="C330" s="2"/>
      <c r="D330" s="2"/>
      <c r="E330" s="2"/>
      <c r="F330" s="2"/>
      <c r="G330" s="13"/>
      <c r="H330" s="13"/>
      <c r="I330" s="14"/>
      <c r="J330" s="2"/>
      <c r="K330" s="2"/>
      <c r="L330" s="15"/>
      <c r="M330" s="15"/>
      <c r="N330" s="15"/>
      <c r="O330" s="2"/>
      <c r="P330" s="2"/>
      <c r="Q330" s="2"/>
      <c r="R330" s="2"/>
      <c r="S330" s="2"/>
      <c r="T330" s="2"/>
      <c r="U330" s="2"/>
      <c r="V330" s="2"/>
    </row>
    <row r="331" spans="2:22" ht="15.75" customHeight="1">
      <c r="B331" s="18"/>
      <c r="C331" s="2"/>
      <c r="D331" s="2"/>
      <c r="E331" s="2"/>
      <c r="F331" s="2"/>
      <c r="G331" s="13"/>
      <c r="H331" s="13"/>
      <c r="I331" s="14"/>
      <c r="J331" s="2"/>
      <c r="K331" s="2"/>
      <c r="L331" s="15"/>
      <c r="M331" s="15"/>
      <c r="N331" s="15"/>
      <c r="O331" s="2"/>
      <c r="P331" s="2"/>
      <c r="Q331" s="2"/>
      <c r="R331" s="2"/>
      <c r="S331" s="2"/>
      <c r="T331" s="2"/>
      <c r="U331" s="2"/>
      <c r="V331" s="2"/>
    </row>
    <row r="332" spans="2:22" ht="15.75" customHeight="1">
      <c r="B332" s="18"/>
      <c r="C332" s="2"/>
      <c r="D332" s="2"/>
      <c r="E332" s="2"/>
      <c r="F332" s="2"/>
      <c r="G332" s="13"/>
      <c r="H332" s="13"/>
      <c r="I332" s="14"/>
      <c r="J332" s="2"/>
      <c r="K332" s="2"/>
      <c r="L332" s="15"/>
      <c r="M332" s="15"/>
      <c r="N332" s="15"/>
      <c r="O332" s="2"/>
      <c r="P332" s="2"/>
      <c r="Q332" s="2"/>
      <c r="R332" s="2"/>
      <c r="S332" s="2"/>
      <c r="T332" s="2"/>
      <c r="U332" s="2"/>
      <c r="V332" s="2"/>
    </row>
    <row r="333" spans="2:22" ht="15.75" customHeight="1">
      <c r="B333" s="18"/>
      <c r="C333" s="2"/>
      <c r="D333" s="2"/>
      <c r="E333" s="2"/>
      <c r="F333" s="2"/>
      <c r="G333" s="13"/>
      <c r="H333" s="13"/>
      <c r="I333" s="14"/>
      <c r="J333" s="2"/>
      <c r="K333" s="2"/>
      <c r="L333" s="15"/>
      <c r="M333" s="15"/>
      <c r="N333" s="15"/>
      <c r="O333" s="2"/>
      <c r="P333" s="2"/>
      <c r="Q333" s="2"/>
      <c r="R333" s="2"/>
      <c r="S333" s="2"/>
      <c r="T333" s="2"/>
      <c r="U333" s="2"/>
      <c r="V333" s="2"/>
    </row>
    <row r="334" spans="2:22" ht="15.75" customHeight="1">
      <c r="B334" s="18"/>
      <c r="C334" s="2"/>
      <c r="D334" s="2"/>
      <c r="E334" s="2"/>
      <c r="F334" s="2"/>
      <c r="G334" s="13"/>
      <c r="H334" s="13"/>
      <c r="I334" s="14"/>
      <c r="J334" s="2"/>
      <c r="K334" s="2"/>
      <c r="L334" s="15"/>
      <c r="M334" s="15"/>
      <c r="N334" s="15"/>
      <c r="O334" s="2"/>
      <c r="P334" s="2"/>
      <c r="Q334" s="2"/>
      <c r="R334" s="2"/>
      <c r="S334" s="2"/>
      <c r="T334" s="2"/>
      <c r="U334" s="2"/>
      <c r="V334" s="2"/>
    </row>
    <row r="335" spans="2:22" ht="15.75" customHeight="1">
      <c r="B335" s="18"/>
      <c r="C335" s="2"/>
      <c r="D335" s="2"/>
      <c r="E335" s="2"/>
      <c r="F335" s="2"/>
      <c r="G335" s="13"/>
      <c r="H335" s="13"/>
      <c r="I335" s="14"/>
      <c r="J335" s="2"/>
      <c r="K335" s="2"/>
      <c r="L335" s="15"/>
      <c r="M335" s="15"/>
      <c r="N335" s="15"/>
      <c r="O335" s="2"/>
      <c r="P335" s="2"/>
      <c r="Q335" s="2"/>
      <c r="R335" s="2"/>
      <c r="S335" s="2"/>
      <c r="T335" s="2"/>
      <c r="U335" s="2"/>
      <c r="V335" s="2"/>
    </row>
    <row r="336" spans="2:22" ht="15.75" customHeight="1">
      <c r="B336" s="18"/>
      <c r="C336" s="2"/>
      <c r="D336" s="2"/>
      <c r="E336" s="2"/>
      <c r="F336" s="2"/>
      <c r="G336" s="13"/>
      <c r="H336" s="13"/>
      <c r="I336" s="14"/>
      <c r="J336" s="2"/>
      <c r="K336" s="2"/>
      <c r="L336" s="15"/>
      <c r="M336" s="15"/>
      <c r="N336" s="15"/>
      <c r="O336" s="2"/>
      <c r="P336" s="2"/>
      <c r="Q336" s="2"/>
      <c r="R336" s="2"/>
      <c r="S336" s="2"/>
      <c r="T336" s="2"/>
      <c r="U336" s="2"/>
      <c r="V336" s="2"/>
    </row>
    <row r="337" spans="2:22" ht="15.75" customHeight="1">
      <c r="B337" s="18"/>
      <c r="C337" s="2"/>
      <c r="D337" s="2"/>
      <c r="E337" s="2"/>
      <c r="F337" s="2"/>
      <c r="G337" s="13"/>
      <c r="H337" s="13"/>
      <c r="I337" s="14"/>
      <c r="J337" s="2"/>
      <c r="K337" s="2"/>
      <c r="L337" s="15"/>
      <c r="M337" s="15"/>
      <c r="N337" s="15"/>
      <c r="O337" s="2"/>
      <c r="P337" s="2"/>
      <c r="Q337" s="2"/>
      <c r="R337" s="2"/>
      <c r="S337" s="2"/>
      <c r="T337" s="2"/>
      <c r="U337" s="2"/>
      <c r="V337" s="2"/>
    </row>
    <row r="338" spans="2:22" ht="15.75" customHeight="1">
      <c r="B338" s="18"/>
      <c r="C338" s="2"/>
      <c r="D338" s="2"/>
      <c r="E338" s="2"/>
      <c r="F338" s="2"/>
      <c r="G338" s="13"/>
      <c r="H338" s="13"/>
      <c r="I338" s="14"/>
      <c r="J338" s="2"/>
      <c r="K338" s="2"/>
      <c r="L338" s="15"/>
      <c r="M338" s="15"/>
      <c r="N338" s="15"/>
      <c r="O338" s="2"/>
      <c r="P338" s="2"/>
      <c r="Q338" s="2"/>
      <c r="R338" s="2"/>
      <c r="S338" s="2"/>
      <c r="T338" s="2"/>
      <c r="U338" s="2"/>
      <c r="V338" s="2"/>
    </row>
    <row r="339" spans="2:22" ht="15.75" customHeight="1">
      <c r="B339" s="18"/>
      <c r="C339" s="2"/>
      <c r="D339" s="2"/>
      <c r="E339" s="2"/>
      <c r="F339" s="2"/>
      <c r="G339" s="13"/>
      <c r="H339" s="13"/>
      <c r="I339" s="14"/>
      <c r="J339" s="2"/>
      <c r="K339" s="2"/>
      <c r="L339" s="15"/>
      <c r="M339" s="15"/>
      <c r="N339" s="15"/>
      <c r="O339" s="2"/>
      <c r="P339" s="2"/>
      <c r="Q339" s="2"/>
      <c r="R339" s="2"/>
      <c r="S339" s="2"/>
      <c r="T339" s="2"/>
      <c r="U339" s="2"/>
      <c r="V339" s="2"/>
    </row>
    <row r="340" spans="2:22" ht="15.75" customHeight="1">
      <c r="B340" s="18"/>
      <c r="C340" s="2"/>
      <c r="D340" s="2"/>
      <c r="E340" s="2"/>
      <c r="F340" s="2"/>
      <c r="G340" s="13"/>
      <c r="H340" s="13"/>
      <c r="I340" s="14"/>
      <c r="J340" s="2"/>
      <c r="K340" s="2"/>
      <c r="L340" s="15"/>
      <c r="M340" s="15"/>
      <c r="N340" s="15"/>
      <c r="O340" s="2"/>
      <c r="P340" s="2"/>
      <c r="Q340" s="2"/>
      <c r="R340" s="2"/>
      <c r="S340" s="2"/>
      <c r="T340" s="2"/>
      <c r="U340" s="2"/>
      <c r="V340" s="2"/>
    </row>
    <row r="341" spans="2:22" ht="15.75" customHeight="1">
      <c r="B341" s="18"/>
      <c r="C341" s="2"/>
      <c r="D341" s="2"/>
      <c r="E341" s="2"/>
      <c r="F341" s="2"/>
      <c r="G341" s="13"/>
      <c r="H341" s="13"/>
      <c r="I341" s="14"/>
      <c r="J341" s="2"/>
      <c r="K341" s="2"/>
      <c r="L341" s="15"/>
      <c r="M341" s="15"/>
      <c r="N341" s="15"/>
      <c r="O341" s="2"/>
      <c r="P341" s="2"/>
      <c r="Q341" s="2"/>
      <c r="R341" s="2"/>
      <c r="S341" s="2"/>
      <c r="T341" s="2"/>
      <c r="U341" s="2"/>
      <c r="V341" s="2"/>
    </row>
    <row r="342" spans="2:22" ht="15.75" customHeight="1">
      <c r="B342" s="18"/>
      <c r="C342" s="2"/>
      <c r="D342" s="2"/>
      <c r="E342" s="2"/>
      <c r="F342" s="2"/>
      <c r="G342" s="13"/>
      <c r="H342" s="13"/>
      <c r="I342" s="14"/>
      <c r="J342" s="2"/>
      <c r="K342" s="2"/>
      <c r="L342" s="15"/>
      <c r="M342" s="15"/>
      <c r="N342" s="15"/>
      <c r="O342" s="2"/>
      <c r="P342" s="2"/>
      <c r="Q342" s="2"/>
      <c r="R342" s="2"/>
      <c r="S342" s="2"/>
      <c r="T342" s="2"/>
      <c r="U342" s="2"/>
      <c r="V342" s="2"/>
    </row>
    <row r="343" spans="2:22" ht="15.75" customHeight="1">
      <c r="B343" s="18"/>
      <c r="C343" s="2"/>
      <c r="D343" s="2"/>
      <c r="E343" s="2"/>
      <c r="F343" s="2"/>
      <c r="G343" s="13"/>
      <c r="H343" s="13"/>
      <c r="I343" s="14"/>
      <c r="J343" s="2"/>
      <c r="K343" s="2"/>
      <c r="L343" s="15"/>
      <c r="M343" s="15"/>
      <c r="N343" s="15"/>
      <c r="O343" s="2"/>
      <c r="P343" s="2"/>
      <c r="Q343" s="2"/>
      <c r="R343" s="2"/>
      <c r="S343" s="2"/>
      <c r="T343" s="2"/>
      <c r="U343" s="2"/>
      <c r="V343" s="2"/>
    </row>
    <row r="344" spans="2:22" ht="15.75" customHeight="1">
      <c r="B344" s="18"/>
      <c r="C344" s="2"/>
      <c r="D344" s="2"/>
      <c r="E344" s="2"/>
      <c r="F344" s="2"/>
      <c r="G344" s="13"/>
      <c r="H344" s="13"/>
      <c r="I344" s="14"/>
      <c r="J344" s="2"/>
      <c r="K344" s="2"/>
      <c r="L344" s="15"/>
      <c r="M344" s="15"/>
      <c r="N344" s="15"/>
      <c r="O344" s="2"/>
      <c r="P344" s="2"/>
      <c r="Q344" s="2"/>
      <c r="R344" s="2"/>
      <c r="S344" s="2"/>
      <c r="T344" s="2"/>
      <c r="U344" s="2"/>
      <c r="V344" s="2"/>
    </row>
    <row r="345" spans="2:22" ht="15.75" customHeight="1">
      <c r="B345" s="18"/>
      <c r="C345" s="2"/>
      <c r="D345" s="2"/>
      <c r="E345" s="2"/>
      <c r="F345" s="2"/>
      <c r="G345" s="13"/>
      <c r="H345" s="13"/>
      <c r="I345" s="14"/>
      <c r="J345" s="2"/>
      <c r="K345" s="2"/>
      <c r="L345" s="15"/>
      <c r="M345" s="15"/>
      <c r="N345" s="15"/>
      <c r="O345" s="2"/>
      <c r="P345" s="2"/>
      <c r="Q345" s="2"/>
      <c r="R345" s="2"/>
      <c r="S345" s="2"/>
      <c r="T345" s="2"/>
      <c r="U345" s="2"/>
      <c r="V345" s="2"/>
    </row>
    <row r="346" spans="2:22" ht="15.75" customHeight="1">
      <c r="B346" s="18"/>
      <c r="C346" s="2"/>
      <c r="D346" s="2"/>
      <c r="E346" s="2"/>
      <c r="F346" s="2"/>
      <c r="G346" s="13"/>
      <c r="H346" s="13"/>
      <c r="I346" s="14"/>
      <c r="J346" s="2"/>
      <c r="K346" s="2"/>
      <c r="L346" s="15"/>
      <c r="M346" s="15"/>
      <c r="N346" s="15"/>
      <c r="O346" s="2"/>
      <c r="P346" s="2"/>
      <c r="Q346" s="2"/>
      <c r="R346" s="2"/>
      <c r="S346" s="2"/>
      <c r="T346" s="2"/>
      <c r="U346" s="2"/>
      <c r="V346" s="2"/>
    </row>
    <row r="347" spans="2:22" ht="15.75" customHeight="1">
      <c r="B347" s="18"/>
      <c r="C347" s="2"/>
      <c r="D347" s="2"/>
      <c r="E347" s="2"/>
      <c r="F347" s="2"/>
      <c r="G347" s="13"/>
      <c r="H347" s="13"/>
      <c r="I347" s="14"/>
      <c r="J347" s="2"/>
      <c r="K347" s="2"/>
      <c r="L347" s="15"/>
      <c r="M347" s="15"/>
      <c r="N347" s="15"/>
      <c r="O347" s="2"/>
      <c r="P347" s="2"/>
      <c r="Q347" s="2"/>
      <c r="R347" s="2"/>
      <c r="S347" s="2"/>
      <c r="T347" s="2"/>
      <c r="U347" s="2"/>
      <c r="V347" s="2"/>
    </row>
    <row r="348" spans="2:22" ht="15.75" customHeight="1">
      <c r="B348" s="18"/>
      <c r="C348" s="2"/>
      <c r="D348" s="2"/>
      <c r="E348" s="2"/>
      <c r="F348" s="2"/>
      <c r="G348" s="13"/>
      <c r="H348" s="13"/>
      <c r="I348" s="14"/>
      <c r="J348" s="2"/>
      <c r="K348" s="2"/>
      <c r="L348" s="15"/>
      <c r="M348" s="15"/>
      <c r="N348" s="15"/>
      <c r="O348" s="2"/>
      <c r="P348" s="2"/>
      <c r="Q348" s="2"/>
      <c r="R348" s="2"/>
      <c r="S348" s="2"/>
      <c r="T348" s="2"/>
      <c r="U348" s="2"/>
      <c r="V348" s="2"/>
    </row>
    <row r="349" spans="2:22" ht="15.75" customHeight="1">
      <c r="B349" s="18"/>
      <c r="C349" s="2"/>
      <c r="D349" s="2"/>
      <c r="E349" s="2"/>
      <c r="F349" s="2"/>
      <c r="G349" s="13"/>
      <c r="H349" s="13"/>
      <c r="I349" s="14"/>
      <c r="J349" s="2"/>
      <c r="K349" s="2"/>
      <c r="L349" s="15"/>
      <c r="M349" s="15"/>
      <c r="N349" s="15"/>
      <c r="O349" s="2"/>
      <c r="P349" s="2"/>
      <c r="Q349" s="2"/>
      <c r="R349" s="2"/>
      <c r="S349" s="2"/>
      <c r="T349" s="2"/>
      <c r="U349" s="2"/>
      <c r="V349" s="2"/>
    </row>
    <row r="350" spans="2:22" ht="15.75" customHeight="1">
      <c r="B350" s="18"/>
      <c r="C350" s="2"/>
      <c r="D350" s="2"/>
      <c r="E350" s="2"/>
      <c r="F350" s="2"/>
      <c r="G350" s="13"/>
      <c r="H350" s="13"/>
      <c r="I350" s="14"/>
      <c r="J350" s="2"/>
      <c r="K350" s="2"/>
      <c r="L350" s="15"/>
      <c r="M350" s="15"/>
      <c r="N350" s="15"/>
      <c r="O350" s="2"/>
      <c r="P350" s="2"/>
      <c r="Q350" s="2"/>
      <c r="R350" s="2"/>
      <c r="S350" s="2"/>
      <c r="T350" s="2"/>
      <c r="U350" s="2"/>
      <c r="V350" s="2"/>
    </row>
    <row r="351" spans="2:22" ht="15.75" customHeight="1">
      <c r="B351" s="18"/>
      <c r="C351" s="2"/>
      <c r="D351" s="2"/>
      <c r="E351" s="2"/>
      <c r="F351" s="2"/>
      <c r="G351" s="13"/>
      <c r="H351" s="13"/>
      <c r="I351" s="14"/>
      <c r="J351" s="2"/>
      <c r="K351" s="2"/>
      <c r="L351" s="15"/>
      <c r="M351" s="15"/>
      <c r="N351" s="15"/>
      <c r="O351" s="2"/>
      <c r="P351" s="2"/>
      <c r="Q351" s="2"/>
      <c r="R351" s="2"/>
      <c r="S351" s="2"/>
      <c r="T351" s="2"/>
      <c r="U351" s="2"/>
      <c r="V351" s="2"/>
    </row>
    <row r="352" spans="2:22" ht="15.75" customHeight="1">
      <c r="B352" s="18"/>
      <c r="C352" s="2"/>
      <c r="D352" s="2"/>
      <c r="E352" s="2"/>
      <c r="F352" s="2"/>
      <c r="G352" s="13"/>
      <c r="H352" s="13"/>
      <c r="I352" s="14"/>
      <c r="J352" s="2"/>
      <c r="K352" s="2"/>
      <c r="L352" s="15"/>
      <c r="M352" s="15"/>
      <c r="N352" s="15"/>
      <c r="O352" s="2"/>
      <c r="P352" s="2"/>
      <c r="Q352" s="2"/>
      <c r="R352" s="2"/>
      <c r="S352" s="2"/>
      <c r="T352" s="2"/>
      <c r="U352" s="2"/>
      <c r="V352" s="2"/>
    </row>
    <row r="353" spans="2:22" ht="15.75" customHeight="1">
      <c r="B353" s="18"/>
      <c r="C353" s="2"/>
      <c r="D353" s="2"/>
      <c r="E353" s="2"/>
      <c r="F353" s="2"/>
      <c r="G353" s="13"/>
      <c r="H353" s="13"/>
      <c r="I353" s="14"/>
      <c r="J353" s="2"/>
      <c r="K353" s="2"/>
      <c r="L353" s="15"/>
      <c r="M353" s="15"/>
      <c r="N353" s="15"/>
      <c r="O353" s="2"/>
      <c r="P353" s="2"/>
      <c r="Q353" s="2"/>
      <c r="R353" s="2"/>
      <c r="S353" s="2"/>
      <c r="T353" s="2"/>
      <c r="U353" s="2"/>
      <c r="V353" s="2"/>
    </row>
    <row r="354" spans="2:22" ht="15.75" customHeight="1">
      <c r="B354" s="18"/>
      <c r="C354" s="2"/>
      <c r="D354" s="2"/>
      <c r="E354" s="2"/>
      <c r="F354" s="2"/>
      <c r="G354" s="13"/>
      <c r="H354" s="13"/>
      <c r="I354" s="14"/>
      <c r="J354" s="2"/>
      <c r="K354" s="2"/>
      <c r="L354" s="15"/>
      <c r="M354" s="15"/>
      <c r="N354" s="15"/>
      <c r="O354" s="2"/>
      <c r="P354" s="2"/>
      <c r="Q354" s="2"/>
      <c r="R354" s="2"/>
      <c r="S354" s="2"/>
      <c r="T354" s="2"/>
      <c r="U354" s="2"/>
      <c r="V354" s="2"/>
    </row>
    <row r="355" spans="2:22" ht="15.75" customHeight="1">
      <c r="B355" s="18"/>
      <c r="C355" s="2"/>
      <c r="D355" s="2"/>
      <c r="E355" s="2"/>
      <c r="F355" s="2"/>
      <c r="G355" s="13"/>
      <c r="H355" s="13"/>
      <c r="I355" s="14"/>
      <c r="J355" s="2"/>
      <c r="K355" s="2"/>
      <c r="L355" s="15"/>
      <c r="M355" s="15"/>
      <c r="N355" s="15"/>
      <c r="O355" s="2"/>
      <c r="P355" s="2"/>
      <c r="Q355" s="2"/>
      <c r="R355" s="2"/>
      <c r="S355" s="2"/>
      <c r="T355" s="2"/>
      <c r="U355" s="2"/>
      <c r="V355" s="2"/>
    </row>
    <row r="356" spans="2:22" ht="15.75" customHeight="1">
      <c r="B356" s="18"/>
      <c r="C356" s="2"/>
      <c r="D356" s="2"/>
      <c r="E356" s="2"/>
      <c r="F356" s="2"/>
      <c r="G356" s="13"/>
      <c r="H356" s="13"/>
      <c r="I356" s="14"/>
      <c r="J356" s="2"/>
      <c r="K356" s="2"/>
      <c r="L356" s="15"/>
      <c r="M356" s="15"/>
      <c r="N356" s="15"/>
      <c r="O356" s="2"/>
      <c r="P356" s="2"/>
      <c r="Q356" s="2"/>
      <c r="R356" s="2"/>
      <c r="S356" s="2"/>
      <c r="T356" s="2"/>
      <c r="U356" s="2"/>
      <c r="V356" s="2"/>
    </row>
    <row r="357" spans="2:22" ht="15.75" customHeight="1">
      <c r="B357" s="18"/>
      <c r="C357" s="2"/>
      <c r="D357" s="2"/>
      <c r="E357" s="2"/>
      <c r="F357" s="2"/>
      <c r="G357" s="13"/>
      <c r="H357" s="13"/>
      <c r="I357" s="14"/>
      <c r="J357" s="2"/>
      <c r="K357" s="2"/>
      <c r="L357" s="15"/>
      <c r="M357" s="15"/>
      <c r="N357" s="15"/>
      <c r="O357" s="2"/>
      <c r="P357" s="2"/>
      <c r="Q357" s="2"/>
      <c r="R357" s="2"/>
      <c r="S357" s="2"/>
      <c r="T357" s="2"/>
      <c r="U357" s="2"/>
      <c r="V357" s="2"/>
    </row>
    <row r="358" spans="2:22" ht="15.75" customHeight="1">
      <c r="B358" s="18"/>
      <c r="C358" s="2"/>
      <c r="D358" s="2"/>
      <c r="E358" s="2"/>
      <c r="F358" s="2"/>
      <c r="G358" s="13"/>
      <c r="H358" s="13"/>
      <c r="I358" s="14"/>
      <c r="J358" s="2"/>
      <c r="K358" s="2"/>
      <c r="L358" s="15"/>
      <c r="M358" s="15"/>
      <c r="N358" s="15"/>
      <c r="O358" s="2"/>
      <c r="P358" s="2"/>
      <c r="Q358" s="2"/>
      <c r="R358" s="2"/>
      <c r="S358" s="2"/>
      <c r="T358" s="2"/>
      <c r="U358" s="2"/>
      <c r="V358" s="2"/>
    </row>
    <row r="359" spans="2:22" ht="15.75" customHeight="1">
      <c r="B359" s="18"/>
      <c r="C359" s="2"/>
      <c r="D359" s="2"/>
      <c r="E359" s="2"/>
      <c r="F359" s="2"/>
      <c r="G359" s="13"/>
      <c r="H359" s="13"/>
      <c r="I359" s="14"/>
      <c r="J359" s="2"/>
      <c r="K359" s="2"/>
      <c r="L359" s="15"/>
      <c r="M359" s="15"/>
      <c r="N359" s="15"/>
      <c r="O359" s="2"/>
      <c r="P359" s="2"/>
      <c r="Q359" s="2"/>
      <c r="R359" s="2"/>
      <c r="S359" s="2"/>
      <c r="T359" s="2"/>
      <c r="U359" s="2"/>
      <c r="V359" s="2"/>
    </row>
    <row r="360" spans="2:22" ht="15.75" customHeight="1">
      <c r="B360" s="18"/>
      <c r="C360" s="2"/>
      <c r="D360" s="2"/>
      <c r="E360" s="2"/>
      <c r="F360" s="2"/>
      <c r="G360" s="13"/>
      <c r="H360" s="13"/>
      <c r="I360" s="14"/>
      <c r="J360" s="2"/>
      <c r="K360" s="2"/>
      <c r="L360" s="15"/>
      <c r="M360" s="15"/>
      <c r="N360" s="15"/>
      <c r="O360" s="2"/>
      <c r="P360" s="2"/>
      <c r="Q360" s="2"/>
      <c r="R360" s="2"/>
      <c r="S360" s="2"/>
      <c r="T360" s="2"/>
      <c r="U360" s="2"/>
      <c r="V360" s="2"/>
    </row>
    <row r="361" spans="2:22" ht="15.75" customHeight="1">
      <c r="B361" s="18"/>
      <c r="C361" s="2"/>
      <c r="D361" s="2"/>
      <c r="E361" s="2"/>
      <c r="F361" s="2"/>
      <c r="G361" s="13"/>
      <c r="H361" s="13"/>
      <c r="I361" s="14"/>
      <c r="J361" s="2"/>
      <c r="K361" s="2"/>
      <c r="L361" s="15"/>
      <c r="M361" s="15"/>
      <c r="N361" s="15"/>
      <c r="O361" s="2"/>
      <c r="P361" s="2"/>
      <c r="Q361" s="2"/>
      <c r="R361" s="2"/>
      <c r="S361" s="2"/>
      <c r="T361" s="2"/>
      <c r="U361" s="2"/>
      <c r="V361" s="2"/>
    </row>
    <row r="362" spans="2:22" ht="15.75" customHeight="1">
      <c r="B362" s="18"/>
      <c r="C362" s="2"/>
      <c r="D362" s="2"/>
      <c r="E362" s="2"/>
      <c r="F362" s="2"/>
      <c r="G362" s="13"/>
      <c r="H362" s="13"/>
      <c r="I362" s="14"/>
      <c r="J362" s="2"/>
      <c r="K362" s="2"/>
      <c r="L362" s="15"/>
      <c r="M362" s="15"/>
      <c r="N362" s="15"/>
      <c r="O362" s="2"/>
      <c r="P362" s="2"/>
      <c r="Q362" s="2"/>
      <c r="R362" s="2"/>
      <c r="S362" s="2"/>
      <c r="T362" s="2"/>
      <c r="U362" s="2"/>
      <c r="V362" s="2"/>
    </row>
    <row r="363" spans="2:22" ht="15.75" customHeight="1">
      <c r="B363" s="18"/>
      <c r="C363" s="2"/>
      <c r="D363" s="2"/>
      <c r="E363" s="2"/>
      <c r="F363" s="2"/>
      <c r="G363" s="13"/>
      <c r="H363" s="13"/>
      <c r="I363" s="14"/>
      <c r="J363" s="2"/>
      <c r="K363" s="2"/>
      <c r="L363" s="15"/>
      <c r="M363" s="15"/>
      <c r="N363" s="15"/>
      <c r="O363" s="2"/>
      <c r="P363" s="2"/>
      <c r="Q363" s="2"/>
      <c r="R363" s="2"/>
      <c r="S363" s="2"/>
      <c r="T363" s="2"/>
      <c r="U363" s="2"/>
      <c r="V363" s="2"/>
    </row>
    <row r="364" spans="2:22" ht="15.75" customHeight="1">
      <c r="B364" s="18"/>
      <c r="C364" s="2"/>
      <c r="D364" s="2"/>
      <c r="E364" s="2"/>
      <c r="F364" s="2"/>
      <c r="G364" s="13"/>
      <c r="H364" s="13"/>
      <c r="I364" s="14"/>
      <c r="J364" s="2"/>
      <c r="K364" s="2"/>
      <c r="L364" s="15"/>
      <c r="M364" s="15"/>
      <c r="N364" s="15"/>
      <c r="O364" s="2"/>
      <c r="P364" s="2"/>
      <c r="Q364" s="2"/>
      <c r="R364" s="2"/>
      <c r="S364" s="2"/>
      <c r="T364" s="2"/>
      <c r="U364" s="2"/>
      <c r="V364" s="2"/>
    </row>
    <row r="365" spans="2:22" ht="15.75" customHeight="1">
      <c r="B365" s="18"/>
      <c r="C365" s="2"/>
      <c r="D365" s="2"/>
      <c r="E365" s="2"/>
      <c r="F365" s="2"/>
      <c r="G365" s="13"/>
      <c r="H365" s="13"/>
      <c r="I365" s="14"/>
      <c r="J365" s="2"/>
      <c r="K365" s="2"/>
      <c r="L365" s="15"/>
      <c r="M365" s="15"/>
      <c r="N365" s="15"/>
      <c r="O365" s="2"/>
      <c r="P365" s="2"/>
      <c r="Q365" s="2"/>
      <c r="R365" s="2"/>
      <c r="S365" s="2"/>
      <c r="T365" s="2"/>
      <c r="U365" s="2"/>
      <c r="V365" s="2"/>
    </row>
    <row r="366" spans="2:22" ht="15.75" customHeight="1">
      <c r="B366" s="18"/>
      <c r="C366" s="2"/>
      <c r="D366" s="2"/>
      <c r="E366" s="2"/>
      <c r="F366" s="2"/>
      <c r="G366" s="13"/>
      <c r="H366" s="13"/>
      <c r="I366" s="14"/>
      <c r="J366" s="2"/>
      <c r="K366" s="2"/>
      <c r="L366" s="15"/>
      <c r="M366" s="15"/>
      <c r="N366" s="15"/>
      <c r="O366" s="2"/>
      <c r="P366" s="2"/>
      <c r="Q366" s="2"/>
      <c r="R366" s="2"/>
      <c r="S366" s="2"/>
      <c r="T366" s="2"/>
      <c r="U366" s="2"/>
      <c r="V366" s="2"/>
    </row>
    <row r="367" spans="2:22" ht="15.75" customHeight="1">
      <c r="B367" s="18"/>
      <c r="C367" s="2"/>
      <c r="D367" s="2"/>
      <c r="E367" s="2"/>
      <c r="F367" s="2"/>
      <c r="G367" s="13"/>
      <c r="H367" s="13"/>
      <c r="I367" s="14"/>
      <c r="J367" s="2"/>
      <c r="K367" s="2"/>
      <c r="L367" s="15"/>
      <c r="M367" s="15"/>
      <c r="N367" s="15"/>
      <c r="O367" s="2"/>
      <c r="P367" s="2"/>
      <c r="Q367" s="2"/>
      <c r="R367" s="2"/>
      <c r="S367" s="2"/>
      <c r="T367" s="2"/>
      <c r="U367" s="2"/>
      <c r="V367" s="2"/>
    </row>
    <row r="368" spans="2:22" ht="15.75" customHeight="1">
      <c r="B368" s="18"/>
      <c r="C368" s="2"/>
      <c r="D368" s="2"/>
      <c r="E368" s="2"/>
      <c r="F368" s="2"/>
      <c r="G368" s="13"/>
      <c r="H368" s="13"/>
      <c r="I368" s="14"/>
      <c r="J368" s="2"/>
      <c r="K368" s="2"/>
      <c r="L368" s="15"/>
      <c r="M368" s="15"/>
      <c r="N368" s="15"/>
      <c r="O368" s="2"/>
      <c r="P368" s="2"/>
      <c r="Q368" s="2"/>
      <c r="R368" s="2"/>
      <c r="S368" s="2"/>
      <c r="T368" s="2"/>
      <c r="U368" s="2"/>
      <c r="V368" s="2"/>
    </row>
    <row r="369" spans="2:22" ht="15.75" customHeight="1">
      <c r="B369" s="18"/>
      <c r="C369" s="2"/>
      <c r="D369" s="2"/>
      <c r="E369" s="2"/>
      <c r="F369" s="2"/>
      <c r="G369" s="13"/>
      <c r="H369" s="13"/>
      <c r="I369" s="14"/>
      <c r="J369" s="2"/>
      <c r="K369" s="2"/>
      <c r="L369" s="15"/>
      <c r="M369" s="15"/>
      <c r="N369" s="15"/>
      <c r="O369" s="2"/>
      <c r="P369" s="2"/>
      <c r="Q369" s="2"/>
      <c r="R369" s="2"/>
      <c r="S369" s="2"/>
      <c r="T369" s="2"/>
      <c r="U369" s="2"/>
      <c r="V369" s="2"/>
    </row>
    <row r="370" spans="2:22" ht="15.75" customHeight="1">
      <c r="B370" s="18"/>
      <c r="C370" s="2"/>
      <c r="D370" s="2"/>
      <c r="E370" s="2"/>
      <c r="F370" s="2"/>
      <c r="G370" s="13"/>
      <c r="H370" s="13"/>
      <c r="I370" s="14"/>
      <c r="J370" s="2"/>
      <c r="K370" s="2"/>
      <c r="L370" s="15"/>
      <c r="M370" s="15"/>
      <c r="N370" s="15"/>
      <c r="O370" s="2"/>
      <c r="P370" s="2"/>
      <c r="Q370" s="2"/>
      <c r="R370" s="2"/>
      <c r="S370" s="2"/>
      <c r="T370" s="2"/>
      <c r="U370" s="2"/>
      <c r="V370" s="2"/>
    </row>
    <row r="371" spans="2:22" ht="15.75" customHeight="1">
      <c r="B371" s="18"/>
      <c r="C371" s="2"/>
      <c r="D371" s="2"/>
      <c r="E371" s="2"/>
      <c r="F371" s="2"/>
      <c r="G371" s="13"/>
      <c r="H371" s="13"/>
      <c r="I371" s="14"/>
      <c r="J371" s="2"/>
      <c r="K371" s="2"/>
      <c r="L371" s="15"/>
      <c r="M371" s="15"/>
      <c r="N371" s="15"/>
      <c r="O371" s="2"/>
      <c r="P371" s="2"/>
      <c r="Q371" s="2"/>
      <c r="R371" s="2"/>
      <c r="S371" s="2"/>
      <c r="T371" s="2"/>
      <c r="U371" s="2"/>
      <c r="V371" s="2"/>
    </row>
    <row r="372" spans="2:22" ht="15.75" customHeight="1">
      <c r="B372" s="18"/>
      <c r="C372" s="2"/>
      <c r="D372" s="2"/>
      <c r="E372" s="2"/>
      <c r="F372" s="2"/>
      <c r="G372" s="13"/>
      <c r="H372" s="13"/>
      <c r="I372" s="14"/>
      <c r="J372" s="2"/>
      <c r="K372" s="2"/>
      <c r="L372" s="15"/>
      <c r="M372" s="15"/>
      <c r="N372" s="15"/>
      <c r="O372" s="2"/>
      <c r="P372" s="2"/>
      <c r="Q372" s="2"/>
      <c r="R372" s="2"/>
      <c r="S372" s="2"/>
      <c r="T372" s="2"/>
      <c r="U372" s="2"/>
      <c r="V372" s="2"/>
    </row>
    <row r="373" spans="2:22" ht="15.75" customHeight="1">
      <c r="B373" s="18"/>
      <c r="C373" s="2"/>
      <c r="D373" s="2"/>
      <c r="E373" s="2"/>
      <c r="F373" s="2"/>
      <c r="G373" s="13"/>
      <c r="H373" s="13"/>
      <c r="I373" s="14"/>
      <c r="J373" s="2"/>
      <c r="K373" s="2"/>
      <c r="L373" s="15"/>
      <c r="M373" s="15"/>
      <c r="N373" s="15"/>
      <c r="O373" s="2"/>
      <c r="P373" s="2"/>
      <c r="Q373" s="2"/>
      <c r="R373" s="2"/>
      <c r="S373" s="2"/>
      <c r="T373" s="2"/>
      <c r="U373" s="2"/>
      <c r="V373" s="2"/>
    </row>
    <row r="374" spans="2:22" ht="15.75" customHeight="1">
      <c r="B374" s="18"/>
      <c r="C374" s="2"/>
      <c r="D374" s="2"/>
      <c r="E374" s="2"/>
      <c r="F374" s="2"/>
      <c r="G374" s="13"/>
      <c r="H374" s="13"/>
      <c r="I374" s="14"/>
      <c r="J374" s="2"/>
      <c r="K374" s="2"/>
      <c r="L374" s="15"/>
      <c r="M374" s="15"/>
      <c r="N374" s="15"/>
      <c r="O374" s="2"/>
      <c r="P374" s="2"/>
      <c r="Q374" s="2"/>
      <c r="R374" s="2"/>
      <c r="S374" s="2"/>
      <c r="T374" s="2"/>
      <c r="U374" s="2"/>
      <c r="V374" s="2"/>
    </row>
    <row r="375" spans="2:22" ht="15.75" customHeight="1">
      <c r="B375" s="18"/>
      <c r="C375" s="2"/>
      <c r="D375" s="2"/>
      <c r="E375" s="2"/>
      <c r="F375" s="2"/>
      <c r="G375" s="13"/>
      <c r="H375" s="13"/>
      <c r="I375" s="14"/>
      <c r="J375" s="2"/>
      <c r="K375" s="2"/>
      <c r="L375" s="15"/>
      <c r="M375" s="15"/>
      <c r="N375" s="15"/>
      <c r="O375" s="2"/>
      <c r="P375" s="2"/>
      <c r="Q375" s="2"/>
      <c r="R375" s="2"/>
      <c r="S375" s="2"/>
      <c r="T375" s="2"/>
      <c r="U375" s="2"/>
      <c r="V375" s="2"/>
    </row>
    <row r="376" spans="2:22" ht="15.75" customHeight="1">
      <c r="B376" s="18"/>
      <c r="C376" s="2"/>
      <c r="D376" s="2"/>
      <c r="E376" s="2"/>
      <c r="F376" s="2"/>
      <c r="G376" s="13"/>
      <c r="H376" s="13"/>
      <c r="I376" s="14"/>
      <c r="J376" s="2"/>
      <c r="K376" s="2"/>
      <c r="L376" s="15"/>
      <c r="M376" s="15"/>
      <c r="N376" s="15"/>
      <c r="O376" s="2"/>
      <c r="P376" s="2"/>
      <c r="Q376" s="2"/>
      <c r="R376" s="2"/>
      <c r="S376" s="2"/>
      <c r="T376" s="2"/>
      <c r="U376" s="2"/>
      <c r="V376" s="2"/>
    </row>
    <row r="377" spans="2:22" ht="15.75" customHeight="1">
      <c r="B377" s="18"/>
      <c r="C377" s="2"/>
      <c r="D377" s="2"/>
      <c r="E377" s="2"/>
      <c r="F377" s="2"/>
      <c r="G377" s="13"/>
      <c r="H377" s="13"/>
      <c r="I377" s="14"/>
      <c r="J377" s="2"/>
      <c r="K377" s="2"/>
      <c r="L377" s="15"/>
      <c r="M377" s="15"/>
      <c r="N377" s="15"/>
      <c r="O377" s="2"/>
      <c r="P377" s="2"/>
      <c r="Q377" s="2"/>
      <c r="R377" s="2"/>
      <c r="S377" s="2"/>
      <c r="T377" s="2"/>
      <c r="U377" s="2"/>
      <c r="V377" s="2"/>
    </row>
    <row r="378" spans="2:22" ht="15.75" customHeight="1">
      <c r="B378" s="18"/>
      <c r="C378" s="2"/>
      <c r="D378" s="2"/>
      <c r="E378" s="2"/>
      <c r="F378" s="2"/>
      <c r="G378" s="13"/>
      <c r="H378" s="13"/>
      <c r="I378" s="14"/>
      <c r="J378" s="2"/>
      <c r="K378" s="2"/>
      <c r="L378" s="15"/>
      <c r="M378" s="15"/>
      <c r="N378" s="15"/>
      <c r="O378" s="2"/>
      <c r="P378" s="2"/>
      <c r="Q378" s="2"/>
      <c r="R378" s="2"/>
      <c r="S378" s="2"/>
      <c r="T378" s="2"/>
      <c r="U378" s="2"/>
      <c r="V378" s="2"/>
    </row>
    <row r="379" spans="2:22" ht="15.75" customHeight="1">
      <c r="B379" s="18"/>
      <c r="C379" s="2"/>
      <c r="D379" s="2"/>
      <c r="E379" s="2"/>
      <c r="F379" s="2"/>
      <c r="G379" s="13"/>
      <c r="H379" s="13"/>
      <c r="I379" s="14"/>
      <c r="J379" s="2"/>
      <c r="K379" s="2"/>
      <c r="L379" s="15"/>
      <c r="M379" s="15"/>
      <c r="N379" s="15"/>
      <c r="O379" s="2"/>
      <c r="P379" s="2"/>
      <c r="Q379" s="2"/>
      <c r="R379" s="2"/>
      <c r="S379" s="2"/>
      <c r="T379" s="2"/>
      <c r="U379" s="2"/>
      <c r="V379" s="2"/>
    </row>
    <row r="380" spans="2:22" ht="15.75" customHeight="1">
      <c r="B380" s="18"/>
      <c r="C380" s="2"/>
      <c r="D380" s="2"/>
      <c r="E380" s="2"/>
      <c r="F380" s="2"/>
      <c r="G380" s="13"/>
      <c r="H380" s="13"/>
      <c r="I380" s="14"/>
      <c r="J380" s="2"/>
      <c r="K380" s="2"/>
      <c r="L380" s="15"/>
      <c r="M380" s="15"/>
      <c r="N380" s="15"/>
      <c r="O380" s="2"/>
      <c r="P380" s="2"/>
      <c r="Q380" s="2"/>
      <c r="R380" s="2"/>
      <c r="S380" s="2"/>
      <c r="T380" s="2"/>
      <c r="U380" s="2"/>
      <c r="V380" s="2"/>
    </row>
    <row r="381" spans="2:22" ht="15.75" customHeight="1">
      <c r="B381" s="18"/>
      <c r="C381" s="2"/>
      <c r="D381" s="2"/>
      <c r="E381" s="2"/>
      <c r="F381" s="2"/>
      <c r="G381" s="13"/>
      <c r="H381" s="13"/>
      <c r="I381" s="14"/>
      <c r="J381" s="2"/>
      <c r="K381" s="2"/>
      <c r="L381" s="15"/>
      <c r="M381" s="15"/>
      <c r="N381" s="15"/>
      <c r="O381" s="2"/>
      <c r="P381" s="2"/>
      <c r="Q381" s="2"/>
      <c r="R381" s="2"/>
      <c r="S381" s="2"/>
      <c r="T381" s="2"/>
      <c r="U381" s="2"/>
      <c r="V381" s="2"/>
    </row>
    <row r="382" spans="2:22" ht="15.75" customHeight="1">
      <c r="B382" s="18"/>
      <c r="C382" s="2"/>
      <c r="D382" s="2"/>
      <c r="E382" s="2"/>
      <c r="F382" s="2"/>
      <c r="G382" s="13"/>
      <c r="H382" s="13"/>
      <c r="I382" s="14"/>
      <c r="J382" s="2"/>
      <c r="K382" s="2"/>
      <c r="L382" s="15"/>
      <c r="M382" s="15"/>
      <c r="N382" s="15"/>
      <c r="O382" s="2"/>
      <c r="P382" s="2"/>
      <c r="Q382" s="2"/>
      <c r="R382" s="2"/>
      <c r="S382" s="2"/>
      <c r="T382" s="2"/>
      <c r="U382" s="2"/>
      <c r="V382" s="2"/>
    </row>
    <row r="383" spans="2:22" ht="15.75" customHeight="1">
      <c r="B383" s="18"/>
      <c r="C383" s="2"/>
      <c r="D383" s="2"/>
      <c r="E383" s="2"/>
      <c r="F383" s="2"/>
      <c r="G383" s="13"/>
      <c r="H383" s="13"/>
      <c r="I383" s="14"/>
      <c r="J383" s="2"/>
      <c r="K383" s="2"/>
      <c r="L383" s="15"/>
      <c r="M383" s="15"/>
      <c r="N383" s="15"/>
      <c r="O383" s="2"/>
      <c r="P383" s="2"/>
      <c r="Q383" s="2"/>
      <c r="R383" s="2"/>
      <c r="S383" s="2"/>
      <c r="T383" s="2"/>
      <c r="U383" s="2"/>
      <c r="V383" s="2"/>
    </row>
    <row r="384" spans="2:22" ht="15.75" customHeight="1">
      <c r="B384" s="18"/>
      <c r="C384" s="2"/>
      <c r="D384" s="2"/>
      <c r="E384" s="2"/>
      <c r="F384" s="2"/>
      <c r="G384" s="13"/>
      <c r="H384" s="13"/>
      <c r="I384" s="14"/>
      <c r="J384" s="2"/>
      <c r="K384" s="2"/>
      <c r="L384" s="15"/>
      <c r="M384" s="15"/>
      <c r="N384" s="15"/>
      <c r="O384" s="2"/>
      <c r="P384" s="2"/>
      <c r="Q384" s="2"/>
      <c r="R384" s="2"/>
      <c r="S384" s="2"/>
      <c r="T384" s="2"/>
      <c r="U384" s="2"/>
      <c r="V384" s="2"/>
    </row>
    <row r="385" spans="2:22" ht="15.75" customHeight="1">
      <c r="B385" s="18"/>
      <c r="C385" s="2"/>
      <c r="D385" s="2"/>
      <c r="E385" s="2"/>
      <c r="F385" s="2"/>
      <c r="G385" s="13"/>
      <c r="H385" s="13"/>
      <c r="I385" s="14"/>
      <c r="J385" s="2"/>
      <c r="K385" s="2"/>
      <c r="L385" s="15"/>
      <c r="M385" s="15"/>
      <c r="N385" s="15"/>
      <c r="O385" s="2"/>
      <c r="P385" s="2"/>
      <c r="Q385" s="2"/>
      <c r="R385" s="2"/>
      <c r="S385" s="2"/>
      <c r="T385" s="2"/>
      <c r="U385" s="2"/>
      <c r="V385" s="2"/>
    </row>
    <row r="386" spans="2:22" ht="15.75" customHeight="1">
      <c r="B386" s="18"/>
      <c r="C386" s="2"/>
      <c r="D386" s="2"/>
      <c r="E386" s="2"/>
      <c r="F386" s="2"/>
      <c r="G386" s="13"/>
      <c r="H386" s="13"/>
      <c r="I386" s="14"/>
      <c r="J386" s="2"/>
      <c r="K386" s="2"/>
      <c r="L386" s="15"/>
      <c r="M386" s="15"/>
      <c r="N386" s="15"/>
      <c r="O386" s="2"/>
      <c r="P386" s="2"/>
      <c r="Q386" s="2"/>
      <c r="R386" s="2"/>
      <c r="S386" s="2"/>
      <c r="T386" s="2"/>
      <c r="U386" s="2"/>
      <c r="V386" s="2"/>
    </row>
    <row r="387" spans="2:22" ht="15.75" customHeight="1">
      <c r="B387" s="18"/>
      <c r="C387" s="2"/>
      <c r="D387" s="2"/>
      <c r="E387" s="2"/>
      <c r="F387" s="2"/>
      <c r="G387" s="13"/>
      <c r="H387" s="13"/>
      <c r="I387" s="14"/>
      <c r="J387" s="2"/>
      <c r="K387" s="2"/>
      <c r="L387" s="15"/>
      <c r="M387" s="15"/>
      <c r="N387" s="15"/>
      <c r="O387" s="2"/>
      <c r="P387" s="2"/>
      <c r="Q387" s="2"/>
      <c r="R387" s="2"/>
      <c r="S387" s="2"/>
      <c r="T387" s="2"/>
      <c r="U387" s="2"/>
      <c r="V387" s="2"/>
    </row>
    <row r="388" spans="2:22" ht="15.75" customHeight="1">
      <c r="B388" s="18"/>
      <c r="C388" s="2"/>
      <c r="D388" s="2"/>
      <c r="E388" s="2"/>
      <c r="F388" s="2"/>
      <c r="G388" s="13"/>
      <c r="H388" s="13"/>
      <c r="I388" s="14"/>
      <c r="J388" s="2"/>
      <c r="K388" s="2"/>
      <c r="L388" s="15"/>
      <c r="M388" s="15"/>
      <c r="N388" s="15"/>
      <c r="O388" s="2"/>
      <c r="P388" s="2"/>
      <c r="Q388" s="2"/>
      <c r="R388" s="2"/>
      <c r="S388" s="2"/>
      <c r="T388" s="2"/>
      <c r="U388" s="2"/>
      <c r="V388" s="2"/>
    </row>
    <row r="389" spans="2:22" ht="15.75" customHeight="1">
      <c r="B389" s="18"/>
      <c r="C389" s="2"/>
      <c r="D389" s="2"/>
      <c r="E389" s="2"/>
      <c r="F389" s="2"/>
      <c r="G389" s="13"/>
      <c r="H389" s="13"/>
      <c r="I389" s="14"/>
      <c r="J389" s="2"/>
      <c r="K389" s="2"/>
      <c r="L389" s="15"/>
      <c r="M389" s="15"/>
      <c r="N389" s="15"/>
      <c r="O389" s="2"/>
      <c r="P389" s="2"/>
      <c r="Q389" s="2"/>
      <c r="R389" s="2"/>
      <c r="S389" s="2"/>
      <c r="T389" s="2"/>
      <c r="U389" s="2"/>
      <c r="V389" s="2"/>
    </row>
    <row r="390" spans="2:22" ht="15.75" customHeight="1">
      <c r="B390" s="18"/>
      <c r="C390" s="2"/>
      <c r="D390" s="2"/>
      <c r="E390" s="2"/>
      <c r="F390" s="2"/>
      <c r="G390" s="13"/>
      <c r="H390" s="13"/>
      <c r="I390" s="14"/>
      <c r="J390" s="2"/>
      <c r="K390" s="2"/>
      <c r="L390" s="15"/>
      <c r="M390" s="15"/>
      <c r="N390" s="15"/>
      <c r="O390" s="2"/>
      <c r="P390" s="2"/>
      <c r="Q390" s="2"/>
      <c r="R390" s="2"/>
      <c r="S390" s="2"/>
      <c r="T390" s="2"/>
      <c r="U390" s="2"/>
      <c r="V390" s="2"/>
    </row>
    <row r="391" spans="2:22" ht="15.75" customHeight="1">
      <c r="B391" s="18"/>
      <c r="C391" s="2"/>
      <c r="D391" s="2"/>
      <c r="E391" s="2"/>
      <c r="F391" s="2"/>
      <c r="G391" s="13"/>
      <c r="H391" s="13"/>
      <c r="I391" s="14"/>
      <c r="J391" s="2"/>
      <c r="K391" s="2"/>
      <c r="L391" s="15"/>
      <c r="M391" s="15"/>
      <c r="N391" s="15"/>
      <c r="O391" s="2"/>
      <c r="P391" s="2"/>
      <c r="Q391" s="2"/>
      <c r="R391" s="2"/>
      <c r="S391" s="2"/>
      <c r="T391" s="2"/>
      <c r="U391" s="2"/>
      <c r="V391" s="2"/>
    </row>
    <row r="392" spans="2:22" ht="15.75" customHeight="1">
      <c r="B392" s="18"/>
      <c r="C392" s="2"/>
      <c r="D392" s="2"/>
      <c r="E392" s="2"/>
      <c r="F392" s="2"/>
      <c r="G392" s="13"/>
      <c r="H392" s="13"/>
      <c r="I392" s="14"/>
      <c r="J392" s="2"/>
      <c r="K392" s="2"/>
      <c r="L392" s="15"/>
      <c r="M392" s="15"/>
      <c r="N392" s="15"/>
      <c r="O392" s="2"/>
      <c r="P392" s="2"/>
      <c r="Q392" s="2"/>
      <c r="R392" s="2"/>
      <c r="S392" s="2"/>
      <c r="T392" s="2"/>
      <c r="U392" s="2"/>
      <c r="V392" s="2"/>
    </row>
    <row r="393" spans="2:22" ht="15.75" customHeight="1">
      <c r="B393" s="18"/>
      <c r="C393" s="2"/>
      <c r="D393" s="2"/>
      <c r="E393" s="2"/>
      <c r="F393" s="2"/>
      <c r="G393" s="13"/>
      <c r="H393" s="13"/>
      <c r="I393" s="14"/>
      <c r="J393" s="2"/>
      <c r="K393" s="2"/>
      <c r="L393" s="15"/>
      <c r="M393" s="15"/>
      <c r="N393" s="15"/>
      <c r="O393" s="2"/>
      <c r="P393" s="2"/>
      <c r="Q393" s="2"/>
      <c r="R393" s="2"/>
      <c r="S393" s="2"/>
      <c r="T393" s="2"/>
      <c r="U393" s="2"/>
      <c r="V393" s="2"/>
    </row>
    <row r="394" spans="2:22" ht="15.75" customHeight="1">
      <c r="B394" s="18"/>
      <c r="C394" s="2"/>
      <c r="D394" s="2"/>
      <c r="E394" s="2"/>
      <c r="F394" s="2"/>
      <c r="G394" s="13"/>
      <c r="H394" s="13"/>
      <c r="I394" s="14"/>
      <c r="J394" s="2"/>
      <c r="K394" s="2"/>
      <c r="L394" s="15"/>
      <c r="M394" s="15"/>
      <c r="N394" s="15"/>
      <c r="O394" s="2"/>
      <c r="P394" s="2"/>
      <c r="Q394" s="2"/>
      <c r="R394" s="2"/>
      <c r="S394" s="2"/>
      <c r="T394" s="2"/>
      <c r="U394" s="2"/>
      <c r="V394" s="2"/>
    </row>
    <row r="395" spans="2:22" ht="15.75" customHeight="1">
      <c r="B395" s="18"/>
      <c r="C395" s="2"/>
      <c r="D395" s="2"/>
      <c r="E395" s="2"/>
      <c r="F395" s="2"/>
      <c r="G395" s="13"/>
      <c r="H395" s="13"/>
      <c r="I395" s="14"/>
      <c r="J395" s="2"/>
      <c r="K395" s="2"/>
      <c r="L395" s="15"/>
      <c r="M395" s="15"/>
      <c r="N395" s="15"/>
      <c r="O395" s="2"/>
      <c r="P395" s="2"/>
      <c r="Q395" s="2"/>
      <c r="R395" s="2"/>
      <c r="S395" s="2"/>
      <c r="T395" s="2"/>
      <c r="U395" s="2"/>
      <c r="V395" s="2"/>
    </row>
    <row r="396" spans="2:22" ht="15.75" customHeight="1">
      <c r="B396" s="18"/>
      <c r="C396" s="2"/>
      <c r="D396" s="2"/>
      <c r="E396" s="2"/>
      <c r="F396" s="2"/>
      <c r="G396" s="13"/>
      <c r="H396" s="13"/>
      <c r="I396" s="14"/>
      <c r="J396" s="2"/>
      <c r="K396" s="2"/>
      <c r="L396" s="15"/>
      <c r="M396" s="15"/>
      <c r="N396" s="15"/>
      <c r="O396" s="2"/>
      <c r="P396" s="2"/>
      <c r="Q396" s="2"/>
      <c r="R396" s="2"/>
      <c r="S396" s="2"/>
      <c r="T396" s="2"/>
      <c r="U396" s="2"/>
      <c r="V396" s="2"/>
    </row>
    <row r="397" spans="2:22" ht="15.75" customHeight="1">
      <c r="B397" s="18"/>
      <c r="C397" s="2"/>
      <c r="D397" s="2"/>
      <c r="E397" s="2"/>
      <c r="F397" s="2"/>
      <c r="G397" s="13"/>
      <c r="H397" s="13"/>
      <c r="I397" s="14"/>
      <c r="J397" s="2"/>
      <c r="K397" s="2"/>
      <c r="L397" s="15"/>
      <c r="M397" s="15"/>
      <c r="N397" s="15"/>
      <c r="O397" s="2"/>
      <c r="P397" s="2"/>
      <c r="Q397" s="2"/>
      <c r="R397" s="2"/>
      <c r="S397" s="2"/>
      <c r="T397" s="2"/>
      <c r="U397" s="2"/>
      <c r="V397" s="2"/>
    </row>
    <row r="398" spans="2:22" ht="15.75" customHeight="1">
      <c r="B398" s="18"/>
      <c r="C398" s="2"/>
      <c r="D398" s="2"/>
      <c r="E398" s="2"/>
      <c r="F398" s="2"/>
      <c r="G398" s="13"/>
      <c r="H398" s="13"/>
      <c r="I398" s="14"/>
      <c r="J398" s="2"/>
      <c r="K398" s="2"/>
      <c r="L398" s="15"/>
      <c r="M398" s="15"/>
      <c r="N398" s="15"/>
      <c r="O398" s="2"/>
      <c r="P398" s="2"/>
      <c r="Q398" s="2"/>
      <c r="R398" s="2"/>
      <c r="S398" s="2"/>
      <c r="T398" s="2"/>
      <c r="U398" s="2"/>
      <c r="V398" s="2"/>
    </row>
    <row r="399" spans="2:22" ht="15.75" customHeight="1">
      <c r="B399" s="18"/>
      <c r="C399" s="2"/>
      <c r="D399" s="2"/>
      <c r="E399" s="2"/>
      <c r="F399" s="2"/>
      <c r="G399" s="13"/>
      <c r="H399" s="13"/>
      <c r="I399" s="14"/>
      <c r="J399" s="2"/>
      <c r="K399" s="2"/>
      <c r="L399" s="15"/>
      <c r="M399" s="15"/>
      <c r="N399" s="15"/>
      <c r="O399" s="2"/>
      <c r="P399" s="2"/>
      <c r="Q399" s="2"/>
      <c r="R399" s="2"/>
      <c r="S399" s="2"/>
      <c r="T399" s="2"/>
      <c r="U399" s="2"/>
      <c r="V399" s="2"/>
    </row>
    <row r="400" spans="2:22" ht="15.75" customHeight="1">
      <c r="B400" s="18"/>
      <c r="C400" s="2"/>
      <c r="D400" s="2"/>
      <c r="E400" s="2"/>
      <c r="F400" s="2"/>
      <c r="G400" s="13"/>
      <c r="H400" s="13"/>
      <c r="I400" s="14"/>
      <c r="J400" s="2"/>
      <c r="K400" s="2"/>
      <c r="L400" s="15"/>
      <c r="M400" s="15"/>
      <c r="N400" s="15"/>
      <c r="O400" s="2"/>
      <c r="P400" s="2"/>
      <c r="Q400" s="2"/>
      <c r="R400" s="2"/>
      <c r="S400" s="2"/>
      <c r="T400" s="2"/>
      <c r="U400" s="2"/>
      <c r="V400" s="2"/>
    </row>
    <row r="401" spans="2:22" ht="15.75" customHeight="1">
      <c r="B401" s="18"/>
      <c r="C401" s="2"/>
      <c r="D401" s="2"/>
      <c r="E401" s="2"/>
      <c r="F401" s="2"/>
      <c r="G401" s="13"/>
      <c r="H401" s="13"/>
      <c r="I401" s="14"/>
      <c r="J401" s="2"/>
      <c r="K401" s="2"/>
      <c r="L401" s="15"/>
      <c r="M401" s="15"/>
      <c r="N401" s="15"/>
      <c r="O401" s="2"/>
      <c r="P401" s="2"/>
      <c r="Q401" s="2"/>
      <c r="R401" s="2"/>
      <c r="S401" s="2"/>
      <c r="T401" s="2"/>
      <c r="U401" s="2"/>
      <c r="V401" s="2"/>
    </row>
    <row r="402" spans="2:22" ht="15.75" customHeight="1">
      <c r="B402" s="18"/>
      <c r="C402" s="2"/>
      <c r="D402" s="2"/>
      <c r="E402" s="2"/>
      <c r="F402" s="2"/>
      <c r="G402" s="13"/>
      <c r="H402" s="13"/>
      <c r="I402" s="14"/>
      <c r="J402" s="2"/>
      <c r="K402" s="2"/>
      <c r="L402" s="15"/>
      <c r="M402" s="15"/>
      <c r="N402" s="15"/>
      <c r="O402" s="2"/>
      <c r="P402" s="2"/>
      <c r="Q402" s="2"/>
      <c r="R402" s="2"/>
      <c r="S402" s="2"/>
      <c r="T402" s="2"/>
      <c r="U402" s="2"/>
      <c r="V402" s="2"/>
    </row>
    <row r="403" spans="2:22" ht="15.75" customHeight="1">
      <c r="B403" s="18"/>
      <c r="C403" s="2"/>
      <c r="D403" s="2"/>
      <c r="E403" s="2"/>
      <c r="F403" s="2"/>
      <c r="G403" s="13"/>
      <c r="H403" s="13"/>
      <c r="I403" s="14"/>
      <c r="J403" s="2"/>
      <c r="K403" s="2"/>
      <c r="L403" s="15"/>
      <c r="M403" s="15"/>
      <c r="N403" s="15"/>
      <c r="O403" s="2"/>
      <c r="P403" s="2"/>
      <c r="Q403" s="2"/>
      <c r="R403" s="2"/>
      <c r="S403" s="2"/>
      <c r="T403" s="2"/>
      <c r="U403" s="2"/>
      <c r="V403" s="2"/>
    </row>
    <row r="404" spans="2:22" ht="15.75" customHeight="1">
      <c r="B404" s="18"/>
      <c r="C404" s="2"/>
      <c r="D404" s="2"/>
      <c r="E404" s="2"/>
      <c r="F404" s="2"/>
      <c r="G404" s="13"/>
      <c r="H404" s="13"/>
      <c r="I404" s="14"/>
      <c r="J404" s="2"/>
      <c r="K404" s="2"/>
      <c r="L404" s="15"/>
      <c r="M404" s="15"/>
      <c r="N404" s="15"/>
      <c r="O404" s="2"/>
      <c r="P404" s="2"/>
      <c r="Q404" s="2"/>
      <c r="R404" s="2"/>
      <c r="S404" s="2"/>
      <c r="T404" s="2"/>
      <c r="U404" s="2"/>
      <c r="V404" s="2"/>
    </row>
    <row r="405" spans="2:22" ht="15.75" customHeight="1">
      <c r="B405" s="18"/>
      <c r="C405" s="2"/>
      <c r="D405" s="2"/>
      <c r="E405" s="2"/>
      <c r="F405" s="2"/>
      <c r="G405" s="13"/>
      <c r="H405" s="13"/>
      <c r="I405" s="14"/>
      <c r="J405" s="2"/>
      <c r="K405" s="2"/>
      <c r="L405" s="15"/>
      <c r="M405" s="15"/>
      <c r="N405" s="15"/>
      <c r="O405" s="2"/>
      <c r="P405" s="2"/>
      <c r="Q405" s="2"/>
      <c r="R405" s="2"/>
      <c r="S405" s="2"/>
      <c r="T405" s="2"/>
      <c r="U405" s="2"/>
      <c r="V405" s="2"/>
    </row>
    <row r="406" spans="2:22" ht="15.75" customHeight="1">
      <c r="B406" s="18"/>
      <c r="C406" s="2"/>
      <c r="D406" s="2"/>
      <c r="E406" s="2"/>
      <c r="F406" s="2"/>
      <c r="G406" s="13"/>
      <c r="H406" s="13"/>
      <c r="I406" s="14"/>
      <c r="J406" s="2"/>
      <c r="K406" s="2"/>
      <c r="L406" s="15"/>
      <c r="M406" s="15"/>
      <c r="N406" s="15"/>
      <c r="O406" s="2"/>
      <c r="P406" s="2"/>
      <c r="Q406" s="2"/>
      <c r="R406" s="2"/>
      <c r="S406" s="2"/>
      <c r="T406" s="2"/>
      <c r="U406" s="2"/>
      <c r="V406" s="2"/>
    </row>
    <row r="407" spans="2:22" ht="15.75" customHeight="1">
      <c r="B407" s="18"/>
      <c r="C407" s="2"/>
      <c r="D407" s="2"/>
      <c r="E407" s="2"/>
      <c r="F407" s="2"/>
      <c r="G407" s="13"/>
      <c r="H407" s="13"/>
      <c r="I407" s="14"/>
      <c r="J407" s="2"/>
      <c r="K407" s="2"/>
      <c r="L407" s="15"/>
      <c r="M407" s="15"/>
      <c r="N407" s="15"/>
      <c r="O407" s="2"/>
      <c r="P407" s="2"/>
      <c r="Q407" s="2"/>
      <c r="R407" s="2"/>
      <c r="S407" s="2"/>
      <c r="T407" s="2"/>
      <c r="U407" s="2"/>
      <c r="V407" s="2"/>
    </row>
    <row r="408" spans="2:22" ht="15.75" customHeight="1">
      <c r="B408" s="18"/>
      <c r="C408" s="2"/>
      <c r="D408" s="2"/>
      <c r="E408" s="2"/>
      <c r="F408" s="2"/>
      <c r="G408" s="13"/>
      <c r="H408" s="13"/>
      <c r="I408" s="14"/>
      <c r="J408" s="2"/>
      <c r="K408" s="2"/>
      <c r="L408" s="15"/>
      <c r="M408" s="15"/>
      <c r="N408" s="15"/>
      <c r="O408" s="2"/>
      <c r="P408" s="2"/>
      <c r="Q408" s="2"/>
      <c r="R408" s="2"/>
      <c r="S408" s="2"/>
      <c r="T408" s="2"/>
      <c r="U408" s="2"/>
      <c r="V408" s="2"/>
    </row>
    <row r="409" spans="2:22" ht="15.75" customHeight="1">
      <c r="B409" s="18"/>
      <c r="C409" s="2"/>
      <c r="D409" s="2"/>
      <c r="E409" s="2"/>
      <c r="F409" s="2"/>
      <c r="G409" s="13"/>
      <c r="H409" s="13"/>
      <c r="I409" s="14"/>
      <c r="J409" s="2"/>
      <c r="K409" s="2"/>
      <c r="L409" s="15"/>
      <c r="M409" s="15"/>
      <c r="N409" s="15"/>
      <c r="O409" s="2"/>
      <c r="P409" s="2"/>
      <c r="Q409" s="2"/>
      <c r="R409" s="2"/>
      <c r="S409" s="2"/>
      <c r="T409" s="2"/>
      <c r="U409" s="2"/>
      <c r="V409" s="2"/>
    </row>
    <row r="410" spans="2:22" ht="15.75" customHeight="1">
      <c r="B410" s="18"/>
      <c r="C410" s="2"/>
      <c r="D410" s="2"/>
      <c r="E410" s="2"/>
      <c r="F410" s="2"/>
      <c r="G410" s="13"/>
      <c r="H410" s="13"/>
      <c r="I410" s="14"/>
      <c r="J410" s="2"/>
      <c r="K410" s="2"/>
      <c r="L410" s="15"/>
      <c r="M410" s="15"/>
      <c r="N410" s="15"/>
      <c r="O410" s="2"/>
      <c r="P410" s="2"/>
      <c r="Q410" s="2"/>
      <c r="R410" s="2"/>
      <c r="S410" s="2"/>
      <c r="T410" s="2"/>
      <c r="U410" s="2"/>
      <c r="V410" s="2"/>
    </row>
    <row r="411" spans="2:22" ht="15.75" customHeight="1">
      <c r="B411" s="18"/>
      <c r="C411" s="2"/>
      <c r="D411" s="2"/>
      <c r="E411" s="2"/>
      <c r="F411" s="2"/>
      <c r="G411" s="13"/>
      <c r="H411" s="13"/>
      <c r="I411" s="14"/>
      <c r="J411" s="2"/>
      <c r="K411" s="2"/>
      <c r="L411" s="15"/>
      <c r="M411" s="15"/>
      <c r="N411" s="15"/>
      <c r="O411" s="2"/>
      <c r="P411" s="2"/>
      <c r="Q411" s="2"/>
      <c r="R411" s="2"/>
      <c r="S411" s="2"/>
      <c r="T411" s="2"/>
      <c r="U411" s="2"/>
      <c r="V411" s="2"/>
    </row>
    <row r="412" spans="2:22" ht="15.75" customHeight="1">
      <c r="B412" s="18"/>
      <c r="C412" s="2"/>
      <c r="D412" s="2"/>
      <c r="E412" s="2"/>
      <c r="F412" s="2"/>
      <c r="G412" s="13"/>
      <c r="H412" s="13"/>
      <c r="I412" s="14"/>
      <c r="J412" s="2"/>
      <c r="K412" s="2"/>
      <c r="L412" s="15"/>
      <c r="M412" s="15"/>
      <c r="N412" s="15"/>
      <c r="O412" s="2"/>
      <c r="P412" s="2"/>
      <c r="Q412" s="2"/>
      <c r="R412" s="2"/>
      <c r="S412" s="2"/>
      <c r="T412" s="2"/>
      <c r="U412" s="2"/>
      <c r="V412" s="2"/>
    </row>
    <row r="413" spans="2:22" ht="15.75" customHeight="1">
      <c r="B413" s="18"/>
      <c r="C413" s="2"/>
      <c r="D413" s="2"/>
      <c r="E413" s="2"/>
      <c r="F413" s="2"/>
      <c r="G413" s="13"/>
      <c r="H413" s="13"/>
      <c r="I413" s="14"/>
      <c r="J413" s="2"/>
      <c r="K413" s="2"/>
      <c r="L413" s="15"/>
      <c r="M413" s="15"/>
      <c r="N413" s="15"/>
      <c r="O413" s="2"/>
      <c r="P413" s="2"/>
      <c r="Q413" s="2"/>
      <c r="R413" s="2"/>
      <c r="S413" s="2"/>
      <c r="T413" s="2"/>
      <c r="U413" s="2"/>
      <c r="V413" s="2"/>
    </row>
    <row r="414" spans="2:22" ht="15.75" customHeight="1">
      <c r="B414" s="18"/>
      <c r="C414" s="2"/>
      <c r="D414" s="2"/>
      <c r="E414" s="2"/>
      <c r="F414" s="2"/>
      <c r="G414" s="13"/>
      <c r="H414" s="13"/>
      <c r="I414" s="14"/>
      <c r="J414" s="2"/>
      <c r="K414" s="2"/>
      <c r="L414" s="15"/>
      <c r="M414" s="15"/>
      <c r="N414" s="15"/>
      <c r="O414" s="2"/>
      <c r="P414" s="2"/>
      <c r="Q414" s="2"/>
      <c r="R414" s="2"/>
      <c r="S414" s="2"/>
      <c r="T414" s="2"/>
      <c r="U414" s="2"/>
      <c r="V414" s="2"/>
    </row>
    <row r="415" spans="2:22" ht="15.75" customHeight="1">
      <c r="B415" s="18"/>
      <c r="C415" s="2"/>
      <c r="D415" s="2"/>
      <c r="E415" s="2"/>
      <c r="F415" s="2"/>
      <c r="G415" s="13"/>
      <c r="H415" s="13"/>
      <c r="I415" s="14"/>
      <c r="J415" s="2"/>
      <c r="K415" s="2"/>
      <c r="L415" s="15"/>
      <c r="M415" s="15"/>
      <c r="N415" s="15"/>
      <c r="O415" s="2"/>
      <c r="P415" s="2"/>
      <c r="Q415" s="2"/>
      <c r="R415" s="2"/>
      <c r="S415" s="2"/>
      <c r="T415" s="2"/>
      <c r="U415" s="2"/>
      <c r="V415" s="2"/>
    </row>
    <row r="416" spans="2:22" ht="15.75" customHeight="1">
      <c r="B416" s="18"/>
      <c r="C416" s="2"/>
      <c r="D416" s="2"/>
      <c r="E416" s="2"/>
      <c r="F416" s="2"/>
      <c r="G416" s="13"/>
      <c r="H416" s="13"/>
      <c r="I416" s="14"/>
      <c r="J416" s="2"/>
      <c r="K416" s="2"/>
      <c r="L416" s="15"/>
      <c r="M416" s="15"/>
      <c r="N416" s="15"/>
      <c r="O416" s="2"/>
      <c r="P416" s="2"/>
      <c r="Q416" s="2"/>
      <c r="R416" s="2"/>
      <c r="S416" s="2"/>
      <c r="T416" s="2"/>
      <c r="U416" s="2"/>
      <c r="V416" s="2"/>
    </row>
    <row r="417" spans="2:22" ht="15.75" customHeight="1">
      <c r="B417" s="18"/>
      <c r="C417" s="2"/>
      <c r="D417" s="2"/>
      <c r="E417" s="2"/>
      <c r="F417" s="2"/>
      <c r="G417" s="13"/>
      <c r="H417" s="13"/>
      <c r="I417" s="14"/>
      <c r="J417" s="2"/>
      <c r="K417" s="2"/>
      <c r="L417" s="15"/>
      <c r="M417" s="15"/>
      <c r="N417" s="15"/>
      <c r="O417" s="2"/>
      <c r="P417" s="2"/>
      <c r="Q417" s="2"/>
      <c r="R417" s="2"/>
      <c r="S417" s="2"/>
      <c r="T417" s="2"/>
      <c r="U417" s="2"/>
      <c r="V417" s="2"/>
    </row>
    <row r="418" spans="2:22" ht="15.75" customHeight="1">
      <c r="B418" s="18"/>
      <c r="C418" s="2"/>
      <c r="D418" s="2"/>
      <c r="E418" s="2"/>
      <c r="F418" s="2"/>
      <c r="G418" s="13"/>
      <c r="H418" s="13"/>
      <c r="I418" s="14"/>
      <c r="J418" s="2"/>
      <c r="K418" s="2"/>
      <c r="L418" s="15"/>
      <c r="M418" s="15"/>
      <c r="N418" s="15"/>
      <c r="O418" s="2"/>
      <c r="P418" s="2"/>
      <c r="Q418" s="2"/>
      <c r="R418" s="2"/>
      <c r="S418" s="2"/>
      <c r="T418" s="2"/>
      <c r="U418" s="2"/>
      <c r="V418" s="2"/>
    </row>
    <row r="419" spans="2:22" ht="15.75" customHeight="1">
      <c r="B419" s="18"/>
      <c r="C419" s="2"/>
      <c r="D419" s="2"/>
      <c r="E419" s="2"/>
      <c r="F419" s="2"/>
      <c r="G419" s="13"/>
      <c r="H419" s="13"/>
      <c r="I419" s="14"/>
      <c r="J419" s="2"/>
      <c r="K419" s="2"/>
      <c r="L419" s="15"/>
      <c r="M419" s="15"/>
      <c r="N419" s="15"/>
      <c r="O419" s="2"/>
      <c r="P419" s="2"/>
      <c r="Q419" s="2"/>
      <c r="R419" s="2"/>
      <c r="S419" s="2"/>
      <c r="T419" s="2"/>
      <c r="U419" s="2"/>
      <c r="V419" s="2"/>
    </row>
    <row r="420" spans="2:22" ht="15.75" customHeight="1">
      <c r="B420" s="18"/>
      <c r="C420" s="2"/>
      <c r="D420" s="2"/>
      <c r="E420" s="2"/>
      <c r="F420" s="2"/>
      <c r="G420" s="13"/>
      <c r="H420" s="13"/>
      <c r="I420" s="14"/>
      <c r="J420" s="2"/>
      <c r="K420" s="2"/>
      <c r="L420" s="15"/>
      <c r="M420" s="15"/>
      <c r="N420" s="15"/>
      <c r="O420" s="2"/>
      <c r="P420" s="2"/>
      <c r="Q420" s="2"/>
      <c r="R420" s="2"/>
      <c r="S420" s="2"/>
      <c r="T420" s="2"/>
      <c r="U420" s="2"/>
      <c r="V420" s="2"/>
    </row>
    <row r="421" spans="2:22" ht="15.75" customHeight="1">
      <c r="B421" s="18"/>
      <c r="C421" s="2"/>
      <c r="D421" s="2"/>
      <c r="E421" s="2"/>
      <c r="F421" s="2"/>
      <c r="G421" s="13"/>
      <c r="H421" s="13"/>
      <c r="I421" s="14"/>
      <c r="J421" s="2"/>
      <c r="K421" s="2"/>
      <c r="L421" s="15"/>
      <c r="M421" s="15"/>
      <c r="N421" s="15"/>
      <c r="O421" s="2"/>
      <c r="P421" s="2"/>
      <c r="Q421" s="2"/>
      <c r="R421" s="2"/>
      <c r="S421" s="2"/>
      <c r="T421" s="2"/>
      <c r="U421" s="2"/>
      <c r="V421" s="2"/>
    </row>
    <row r="422" spans="2:22" ht="15.75" customHeight="1">
      <c r="B422" s="18"/>
      <c r="C422" s="2"/>
      <c r="D422" s="2"/>
      <c r="E422" s="2"/>
      <c r="F422" s="2"/>
      <c r="G422" s="13"/>
      <c r="H422" s="13"/>
      <c r="I422" s="14"/>
      <c r="J422" s="2"/>
      <c r="K422" s="2"/>
      <c r="L422" s="15"/>
      <c r="M422" s="15"/>
      <c r="N422" s="15"/>
      <c r="O422" s="2"/>
      <c r="P422" s="2"/>
      <c r="Q422" s="2"/>
      <c r="R422" s="2"/>
      <c r="S422" s="2"/>
      <c r="T422" s="2"/>
      <c r="U422" s="2"/>
      <c r="V422" s="2"/>
    </row>
    <row r="423" spans="2:22" ht="15.75" customHeight="1">
      <c r="B423" s="18"/>
      <c r="C423" s="2"/>
      <c r="D423" s="2"/>
      <c r="E423" s="2"/>
      <c r="F423" s="2"/>
      <c r="G423" s="13"/>
      <c r="H423" s="13"/>
      <c r="I423" s="14"/>
      <c r="J423" s="2"/>
      <c r="K423" s="2"/>
      <c r="L423" s="15"/>
      <c r="M423" s="15"/>
      <c r="N423" s="15"/>
      <c r="O423" s="2"/>
      <c r="P423" s="2"/>
      <c r="Q423" s="2"/>
      <c r="R423" s="2"/>
      <c r="S423" s="2"/>
      <c r="T423" s="2"/>
      <c r="U423" s="2"/>
      <c r="V423" s="2"/>
    </row>
    <row r="424" spans="2:22" ht="15.75" customHeight="1">
      <c r="B424" s="18"/>
      <c r="C424" s="2"/>
      <c r="D424" s="2"/>
      <c r="E424" s="2"/>
      <c r="F424" s="2"/>
      <c r="G424" s="13"/>
      <c r="H424" s="13"/>
      <c r="I424" s="14"/>
      <c r="J424" s="2"/>
      <c r="K424" s="2"/>
      <c r="L424" s="15"/>
      <c r="M424" s="15"/>
      <c r="N424" s="15"/>
      <c r="O424" s="2"/>
      <c r="P424" s="2"/>
      <c r="Q424" s="2"/>
      <c r="R424" s="2"/>
      <c r="S424" s="2"/>
      <c r="T424" s="2"/>
      <c r="U424" s="2"/>
      <c r="V424" s="2"/>
    </row>
    <row r="425" spans="2:22" ht="15.75" customHeight="1">
      <c r="B425" s="18"/>
      <c r="C425" s="2"/>
      <c r="D425" s="2"/>
      <c r="E425" s="2"/>
      <c r="F425" s="2"/>
      <c r="G425" s="13"/>
      <c r="H425" s="13"/>
      <c r="I425" s="14"/>
      <c r="J425" s="2"/>
      <c r="K425" s="2"/>
      <c r="L425" s="15"/>
      <c r="M425" s="15"/>
      <c r="N425" s="15"/>
      <c r="O425" s="2"/>
      <c r="P425" s="2"/>
      <c r="Q425" s="2"/>
      <c r="R425" s="2"/>
      <c r="S425" s="2"/>
      <c r="T425" s="2"/>
      <c r="U425" s="2"/>
      <c r="V425" s="2"/>
    </row>
    <row r="426" spans="2:22" ht="15.75" customHeight="1">
      <c r="B426" s="18"/>
      <c r="C426" s="2"/>
      <c r="D426" s="2"/>
      <c r="E426" s="2"/>
      <c r="F426" s="2"/>
      <c r="G426" s="13"/>
      <c r="H426" s="13"/>
      <c r="I426" s="14"/>
      <c r="J426" s="2"/>
      <c r="K426" s="2"/>
      <c r="L426" s="15"/>
      <c r="M426" s="15"/>
      <c r="N426" s="15"/>
      <c r="O426" s="2"/>
      <c r="P426" s="2"/>
      <c r="Q426" s="2"/>
      <c r="R426" s="2"/>
      <c r="S426" s="2"/>
      <c r="T426" s="2"/>
      <c r="U426" s="2"/>
      <c r="V426" s="2"/>
    </row>
    <row r="427" spans="2:22" ht="15.75" customHeight="1">
      <c r="B427" s="18"/>
      <c r="C427" s="2"/>
      <c r="D427" s="2"/>
      <c r="E427" s="2"/>
      <c r="F427" s="2"/>
      <c r="G427" s="13"/>
      <c r="H427" s="13"/>
      <c r="I427" s="14"/>
      <c r="J427" s="2"/>
      <c r="K427" s="2"/>
      <c r="L427" s="15"/>
      <c r="M427" s="15"/>
      <c r="N427" s="15"/>
      <c r="O427" s="2"/>
      <c r="P427" s="2"/>
      <c r="Q427" s="2"/>
      <c r="R427" s="2"/>
      <c r="S427" s="2"/>
      <c r="T427" s="2"/>
      <c r="U427" s="2"/>
      <c r="V427" s="2"/>
    </row>
    <row r="428" spans="2:22" ht="15.75" customHeight="1">
      <c r="B428" s="18"/>
      <c r="C428" s="2"/>
      <c r="D428" s="2"/>
      <c r="E428" s="2"/>
      <c r="F428" s="2"/>
      <c r="G428" s="13"/>
      <c r="H428" s="13"/>
      <c r="I428" s="14"/>
      <c r="J428" s="2"/>
      <c r="K428" s="2"/>
      <c r="L428" s="15"/>
      <c r="M428" s="15"/>
      <c r="N428" s="15"/>
      <c r="O428" s="2"/>
      <c r="P428" s="2"/>
      <c r="Q428" s="2"/>
      <c r="R428" s="2"/>
      <c r="S428" s="2"/>
      <c r="T428" s="2"/>
      <c r="U428" s="2"/>
      <c r="V428" s="2"/>
    </row>
    <row r="429" spans="2:22" ht="15.75" customHeight="1">
      <c r="B429" s="18"/>
      <c r="C429" s="2"/>
      <c r="D429" s="2"/>
      <c r="E429" s="2"/>
      <c r="F429" s="2"/>
      <c r="G429" s="13"/>
      <c r="H429" s="13"/>
      <c r="I429" s="14"/>
      <c r="J429" s="2"/>
      <c r="K429" s="2"/>
      <c r="L429" s="15"/>
      <c r="M429" s="15"/>
      <c r="N429" s="15"/>
      <c r="O429" s="2"/>
      <c r="P429" s="2"/>
      <c r="Q429" s="2"/>
      <c r="R429" s="2"/>
      <c r="S429" s="2"/>
      <c r="T429" s="2"/>
      <c r="U429" s="2"/>
      <c r="V429" s="2"/>
    </row>
    <row r="430" spans="2:22" ht="15.75" customHeight="1">
      <c r="B430" s="18"/>
      <c r="C430" s="2"/>
      <c r="D430" s="2"/>
      <c r="E430" s="2"/>
      <c r="F430" s="2"/>
      <c r="G430" s="13"/>
      <c r="H430" s="13"/>
      <c r="I430" s="14"/>
      <c r="J430" s="2"/>
      <c r="K430" s="2"/>
      <c r="L430" s="15"/>
      <c r="M430" s="15"/>
      <c r="N430" s="15"/>
      <c r="O430" s="2"/>
      <c r="P430" s="2"/>
      <c r="Q430" s="2"/>
      <c r="R430" s="2"/>
      <c r="S430" s="2"/>
      <c r="T430" s="2"/>
      <c r="U430" s="2"/>
      <c r="V430" s="2"/>
    </row>
    <row r="431" spans="2:22" ht="15.75" customHeight="1">
      <c r="B431" s="18"/>
      <c r="C431" s="2"/>
      <c r="D431" s="2"/>
      <c r="E431" s="2"/>
      <c r="F431" s="2"/>
      <c r="G431" s="13"/>
      <c r="H431" s="13"/>
      <c r="I431" s="14"/>
      <c r="J431" s="2"/>
      <c r="K431" s="2"/>
      <c r="L431" s="15"/>
      <c r="M431" s="15"/>
      <c r="N431" s="15"/>
      <c r="O431" s="2"/>
      <c r="P431" s="2"/>
      <c r="Q431" s="2"/>
      <c r="R431" s="2"/>
      <c r="S431" s="2"/>
      <c r="T431" s="2"/>
      <c r="U431" s="2"/>
      <c r="V431" s="2"/>
    </row>
    <row r="432" spans="2:22" ht="15.75" customHeight="1">
      <c r="B432" s="18"/>
      <c r="C432" s="2"/>
      <c r="D432" s="2"/>
      <c r="E432" s="2"/>
      <c r="F432" s="2"/>
      <c r="G432" s="13"/>
      <c r="H432" s="13"/>
      <c r="I432" s="14"/>
      <c r="J432" s="2"/>
      <c r="K432" s="2"/>
      <c r="L432" s="15"/>
      <c r="M432" s="15"/>
      <c r="N432" s="15"/>
      <c r="O432" s="2"/>
      <c r="P432" s="2"/>
      <c r="Q432" s="2"/>
      <c r="R432" s="2"/>
      <c r="S432" s="2"/>
      <c r="T432" s="2"/>
      <c r="U432" s="2"/>
      <c r="V432" s="2"/>
    </row>
    <row r="433" spans="2:22" ht="15.75" customHeight="1">
      <c r="B433" s="18"/>
      <c r="C433" s="2"/>
      <c r="D433" s="2"/>
      <c r="E433" s="2"/>
      <c r="F433" s="2"/>
      <c r="G433" s="13"/>
      <c r="H433" s="13"/>
      <c r="I433" s="14"/>
      <c r="J433" s="2"/>
      <c r="K433" s="2"/>
      <c r="L433" s="15"/>
      <c r="M433" s="15"/>
      <c r="N433" s="15"/>
      <c r="O433" s="2"/>
      <c r="P433" s="2"/>
      <c r="Q433" s="2"/>
      <c r="R433" s="2"/>
      <c r="S433" s="2"/>
      <c r="T433" s="2"/>
      <c r="U433" s="2"/>
      <c r="V433" s="2"/>
    </row>
    <row r="434" spans="2:22" ht="15.75" customHeight="1">
      <c r="B434" s="18"/>
      <c r="C434" s="2"/>
      <c r="D434" s="2"/>
      <c r="E434" s="2"/>
      <c r="F434" s="2"/>
      <c r="G434" s="13"/>
      <c r="H434" s="13"/>
      <c r="I434" s="14"/>
      <c r="J434" s="2"/>
      <c r="K434" s="2"/>
      <c r="L434" s="15"/>
      <c r="M434" s="15"/>
      <c r="N434" s="15"/>
      <c r="O434" s="2"/>
      <c r="P434" s="2"/>
      <c r="Q434" s="2"/>
      <c r="R434" s="2"/>
      <c r="S434" s="2"/>
      <c r="T434" s="2"/>
      <c r="U434" s="2"/>
      <c r="V434" s="2"/>
    </row>
    <row r="435" spans="2:22" ht="15.75" customHeight="1">
      <c r="B435" s="18"/>
      <c r="C435" s="2"/>
      <c r="D435" s="2"/>
      <c r="E435" s="2"/>
      <c r="F435" s="2"/>
      <c r="G435" s="13"/>
      <c r="H435" s="13"/>
      <c r="I435" s="14"/>
      <c r="J435" s="2"/>
      <c r="K435" s="2"/>
      <c r="L435" s="15"/>
      <c r="M435" s="15"/>
      <c r="N435" s="15"/>
      <c r="O435" s="2"/>
      <c r="P435" s="2"/>
      <c r="Q435" s="2"/>
      <c r="R435" s="2"/>
      <c r="S435" s="2"/>
      <c r="T435" s="2"/>
      <c r="U435" s="2"/>
      <c r="V435" s="2"/>
    </row>
    <row r="436" spans="2:22" ht="15.75" customHeight="1">
      <c r="B436" s="18"/>
      <c r="C436" s="2"/>
      <c r="D436" s="2"/>
      <c r="E436" s="2"/>
      <c r="F436" s="2"/>
      <c r="G436" s="13"/>
      <c r="H436" s="13"/>
      <c r="I436" s="14"/>
      <c r="J436" s="2"/>
      <c r="K436" s="2"/>
      <c r="L436" s="15"/>
      <c r="M436" s="15"/>
      <c r="N436" s="15"/>
      <c r="O436" s="2"/>
      <c r="P436" s="2"/>
      <c r="Q436" s="2"/>
      <c r="R436" s="2"/>
      <c r="S436" s="2"/>
      <c r="T436" s="2"/>
      <c r="U436" s="2"/>
      <c r="V436" s="2"/>
    </row>
    <row r="437" spans="2:22" ht="15.75" customHeight="1">
      <c r="B437" s="18"/>
      <c r="C437" s="2"/>
      <c r="D437" s="2"/>
      <c r="E437" s="2"/>
      <c r="F437" s="2"/>
      <c r="G437" s="13"/>
      <c r="H437" s="13"/>
      <c r="I437" s="14"/>
      <c r="J437" s="2"/>
      <c r="K437" s="2"/>
      <c r="L437" s="15"/>
      <c r="M437" s="15"/>
      <c r="N437" s="15"/>
      <c r="O437" s="2"/>
      <c r="P437" s="2"/>
      <c r="Q437" s="2"/>
      <c r="R437" s="2"/>
      <c r="S437" s="2"/>
      <c r="T437" s="2"/>
      <c r="U437" s="2"/>
      <c r="V437" s="2"/>
    </row>
    <row r="438" spans="2:22" ht="15.75" customHeight="1">
      <c r="B438" s="18"/>
      <c r="C438" s="2"/>
      <c r="D438" s="2"/>
      <c r="E438" s="2"/>
      <c r="F438" s="2"/>
      <c r="G438" s="13"/>
      <c r="H438" s="13"/>
      <c r="I438" s="14"/>
      <c r="J438" s="2"/>
      <c r="K438" s="2"/>
      <c r="L438" s="15"/>
      <c r="M438" s="15"/>
      <c r="N438" s="15"/>
      <c r="O438" s="2"/>
      <c r="P438" s="2"/>
      <c r="Q438" s="2"/>
      <c r="R438" s="2"/>
      <c r="S438" s="2"/>
      <c r="T438" s="2"/>
      <c r="U438" s="2"/>
      <c r="V438" s="2"/>
    </row>
    <row r="439" spans="2:22" ht="15.75" customHeight="1">
      <c r="B439" s="18"/>
      <c r="C439" s="2"/>
      <c r="D439" s="2"/>
      <c r="E439" s="2"/>
      <c r="F439" s="2"/>
      <c r="G439" s="13"/>
      <c r="H439" s="13"/>
      <c r="I439" s="14"/>
      <c r="J439" s="2"/>
      <c r="K439" s="2"/>
      <c r="L439" s="15"/>
      <c r="M439" s="15"/>
      <c r="N439" s="15"/>
      <c r="O439" s="2"/>
      <c r="P439" s="2"/>
      <c r="Q439" s="2"/>
      <c r="R439" s="2"/>
      <c r="S439" s="2"/>
      <c r="T439" s="2"/>
      <c r="U439" s="2"/>
      <c r="V439" s="2"/>
    </row>
    <row r="440" spans="2:22" ht="15.75" customHeight="1">
      <c r="B440" s="18"/>
      <c r="C440" s="2"/>
      <c r="D440" s="2"/>
      <c r="E440" s="2"/>
      <c r="F440" s="2"/>
      <c r="G440" s="13"/>
      <c r="H440" s="13"/>
      <c r="I440" s="14"/>
      <c r="J440" s="2"/>
      <c r="K440" s="2"/>
      <c r="L440" s="15"/>
      <c r="M440" s="15"/>
      <c r="N440" s="15"/>
      <c r="O440" s="2"/>
      <c r="P440" s="2"/>
      <c r="Q440" s="2"/>
      <c r="R440" s="2"/>
      <c r="S440" s="2"/>
      <c r="T440" s="2"/>
      <c r="U440" s="2"/>
      <c r="V440" s="2"/>
    </row>
    <row r="441" spans="2:22" ht="15.75" customHeight="1">
      <c r="B441" s="18"/>
      <c r="C441" s="2"/>
      <c r="D441" s="2"/>
      <c r="E441" s="2"/>
      <c r="F441" s="2"/>
      <c r="G441" s="13"/>
      <c r="H441" s="13"/>
      <c r="I441" s="14"/>
      <c r="J441" s="2"/>
      <c r="K441" s="2"/>
      <c r="L441" s="15"/>
      <c r="M441" s="15"/>
      <c r="N441" s="15"/>
      <c r="O441" s="2"/>
      <c r="P441" s="2"/>
      <c r="Q441" s="2"/>
      <c r="R441" s="2"/>
      <c r="S441" s="2"/>
      <c r="T441" s="2"/>
      <c r="U441" s="2"/>
      <c r="V441" s="2"/>
    </row>
    <row r="442" spans="2:22" ht="15.75" customHeight="1">
      <c r="B442" s="18"/>
      <c r="C442" s="2"/>
      <c r="D442" s="2"/>
      <c r="E442" s="2"/>
      <c r="F442" s="2"/>
      <c r="G442" s="13"/>
      <c r="H442" s="13"/>
      <c r="I442" s="14"/>
      <c r="J442" s="2"/>
      <c r="K442" s="2"/>
      <c r="L442" s="15"/>
      <c r="M442" s="15"/>
      <c r="N442" s="15"/>
      <c r="O442" s="2"/>
      <c r="P442" s="2"/>
      <c r="Q442" s="2"/>
      <c r="R442" s="2"/>
      <c r="S442" s="2"/>
      <c r="T442" s="2"/>
      <c r="U442" s="2"/>
      <c r="V442" s="2"/>
    </row>
    <row r="443" spans="2:22" ht="15.75" customHeight="1">
      <c r="B443" s="18"/>
      <c r="C443" s="2"/>
      <c r="D443" s="2"/>
      <c r="E443" s="2"/>
      <c r="F443" s="2"/>
      <c r="G443" s="13"/>
      <c r="H443" s="13"/>
      <c r="I443" s="14"/>
      <c r="J443" s="2"/>
      <c r="K443" s="2"/>
      <c r="L443" s="15"/>
      <c r="M443" s="15"/>
      <c r="N443" s="15"/>
      <c r="O443" s="2"/>
      <c r="P443" s="2"/>
      <c r="Q443" s="2"/>
      <c r="R443" s="2"/>
      <c r="S443" s="2"/>
      <c r="T443" s="2"/>
      <c r="U443" s="2"/>
      <c r="V443" s="2"/>
    </row>
    <row r="444" spans="2:22" ht="15.75" customHeight="1">
      <c r="B444" s="18"/>
      <c r="C444" s="2"/>
      <c r="D444" s="2"/>
      <c r="E444" s="2"/>
      <c r="F444" s="2"/>
      <c r="G444" s="13"/>
      <c r="H444" s="13"/>
      <c r="I444" s="14"/>
      <c r="J444" s="2"/>
      <c r="K444" s="2"/>
      <c r="L444" s="15"/>
      <c r="M444" s="15"/>
      <c r="N444" s="15"/>
      <c r="O444" s="2"/>
      <c r="P444" s="2"/>
      <c r="Q444" s="2"/>
      <c r="R444" s="2"/>
      <c r="S444" s="2"/>
      <c r="T444" s="2"/>
      <c r="U444" s="2"/>
      <c r="V444" s="2"/>
    </row>
    <row r="445" spans="2:22" ht="15.75" customHeight="1">
      <c r="B445" s="18"/>
      <c r="C445" s="2"/>
      <c r="D445" s="2"/>
      <c r="E445" s="2"/>
      <c r="F445" s="2"/>
      <c r="G445" s="13"/>
      <c r="H445" s="13"/>
      <c r="I445" s="14"/>
      <c r="J445" s="2"/>
      <c r="K445" s="2"/>
      <c r="L445" s="15"/>
      <c r="M445" s="15"/>
      <c r="N445" s="15"/>
      <c r="O445" s="2"/>
      <c r="P445" s="2"/>
      <c r="Q445" s="2"/>
      <c r="R445" s="2"/>
      <c r="S445" s="2"/>
      <c r="T445" s="2"/>
      <c r="U445" s="2"/>
      <c r="V445" s="2"/>
    </row>
    <row r="446" spans="2:22" ht="15.75" customHeight="1">
      <c r="B446" s="18"/>
      <c r="C446" s="2"/>
      <c r="D446" s="2"/>
      <c r="E446" s="2"/>
      <c r="F446" s="2"/>
      <c r="G446" s="13"/>
      <c r="H446" s="13"/>
      <c r="I446" s="14"/>
      <c r="J446" s="2"/>
      <c r="K446" s="2"/>
      <c r="L446" s="15"/>
      <c r="M446" s="15"/>
      <c r="N446" s="15"/>
      <c r="O446" s="2"/>
      <c r="P446" s="2"/>
      <c r="Q446" s="2"/>
      <c r="R446" s="2"/>
      <c r="S446" s="2"/>
      <c r="T446" s="2"/>
      <c r="U446" s="2"/>
      <c r="V446" s="2"/>
    </row>
    <row r="447" spans="2:22" ht="15.75" customHeight="1">
      <c r="B447" s="18"/>
      <c r="C447" s="2"/>
      <c r="D447" s="2"/>
      <c r="E447" s="2"/>
      <c r="F447" s="2"/>
      <c r="G447" s="13"/>
      <c r="H447" s="13"/>
      <c r="I447" s="14"/>
      <c r="J447" s="2"/>
      <c r="K447" s="2"/>
      <c r="L447" s="15"/>
      <c r="M447" s="15"/>
      <c r="N447" s="15"/>
      <c r="O447" s="2"/>
      <c r="P447" s="2"/>
      <c r="Q447" s="2"/>
      <c r="R447" s="2"/>
      <c r="S447" s="2"/>
      <c r="T447" s="2"/>
      <c r="U447" s="2"/>
      <c r="V447" s="2"/>
    </row>
    <row r="448" spans="2:22" ht="15.75" customHeight="1">
      <c r="B448" s="18"/>
      <c r="C448" s="2"/>
      <c r="D448" s="2"/>
      <c r="E448" s="2"/>
      <c r="F448" s="2"/>
      <c r="G448" s="13"/>
      <c r="H448" s="13"/>
      <c r="I448" s="14"/>
      <c r="J448" s="2"/>
      <c r="K448" s="2"/>
      <c r="L448" s="15"/>
      <c r="M448" s="15"/>
      <c r="N448" s="15"/>
      <c r="O448" s="2"/>
      <c r="P448" s="2"/>
      <c r="Q448" s="2"/>
      <c r="R448" s="2"/>
      <c r="S448" s="2"/>
      <c r="T448" s="2"/>
      <c r="U448" s="2"/>
      <c r="V448" s="2"/>
    </row>
    <row r="449" spans="2:22" ht="15.75" customHeight="1">
      <c r="B449" s="18"/>
      <c r="C449" s="2"/>
      <c r="D449" s="2"/>
      <c r="E449" s="2"/>
      <c r="F449" s="2"/>
      <c r="G449" s="13"/>
      <c r="H449" s="13"/>
      <c r="I449" s="14"/>
      <c r="J449" s="2"/>
      <c r="K449" s="2"/>
      <c r="L449" s="15"/>
      <c r="M449" s="15"/>
      <c r="N449" s="15"/>
      <c r="O449" s="2"/>
      <c r="P449" s="2"/>
      <c r="Q449" s="2"/>
      <c r="R449" s="2"/>
      <c r="S449" s="2"/>
      <c r="T449" s="2"/>
      <c r="U449" s="2"/>
      <c r="V449" s="2"/>
    </row>
    <row r="450" spans="2:22" ht="15.75" customHeight="1">
      <c r="B450" s="18"/>
      <c r="C450" s="2"/>
      <c r="D450" s="2"/>
      <c r="E450" s="2"/>
      <c r="F450" s="2"/>
      <c r="G450" s="13"/>
      <c r="H450" s="13"/>
      <c r="I450" s="14"/>
      <c r="J450" s="2"/>
      <c r="K450" s="2"/>
      <c r="L450" s="15"/>
      <c r="M450" s="15"/>
      <c r="N450" s="15"/>
      <c r="O450" s="2"/>
      <c r="P450" s="2"/>
      <c r="Q450" s="2"/>
      <c r="R450" s="2"/>
      <c r="S450" s="2"/>
      <c r="T450" s="2"/>
      <c r="U450" s="2"/>
      <c r="V450" s="2"/>
    </row>
    <row r="451" spans="2:22" ht="15.75" customHeight="1">
      <c r="B451" s="18"/>
      <c r="C451" s="2"/>
      <c r="D451" s="2"/>
      <c r="E451" s="2"/>
      <c r="F451" s="2"/>
      <c r="G451" s="13"/>
      <c r="H451" s="13"/>
      <c r="I451" s="14"/>
      <c r="J451" s="2"/>
      <c r="K451" s="2"/>
      <c r="L451" s="15"/>
      <c r="M451" s="15"/>
      <c r="N451" s="15"/>
      <c r="O451" s="2"/>
      <c r="P451" s="2"/>
      <c r="Q451" s="2"/>
      <c r="R451" s="2"/>
      <c r="S451" s="2"/>
      <c r="T451" s="2"/>
      <c r="U451" s="2"/>
      <c r="V451" s="2"/>
    </row>
    <row r="452" spans="2:22" ht="15.75" customHeight="1">
      <c r="B452" s="18"/>
      <c r="C452" s="2"/>
      <c r="D452" s="2"/>
      <c r="E452" s="2"/>
      <c r="F452" s="2"/>
      <c r="G452" s="13"/>
      <c r="H452" s="13"/>
      <c r="I452" s="14"/>
      <c r="J452" s="2"/>
      <c r="K452" s="2"/>
      <c r="L452" s="15"/>
      <c r="M452" s="15"/>
      <c r="N452" s="15"/>
      <c r="O452" s="2"/>
      <c r="P452" s="2"/>
      <c r="Q452" s="2"/>
      <c r="R452" s="2"/>
      <c r="S452" s="2"/>
      <c r="T452" s="2"/>
      <c r="U452" s="2"/>
      <c r="V452" s="2"/>
    </row>
    <row r="453" spans="2:22" ht="15.75" customHeight="1">
      <c r="B453" s="18"/>
      <c r="C453" s="2"/>
      <c r="D453" s="2"/>
      <c r="E453" s="2"/>
      <c r="F453" s="2"/>
      <c r="G453" s="13"/>
      <c r="H453" s="13"/>
      <c r="I453" s="14"/>
      <c r="J453" s="2"/>
      <c r="K453" s="2"/>
      <c r="L453" s="15"/>
      <c r="M453" s="15"/>
      <c r="N453" s="15"/>
      <c r="O453" s="2"/>
      <c r="P453" s="2"/>
      <c r="Q453" s="2"/>
      <c r="R453" s="2"/>
      <c r="S453" s="2"/>
      <c r="T453" s="2"/>
      <c r="U453" s="2"/>
      <c r="V453" s="2"/>
    </row>
    <row r="454" spans="2:22" ht="15.75" customHeight="1">
      <c r="B454" s="18"/>
      <c r="C454" s="2"/>
      <c r="D454" s="2"/>
      <c r="E454" s="2"/>
      <c r="F454" s="2"/>
      <c r="G454" s="13"/>
      <c r="H454" s="13"/>
      <c r="I454" s="14"/>
      <c r="J454" s="2"/>
      <c r="K454" s="2"/>
      <c r="L454" s="15"/>
      <c r="M454" s="15"/>
      <c r="N454" s="15"/>
      <c r="O454" s="2"/>
      <c r="P454" s="2"/>
      <c r="Q454" s="2"/>
      <c r="R454" s="2"/>
      <c r="S454" s="2"/>
      <c r="T454" s="2"/>
      <c r="U454" s="2"/>
      <c r="V454" s="2"/>
    </row>
    <row r="455" spans="2:22" ht="15.75" customHeight="1">
      <c r="B455" s="18"/>
      <c r="C455" s="2"/>
      <c r="D455" s="2"/>
      <c r="E455" s="2"/>
      <c r="F455" s="2"/>
      <c r="G455" s="13"/>
      <c r="H455" s="13"/>
      <c r="I455" s="14"/>
      <c r="J455" s="2"/>
      <c r="K455" s="2"/>
      <c r="L455" s="15"/>
      <c r="M455" s="15"/>
      <c r="N455" s="15"/>
      <c r="O455" s="2"/>
      <c r="P455" s="2"/>
      <c r="Q455" s="2"/>
      <c r="R455" s="2"/>
      <c r="S455" s="2"/>
      <c r="T455" s="2"/>
      <c r="U455" s="2"/>
      <c r="V455" s="2"/>
    </row>
    <row r="456" spans="2:22" ht="15.75" customHeight="1">
      <c r="B456" s="18"/>
      <c r="C456" s="2"/>
      <c r="D456" s="2"/>
      <c r="E456" s="2"/>
      <c r="F456" s="2"/>
      <c r="G456" s="13"/>
      <c r="H456" s="13"/>
      <c r="I456" s="14"/>
      <c r="J456" s="2"/>
      <c r="K456" s="2"/>
      <c r="L456" s="15"/>
      <c r="M456" s="15"/>
      <c r="N456" s="15"/>
      <c r="O456" s="2"/>
      <c r="P456" s="2"/>
      <c r="Q456" s="2"/>
      <c r="R456" s="2"/>
      <c r="S456" s="2"/>
      <c r="T456" s="2"/>
      <c r="U456" s="2"/>
      <c r="V456" s="2"/>
    </row>
    <row r="457" spans="2:22" ht="15.75" customHeight="1">
      <c r="B457" s="18"/>
      <c r="C457" s="2"/>
      <c r="D457" s="2"/>
      <c r="E457" s="2"/>
      <c r="F457" s="2"/>
      <c r="G457" s="13"/>
      <c r="H457" s="13"/>
      <c r="I457" s="14"/>
      <c r="J457" s="2"/>
      <c r="K457" s="2"/>
      <c r="L457" s="15"/>
      <c r="M457" s="15"/>
      <c r="N457" s="15"/>
      <c r="O457" s="2"/>
      <c r="P457" s="2"/>
      <c r="Q457" s="2"/>
      <c r="R457" s="2"/>
      <c r="S457" s="2"/>
      <c r="T457" s="2"/>
      <c r="U457" s="2"/>
      <c r="V457" s="2"/>
    </row>
    <row r="458" spans="2:22" ht="15.75" customHeight="1">
      <c r="B458" s="18"/>
      <c r="C458" s="2"/>
      <c r="D458" s="2"/>
      <c r="E458" s="2"/>
      <c r="F458" s="2"/>
      <c r="G458" s="13"/>
      <c r="H458" s="13"/>
      <c r="I458" s="14"/>
      <c r="J458" s="2"/>
      <c r="K458" s="2"/>
      <c r="L458" s="15"/>
      <c r="M458" s="15"/>
      <c r="N458" s="15"/>
      <c r="O458" s="2"/>
      <c r="P458" s="2"/>
      <c r="Q458" s="2"/>
      <c r="R458" s="2"/>
      <c r="S458" s="2"/>
      <c r="T458" s="2"/>
      <c r="U458" s="2"/>
      <c r="V458" s="2"/>
    </row>
    <row r="459" spans="2:22" ht="15.75" customHeight="1">
      <c r="B459" s="18"/>
      <c r="C459" s="2"/>
      <c r="D459" s="2"/>
      <c r="E459" s="2"/>
      <c r="F459" s="2"/>
      <c r="G459" s="13"/>
      <c r="H459" s="13"/>
      <c r="I459" s="14"/>
      <c r="J459" s="2"/>
      <c r="K459" s="2"/>
      <c r="L459" s="15"/>
      <c r="M459" s="15"/>
      <c r="N459" s="15"/>
      <c r="O459" s="2"/>
      <c r="P459" s="2"/>
      <c r="Q459" s="2"/>
      <c r="R459" s="2"/>
      <c r="S459" s="2"/>
      <c r="T459" s="2"/>
      <c r="U459" s="2"/>
      <c r="V459" s="2"/>
    </row>
    <row r="460" spans="2:22" ht="15.75" customHeight="1">
      <c r="B460" s="18"/>
      <c r="C460" s="2"/>
      <c r="D460" s="2"/>
      <c r="E460" s="2"/>
      <c r="F460" s="2"/>
      <c r="G460" s="13"/>
      <c r="H460" s="13"/>
      <c r="I460" s="14"/>
      <c r="J460" s="2"/>
      <c r="K460" s="2"/>
      <c r="L460" s="15"/>
      <c r="M460" s="15"/>
      <c r="N460" s="15"/>
      <c r="O460" s="2"/>
      <c r="P460" s="2"/>
      <c r="Q460" s="2"/>
      <c r="R460" s="2"/>
      <c r="S460" s="2"/>
      <c r="T460" s="2"/>
      <c r="U460" s="2"/>
      <c r="V460" s="2"/>
    </row>
    <row r="461" spans="2:22" ht="15.75" customHeight="1">
      <c r="B461" s="18"/>
      <c r="C461" s="2"/>
      <c r="D461" s="2"/>
      <c r="E461" s="2"/>
      <c r="F461" s="2"/>
      <c r="G461" s="13"/>
      <c r="H461" s="13"/>
      <c r="I461" s="14"/>
      <c r="J461" s="2"/>
      <c r="K461" s="2"/>
      <c r="L461" s="15"/>
      <c r="M461" s="15"/>
      <c r="N461" s="15"/>
      <c r="O461" s="2"/>
      <c r="P461" s="2"/>
      <c r="Q461" s="2"/>
      <c r="R461" s="2"/>
      <c r="S461" s="2"/>
      <c r="T461" s="2"/>
      <c r="U461" s="2"/>
      <c r="V461" s="2"/>
    </row>
    <row r="462" spans="2:22" ht="15.75" customHeight="1">
      <c r="B462" s="18"/>
      <c r="C462" s="2"/>
      <c r="D462" s="2"/>
      <c r="E462" s="2"/>
      <c r="F462" s="2"/>
      <c r="G462" s="13"/>
      <c r="H462" s="13"/>
      <c r="I462" s="14"/>
      <c r="J462" s="2"/>
      <c r="K462" s="2"/>
      <c r="L462" s="15"/>
      <c r="M462" s="15"/>
      <c r="N462" s="15"/>
      <c r="O462" s="2"/>
      <c r="P462" s="2"/>
      <c r="Q462" s="2"/>
      <c r="R462" s="2"/>
      <c r="S462" s="2"/>
      <c r="T462" s="2"/>
      <c r="U462" s="2"/>
      <c r="V462" s="2"/>
    </row>
    <row r="463" spans="2:22" ht="15.75" customHeight="1">
      <c r="B463" s="18"/>
      <c r="C463" s="2"/>
      <c r="D463" s="2"/>
      <c r="E463" s="2"/>
      <c r="F463" s="2"/>
      <c r="G463" s="13"/>
      <c r="H463" s="13"/>
      <c r="I463" s="14"/>
      <c r="J463" s="2"/>
      <c r="K463" s="2"/>
      <c r="L463" s="15"/>
      <c r="M463" s="15"/>
      <c r="N463" s="15"/>
      <c r="O463" s="2"/>
      <c r="P463" s="2"/>
      <c r="Q463" s="2"/>
      <c r="R463" s="2"/>
      <c r="S463" s="2"/>
      <c r="T463" s="2"/>
      <c r="U463" s="2"/>
      <c r="V463" s="2"/>
    </row>
    <row r="464" spans="2:22" ht="15.75" customHeight="1">
      <c r="B464" s="18"/>
      <c r="C464" s="2"/>
      <c r="D464" s="2"/>
      <c r="E464" s="2"/>
      <c r="F464" s="2"/>
      <c r="G464" s="13"/>
      <c r="H464" s="13"/>
      <c r="I464" s="14"/>
      <c r="J464" s="2"/>
      <c r="K464" s="2"/>
      <c r="L464" s="15"/>
      <c r="M464" s="15"/>
      <c r="N464" s="15"/>
      <c r="O464" s="2"/>
      <c r="P464" s="2"/>
      <c r="Q464" s="2"/>
      <c r="R464" s="2"/>
      <c r="S464" s="2"/>
      <c r="T464" s="2"/>
      <c r="U464" s="2"/>
      <c r="V464" s="2"/>
    </row>
    <row r="465" spans="2:22" ht="15.75" customHeight="1">
      <c r="B465" s="18"/>
      <c r="C465" s="2"/>
      <c r="D465" s="2"/>
      <c r="E465" s="2"/>
      <c r="F465" s="2"/>
      <c r="G465" s="13"/>
      <c r="H465" s="13"/>
      <c r="I465" s="14"/>
      <c r="J465" s="2"/>
      <c r="K465" s="2"/>
      <c r="L465" s="15"/>
      <c r="M465" s="15"/>
      <c r="N465" s="15"/>
      <c r="O465" s="2"/>
      <c r="P465" s="2"/>
      <c r="Q465" s="2"/>
      <c r="R465" s="2"/>
      <c r="S465" s="2"/>
      <c r="T465" s="2"/>
      <c r="U465" s="2"/>
      <c r="V465" s="2"/>
    </row>
    <row r="466" spans="2:22" ht="15.75" customHeight="1">
      <c r="B466" s="18"/>
      <c r="C466" s="2"/>
      <c r="D466" s="2"/>
      <c r="E466" s="2"/>
      <c r="F466" s="2"/>
      <c r="G466" s="13"/>
      <c r="H466" s="13"/>
      <c r="I466" s="14"/>
      <c r="J466" s="2"/>
      <c r="K466" s="2"/>
      <c r="L466" s="15"/>
      <c r="M466" s="15"/>
      <c r="N466" s="15"/>
      <c r="O466" s="2"/>
      <c r="P466" s="2"/>
      <c r="Q466" s="2"/>
      <c r="R466" s="2"/>
      <c r="S466" s="2"/>
      <c r="T466" s="2"/>
      <c r="U466" s="2"/>
      <c r="V466" s="2"/>
    </row>
    <row r="467" spans="2:22" ht="15.75" customHeight="1">
      <c r="B467" s="18"/>
      <c r="C467" s="2"/>
      <c r="D467" s="2"/>
      <c r="E467" s="2"/>
      <c r="F467" s="2"/>
      <c r="G467" s="13"/>
      <c r="H467" s="13"/>
      <c r="I467" s="14"/>
      <c r="J467" s="2"/>
      <c r="K467" s="2"/>
      <c r="L467" s="15"/>
      <c r="M467" s="15"/>
      <c r="N467" s="15"/>
      <c r="O467" s="2"/>
      <c r="P467" s="2"/>
      <c r="Q467" s="2"/>
      <c r="R467" s="2"/>
      <c r="S467" s="2"/>
      <c r="T467" s="2"/>
      <c r="U467" s="2"/>
      <c r="V467" s="2"/>
    </row>
    <row r="468" spans="2:22" ht="15.75" customHeight="1">
      <c r="B468" s="18"/>
      <c r="C468" s="2"/>
      <c r="D468" s="2"/>
      <c r="E468" s="2"/>
      <c r="F468" s="2"/>
      <c r="G468" s="13"/>
      <c r="H468" s="13"/>
      <c r="I468" s="14"/>
      <c r="J468" s="2"/>
      <c r="K468" s="2"/>
      <c r="L468" s="15"/>
      <c r="M468" s="15"/>
      <c r="N468" s="15"/>
      <c r="O468" s="2"/>
      <c r="P468" s="2"/>
      <c r="Q468" s="2"/>
      <c r="R468" s="2"/>
      <c r="S468" s="2"/>
      <c r="T468" s="2"/>
      <c r="U468" s="2"/>
      <c r="V468" s="2"/>
    </row>
    <row r="469" spans="2:22" ht="15.75" customHeight="1">
      <c r="B469" s="18"/>
      <c r="C469" s="2"/>
      <c r="D469" s="2"/>
      <c r="E469" s="2"/>
      <c r="F469" s="2"/>
      <c r="G469" s="13"/>
      <c r="H469" s="13"/>
      <c r="I469" s="14"/>
      <c r="J469" s="2"/>
      <c r="K469" s="2"/>
      <c r="L469" s="15"/>
      <c r="M469" s="15"/>
      <c r="N469" s="15"/>
      <c r="O469" s="2"/>
      <c r="P469" s="2"/>
      <c r="Q469" s="2"/>
      <c r="R469" s="2"/>
      <c r="S469" s="2"/>
      <c r="T469" s="2"/>
      <c r="U469" s="2"/>
      <c r="V469" s="2"/>
    </row>
    <row r="470" spans="2:22" ht="15.75" customHeight="1">
      <c r="B470" s="18"/>
      <c r="C470" s="2"/>
      <c r="D470" s="2"/>
      <c r="E470" s="2"/>
      <c r="F470" s="2"/>
      <c r="G470" s="13"/>
      <c r="H470" s="13"/>
      <c r="I470" s="14"/>
      <c r="J470" s="2"/>
      <c r="K470" s="2"/>
      <c r="L470" s="15"/>
      <c r="M470" s="15"/>
      <c r="N470" s="15"/>
      <c r="O470" s="2"/>
      <c r="P470" s="2"/>
      <c r="Q470" s="2"/>
      <c r="R470" s="2"/>
      <c r="S470" s="2"/>
      <c r="T470" s="2"/>
      <c r="U470" s="2"/>
      <c r="V470" s="2"/>
    </row>
    <row r="471" spans="2:22" ht="15.75" customHeight="1">
      <c r="B471" s="18"/>
      <c r="C471" s="2"/>
      <c r="D471" s="2"/>
      <c r="E471" s="2"/>
      <c r="F471" s="2"/>
      <c r="G471" s="13"/>
      <c r="H471" s="13"/>
      <c r="I471" s="14"/>
      <c r="J471" s="2"/>
      <c r="K471" s="2"/>
      <c r="L471" s="15"/>
      <c r="M471" s="15"/>
      <c r="N471" s="15"/>
      <c r="O471" s="2"/>
      <c r="P471" s="2"/>
      <c r="Q471" s="2"/>
      <c r="R471" s="2"/>
      <c r="S471" s="2"/>
      <c r="T471" s="2"/>
      <c r="U471" s="2"/>
      <c r="V471" s="2"/>
    </row>
    <row r="472" spans="2:22" ht="15.75" customHeight="1">
      <c r="B472" s="18"/>
      <c r="C472" s="2"/>
      <c r="D472" s="2"/>
      <c r="E472" s="2"/>
      <c r="F472" s="2"/>
      <c r="G472" s="13"/>
      <c r="H472" s="13"/>
      <c r="I472" s="14"/>
      <c r="J472" s="2"/>
      <c r="K472" s="2"/>
      <c r="L472" s="15"/>
      <c r="M472" s="15"/>
      <c r="N472" s="15"/>
      <c r="O472" s="2"/>
      <c r="P472" s="2"/>
      <c r="Q472" s="2"/>
      <c r="R472" s="2"/>
      <c r="S472" s="2"/>
      <c r="T472" s="2"/>
      <c r="U472" s="2"/>
      <c r="V472" s="2"/>
    </row>
    <row r="473" spans="2:22" ht="15.75" customHeight="1">
      <c r="B473" s="18"/>
      <c r="C473" s="2"/>
      <c r="D473" s="2"/>
      <c r="E473" s="2"/>
      <c r="F473" s="2"/>
      <c r="G473" s="13"/>
      <c r="H473" s="13"/>
      <c r="I473" s="14"/>
      <c r="J473" s="2"/>
      <c r="K473" s="2"/>
      <c r="L473" s="15"/>
      <c r="M473" s="15"/>
      <c r="N473" s="15"/>
      <c r="O473" s="2"/>
      <c r="P473" s="2"/>
      <c r="Q473" s="2"/>
      <c r="R473" s="2"/>
      <c r="S473" s="2"/>
      <c r="T473" s="2"/>
      <c r="U473" s="2"/>
      <c r="V473" s="2"/>
    </row>
    <row r="474" spans="2:22" ht="15.75" customHeight="1">
      <c r="B474" s="18"/>
      <c r="C474" s="2"/>
      <c r="D474" s="2"/>
      <c r="E474" s="2"/>
      <c r="F474" s="2"/>
      <c r="G474" s="13"/>
      <c r="H474" s="13"/>
      <c r="I474" s="14"/>
      <c r="J474" s="2"/>
      <c r="K474" s="2"/>
      <c r="L474" s="15"/>
      <c r="M474" s="15"/>
      <c r="N474" s="15"/>
      <c r="O474" s="2"/>
      <c r="P474" s="2"/>
      <c r="Q474" s="2"/>
      <c r="R474" s="2"/>
      <c r="S474" s="2"/>
      <c r="T474" s="2"/>
      <c r="U474" s="2"/>
      <c r="V474" s="2"/>
    </row>
    <row r="475" spans="2:22" ht="15.75" customHeight="1">
      <c r="B475" s="18"/>
      <c r="C475" s="2"/>
      <c r="D475" s="2"/>
      <c r="E475" s="2"/>
      <c r="F475" s="2"/>
      <c r="G475" s="13"/>
      <c r="H475" s="13"/>
      <c r="I475" s="14"/>
      <c r="J475" s="2"/>
      <c r="K475" s="2"/>
      <c r="L475" s="15"/>
      <c r="M475" s="15"/>
      <c r="N475" s="15"/>
      <c r="O475" s="2"/>
      <c r="P475" s="2"/>
      <c r="Q475" s="2"/>
      <c r="R475" s="2"/>
      <c r="S475" s="2"/>
      <c r="T475" s="2"/>
      <c r="U475" s="2"/>
      <c r="V475" s="2"/>
    </row>
    <row r="476" spans="2:22" ht="15.75" customHeight="1">
      <c r="B476" s="18"/>
      <c r="C476" s="2"/>
      <c r="D476" s="2"/>
      <c r="E476" s="2"/>
      <c r="F476" s="2"/>
      <c r="G476" s="13"/>
      <c r="H476" s="13"/>
      <c r="I476" s="14"/>
      <c r="J476" s="2"/>
      <c r="K476" s="2"/>
      <c r="L476" s="15"/>
      <c r="M476" s="15"/>
      <c r="N476" s="15"/>
      <c r="O476" s="2"/>
      <c r="P476" s="2"/>
      <c r="Q476" s="2"/>
      <c r="R476" s="2"/>
      <c r="S476" s="2"/>
      <c r="T476" s="2"/>
      <c r="U476" s="2"/>
      <c r="V476" s="2"/>
    </row>
    <row r="477" spans="2:22" ht="15.75" customHeight="1">
      <c r="B477" s="18"/>
      <c r="C477" s="2"/>
      <c r="D477" s="2"/>
      <c r="E477" s="2"/>
      <c r="F477" s="2"/>
      <c r="G477" s="13"/>
      <c r="H477" s="13"/>
      <c r="I477" s="14"/>
      <c r="J477" s="2"/>
      <c r="K477" s="2"/>
      <c r="L477" s="15"/>
      <c r="M477" s="15"/>
      <c r="N477" s="15"/>
      <c r="O477" s="2"/>
      <c r="P477" s="2"/>
      <c r="Q477" s="2"/>
      <c r="R477" s="2"/>
      <c r="S477" s="2"/>
      <c r="T477" s="2"/>
      <c r="U477" s="2"/>
      <c r="V477" s="2"/>
    </row>
    <row r="478" spans="2:22" ht="15.75" customHeight="1">
      <c r="B478" s="18"/>
      <c r="C478" s="2"/>
      <c r="D478" s="2"/>
      <c r="E478" s="2"/>
      <c r="F478" s="2"/>
      <c r="G478" s="13"/>
      <c r="H478" s="13"/>
      <c r="I478" s="14"/>
      <c r="J478" s="2"/>
      <c r="K478" s="2"/>
      <c r="L478" s="15"/>
      <c r="M478" s="15"/>
      <c r="N478" s="15"/>
      <c r="O478" s="2"/>
      <c r="P478" s="2"/>
      <c r="Q478" s="2"/>
      <c r="R478" s="2"/>
      <c r="S478" s="2"/>
      <c r="T478" s="2"/>
      <c r="U478" s="2"/>
      <c r="V478" s="2"/>
    </row>
    <row r="479" spans="2:22" ht="15.75" customHeight="1">
      <c r="B479" s="18"/>
      <c r="C479" s="2"/>
      <c r="D479" s="2"/>
      <c r="E479" s="2"/>
      <c r="F479" s="2"/>
      <c r="G479" s="13"/>
      <c r="H479" s="13"/>
      <c r="I479" s="14"/>
      <c r="J479" s="2"/>
      <c r="K479" s="2"/>
      <c r="L479" s="15"/>
      <c r="M479" s="15"/>
      <c r="N479" s="15"/>
      <c r="O479" s="2"/>
      <c r="P479" s="2"/>
      <c r="Q479" s="2"/>
      <c r="R479" s="2"/>
      <c r="S479" s="2"/>
      <c r="T479" s="2"/>
      <c r="U479" s="2"/>
      <c r="V479" s="2"/>
    </row>
    <row r="480" spans="2:22" ht="15.75" customHeight="1">
      <c r="B480" s="18"/>
      <c r="C480" s="2"/>
      <c r="D480" s="2"/>
      <c r="E480" s="2"/>
      <c r="F480" s="2"/>
      <c r="G480" s="13"/>
      <c r="H480" s="13"/>
      <c r="I480" s="14"/>
      <c r="J480" s="2"/>
      <c r="K480" s="2"/>
      <c r="L480" s="15"/>
      <c r="M480" s="15"/>
      <c r="N480" s="15"/>
      <c r="O480" s="2"/>
      <c r="P480" s="2"/>
      <c r="Q480" s="2"/>
      <c r="R480" s="2"/>
      <c r="S480" s="2"/>
      <c r="T480" s="2"/>
      <c r="U480" s="2"/>
      <c r="V480" s="2"/>
    </row>
    <row r="481" spans="2:22" ht="15.75" customHeight="1">
      <c r="B481" s="18"/>
      <c r="C481" s="2"/>
      <c r="D481" s="2"/>
      <c r="E481" s="2"/>
      <c r="F481" s="2"/>
      <c r="G481" s="13"/>
      <c r="H481" s="13"/>
      <c r="I481" s="14"/>
      <c r="J481" s="2"/>
      <c r="K481" s="2"/>
      <c r="L481" s="15"/>
      <c r="M481" s="15"/>
      <c r="N481" s="15"/>
      <c r="O481" s="2"/>
      <c r="P481" s="2"/>
      <c r="Q481" s="2"/>
      <c r="R481" s="2"/>
      <c r="S481" s="2"/>
      <c r="T481" s="2"/>
      <c r="U481" s="2"/>
      <c r="V481" s="2"/>
    </row>
    <row r="482" spans="2:22" ht="15.75" customHeight="1">
      <c r="B482" s="18"/>
      <c r="C482" s="2"/>
      <c r="D482" s="2"/>
      <c r="E482" s="2"/>
      <c r="F482" s="2"/>
      <c r="G482" s="13"/>
      <c r="H482" s="13"/>
      <c r="I482" s="14"/>
      <c r="J482" s="2"/>
      <c r="K482" s="2"/>
      <c r="L482" s="15"/>
      <c r="M482" s="15"/>
      <c r="N482" s="15"/>
      <c r="O482" s="2"/>
      <c r="P482" s="2"/>
      <c r="Q482" s="2"/>
      <c r="R482" s="2"/>
      <c r="S482" s="2"/>
      <c r="T482" s="2"/>
      <c r="U482" s="2"/>
      <c r="V482" s="2"/>
    </row>
    <row r="483" spans="2:22" ht="15.75" customHeight="1">
      <c r="B483" s="18"/>
      <c r="C483" s="2"/>
      <c r="D483" s="2"/>
      <c r="E483" s="2"/>
      <c r="F483" s="2"/>
      <c r="G483" s="13"/>
      <c r="H483" s="13"/>
      <c r="I483" s="14"/>
      <c r="J483" s="2"/>
      <c r="K483" s="2"/>
      <c r="L483" s="15"/>
      <c r="M483" s="15"/>
      <c r="N483" s="15"/>
      <c r="O483" s="2"/>
      <c r="P483" s="2"/>
      <c r="Q483" s="2"/>
      <c r="R483" s="2"/>
      <c r="S483" s="2"/>
      <c r="T483" s="2"/>
      <c r="U483" s="2"/>
      <c r="V483" s="2"/>
    </row>
    <row r="484" spans="2:22" ht="15.75" customHeight="1">
      <c r="B484" s="18"/>
      <c r="C484" s="2"/>
      <c r="D484" s="2"/>
      <c r="E484" s="2"/>
      <c r="F484" s="2"/>
      <c r="G484" s="13"/>
      <c r="H484" s="13"/>
      <c r="I484" s="14"/>
      <c r="J484" s="2"/>
      <c r="K484" s="2"/>
      <c r="L484" s="15"/>
      <c r="M484" s="15"/>
      <c r="N484" s="15"/>
      <c r="O484" s="2"/>
      <c r="P484" s="2"/>
      <c r="Q484" s="2"/>
      <c r="R484" s="2"/>
      <c r="S484" s="2"/>
      <c r="T484" s="2"/>
      <c r="U484" s="2"/>
      <c r="V484" s="2"/>
    </row>
    <row r="485" spans="2:22" ht="15.75" customHeight="1">
      <c r="B485" s="18"/>
      <c r="C485" s="2"/>
      <c r="D485" s="2"/>
      <c r="E485" s="2"/>
      <c r="F485" s="2"/>
      <c r="G485" s="13"/>
      <c r="H485" s="13"/>
      <c r="I485" s="14"/>
      <c r="J485" s="2"/>
      <c r="K485" s="2"/>
      <c r="L485" s="15"/>
      <c r="M485" s="15"/>
      <c r="N485" s="15"/>
      <c r="O485" s="2"/>
      <c r="P485" s="2"/>
      <c r="Q485" s="2"/>
      <c r="R485" s="2"/>
      <c r="S485" s="2"/>
      <c r="T485" s="2"/>
      <c r="U485" s="2"/>
      <c r="V485" s="2"/>
    </row>
    <row r="486" spans="2:22" ht="15.75" customHeight="1">
      <c r="B486" s="18"/>
      <c r="C486" s="2"/>
      <c r="D486" s="2"/>
      <c r="E486" s="2"/>
      <c r="F486" s="2"/>
      <c r="G486" s="13"/>
      <c r="H486" s="13"/>
      <c r="I486" s="14"/>
      <c r="J486" s="2"/>
      <c r="K486" s="2"/>
      <c r="L486" s="15"/>
      <c r="M486" s="15"/>
      <c r="N486" s="15"/>
      <c r="O486" s="2"/>
      <c r="P486" s="2"/>
      <c r="Q486" s="2"/>
      <c r="R486" s="2"/>
      <c r="S486" s="2"/>
      <c r="T486" s="2"/>
      <c r="U486" s="2"/>
      <c r="V486" s="2"/>
    </row>
    <row r="487" spans="2:22" ht="15.75" customHeight="1">
      <c r="B487" s="18"/>
      <c r="C487" s="2"/>
      <c r="D487" s="2"/>
      <c r="E487" s="2"/>
      <c r="F487" s="2"/>
      <c r="G487" s="13"/>
      <c r="H487" s="13"/>
      <c r="I487" s="14"/>
      <c r="J487" s="2"/>
      <c r="K487" s="2"/>
      <c r="L487" s="15"/>
      <c r="M487" s="15"/>
      <c r="N487" s="15"/>
      <c r="O487" s="2"/>
      <c r="P487" s="2"/>
      <c r="Q487" s="2"/>
      <c r="R487" s="2"/>
      <c r="S487" s="2"/>
      <c r="T487" s="2"/>
      <c r="U487" s="2"/>
      <c r="V487" s="2"/>
    </row>
    <row r="488" spans="2:22" ht="15.75" customHeight="1">
      <c r="B488" s="18"/>
      <c r="C488" s="2"/>
      <c r="D488" s="2"/>
      <c r="E488" s="2"/>
      <c r="F488" s="2"/>
      <c r="G488" s="13"/>
      <c r="H488" s="13"/>
      <c r="I488" s="14"/>
      <c r="J488" s="2"/>
      <c r="K488" s="2"/>
      <c r="L488" s="15"/>
      <c r="M488" s="15"/>
      <c r="N488" s="15"/>
      <c r="O488" s="2"/>
      <c r="P488" s="2"/>
      <c r="Q488" s="2"/>
      <c r="R488" s="2"/>
      <c r="S488" s="2"/>
      <c r="T488" s="2"/>
      <c r="U488" s="2"/>
      <c r="V488" s="2"/>
    </row>
    <row r="489" spans="2:22" ht="15.75" customHeight="1">
      <c r="B489" s="18"/>
      <c r="C489" s="2"/>
      <c r="D489" s="2"/>
      <c r="E489" s="2"/>
      <c r="F489" s="2"/>
      <c r="G489" s="13"/>
      <c r="H489" s="13"/>
      <c r="I489" s="14"/>
      <c r="J489" s="2"/>
      <c r="K489" s="2"/>
      <c r="L489" s="15"/>
      <c r="M489" s="15"/>
      <c r="N489" s="15"/>
      <c r="O489" s="2"/>
      <c r="P489" s="2"/>
      <c r="Q489" s="2"/>
      <c r="R489" s="2"/>
      <c r="S489" s="2"/>
      <c r="T489" s="2"/>
      <c r="U489" s="2"/>
      <c r="V489" s="2"/>
    </row>
    <row r="490" spans="2:22" ht="15.75" customHeight="1">
      <c r="B490" s="18"/>
      <c r="C490" s="2"/>
      <c r="D490" s="2"/>
      <c r="E490" s="2"/>
      <c r="F490" s="2"/>
      <c r="G490" s="13"/>
      <c r="H490" s="13"/>
      <c r="I490" s="14"/>
      <c r="J490" s="2"/>
      <c r="K490" s="2"/>
      <c r="L490" s="15"/>
      <c r="M490" s="15"/>
      <c r="N490" s="15"/>
      <c r="O490" s="2"/>
      <c r="P490" s="2"/>
      <c r="Q490" s="2"/>
      <c r="R490" s="2"/>
      <c r="S490" s="2"/>
      <c r="T490" s="2"/>
      <c r="U490" s="2"/>
      <c r="V490" s="2"/>
    </row>
    <row r="491" spans="2:22" ht="15.75" customHeight="1">
      <c r="B491" s="18"/>
      <c r="C491" s="2"/>
      <c r="D491" s="2"/>
      <c r="E491" s="2"/>
      <c r="F491" s="2"/>
      <c r="G491" s="13"/>
      <c r="H491" s="13"/>
      <c r="I491" s="14"/>
      <c r="J491" s="2"/>
      <c r="K491" s="2"/>
      <c r="L491" s="15"/>
      <c r="M491" s="15"/>
      <c r="N491" s="15"/>
      <c r="O491" s="2"/>
      <c r="P491" s="2"/>
      <c r="Q491" s="2"/>
      <c r="R491" s="2"/>
      <c r="S491" s="2"/>
      <c r="T491" s="2"/>
      <c r="U491" s="2"/>
      <c r="V491" s="2"/>
    </row>
    <row r="492" spans="2:22" ht="15.75" customHeight="1">
      <c r="B492" s="18"/>
      <c r="C492" s="2"/>
      <c r="D492" s="2"/>
      <c r="E492" s="2"/>
      <c r="F492" s="2"/>
      <c r="G492" s="13"/>
      <c r="H492" s="13"/>
      <c r="I492" s="14"/>
      <c r="J492" s="2"/>
      <c r="K492" s="2"/>
      <c r="L492" s="15"/>
      <c r="M492" s="15"/>
      <c r="N492" s="15"/>
      <c r="O492" s="2"/>
      <c r="P492" s="2"/>
      <c r="Q492" s="2"/>
      <c r="R492" s="2"/>
      <c r="S492" s="2"/>
      <c r="T492" s="2"/>
      <c r="U492" s="2"/>
      <c r="V492" s="2"/>
    </row>
    <row r="493" spans="2:22" ht="15.75" customHeight="1">
      <c r="B493" s="18"/>
      <c r="C493" s="2"/>
      <c r="D493" s="2"/>
      <c r="E493" s="2"/>
      <c r="F493" s="2"/>
      <c r="G493" s="13"/>
      <c r="H493" s="13"/>
      <c r="I493" s="14"/>
      <c r="J493" s="2"/>
      <c r="K493" s="2"/>
      <c r="L493" s="15"/>
      <c r="M493" s="15"/>
      <c r="N493" s="15"/>
      <c r="O493" s="2"/>
      <c r="P493" s="2"/>
      <c r="Q493" s="2"/>
      <c r="R493" s="2"/>
      <c r="S493" s="2"/>
      <c r="T493" s="2"/>
      <c r="U493" s="2"/>
      <c r="V493" s="2"/>
    </row>
    <row r="494" spans="2:22" ht="15.75" customHeight="1">
      <c r="B494" s="18"/>
      <c r="C494" s="2"/>
      <c r="D494" s="2"/>
      <c r="E494" s="2"/>
      <c r="F494" s="2"/>
      <c r="G494" s="13"/>
      <c r="H494" s="13"/>
      <c r="I494" s="14"/>
      <c r="J494" s="2"/>
      <c r="K494" s="2"/>
      <c r="L494" s="15"/>
      <c r="M494" s="15"/>
      <c r="N494" s="15"/>
      <c r="O494" s="2"/>
      <c r="P494" s="2"/>
      <c r="Q494" s="2"/>
      <c r="R494" s="2"/>
      <c r="S494" s="2"/>
      <c r="T494" s="2"/>
      <c r="U494" s="2"/>
      <c r="V494" s="2"/>
    </row>
    <row r="495" spans="2:22" ht="15.75" customHeight="1">
      <c r="B495" s="18"/>
      <c r="C495" s="2"/>
      <c r="D495" s="2"/>
      <c r="E495" s="2"/>
      <c r="F495" s="2"/>
      <c r="G495" s="13"/>
      <c r="H495" s="13"/>
      <c r="I495" s="14"/>
      <c r="J495" s="2"/>
      <c r="K495" s="2"/>
      <c r="L495" s="15"/>
      <c r="M495" s="15"/>
      <c r="N495" s="15"/>
      <c r="O495" s="2"/>
      <c r="P495" s="2"/>
      <c r="Q495" s="2"/>
      <c r="R495" s="2"/>
      <c r="S495" s="2"/>
      <c r="T495" s="2"/>
      <c r="U495" s="2"/>
      <c r="V495" s="2"/>
    </row>
    <row r="496" spans="2:22" ht="15.75" customHeight="1">
      <c r="B496" s="18"/>
      <c r="C496" s="2"/>
      <c r="D496" s="2"/>
      <c r="E496" s="2"/>
      <c r="F496" s="2"/>
      <c r="G496" s="13"/>
      <c r="H496" s="13"/>
      <c r="I496" s="14"/>
      <c r="J496" s="2"/>
      <c r="K496" s="2"/>
      <c r="L496" s="15"/>
      <c r="M496" s="15"/>
      <c r="N496" s="15"/>
      <c r="O496" s="2"/>
      <c r="P496" s="2"/>
      <c r="Q496" s="2"/>
      <c r="R496" s="2"/>
      <c r="S496" s="2"/>
      <c r="T496" s="2"/>
      <c r="U496" s="2"/>
      <c r="V496" s="2"/>
    </row>
    <row r="497" spans="2:22" ht="15.75" customHeight="1">
      <c r="B497" s="18"/>
      <c r="C497" s="2"/>
      <c r="D497" s="2"/>
      <c r="E497" s="2"/>
      <c r="F497" s="2"/>
      <c r="G497" s="13"/>
      <c r="H497" s="13"/>
      <c r="I497" s="14"/>
      <c r="J497" s="2"/>
      <c r="K497" s="2"/>
      <c r="L497" s="15"/>
      <c r="M497" s="15"/>
      <c r="N497" s="15"/>
      <c r="O497" s="2"/>
      <c r="P497" s="2"/>
      <c r="Q497" s="2"/>
      <c r="R497" s="2"/>
      <c r="S497" s="2"/>
      <c r="T497" s="2"/>
      <c r="U497" s="2"/>
      <c r="V497" s="2"/>
    </row>
    <row r="498" spans="2:22" ht="15.75" customHeight="1">
      <c r="B498" s="18"/>
      <c r="C498" s="2"/>
      <c r="D498" s="2"/>
      <c r="E498" s="2"/>
      <c r="F498" s="2"/>
      <c r="G498" s="13"/>
      <c r="H498" s="13"/>
      <c r="I498" s="14"/>
      <c r="J498" s="2"/>
      <c r="K498" s="2"/>
      <c r="L498" s="15"/>
      <c r="M498" s="15"/>
      <c r="N498" s="15"/>
      <c r="O498" s="2"/>
      <c r="P498" s="2"/>
      <c r="Q498" s="2"/>
      <c r="R498" s="2"/>
      <c r="S498" s="2"/>
      <c r="T498" s="2"/>
      <c r="U498" s="2"/>
      <c r="V498" s="2"/>
    </row>
    <row r="499" spans="2:22" ht="15.75" customHeight="1">
      <c r="B499" s="18"/>
      <c r="C499" s="2"/>
      <c r="D499" s="2"/>
      <c r="E499" s="2"/>
      <c r="F499" s="2"/>
      <c r="G499" s="13"/>
      <c r="H499" s="13"/>
      <c r="I499" s="14"/>
      <c r="J499" s="2"/>
      <c r="K499" s="2"/>
      <c r="L499" s="15"/>
      <c r="M499" s="15"/>
      <c r="N499" s="15"/>
      <c r="O499" s="2"/>
      <c r="P499" s="2"/>
      <c r="Q499" s="2"/>
      <c r="R499" s="2"/>
      <c r="S499" s="2"/>
      <c r="T499" s="2"/>
      <c r="U499" s="2"/>
      <c r="V499" s="2"/>
    </row>
    <row r="500" spans="2:22" ht="15.75" customHeight="1">
      <c r="B500" s="18"/>
      <c r="C500" s="2"/>
      <c r="D500" s="2"/>
      <c r="E500" s="2"/>
      <c r="F500" s="2"/>
      <c r="G500" s="13"/>
      <c r="H500" s="13"/>
      <c r="I500" s="14"/>
      <c r="J500" s="2"/>
      <c r="K500" s="2"/>
      <c r="L500" s="15"/>
      <c r="M500" s="15"/>
      <c r="N500" s="15"/>
      <c r="O500" s="2"/>
      <c r="P500" s="2"/>
      <c r="Q500" s="2"/>
      <c r="R500" s="2"/>
      <c r="S500" s="2"/>
      <c r="T500" s="2"/>
      <c r="U500" s="2"/>
      <c r="V500" s="2"/>
    </row>
    <row r="501" spans="2:22" ht="15.75" customHeight="1">
      <c r="B501" s="18"/>
      <c r="C501" s="2"/>
      <c r="D501" s="2"/>
      <c r="E501" s="2"/>
      <c r="F501" s="2"/>
      <c r="G501" s="13"/>
      <c r="H501" s="13"/>
      <c r="I501" s="14"/>
      <c r="J501" s="2"/>
      <c r="K501" s="2"/>
      <c r="L501" s="15"/>
      <c r="M501" s="15"/>
      <c r="N501" s="15"/>
      <c r="O501" s="2"/>
      <c r="P501" s="2"/>
      <c r="Q501" s="2"/>
      <c r="R501" s="2"/>
      <c r="S501" s="2"/>
      <c r="T501" s="2"/>
      <c r="U501" s="2"/>
      <c r="V501" s="2"/>
    </row>
    <row r="502" spans="2:22" ht="15.75" customHeight="1">
      <c r="B502" s="18"/>
      <c r="C502" s="2"/>
      <c r="D502" s="2"/>
      <c r="E502" s="2"/>
      <c r="F502" s="2"/>
      <c r="G502" s="13"/>
      <c r="H502" s="13"/>
      <c r="I502" s="14"/>
      <c r="J502" s="2"/>
      <c r="K502" s="2"/>
      <c r="L502" s="15"/>
      <c r="M502" s="15"/>
      <c r="N502" s="15"/>
      <c r="O502" s="2"/>
      <c r="P502" s="2"/>
      <c r="Q502" s="2"/>
      <c r="R502" s="2"/>
      <c r="S502" s="2"/>
      <c r="T502" s="2"/>
      <c r="U502" s="2"/>
      <c r="V502" s="2"/>
    </row>
    <row r="503" spans="2:22" ht="15.75" customHeight="1">
      <c r="B503" s="18"/>
      <c r="C503" s="2"/>
      <c r="D503" s="2"/>
      <c r="E503" s="2"/>
      <c r="F503" s="2"/>
      <c r="G503" s="13"/>
      <c r="H503" s="13"/>
      <c r="I503" s="14"/>
      <c r="J503" s="2"/>
      <c r="K503" s="2"/>
      <c r="L503" s="15"/>
      <c r="M503" s="15"/>
      <c r="N503" s="15"/>
      <c r="O503" s="2"/>
      <c r="P503" s="2"/>
      <c r="Q503" s="2"/>
      <c r="R503" s="2"/>
      <c r="S503" s="2"/>
      <c r="T503" s="2"/>
      <c r="U503" s="2"/>
      <c r="V503" s="2"/>
    </row>
    <row r="504" spans="2:22" ht="15.75" customHeight="1">
      <c r="B504" s="18"/>
      <c r="C504" s="2"/>
      <c r="D504" s="2"/>
      <c r="E504" s="2"/>
      <c r="F504" s="2"/>
      <c r="G504" s="13"/>
      <c r="H504" s="13"/>
      <c r="I504" s="14"/>
      <c r="J504" s="2"/>
      <c r="K504" s="2"/>
      <c r="L504" s="15"/>
      <c r="M504" s="15"/>
      <c r="N504" s="15"/>
      <c r="O504" s="2"/>
      <c r="P504" s="2"/>
      <c r="Q504" s="2"/>
      <c r="R504" s="2"/>
      <c r="S504" s="2"/>
      <c r="T504" s="2"/>
      <c r="U504" s="2"/>
      <c r="V504" s="2"/>
    </row>
    <row r="505" spans="2:22" ht="15.75" customHeight="1">
      <c r="B505" s="18"/>
      <c r="C505" s="2"/>
      <c r="D505" s="2"/>
      <c r="E505" s="2"/>
      <c r="F505" s="2"/>
      <c r="G505" s="13"/>
      <c r="H505" s="13"/>
      <c r="I505" s="14"/>
      <c r="J505" s="2"/>
      <c r="K505" s="2"/>
      <c r="L505" s="15"/>
      <c r="M505" s="15"/>
      <c r="N505" s="15"/>
      <c r="O505" s="2"/>
      <c r="P505" s="2"/>
      <c r="Q505" s="2"/>
      <c r="R505" s="2"/>
      <c r="S505" s="2"/>
      <c r="T505" s="2"/>
      <c r="U505" s="2"/>
      <c r="V505" s="2"/>
    </row>
    <row r="506" spans="2:22" ht="15.75" customHeight="1">
      <c r="B506" s="18"/>
      <c r="C506" s="2"/>
      <c r="D506" s="2"/>
      <c r="E506" s="2"/>
      <c r="F506" s="2"/>
      <c r="G506" s="13"/>
      <c r="H506" s="13"/>
      <c r="I506" s="14"/>
      <c r="J506" s="2"/>
      <c r="K506" s="2"/>
      <c r="L506" s="15"/>
      <c r="M506" s="15"/>
      <c r="N506" s="15"/>
      <c r="O506" s="2"/>
      <c r="P506" s="2"/>
      <c r="Q506" s="2"/>
      <c r="R506" s="2"/>
      <c r="S506" s="2"/>
      <c r="T506" s="2"/>
      <c r="U506" s="2"/>
      <c r="V506" s="2"/>
    </row>
    <row r="507" spans="2:22" ht="15.75" customHeight="1">
      <c r="B507" s="18"/>
      <c r="C507" s="2"/>
      <c r="D507" s="2"/>
      <c r="E507" s="2"/>
      <c r="F507" s="2"/>
      <c r="G507" s="13"/>
      <c r="H507" s="13"/>
      <c r="I507" s="14"/>
      <c r="J507" s="2"/>
      <c r="K507" s="2"/>
      <c r="L507" s="15"/>
      <c r="M507" s="15"/>
      <c r="N507" s="15"/>
      <c r="O507" s="2"/>
      <c r="P507" s="2"/>
      <c r="Q507" s="2"/>
      <c r="R507" s="2"/>
      <c r="S507" s="2"/>
      <c r="T507" s="2"/>
      <c r="U507" s="2"/>
      <c r="V507" s="2"/>
    </row>
    <row r="508" spans="2:22" ht="15.75" customHeight="1">
      <c r="B508" s="18"/>
      <c r="C508" s="2"/>
      <c r="D508" s="2"/>
      <c r="E508" s="2"/>
      <c r="F508" s="2"/>
      <c r="G508" s="13"/>
      <c r="H508" s="13"/>
      <c r="I508" s="14"/>
      <c r="J508" s="2"/>
      <c r="K508" s="2"/>
      <c r="L508" s="15"/>
      <c r="M508" s="15"/>
      <c r="N508" s="15"/>
      <c r="O508" s="2"/>
      <c r="P508" s="2"/>
      <c r="Q508" s="2"/>
      <c r="R508" s="2"/>
      <c r="S508" s="2"/>
      <c r="T508" s="2"/>
      <c r="U508" s="2"/>
      <c r="V508" s="2"/>
    </row>
    <row r="509" spans="2:22" ht="15.75" customHeight="1">
      <c r="B509" s="18"/>
      <c r="C509" s="2"/>
      <c r="D509" s="2"/>
      <c r="E509" s="2"/>
      <c r="F509" s="2"/>
      <c r="G509" s="13"/>
      <c r="H509" s="13"/>
      <c r="I509" s="14"/>
      <c r="J509" s="2"/>
      <c r="K509" s="2"/>
      <c r="L509" s="15"/>
      <c r="M509" s="15"/>
      <c r="N509" s="15"/>
      <c r="O509" s="2"/>
      <c r="P509" s="2"/>
      <c r="Q509" s="2"/>
      <c r="R509" s="2"/>
      <c r="S509" s="2"/>
      <c r="T509" s="2"/>
      <c r="U509" s="2"/>
      <c r="V509" s="2"/>
    </row>
    <row r="510" spans="2:22" ht="15.75" customHeight="1">
      <c r="B510" s="18"/>
      <c r="C510" s="2"/>
      <c r="D510" s="2"/>
      <c r="E510" s="2"/>
      <c r="F510" s="2"/>
      <c r="G510" s="13"/>
      <c r="H510" s="13"/>
      <c r="I510" s="14"/>
      <c r="J510" s="2"/>
      <c r="K510" s="2"/>
      <c r="L510" s="15"/>
      <c r="M510" s="15"/>
      <c r="N510" s="15"/>
      <c r="O510" s="2"/>
      <c r="P510" s="2"/>
      <c r="Q510" s="2"/>
      <c r="R510" s="2"/>
      <c r="S510" s="2"/>
      <c r="T510" s="2"/>
      <c r="U510" s="2"/>
      <c r="V510" s="2"/>
    </row>
    <row r="511" spans="2:22" ht="15.75" customHeight="1">
      <c r="B511" s="18"/>
      <c r="C511" s="2"/>
      <c r="D511" s="2"/>
      <c r="E511" s="2"/>
      <c r="F511" s="2"/>
      <c r="G511" s="13"/>
      <c r="H511" s="13"/>
      <c r="I511" s="14"/>
      <c r="J511" s="2"/>
      <c r="K511" s="2"/>
      <c r="L511" s="15"/>
      <c r="M511" s="15"/>
      <c r="N511" s="15"/>
      <c r="O511" s="2"/>
      <c r="P511" s="2"/>
      <c r="Q511" s="2"/>
      <c r="R511" s="2"/>
      <c r="S511" s="2"/>
      <c r="T511" s="2"/>
      <c r="U511" s="2"/>
      <c r="V511" s="2"/>
    </row>
    <row r="512" spans="2:22" ht="15.75" customHeight="1">
      <c r="B512" s="18"/>
      <c r="C512" s="2"/>
      <c r="D512" s="2"/>
      <c r="E512" s="2"/>
      <c r="F512" s="2"/>
      <c r="G512" s="13"/>
      <c r="H512" s="13"/>
      <c r="I512" s="14"/>
      <c r="J512" s="2"/>
      <c r="K512" s="2"/>
      <c r="L512" s="15"/>
      <c r="M512" s="15"/>
      <c r="N512" s="15"/>
      <c r="O512" s="2"/>
      <c r="P512" s="2"/>
      <c r="Q512" s="2"/>
      <c r="R512" s="2"/>
      <c r="S512" s="2"/>
      <c r="T512" s="2"/>
      <c r="U512" s="2"/>
      <c r="V512" s="2"/>
    </row>
    <row r="513" spans="2:22" ht="15.75" customHeight="1">
      <c r="B513" s="18"/>
      <c r="C513" s="2"/>
      <c r="D513" s="2"/>
      <c r="E513" s="2"/>
      <c r="F513" s="2"/>
      <c r="G513" s="13"/>
      <c r="H513" s="13"/>
      <c r="I513" s="14"/>
      <c r="J513" s="2"/>
      <c r="K513" s="2"/>
      <c r="L513" s="15"/>
      <c r="M513" s="15"/>
      <c r="N513" s="15"/>
      <c r="O513" s="2"/>
      <c r="P513" s="2"/>
      <c r="Q513" s="2"/>
      <c r="R513" s="2"/>
      <c r="S513" s="2"/>
      <c r="T513" s="2"/>
      <c r="U513" s="2"/>
      <c r="V513" s="2"/>
    </row>
    <row r="514" spans="2:22" ht="15.75" customHeight="1">
      <c r="B514" s="18"/>
      <c r="C514" s="2"/>
      <c r="D514" s="2"/>
      <c r="E514" s="2"/>
      <c r="F514" s="2"/>
      <c r="G514" s="13"/>
      <c r="H514" s="13"/>
      <c r="I514" s="14"/>
      <c r="J514" s="2"/>
      <c r="K514" s="2"/>
      <c r="L514" s="15"/>
      <c r="M514" s="15"/>
      <c r="N514" s="15"/>
      <c r="O514" s="2"/>
      <c r="P514" s="2"/>
      <c r="Q514" s="2"/>
      <c r="R514" s="2"/>
      <c r="S514" s="2"/>
      <c r="T514" s="2"/>
      <c r="U514" s="2"/>
      <c r="V514" s="2"/>
    </row>
    <row r="515" spans="2:22" ht="15.75" customHeight="1">
      <c r="B515" s="18"/>
      <c r="C515" s="2"/>
      <c r="D515" s="2"/>
      <c r="E515" s="2"/>
      <c r="F515" s="2"/>
      <c r="G515" s="13"/>
      <c r="H515" s="13"/>
      <c r="I515" s="14"/>
      <c r="J515" s="2"/>
      <c r="K515" s="2"/>
      <c r="L515" s="15"/>
      <c r="M515" s="15"/>
      <c r="N515" s="15"/>
      <c r="O515" s="2"/>
      <c r="P515" s="2"/>
      <c r="Q515" s="2"/>
      <c r="R515" s="2"/>
      <c r="S515" s="2"/>
      <c r="T515" s="2"/>
      <c r="U515" s="2"/>
      <c r="V515" s="2"/>
    </row>
    <row r="516" spans="2:22" ht="15.75" customHeight="1">
      <c r="B516" s="18"/>
      <c r="C516" s="2"/>
      <c r="D516" s="2"/>
      <c r="E516" s="2"/>
      <c r="F516" s="2"/>
      <c r="G516" s="13"/>
      <c r="H516" s="13"/>
      <c r="I516" s="14"/>
      <c r="J516" s="2"/>
      <c r="K516" s="2"/>
      <c r="L516" s="15"/>
      <c r="M516" s="15"/>
      <c r="N516" s="15"/>
      <c r="O516" s="2"/>
      <c r="P516" s="2"/>
      <c r="Q516" s="2"/>
      <c r="R516" s="2"/>
      <c r="S516" s="2"/>
      <c r="T516" s="2"/>
      <c r="U516" s="2"/>
      <c r="V516" s="2"/>
    </row>
    <row r="517" spans="2:22" ht="15.75" customHeight="1">
      <c r="B517" s="18"/>
      <c r="C517" s="2"/>
      <c r="D517" s="2"/>
      <c r="E517" s="2"/>
      <c r="F517" s="2"/>
      <c r="G517" s="13"/>
      <c r="H517" s="13"/>
      <c r="I517" s="14"/>
      <c r="J517" s="2"/>
      <c r="K517" s="2"/>
      <c r="L517" s="15"/>
      <c r="M517" s="15"/>
      <c r="N517" s="15"/>
      <c r="O517" s="2"/>
      <c r="P517" s="2"/>
      <c r="Q517" s="2"/>
      <c r="R517" s="2"/>
      <c r="S517" s="2"/>
      <c r="T517" s="2"/>
      <c r="U517" s="2"/>
      <c r="V517" s="2"/>
    </row>
    <row r="518" spans="2:22" ht="15.75" customHeight="1">
      <c r="B518" s="18"/>
      <c r="C518" s="2"/>
      <c r="D518" s="2"/>
      <c r="E518" s="2"/>
      <c r="F518" s="2"/>
      <c r="G518" s="13"/>
      <c r="H518" s="13"/>
      <c r="I518" s="14"/>
      <c r="J518" s="2"/>
      <c r="K518" s="2"/>
      <c r="L518" s="15"/>
      <c r="M518" s="15"/>
      <c r="N518" s="15"/>
      <c r="O518" s="2"/>
      <c r="P518" s="2"/>
      <c r="Q518" s="2"/>
      <c r="R518" s="2"/>
      <c r="S518" s="2"/>
      <c r="T518" s="2"/>
      <c r="U518" s="2"/>
      <c r="V518" s="2"/>
    </row>
    <row r="519" spans="2:22" ht="15.75" customHeight="1">
      <c r="B519" s="18"/>
      <c r="C519" s="2"/>
      <c r="D519" s="2"/>
      <c r="E519" s="2"/>
      <c r="F519" s="2"/>
      <c r="G519" s="13"/>
      <c r="H519" s="13"/>
      <c r="I519" s="14"/>
      <c r="J519" s="2"/>
      <c r="K519" s="2"/>
      <c r="L519" s="15"/>
      <c r="M519" s="15"/>
      <c r="N519" s="15"/>
      <c r="O519" s="2"/>
      <c r="P519" s="2"/>
      <c r="Q519" s="2"/>
      <c r="R519" s="2"/>
      <c r="S519" s="2"/>
      <c r="T519" s="2"/>
      <c r="U519" s="2"/>
      <c r="V519" s="2"/>
    </row>
    <row r="520" spans="2:22" ht="15.75" customHeight="1">
      <c r="B520" s="18"/>
      <c r="C520" s="2"/>
      <c r="D520" s="2"/>
      <c r="E520" s="2"/>
      <c r="F520" s="2"/>
      <c r="G520" s="13"/>
      <c r="H520" s="13"/>
      <c r="I520" s="14"/>
      <c r="J520" s="2"/>
      <c r="K520" s="2"/>
      <c r="L520" s="15"/>
      <c r="M520" s="15"/>
      <c r="N520" s="15"/>
      <c r="O520" s="2"/>
      <c r="P520" s="2"/>
      <c r="Q520" s="2"/>
      <c r="R520" s="2"/>
      <c r="S520" s="2"/>
      <c r="T520" s="2"/>
      <c r="U520" s="2"/>
      <c r="V520" s="2"/>
    </row>
    <row r="521" spans="2:22" ht="15.75" customHeight="1">
      <c r="B521" s="18"/>
      <c r="C521" s="2"/>
      <c r="D521" s="2"/>
      <c r="E521" s="2"/>
      <c r="F521" s="2"/>
      <c r="G521" s="13"/>
      <c r="H521" s="13"/>
      <c r="I521" s="14"/>
      <c r="J521" s="2"/>
      <c r="K521" s="2"/>
      <c r="L521" s="15"/>
      <c r="M521" s="15"/>
      <c r="N521" s="15"/>
      <c r="O521" s="2"/>
      <c r="P521" s="2"/>
      <c r="Q521" s="2"/>
      <c r="R521" s="2"/>
      <c r="S521" s="2"/>
      <c r="T521" s="2"/>
      <c r="U521" s="2"/>
      <c r="V521" s="2"/>
    </row>
    <row r="522" spans="2:22" ht="15.75" customHeight="1">
      <c r="B522" s="18"/>
      <c r="C522" s="2"/>
      <c r="D522" s="2"/>
      <c r="E522" s="2"/>
      <c r="F522" s="2"/>
      <c r="G522" s="13"/>
      <c r="H522" s="13"/>
      <c r="I522" s="14"/>
      <c r="J522" s="2"/>
      <c r="K522" s="2"/>
      <c r="L522" s="15"/>
      <c r="M522" s="15"/>
      <c r="N522" s="15"/>
      <c r="O522" s="2"/>
      <c r="P522" s="2"/>
      <c r="Q522" s="2"/>
      <c r="R522" s="2"/>
      <c r="S522" s="2"/>
      <c r="T522" s="2"/>
      <c r="U522" s="2"/>
      <c r="V522" s="2"/>
    </row>
    <row r="523" spans="2:22" ht="15.75" customHeight="1">
      <c r="B523" s="18"/>
      <c r="C523" s="2"/>
      <c r="D523" s="2"/>
      <c r="E523" s="2"/>
      <c r="F523" s="2"/>
      <c r="G523" s="13"/>
      <c r="H523" s="13"/>
      <c r="I523" s="14"/>
      <c r="J523" s="2"/>
      <c r="K523" s="2"/>
      <c r="L523" s="15"/>
      <c r="M523" s="15"/>
      <c r="N523" s="15"/>
      <c r="O523" s="2"/>
      <c r="P523" s="2"/>
      <c r="Q523" s="2"/>
      <c r="R523" s="2"/>
      <c r="S523" s="2"/>
      <c r="T523" s="2"/>
      <c r="U523" s="2"/>
      <c r="V523" s="2"/>
    </row>
    <row r="524" spans="2:22" ht="15.75" customHeight="1">
      <c r="B524" s="18"/>
      <c r="C524" s="2"/>
      <c r="D524" s="2"/>
      <c r="E524" s="2"/>
      <c r="F524" s="2"/>
      <c r="G524" s="13"/>
      <c r="H524" s="13"/>
      <c r="I524" s="14"/>
      <c r="J524" s="2"/>
      <c r="K524" s="2"/>
      <c r="L524" s="15"/>
      <c r="M524" s="15"/>
      <c r="N524" s="15"/>
      <c r="O524" s="2"/>
      <c r="P524" s="2"/>
      <c r="Q524" s="2"/>
      <c r="R524" s="2"/>
      <c r="S524" s="2"/>
      <c r="T524" s="2"/>
      <c r="U524" s="2"/>
      <c r="V524" s="2"/>
    </row>
    <row r="525" spans="2:22" ht="15.75" customHeight="1">
      <c r="B525" s="18"/>
      <c r="C525" s="2"/>
      <c r="D525" s="2"/>
      <c r="E525" s="2"/>
      <c r="F525" s="2"/>
      <c r="G525" s="13"/>
      <c r="H525" s="13"/>
      <c r="I525" s="14"/>
      <c r="J525" s="2"/>
      <c r="K525" s="2"/>
      <c r="L525" s="15"/>
      <c r="M525" s="15"/>
      <c r="N525" s="15"/>
      <c r="O525" s="2"/>
      <c r="P525" s="2"/>
      <c r="Q525" s="2"/>
      <c r="R525" s="2"/>
      <c r="S525" s="2"/>
      <c r="T525" s="2"/>
      <c r="U525" s="2"/>
      <c r="V525" s="2"/>
    </row>
    <row r="526" spans="2:22" ht="15.75" customHeight="1">
      <c r="B526" s="18"/>
      <c r="C526" s="2"/>
      <c r="D526" s="2"/>
      <c r="E526" s="2"/>
      <c r="F526" s="2"/>
      <c r="G526" s="13"/>
      <c r="H526" s="13"/>
      <c r="I526" s="14"/>
      <c r="J526" s="2"/>
      <c r="K526" s="2"/>
      <c r="L526" s="15"/>
      <c r="M526" s="15"/>
      <c r="N526" s="15"/>
      <c r="O526" s="2"/>
      <c r="P526" s="2"/>
      <c r="Q526" s="2"/>
      <c r="R526" s="2"/>
      <c r="S526" s="2"/>
      <c r="T526" s="2"/>
      <c r="U526" s="2"/>
      <c r="V526" s="2"/>
    </row>
    <row r="527" spans="2:22" ht="15.75" customHeight="1">
      <c r="B527" s="18"/>
      <c r="C527" s="2"/>
      <c r="D527" s="2"/>
      <c r="E527" s="2"/>
      <c r="F527" s="2"/>
      <c r="G527" s="13"/>
      <c r="H527" s="13"/>
      <c r="I527" s="14"/>
      <c r="J527" s="2"/>
      <c r="K527" s="2"/>
      <c r="L527" s="15"/>
      <c r="M527" s="15"/>
      <c r="N527" s="15"/>
      <c r="O527" s="2"/>
      <c r="P527" s="2"/>
      <c r="Q527" s="2"/>
      <c r="R527" s="2"/>
      <c r="S527" s="2"/>
      <c r="T527" s="2"/>
      <c r="U527" s="2"/>
      <c r="V527" s="2"/>
    </row>
    <row r="528" spans="2:22" ht="15.75" customHeight="1">
      <c r="B528" s="18"/>
      <c r="C528" s="2"/>
      <c r="D528" s="2"/>
      <c r="E528" s="2"/>
      <c r="F528" s="2"/>
      <c r="G528" s="13"/>
      <c r="H528" s="13"/>
      <c r="I528" s="14"/>
      <c r="J528" s="2"/>
      <c r="K528" s="2"/>
      <c r="L528" s="15"/>
      <c r="M528" s="15"/>
      <c r="N528" s="15"/>
      <c r="O528" s="2"/>
      <c r="P528" s="2"/>
      <c r="Q528" s="2"/>
      <c r="R528" s="2"/>
      <c r="S528" s="2"/>
      <c r="T528" s="2"/>
      <c r="U528" s="2"/>
      <c r="V528" s="2"/>
    </row>
    <row r="529" spans="2:22" ht="15.75" customHeight="1">
      <c r="B529" s="18"/>
      <c r="C529" s="2"/>
      <c r="D529" s="2"/>
      <c r="E529" s="2"/>
      <c r="F529" s="2"/>
      <c r="G529" s="13"/>
      <c r="H529" s="13"/>
      <c r="I529" s="14"/>
      <c r="J529" s="2"/>
      <c r="K529" s="2"/>
      <c r="L529" s="15"/>
      <c r="M529" s="15"/>
      <c r="N529" s="15"/>
      <c r="O529" s="2"/>
      <c r="P529" s="2"/>
      <c r="Q529" s="2"/>
      <c r="R529" s="2"/>
      <c r="S529" s="2"/>
      <c r="T529" s="2"/>
      <c r="U529" s="2"/>
      <c r="V529" s="2"/>
    </row>
    <row r="530" spans="2:22" ht="15.75" customHeight="1">
      <c r="B530" s="18"/>
      <c r="C530" s="2"/>
      <c r="D530" s="2"/>
      <c r="E530" s="2"/>
      <c r="F530" s="2"/>
      <c r="G530" s="13"/>
      <c r="H530" s="13"/>
      <c r="I530" s="14"/>
      <c r="J530" s="2"/>
      <c r="K530" s="2"/>
      <c r="L530" s="15"/>
      <c r="M530" s="15"/>
      <c r="N530" s="15"/>
      <c r="O530" s="2"/>
      <c r="P530" s="2"/>
      <c r="Q530" s="2"/>
      <c r="R530" s="2"/>
      <c r="S530" s="2"/>
      <c r="T530" s="2"/>
      <c r="U530" s="2"/>
      <c r="V530" s="2"/>
    </row>
    <row r="531" spans="2:22" ht="15.75" customHeight="1">
      <c r="B531" s="18"/>
      <c r="C531" s="2"/>
      <c r="D531" s="2"/>
      <c r="E531" s="2"/>
      <c r="F531" s="2"/>
      <c r="G531" s="13"/>
      <c r="H531" s="13"/>
      <c r="I531" s="14"/>
      <c r="J531" s="2"/>
      <c r="K531" s="2"/>
      <c r="L531" s="15"/>
      <c r="M531" s="15"/>
      <c r="N531" s="15"/>
      <c r="O531" s="2"/>
      <c r="P531" s="2"/>
      <c r="Q531" s="2"/>
      <c r="R531" s="2"/>
      <c r="S531" s="2"/>
      <c r="T531" s="2"/>
      <c r="U531" s="2"/>
      <c r="V531" s="2"/>
    </row>
    <row r="532" spans="2:22" ht="15.75" customHeight="1">
      <c r="B532" s="18"/>
      <c r="C532" s="2"/>
      <c r="D532" s="2"/>
      <c r="E532" s="2"/>
      <c r="F532" s="2"/>
      <c r="G532" s="13"/>
      <c r="H532" s="13"/>
      <c r="I532" s="14"/>
      <c r="J532" s="2"/>
      <c r="K532" s="2"/>
      <c r="L532" s="15"/>
      <c r="M532" s="15"/>
      <c r="N532" s="15"/>
      <c r="O532" s="2"/>
      <c r="P532" s="2"/>
      <c r="Q532" s="2"/>
      <c r="R532" s="2"/>
      <c r="S532" s="2"/>
      <c r="T532" s="2"/>
      <c r="U532" s="2"/>
      <c r="V532" s="2"/>
    </row>
    <row r="533" spans="2:22" ht="15.75" customHeight="1">
      <c r="B533" s="18"/>
      <c r="C533" s="2"/>
      <c r="D533" s="2"/>
      <c r="E533" s="2"/>
      <c r="F533" s="2"/>
      <c r="G533" s="13"/>
      <c r="H533" s="13"/>
      <c r="I533" s="14"/>
      <c r="J533" s="2"/>
      <c r="K533" s="2"/>
      <c r="L533" s="15"/>
      <c r="M533" s="15"/>
      <c r="N533" s="15"/>
      <c r="O533" s="2"/>
      <c r="P533" s="2"/>
      <c r="Q533" s="2"/>
      <c r="R533" s="2"/>
      <c r="S533" s="2"/>
      <c r="T533" s="2"/>
      <c r="U533" s="2"/>
      <c r="V533" s="2"/>
    </row>
    <row r="534" spans="2:22" ht="15.75" customHeight="1">
      <c r="B534" s="18"/>
      <c r="C534" s="2"/>
      <c r="D534" s="2"/>
      <c r="E534" s="2"/>
      <c r="F534" s="2"/>
      <c r="G534" s="13"/>
      <c r="H534" s="13"/>
      <c r="I534" s="14"/>
      <c r="J534" s="2"/>
      <c r="K534" s="2"/>
      <c r="L534" s="15"/>
      <c r="M534" s="15"/>
      <c r="N534" s="15"/>
      <c r="O534" s="2"/>
      <c r="P534" s="2"/>
      <c r="Q534" s="2"/>
      <c r="R534" s="2"/>
      <c r="S534" s="2"/>
      <c r="T534" s="2"/>
      <c r="U534" s="2"/>
      <c r="V534" s="2"/>
    </row>
    <row r="535" spans="2:22" ht="15.75" customHeight="1">
      <c r="B535" s="18"/>
      <c r="C535" s="2"/>
      <c r="D535" s="2"/>
      <c r="E535" s="2"/>
      <c r="F535" s="2"/>
      <c r="G535" s="13"/>
      <c r="H535" s="13"/>
      <c r="I535" s="14"/>
      <c r="J535" s="2"/>
      <c r="K535" s="2"/>
      <c r="L535" s="15"/>
      <c r="M535" s="15"/>
      <c r="N535" s="15"/>
      <c r="O535" s="2"/>
      <c r="P535" s="2"/>
      <c r="Q535" s="2"/>
      <c r="R535" s="2"/>
      <c r="S535" s="2"/>
      <c r="T535" s="2"/>
      <c r="U535" s="2"/>
      <c r="V535" s="2"/>
    </row>
    <row r="536" spans="2:22" ht="15.75" customHeight="1">
      <c r="B536" s="18"/>
      <c r="C536" s="2"/>
      <c r="D536" s="2"/>
      <c r="E536" s="2"/>
      <c r="F536" s="2"/>
      <c r="G536" s="13"/>
      <c r="H536" s="13"/>
      <c r="I536" s="14"/>
      <c r="J536" s="2"/>
      <c r="K536" s="2"/>
      <c r="L536" s="15"/>
      <c r="M536" s="15"/>
      <c r="N536" s="15"/>
      <c r="O536" s="2"/>
      <c r="P536" s="2"/>
      <c r="Q536" s="2"/>
      <c r="R536" s="2"/>
      <c r="S536" s="2"/>
      <c r="T536" s="2"/>
      <c r="U536" s="2"/>
      <c r="V536" s="2"/>
    </row>
    <row r="537" spans="2:22" ht="15.75" customHeight="1">
      <c r="B537" s="18"/>
      <c r="C537" s="2"/>
      <c r="D537" s="2"/>
      <c r="E537" s="2"/>
      <c r="F537" s="2"/>
      <c r="G537" s="13"/>
      <c r="H537" s="13"/>
      <c r="I537" s="14"/>
      <c r="J537" s="2"/>
      <c r="K537" s="2"/>
      <c r="L537" s="15"/>
      <c r="M537" s="15"/>
      <c r="N537" s="15"/>
      <c r="O537" s="2"/>
      <c r="P537" s="2"/>
      <c r="Q537" s="2"/>
      <c r="R537" s="2"/>
      <c r="S537" s="2"/>
      <c r="T537" s="2"/>
      <c r="U537" s="2"/>
      <c r="V537" s="2"/>
    </row>
    <row r="538" spans="2:22" ht="15.75" customHeight="1">
      <c r="B538" s="18"/>
      <c r="C538" s="2"/>
      <c r="D538" s="2"/>
      <c r="E538" s="2"/>
      <c r="F538" s="2"/>
      <c r="G538" s="13"/>
      <c r="H538" s="13"/>
      <c r="I538" s="14"/>
      <c r="J538" s="2"/>
      <c r="K538" s="2"/>
      <c r="L538" s="15"/>
      <c r="M538" s="15"/>
      <c r="N538" s="15"/>
      <c r="O538" s="2"/>
      <c r="P538" s="2"/>
      <c r="Q538" s="2"/>
      <c r="R538" s="2"/>
      <c r="S538" s="2"/>
      <c r="T538" s="2"/>
      <c r="U538" s="2"/>
      <c r="V538" s="2"/>
    </row>
    <row r="539" spans="2:22" ht="15.75" customHeight="1">
      <c r="B539" s="18"/>
      <c r="C539" s="2"/>
      <c r="D539" s="2"/>
      <c r="E539" s="2"/>
      <c r="F539" s="2"/>
      <c r="G539" s="13"/>
      <c r="H539" s="13"/>
      <c r="I539" s="14"/>
      <c r="J539" s="2"/>
      <c r="K539" s="2"/>
      <c r="L539" s="15"/>
      <c r="M539" s="15"/>
      <c r="N539" s="15"/>
      <c r="O539" s="2"/>
      <c r="P539" s="2"/>
      <c r="Q539" s="2"/>
      <c r="R539" s="2"/>
      <c r="S539" s="2"/>
      <c r="T539" s="2"/>
      <c r="U539" s="2"/>
      <c r="V539" s="2"/>
    </row>
    <row r="540" spans="2:22" ht="15.75" customHeight="1">
      <c r="B540" s="18"/>
      <c r="C540" s="2"/>
      <c r="D540" s="2"/>
      <c r="E540" s="2"/>
      <c r="F540" s="2"/>
      <c r="G540" s="13"/>
      <c r="H540" s="13"/>
      <c r="I540" s="14"/>
      <c r="J540" s="2"/>
      <c r="K540" s="2"/>
      <c r="L540" s="15"/>
      <c r="M540" s="15"/>
      <c r="N540" s="15"/>
      <c r="O540" s="2"/>
      <c r="P540" s="2"/>
      <c r="Q540" s="2"/>
      <c r="R540" s="2"/>
      <c r="S540" s="2"/>
      <c r="T540" s="2"/>
      <c r="U540" s="2"/>
      <c r="V540" s="2"/>
    </row>
    <row r="541" spans="2:22" ht="15.75" customHeight="1">
      <c r="B541" s="18"/>
      <c r="C541" s="2"/>
      <c r="D541" s="2"/>
      <c r="E541" s="2"/>
      <c r="F541" s="2"/>
      <c r="G541" s="13"/>
      <c r="H541" s="13"/>
      <c r="I541" s="14"/>
      <c r="J541" s="2"/>
      <c r="K541" s="2"/>
      <c r="L541" s="15"/>
      <c r="M541" s="15"/>
      <c r="N541" s="15"/>
      <c r="O541" s="2"/>
      <c r="P541" s="2"/>
      <c r="Q541" s="2"/>
      <c r="R541" s="2"/>
      <c r="S541" s="2"/>
      <c r="T541" s="2"/>
      <c r="U541" s="2"/>
      <c r="V541" s="2"/>
    </row>
    <row r="542" spans="2:22" ht="15.75" customHeight="1">
      <c r="B542" s="18"/>
      <c r="C542" s="2"/>
      <c r="D542" s="2"/>
      <c r="E542" s="2"/>
      <c r="F542" s="2"/>
      <c r="G542" s="13"/>
      <c r="H542" s="13"/>
      <c r="I542" s="14"/>
      <c r="J542" s="2"/>
      <c r="K542" s="2"/>
      <c r="L542" s="15"/>
      <c r="M542" s="15"/>
      <c r="N542" s="15"/>
      <c r="O542" s="2"/>
      <c r="P542" s="2"/>
      <c r="Q542" s="2"/>
      <c r="R542" s="2"/>
      <c r="S542" s="2"/>
      <c r="T542" s="2"/>
      <c r="U542" s="2"/>
      <c r="V542" s="2"/>
    </row>
    <row r="543" spans="2:22" ht="15.75" customHeight="1">
      <c r="B543" s="18"/>
      <c r="C543" s="2"/>
      <c r="D543" s="2"/>
      <c r="E543" s="2"/>
      <c r="F543" s="2"/>
      <c r="G543" s="13"/>
      <c r="H543" s="13"/>
      <c r="I543" s="14"/>
      <c r="J543" s="2"/>
      <c r="K543" s="2"/>
      <c r="L543" s="15"/>
      <c r="M543" s="15"/>
      <c r="N543" s="15"/>
      <c r="O543" s="2"/>
      <c r="P543" s="2"/>
      <c r="Q543" s="2"/>
      <c r="R543" s="2"/>
      <c r="S543" s="2"/>
      <c r="T543" s="2"/>
      <c r="U543" s="2"/>
      <c r="V543" s="2"/>
    </row>
    <row r="544" spans="2:22" ht="15.75" customHeight="1">
      <c r="B544" s="18"/>
      <c r="C544" s="2"/>
      <c r="D544" s="2"/>
      <c r="E544" s="2"/>
      <c r="F544" s="2"/>
      <c r="G544" s="13"/>
      <c r="H544" s="13"/>
      <c r="I544" s="14"/>
      <c r="J544" s="2"/>
      <c r="K544" s="2"/>
      <c r="L544" s="15"/>
      <c r="M544" s="15"/>
      <c r="N544" s="15"/>
      <c r="O544" s="2"/>
      <c r="P544" s="2"/>
      <c r="Q544" s="2"/>
      <c r="R544" s="2"/>
      <c r="S544" s="2"/>
      <c r="T544" s="2"/>
      <c r="U544" s="2"/>
      <c r="V544" s="2"/>
    </row>
    <row r="545" spans="2:22" ht="15.75" customHeight="1">
      <c r="B545" s="18"/>
      <c r="C545" s="2"/>
      <c r="D545" s="2"/>
      <c r="E545" s="2"/>
      <c r="F545" s="2"/>
      <c r="G545" s="13"/>
      <c r="H545" s="13"/>
      <c r="I545" s="14"/>
      <c r="J545" s="2"/>
      <c r="K545" s="2"/>
      <c r="L545" s="15"/>
      <c r="M545" s="15"/>
      <c r="N545" s="15"/>
      <c r="O545" s="2"/>
      <c r="P545" s="2"/>
      <c r="Q545" s="2"/>
      <c r="R545" s="2"/>
      <c r="S545" s="2"/>
      <c r="T545" s="2"/>
      <c r="U545" s="2"/>
      <c r="V545" s="2"/>
    </row>
    <row r="546" spans="2:22" ht="15.75" customHeight="1">
      <c r="B546" s="18"/>
      <c r="C546" s="2"/>
      <c r="D546" s="2"/>
      <c r="E546" s="2"/>
      <c r="F546" s="2"/>
      <c r="G546" s="13"/>
      <c r="H546" s="13"/>
      <c r="I546" s="14"/>
      <c r="J546" s="2"/>
      <c r="K546" s="2"/>
      <c r="L546" s="15"/>
      <c r="M546" s="15"/>
      <c r="N546" s="15"/>
      <c r="O546" s="2"/>
      <c r="P546" s="2"/>
      <c r="Q546" s="2"/>
      <c r="R546" s="2"/>
      <c r="S546" s="2"/>
      <c r="T546" s="2"/>
      <c r="U546" s="2"/>
      <c r="V546" s="2"/>
    </row>
    <row r="547" spans="2:22" ht="15.75" customHeight="1">
      <c r="B547" s="18"/>
      <c r="C547" s="2"/>
      <c r="D547" s="2"/>
      <c r="E547" s="2"/>
      <c r="F547" s="2"/>
      <c r="G547" s="13"/>
      <c r="H547" s="13"/>
      <c r="I547" s="14"/>
      <c r="J547" s="2"/>
      <c r="K547" s="2"/>
      <c r="L547" s="15"/>
      <c r="M547" s="15"/>
      <c r="N547" s="15"/>
      <c r="O547" s="2"/>
      <c r="P547" s="2"/>
      <c r="Q547" s="2"/>
      <c r="R547" s="2"/>
      <c r="S547" s="2"/>
      <c r="T547" s="2"/>
      <c r="U547" s="2"/>
      <c r="V547" s="2"/>
    </row>
    <row r="548" spans="2:22" ht="15.75" customHeight="1">
      <c r="B548" s="18"/>
      <c r="C548" s="2"/>
      <c r="D548" s="2"/>
      <c r="E548" s="2"/>
      <c r="F548" s="2"/>
      <c r="G548" s="13"/>
      <c r="H548" s="13"/>
      <c r="I548" s="14"/>
      <c r="J548" s="2"/>
      <c r="K548" s="2"/>
      <c r="L548" s="15"/>
      <c r="M548" s="15"/>
      <c r="N548" s="15"/>
      <c r="O548" s="2"/>
      <c r="P548" s="2"/>
      <c r="Q548" s="2"/>
      <c r="R548" s="2"/>
      <c r="S548" s="2"/>
      <c r="T548" s="2"/>
      <c r="U548" s="2"/>
      <c r="V548" s="2"/>
    </row>
    <row r="549" spans="2:22" ht="15.75" customHeight="1">
      <c r="B549" s="18"/>
      <c r="C549" s="2"/>
      <c r="D549" s="2"/>
      <c r="E549" s="2"/>
      <c r="F549" s="2"/>
      <c r="G549" s="13"/>
      <c r="H549" s="13"/>
      <c r="I549" s="14"/>
      <c r="J549" s="2"/>
      <c r="K549" s="2"/>
      <c r="L549" s="15"/>
      <c r="M549" s="15"/>
      <c r="N549" s="15"/>
      <c r="O549" s="2"/>
      <c r="P549" s="2"/>
      <c r="Q549" s="2"/>
      <c r="R549" s="2"/>
      <c r="S549" s="2"/>
      <c r="T549" s="2"/>
      <c r="U549" s="2"/>
      <c r="V549" s="2"/>
    </row>
    <row r="550" spans="2:22" ht="15.75" customHeight="1">
      <c r="B550" s="18"/>
      <c r="C550" s="2"/>
      <c r="D550" s="2"/>
      <c r="E550" s="2"/>
      <c r="F550" s="2"/>
      <c r="G550" s="13"/>
      <c r="H550" s="13"/>
      <c r="I550" s="14"/>
      <c r="J550" s="2"/>
      <c r="K550" s="2"/>
      <c r="L550" s="15"/>
      <c r="M550" s="15"/>
      <c r="N550" s="15"/>
      <c r="O550" s="2"/>
      <c r="P550" s="2"/>
      <c r="Q550" s="2"/>
      <c r="R550" s="2"/>
      <c r="S550" s="2"/>
      <c r="T550" s="2"/>
      <c r="U550" s="2"/>
      <c r="V550" s="2"/>
    </row>
    <row r="551" spans="2:22" ht="15.75" customHeight="1">
      <c r="B551" s="18"/>
      <c r="C551" s="2"/>
      <c r="D551" s="2"/>
      <c r="E551" s="2"/>
      <c r="F551" s="2"/>
      <c r="G551" s="13"/>
      <c r="H551" s="13"/>
      <c r="I551" s="14"/>
      <c r="J551" s="2"/>
      <c r="K551" s="2"/>
      <c r="L551" s="15"/>
      <c r="M551" s="15"/>
      <c r="N551" s="15"/>
      <c r="O551" s="2"/>
      <c r="P551" s="2"/>
      <c r="Q551" s="2"/>
      <c r="R551" s="2"/>
      <c r="S551" s="2"/>
      <c r="T551" s="2"/>
      <c r="U551" s="2"/>
      <c r="V551" s="2"/>
    </row>
    <row r="552" spans="2:22" ht="15.75" customHeight="1">
      <c r="B552" s="18"/>
      <c r="C552" s="2"/>
      <c r="D552" s="2"/>
      <c r="E552" s="2"/>
      <c r="F552" s="2"/>
      <c r="G552" s="13"/>
      <c r="H552" s="13"/>
      <c r="I552" s="14"/>
      <c r="J552" s="2"/>
      <c r="K552" s="2"/>
      <c r="L552" s="15"/>
      <c r="M552" s="15"/>
      <c r="N552" s="15"/>
      <c r="O552" s="2"/>
      <c r="P552" s="2"/>
      <c r="Q552" s="2"/>
      <c r="R552" s="2"/>
      <c r="S552" s="2"/>
      <c r="T552" s="2"/>
      <c r="U552" s="2"/>
      <c r="V552" s="2"/>
    </row>
    <row r="553" spans="2:22" ht="15.75" customHeight="1">
      <c r="B553" s="18"/>
      <c r="C553" s="2"/>
      <c r="D553" s="2"/>
      <c r="E553" s="2"/>
      <c r="F553" s="2"/>
      <c r="G553" s="13"/>
      <c r="H553" s="13"/>
      <c r="I553" s="14"/>
      <c r="J553" s="2"/>
      <c r="K553" s="2"/>
      <c r="L553" s="15"/>
      <c r="M553" s="15"/>
      <c r="N553" s="15"/>
      <c r="O553" s="2"/>
      <c r="P553" s="2"/>
      <c r="Q553" s="2"/>
      <c r="R553" s="2"/>
      <c r="S553" s="2"/>
      <c r="T553" s="2"/>
      <c r="U553" s="2"/>
      <c r="V553" s="2"/>
    </row>
    <row r="554" spans="2:22" ht="15.75" customHeight="1">
      <c r="B554" s="18"/>
      <c r="C554" s="2"/>
      <c r="D554" s="2"/>
      <c r="E554" s="2"/>
      <c r="F554" s="2"/>
      <c r="G554" s="13"/>
      <c r="H554" s="13"/>
      <c r="I554" s="14"/>
      <c r="J554" s="2"/>
      <c r="K554" s="2"/>
      <c r="L554" s="15"/>
      <c r="M554" s="15"/>
      <c r="N554" s="15"/>
      <c r="O554" s="2"/>
      <c r="P554" s="2"/>
      <c r="Q554" s="2"/>
      <c r="R554" s="2"/>
      <c r="S554" s="2"/>
      <c r="T554" s="2"/>
      <c r="U554" s="2"/>
      <c r="V554" s="2"/>
    </row>
    <row r="555" spans="2:22" ht="15.75" customHeight="1">
      <c r="B555" s="18"/>
      <c r="C555" s="2"/>
      <c r="D555" s="2"/>
      <c r="E555" s="2"/>
      <c r="F555" s="2"/>
      <c r="G555" s="13"/>
      <c r="H555" s="13"/>
      <c r="I555" s="14"/>
      <c r="J555" s="2"/>
      <c r="K555" s="2"/>
      <c r="L555" s="15"/>
      <c r="M555" s="15"/>
      <c r="N555" s="15"/>
      <c r="O555" s="2"/>
      <c r="P555" s="2"/>
      <c r="Q555" s="2"/>
      <c r="R555" s="2"/>
      <c r="S555" s="2"/>
      <c r="T555" s="2"/>
      <c r="U555" s="2"/>
      <c r="V555" s="2"/>
    </row>
    <row r="556" spans="2:22" ht="15.75" customHeight="1">
      <c r="B556" s="18"/>
      <c r="C556" s="2"/>
      <c r="D556" s="2"/>
      <c r="E556" s="2"/>
      <c r="F556" s="2"/>
      <c r="G556" s="13"/>
      <c r="H556" s="13"/>
      <c r="I556" s="14"/>
      <c r="J556" s="2"/>
      <c r="K556" s="2"/>
      <c r="L556" s="15"/>
      <c r="M556" s="15"/>
      <c r="N556" s="15"/>
      <c r="O556" s="2"/>
      <c r="P556" s="2"/>
      <c r="Q556" s="2"/>
      <c r="R556" s="2"/>
      <c r="S556" s="2"/>
      <c r="T556" s="2"/>
      <c r="U556" s="2"/>
      <c r="V556" s="2"/>
    </row>
    <row r="557" spans="2:22" ht="15.75" customHeight="1">
      <c r="B557" s="18"/>
      <c r="C557" s="2"/>
      <c r="D557" s="2"/>
      <c r="E557" s="2"/>
      <c r="F557" s="2"/>
      <c r="G557" s="13"/>
      <c r="H557" s="13"/>
      <c r="I557" s="14"/>
      <c r="J557" s="2"/>
      <c r="K557" s="2"/>
      <c r="L557" s="15"/>
      <c r="M557" s="15"/>
      <c r="N557" s="15"/>
      <c r="O557" s="2"/>
      <c r="P557" s="2"/>
      <c r="Q557" s="2"/>
      <c r="R557" s="2"/>
      <c r="S557" s="2"/>
      <c r="T557" s="2"/>
      <c r="U557" s="2"/>
      <c r="V557" s="2"/>
    </row>
    <row r="558" spans="2:22" ht="15.75" customHeight="1">
      <c r="B558" s="18"/>
      <c r="C558" s="2"/>
      <c r="D558" s="2"/>
      <c r="E558" s="2"/>
      <c r="F558" s="2"/>
      <c r="G558" s="13"/>
      <c r="H558" s="13"/>
      <c r="I558" s="14"/>
      <c r="J558" s="2"/>
      <c r="K558" s="2"/>
      <c r="L558" s="15"/>
      <c r="M558" s="15"/>
      <c r="N558" s="15"/>
      <c r="O558" s="2"/>
      <c r="P558" s="2"/>
      <c r="Q558" s="2"/>
      <c r="R558" s="2"/>
      <c r="S558" s="2"/>
      <c r="T558" s="2"/>
      <c r="U558" s="2"/>
      <c r="V558" s="2"/>
    </row>
    <row r="559" spans="2:22" ht="15.75" customHeight="1">
      <c r="B559" s="18"/>
      <c r="C559" s="2"/>
      <c r="D559" s="2"/>
      <c r="E559" s="2"/>
      <c r="F559" s="2"/>
      <c r="G559" s="13"/>
      <c r="H559" s="13"/>
      <c r="I559" s="14"/>
      <c r="J559" s="2"/>
      <c r="K559" s="2"/>
      <c r="L559" s="15"/>
      <c r="M559" s="15"/>
      <c r="N559" s="15"/>
      <c r="O559" s="2"/>
      <c r="P559" s="2"/>
      <c r="Q559" s="2"/>
      <c r="R559" s="2"/>
      <c r="S559" s="2"/>
      <c r="T559" s="2"/>
      <c r="U559" s="2"/>
      <c r="V559" s="2"/>
    </row>
    <row r="560" spans="2:22" ht="15.75" customHeight="1">
      <c r="B560" s="18"/>
      <c r="C560" s="2"/>
      <c r="D560" s="2"/>
      <c r="E560" s="2"/>
      <c r="F560" s="2"/>
      <c r="G560" s="13"/>
      <c r="H560" s="13"/>
      <c r="I560" s="14"/>
      <c r="J560" s="2"/>
      <c r="K560" s="2"/>
      <c r="L560" s="15"/>
      <c r="M560" s="15"/>
      <c r="N560" s="15"/>
      <c r="O560" s="2"/>
      <c r="P560" s="2"/>
      <c r="Q560" s="2"/>
      <c r="R560" s="2"/>
      <c r="S560" s="2"/>
      <c r="T560" s="2"/>
      <c r="U560" s="2"/>
      <c r="V560" s="2"/>
    </row>
    <row r="561" spans="2:22" ht="15.75" customHeight="1">
      <c r="B561" s="18"/>
      <c r="C561" s="2"/>
      <c r="D561" s="2"/>
      <c r="E561" s="2"/>
      <c r="F561" s="2"/>
      <c r="G561" s="13"/>
      <c r="H561" s="13"/>
      <c r="I561" s="14"/>
      <c r="J561" s="2"/>
      <c r="K561" s="2"/>
      <c r="L561" s="15"/>
      <c r="M561" s="15"/>
      <c r="N561" s="15"/>
      <c r="O561" s="2"/>
      <c r="P561" s="2"/>
      <c r="Q561" s="2"/>
      <c r="R561" s="2"/>
      <c r="S561" s="2"/>
      <c r="T561" s="2"/>
      <c r="U561" s="2"/>
      <c r="V561" s="2"/>
    </row>
    <row r="562" spans="2:22" ht="15.75" customHeight="1">
      <c r="B562" s="18"/>
      <c r="C562" s="2"/>
      <c r="D562" s="2"/>
      <c r="E562" s="2"/>
      <c r="F562" s="2"/>
      <c r="G562" s="13"/>
      <c r="H562" s="13"/>
      <c r="I562" s="14"/>
      <c r="J562" s="2"/>
      <c r="K562" s="2"/>
      <c r="L562" s="15"/>
      <c r="M562" s="15"/>
      <c r="N562" s="15"/>
      <c r="O562" s="2"/>
      <c r="P562" s="2"/>
      <c r="Q562" s="2"/>
      <c r="R562" s="2"/>
      <c r="S562" s="2"/>
      <c r="T562" s="2"/>
      <c r="U562" s="2"/>
      <c r="V562" s="2"/>
    </row>
    <row r="563" spans="2:22" ht="15.75" customHeight="1">
      <c r="B563" s="18"/>
      <c r="C563" s="2"/>
      <c r="D563" s="2"/>
      <c r="E563" s="2"/>
      <c r="F563" s="2"/>
      <c r="G563" s="13"/>
      <c r="H563" s="13"/>
      <c r="I563" s="14"/>
      <c r="J563" s="2"/>
      <c r="K563" s="2"/>
      <c r="L563" s="15"/>
      <c r="M563" s="15"/>
      <c r="N563" s="15"/>
      <c r="O563" s="2"/>
      <c r="P563" s="2"/>
      <c r="Q563" s="2"/>
      <c r="R563" s="2"/>
      <c r="S563" s="2"/>
      <c r="T563" s="2"/>
      <c r="U563" s="2"/>
      <c r="V563" s="2"/>
    </row>
    <row r="564" spans="2:22" ht="15.75" customHeight="1">
      <c r="B564" s="18"/>
      <c r="C564" s="2"/>
      <c r="D564" s="2"/>
      <c r="E564" s="2"/>
      <c r="F564" s="2"/>
      <c r="G564" s="13"/>
      <c r="H564" s="13"/>
      <c r="I564" s="14"/>
      <c r="J564" s="2"/>
      <c r="K564" s="2"/>
      <c r="L564" s="15"/>
      <c r="M564" s="15"/>
      <c r="N564" s="15"/>
      <c r="O564" s="2"/>
      <c r="P564" s="2"/>
      <c r="Q564" s="2"/>
      <c r="R564" s="2"/>
      <c r="S564" s="2"/>
      <c r="T564" s="2"/>
      <c r="U564" s="2"/>
      <c r="V564" s="2"/>
    </row>
    <row r="565" spans="2:22" ht="15.75" customHeight="1">
      <c r="B565" s="18"/>
      <c r="C565" s="2"/>
      <c r="D565" s="2"/>
      <c r="E565" s="2"/>
      <c r="F565" s="2"/>
      <c r="G565" s="13"/>
      <c r="H565" s="13"/>
      <c r="I565" s="14"/>
      <c r="J565" s="2"/>
      <c r="K565" s="2"/>
      <c r="L565" s="15"/>
      <c r="M565" s="15"/>
      <c r="N565" s="15"/>
      <c r="O565" s="2"/>
      <c r="P565" s="2"/>
      <c r="Q565" s="2"/>
      <c r="R565" s="2"/>
      <c r="S565" s="2"/>
      <c r="T565" s="2"/>
      <c r="U565" s="2"/>
      <c r="V565" s="2"/>
    </row>
    <row r="566" spans="2:22" ht="15.75" customHeight="1">
      <c r="B566" s="18"/>
      <c r="C566" s="2"/>
      <c r="D566" s="2"/>
      <c r="E566" s="2"/>
      <c r="F566" s="2"/>
      <c r="G566" s="13"/>
      <c r="H566" s="13"/>
      <c r="I566" s="14"/>
      <c r="J566" s="2"/>
      <c r="K566" s="2"/>
      <c r="L566" s="15"/>
      <c r="M566" s="15"/>
      <c r="N566" s="15"/>
      <c r="O566" s="2"/>
      <c r="P566" s="2"/>
      <c r="Q566" s="2"/>
      <c r="R566" s="2"/>
      <c r="S566" s="2"/>
      <c r="T566" s="2"/>
      <c r="U566" s="2"/>
      <c r="V566" s="2"/>
    </row>
    <row r="567" spans="2:22" ht="15.75" customHeight="1">
      <c r="B567" s="18"/>
      <c r="C567" s="2"/>
      <c r="D567" s="2"/>
      <c r="E567" s="2"/>
      <c r="F567" s="2"/>
      <c r="G567" s="13"/>
      <c r="H567" s="13"/>
      <c r="I567" s="14"/>
      <c r="J567" s="2"/>
      <c r="K567" s="2"/>
      <c r="L567" s="15"/>
      <c r="M567" s="15"/>
      <c r="N567" s="15"/>
      <c r="O567" s="2"/>
      <c r="P567" s="2"/>
      <c r="Q567" s="2"/>
      <c r="R567" s="2"/>
      <c r="S567" s="2"/>
      <c r="T567" s="2"/>
      <c r="U567" s="2"/>
      <c r="V567" s="2"/>
    </row>
    <row r="568" spans="2:22" ht="15.75" customHeight="1">
      <c r="B568" s="18"/>
      <c r="C568" s="2"/>
      <c r="D568" s="2"/>
      <c r="E568" s="2"/>
      <c r="F568" s="2"/>
      <c r="G568" s="13"/>
      <c r="H568" s="13"/>
      <c r="I568" s="14"/>
      <c r="J568" s="2"/>
      <c r="K568" s="2"/>
      <c r="L568" s="15"/>
      <c r="M568" s="15"/>
      <c r="N568" s="15"/>
      <c r="O568" s="2"/>
      <c r="P568" s="2"/>
      <c r="Q568" s="2"/>
      <c r="R568" s="2"/>
      <c r="S568" s="2"/>
      <c r="T568" s="2"/>
      <c r="U568" s="2"/>
      <c r="V568" s="2"/>
    </row>
    <row r="569" spans="2:22" ht="15.75" customHeight="1">
      <c r="B569" s="18"/>
      <c r="C569" s="2"/>
      <c r="D569" s="2"/>
      <c r="E569" s="2"/>
      <c r="F569" s="2"/>
      <c r="G569" s="13"/>
      <c r="H569" s="13"/>
      <c r="I569" s="14"/>
      <c r="J569" s="2"/>
      <c r="K569" s="2"/>
      <c r="L569" s="15"/>
      <c r="M569" s="15"/>
      <c r="N569" s="15"/>
      <c r="O569" s="2"/>
      <c r="P569" s="2"/>
      <c r="Q569" s="2"/>
      <c r="R569" s="2"/>
      <c r="S569" s="2"/>
      <c r="T569" s="2"/>
      <c r="U569" s="2"/>
      <c r="V569" s="2"/>
    </row>
    <row r="570" spans="2:22" ht="15.75" customHeight="1">
      <c r="B570" s="18"/>
      <c r="C570" s="2"/>
      <c r="D570" s="2"/>
      <c r="E570" s="2"/>
      <c r="F570" s="2"/>
      <c r="G570" s="13"/>
      <c r="H570" s="13"/>
      <c r="I570" s="14"/>
      <c r="J570" s="2"/>
      <c r="K570" s="2"/>
      <c r="L570" s="15"/>
      <c r="M570" s="15"/>
      <c r="N570" s="15"/>
      <c r="O570" s="2"/>
      <c r="P570" s="2"/>
      <c r="Q570" s="2"/>
      <c r="R570" s="2"/>
      <c r="S570" s="2"/>
      <c r="T570" s="2"/>
      <c r="U570" s="2"/>
      <c r="V570" s="2"/>
    </row>
    <row r="571" spans="2:22" ht="15.75" customHeight="1">
      <c r="B571" s="18"/>
      <c r="C571" s="2"/>
      <c r="D571" s="2"/>
      <c r="E571" s="2"/>
      <c r="F571" s="2"/>
      <c r="G571" s="13"/>
      <c r="H571" s="13"/>
      <c r="I571" s="14"/>
      <c r="J571" s="2"/>
      <c r="K571" s="2"/>
      <c r="L571" s="15"/>
      <c r="M571" s="15"/>
      <c r="N571" s="15"/>
      <c r="O571" s="2"/>
      <c r="P571" s="2"/>
      <c r="Q571" s="2"/>
      <c r="R571" s="2"/>
      <c r="S571" s="2"/>
      <c r="T571" s="2"/>
      <c r="U571" s="2"/>
      <c r="V571" s="2"/>
    </row>
    <row r="572" spans="2:22" ht="15.75" customHeight="1">
      <c r="B572" s="18"/>
      <c r="C572" s="2"/>
      <c r="D572" s="2"/>
      <c r="E572" s="2"/>
      <c r="F572" s="2"/>
      <c r="G572" s="13"/>
      <c r="H572" s="13"/>
      <c r="I572" s="14"/>
      <c r="J572" s="2"/>
      <c r="K572" s="2"/>
      <c r="L572" s="15"/>
      <c r="M572" s="15"/>
      <c r="N572" s="15"/>
      <c r="O572" s="2"/>
      <c r="P572" s="2"/>
      <c r="Q572" s="2"/>
      <c r="R572" s="2"/>
      <c r="S572" s="2"/>
      <c r="T572" s="2"/>
      <c r="U572" s="2"/>
      <c r="V572" s="2"/>
    </row>
    <row r="573" spans="2:22" ht="15.75" customHeight="1">
      <c r="B573" s="18"/>
      <c r="C573" s="2"/>
      <c r="D573" s="2"/>
      <c r="E573" s="2"/>
      <c r="F573" s="2"/>
      <c r="G573" s="13"/>
      <c r="H573" s="13"/>
      <c r="I573" s="14"/>
      <c r="J573" s="2"/>
      <c r="K573" s="2"/>
      <c r="L573" s="15"/>
      <c r="M573" s="15"/>
      <c r="N573" s="15"/>
      <c r="O573" s="2"/>
      <c r="P573" s="2"/>
      <c r="Q573" s="2"/>
      <c r="R573" s="2"/>
      <c r="S573" s="2"/>
      <c r="T573" s="2"/>
      <c r="U573" s="2"/>
      <c r="V573" s="2"/>
    </row>
    <row r="574" spans="2:22" ht="15.75" customHeight="1">
      <c r="B574" s="18"/>
      <c r="C574" s="2"/>
      <c r="D574" s="2"/>
      <c r="E574" s="2"/>
      <c r="F574" s="2"/>
      <c r="G574" s="13"/>
      <c r="H574" s="13"/>
      <c r="I574" s="14"/>
      <c r="J574" s="2"/>
      <c r="K574" s="2"/>
      <c r="L574" s="15"/>
      <c r="M574" s="15"/>
      <c r="N574" s="15"/>
      <c r="O574" s="2"/>
      <c r="P574" s="2"/>
      <c r="Q574" s="2"/>
      <c r="R574" s="2"/>
      <c r="S574" s="2"/>
      <c r="T574" s="2"/>
      <c r="U574" s="2"/>
      <c r="V574" s="2"/>
    </row>
    <row r="575" spans="2:22" ht="15.75" customHeight="1">
      <c r="B575" s="18"/>
      <c r="C575" s="2"/>
      <c r="D575" s="2"/>
      <c r="E575" s="2"/>
      <c r="F575" s="2"/>
      <c r="G575" s="13"/>
      <c r="H575" s="13"/>
      <c r="I575" s="14"/>
      <c r="J575" s="2"/>
      <c r="K575" s="2"/>
      <c r="L575" s="15"/>
      <c r="M575" s="15"/>
      <c r="N575" s="15"/>
      <c r="O575" s="2"/>
      <c r="P575" s="2"/>
      <c r="Q575" s="2"/>
      <c r="R575" s="2"/>
      <c r="S575" s="2"/>
      <c r="T575" s="2"/>
      <c r="U575" s="2"/>
      <c r="V575" s="2"/>
    </row>
    <row r="576" spans="2:22" ht="15.75" customHeight="1">
      <c r="B576" s="18"/>
      <c r="C576" s="2"/>
      <c r="D576" s="2"/>
      <c r="E576" s="2"/>
      <c r="F576" s="2"/>
      <c r="G576" s="13"/>
      <c r="H576" s="13"/>
      <c r="I576" s="14"/>
      <c r="J576" s="2"/>
      <c r="K576" s="2"/>
      <c r="L576" s="15"/>
      <c r="M576" s="15"/>
      <c r="N576" s="15"/>
      <c r="O576" s="2"/>
      <c r="P576" s="2"/>
      <c r="Q576" s="2"/>
      <c r="R576" s="2"/>
      <c r="S576" s="2"/>
      <c r="T576" s="2"/>
      <c r="U576" s="2"/>
      <c r="V576" s="2"/>
    </row>
    <row r="577" spans="2:22" ht="15.75" customHeight="1">
      <c r="B577" s="18"/>
      <c r="C577" s="2"/>
      <c r="D577" s="2"/>
      <c r="E577" s="2"/>
      <c r="F577" s="2"/>
      <c r="G577" s="13"/>
      <c r="H577" s="13"/>
      <c r="I577" s="14"/>
      <c r="J577" s="2"/>
      <c r="K577" s="2"/>
      <c r="L577" s="15"/>
      <c r="M577" s="15"/>
      <c r="N577" s="15"/>
      <c r="O577" s="2"/>
      <c r="P577" s="2"/>
      <c r="Q577" s="2"/>
      <c r="R577" s="2"/>
      <c r="S577" s="2"/>
      <c r="T577" s="2"/>
      <c r="U577" s="2"/>
      <c r="V577" s="2"/>
    </row>
    <row r="578" spans="2:22" ht="15.75" customHeight="1">
      <c r="B578" s="18"/>
      <c r="C578" s="2"/>
      <c r="D578" s="2"/>
      <c r="E578" s="2"/>
      <c r="F578" s="2"/>
      <c r="G578" s="13"/>
      <c r="H578" s="13"/>
      <c r="I578" s="14"/>
      <c r="J578" s="2"/>
      <c r="K578" s="2"/>
      <c r="L578" s="15"/>
      <c r="M578" s="15"/>
      <c r="N578" s="15"/>
      <c r="O578" s="2"/>
      <c r="P578" s="2"/>
      <c r="Q578" s="2"/>
      <c r="R578" s="2"/>
      <c r="S578" s="2"/>
      <c r="T578" s="2"/>
      <c r="U578" s="2"/>
      <c r="V578" s="2"/>
    </row>
    <row r="579" spans="2:22" ht="15.75" customHeight="1">
      <c r="B579" s="18"/>
      <c r="C579" s="2"/>
      <c r="D579" s="2"/>
      <c r="E579" s="2"/>
      <c r="F579" s="2"/>
      <c r="G579" s="13"/>
      <c r="H579" s="13"/>
      <c r="I579" s="14"/>
      <c r="J579" s="2"/>
      <c r="K579" s="2"/>
      <c r="L579" s="15"/>
      <c r="M579" s="15"/>
      <c r="N579" s="15"/>
      <c r="O579" s="2"/>
      <c r="P579" s="2"/>
      <c r="Q579" s="2"/>
      <c r="R579" s="2"/>
      <c r="S579" s="2"/>
      <c r="T579" s="2"/>
      <c r="U579" s="2"/>
      <c r="V579" s="2"/>
    </row>
    <row r="580" spans="2:22" ht="15.75" customHeight="1">
      <c r="B580" s="18"/>
      <c r="C580" s="2"/>
      <c r="D580" s="2"/>
      <c r="E580" s="2"/>
      <c r="F580" s="2"/>
      <c r="G580" s="13"/>
      <c r="H580" s="13"/>
      <c r="I580" s="14"/>
      <c r="J580" s="2"/>
      <c r="K580" s="2"/>
      <c r="L580" s="15"/>
      <c r="M580" s="15"/>
      <c r="N580" s="15"/>
      <c r="O580" s="2"/>
      <c r="P580" s="2"/>
      <c r="Q580" s="2"/>
      <c r="R580" s="2"/>
      <c r="S580" s="2"/>
      <c r="T580" s="2"/>
      <c r="U580" s="2"/>
      <c r="V580" s="2"/>
    </row>
    <row r="581" spans="2:22" ht="15.75" customHeight="1">
      <c r="B581" s="18"/>
      <c r="C581" s="2"/>
      <c r="D581" s="2"/>
      <c r="E581" s="2"/>
      <c r="F581" s="2"/>
      <c r="G581" s="13"/>
      <c r="H581" s="13"/>
      <c r="I581" s="14"/>
      <c r="J581" s="2"/>
      <c r="K581" s="2"/>
      <c r="L581" s="15"/>
      <c r="M581" s="15"/>
      <c r="N581" s="15"/>
      <c r="O581" s="2"/>
      <c r="P581" s="2"/>
      <c r="Q581" s="2"/>
      <c r="R581" s="2"/>
      <c r="S581" s="2"/>
      <c r="T581" s="2"/>
      <c r="U581" s="2"/>
      <c r="V581" s="2"/>
    </row>
    <row r="582" spans="2:22" ht="15.75" customHeight="1">
      <c r="B582" s="18"/>
      <c r="C582" s="2"/>
      <c r="D582" s="2"/>
      <c r="E582" s="2"/>
      <c r="F582" s="2"/>
      <c r="G582" s="13"/>
      <c r="H582" s="13"/>
      <c r="I582" s="14"/>
      <c r="J582" s="2"/>
      <c r="K582" s="2"/>
      <c r="L582" s="15"/>
      <c r="M582" s="15"/>
      <c r="N582" s="15"/>
      <c r="O582" s="2"/>
      <c r="P582" s="2"/>
      <c r="Q582" s="2"/>
      <c r="R582" s="2"/>
      <c r="S582" s="2"/>
      <c r="T582" s="2"/>
      <c r="U582" s="2"/>
      <c r="V582" s="2"/>
    </row>
    <row r="583" spans="2:22" ht="15.75" customHeight="1">
      <c r="B583" s="18"/>
      <c r="C583" s="2"/>
      <c r="D583" s="2"/>
      <c r="E583" s="2"/>
      <c r="F583" s="2"/>
      <c r="G583" s="13"/>
      <c r="H583" s="13"/>
      <c r="I583" s="14"/>
      <c r="J583" s="2"/>
      <c r="K583" s="2"/>
      <c r="L583" s="15"/>
      <c r="M583" s="15"/>
      <c r="N583" s="15"/>
      <c r="O583" s="2"/>
      <c r="P583" s="2"/>
      <c r="Q583" s="2"/>
      <c r="R583" s="2"/>
      <c r="S583" s="2"/>
      <c r="T583" s="2"/>
      <c r="U583" s="2"/>
      <c r="V583" s="2"/>
    </row>
    <row r="584" spans="2:22" ht="15.75" customHeight="1">
      <c r="B584" s="18"/>
      <c r="C584" s="2"/>
      <c r="D584" s="2"/>
      <c r="E584" s="2"/>
      <c r="F584" s="2"/>
      <c r="G584" s="13"/>
      <c r="H584" s="13"/>
      <c r="I584" s="14"/>
      <c r="J584" s="2"/>
      <c r="K584" s="2"/>
      <c r="L584" s="15"/>
      <c r="M584" s="15"/>
      <c r="N584" s="15"/>
      <c r="O584" s="2"/>
      <c r="P584" s="2"/>
      <c r="Q584" s="2"/>
      <c r="R584" s="2"/>
      <c r="S584" s="2"/>
      <c r="T584" s="2"/>
      <c r="U584" s="2"/>
      <c r="V584" s="2"/>
    </row>
    <row r="585" spans="2:22" ht="15.75" customHeight="1">
      <c r="B585" s="18"/>
      <c r="C585" s="2"/>
      <c r="D585" s="2"/>
      <c r="E585" s="2"/>
      <c r="F585" s="2"/>
      <c r="G585" s="13"/>
      <c r="H585" s="13"/>
      <c r="I585" s="14"/>
      <c r="J585" s="2"/>
      <c r="K585" s="2"/>
      <c r="L585" s="15"/>
      <c r="M585" s="15"/>
      <c r="N585" s="15"/>
      <c r="O585" s="2"/>
      <c r="P585" s="2"/>
      <c r="Q585" s="2"/>
      <c r="R585" s="2"/>
      <c r="S585" s="2"/>
      <c r="T585" s="2"/>
      <c r="U585" s="2"/>
      <c r="V585" s="2"/>
    </row>
    <row r="586" spans="2:22" ht="15.75" customHeight="1">
      <c r="B586" s="18"/>
      <c r="C586" s="2"/>
      <c r="D586" s="2"/>
      <c r="E586" s="2"/>
      <c r="F586" s="2"/>
      <c r="G586" s="13"/>
      <c r="H586" s="13"/>
      <c r="I586" s="14"/>
      <c r="J586" s="2"/>
      <c r="K586" s="2"/>
      <c r="L586" s="15"/>
      <c r="M586" s="15"/>
      <c r="N586" s="15"/>
      <c r="O586" s="2"/>
      <c r="P586" s="2"/>
      <c r="Q586" s="2"/>
      <c r="R586" s="2"/>
      <c r="S586" s="2"/>
      <c r="T586" s="2"/>
      <c r="U586" s="2"/>
      <c r="V586" s="2"/>
    </row>
    <row r="587" spans="2:22" ht="15.75" customHeight="1">
      <c r="B587" s="18"/>
      <c r="C587" s="2"/>
      <c r="D587" s="2"/>
      <c r="E587" s="2"/>
      <c r="F587" s="2"/>
      <c r="G587" s="13"/>
      <c r="H587" s="13"/>
      <c r="I587" s="14"/>
      <c r="J587" s="2"/>
      <c r="K587" s="2"/>
      <c r="L587" s="15"/>
      <c r="M587" s="15"/>
      <c r="N587" s="15"/>
      <c r="O587" s="2"/>
      <c r="P587" s="2"/>
      <c r="Q587" s="2"/>
      <c r="R587" s="2"/>
      <c r="S587" s="2"/>
      <c r="T587" s="2"/>
      <c r="U587" s="2"/>
      <c r="V587" s="2"/>
    </row>
    <row r="588" spans="2:22" ht="15.75" customHeight="1">
      <c r="B588" s="18"/>
      <c r="C588" s="2"/>
      <c r="D588" s="2"/>
      <c r="E588" s="2"/>
      <c r="F588" s="2"/>
      <c r="G588" s="13"/>
      <c r="H588" s="13"/>
      <c r="I588" s="14"/>
      <c r="J588" s="2"/>
      <c r="K588" s="2"/>
      <c r="L588" s="15"/>
      <c r="M588" s="15"/>
      <c r="N588" s="15"/>
      <c r="O588" s="2"/>
      <c r="P588" s="2"/>
      <c r="Q588" s="2"/>
      <c r="R588" s="2"/>
      <c r="S588" s="2"/>
      <c r="T588" s="2"/>
      <c r="U588" s="2"/>
      <c r="V588" s="2"/>
    </row>
    <row r="589" spans="2:22" ht="15.75" customHeight="1">
      <c r="B589" s="18"/>
      <c r="C589" s="2"/>
      <c r="D589" s="2"/>
      <c r="E589" s="2"/>
      <c r="F589" s="2"/>
      <c r="G589" s="13"/>
      <c r="H589" s="13"/>
      <c r="I589" s="14"/>
      <c r="J589" s="2"/>
      <c r="K589" s="2"/>
      <c r="L589" s="15"/>
      <c r="M589" s="15"/>
      <c r="N589" s="15"/>
      <c r="O589" s="2"/>
      <c r="P589" s="2"/>
      <c r="Q589" s="2"/>
      <c r="R589" s="2"/>
      <c r="S589" s="2"/>
      <c r="T589" s="2"/>
      <c r="U589" s="2"/>
      <c r="V589" s="2"/>
    </row>
    <row r="590" spans="2:22" ht="15.75" customHeight="1">
      <c r="B590" s="18"/>
      <c r="C590" s="2"/>
      <c r="D590" s="2"/>
      <c r="E590" s="2"/>
      <c r="F590" s="2"/>
      <c r="G590" s="13"/>
      <c r="H590" s="13"/>
      <c r="I590" s="14"/>
      <c r="J590" s="2"/>
      <c r="K590" s="2"/>
      <c r="L590" s="15"/>
      <c r="M590" s="15"/>
      <c r="N590" s="15"/>
      <c r="O590" s="2"/>
      <c r="P590" s="2"/>
      <c r="Q590" s="2"/>
      <c r="R590" s="2"/>
      <c r="S590" s="2"/>
      <c r="T590" s="2"/>
      <c r="U590" s="2"/>
      <c r="V590" s="2"/>
    </row>
    <row r="591" spans="2:22" ht="15.75" customHeight="1">
      <c r="B591" s="18"/>
      <c r="C591" s="2"/>
      <c r="D591" s="2"/>
      <c r="E591" s="2"/>
      <c r="F591" s="2"/>
      <c r="G591" s="13"/>
      <c r="H591" s="13"/>
      <c r="I591" s="14"/>
      <c r="J591" s="2"/>
      <c r="K591" s="2"/>
      <c r="L591" s="15"/>
      <c r="M591" s="15"/>
      <c r="N591" s="15"/>
      <c r="O591" s="2"/>
      <c r="P591" s="2"/>
      <c r="Q591" s="2"/>
      <c r="R591" s="2"/>
      <c r="S591" s="2"/>
      <c r="T591" s="2"/>
      <c r="U591" s="2"/>
      <c r="V591" s="2"/>
    </row>
    <row r="592" spans="2:22" ht="15.75" customHeight="1">
      <c r="B592" s="18"/>
      <c r="C592" s="2"/>
      <c r="D592" s="2"/>
      <c r="E592" s="2"/>
      <c r="F592" s="2"/>
      <c r="G592" s="13"/>
      <c r="H592" s="13"/>
      <c r="I592" s="14"/>
      <c r="J592" s="2"/>
      <c r="K592" s="2"/>
      <c r="L592" s="15"/>
      <c r="M592" s="15"/>
      <c r="N592" s="15"/>
      <c r="O592" s="2"/>
      <c r="P592" s="2"/>
      <c r="Q592" s="2"/>
      <c r="R592" s="2"/>
      <c r="S592" s="2"/>
      <c r="T592" s="2"/>
      <c r="U592" s="2"/>
      <c r="V592" s="2"/>
    </row>
    <row r="593" spans="2:22" ht="15.75" customHeight="1">
      <c r="B593" s="18"/>
      <c r="C593" s="2"/>
      <c r="D593" s="2"/>
      <c r="E593" s="2"/>
      <c r="F593" s="2"/>
      <c r="G593" s="13"/>
      <c r="H593" s="13"/>
      <c r="I593" s="14"/>
      <c r="J593" s="2"/>
      <c r="K593" s="2"/>
      <c r="L593" s="15"/>
      <c r="M593" s="15"/>
      <c r="N593" s="15"/>
      <c r="O593" s="2"/>
      <c r="P593" s="2"/>
      <c r="Q593" s="2"/>
      <c r="R593" s="2"/>
      <c r="S593" s="2"/>
      <c r="T593" s="2"/>
      <c r="U593" s="2"/>
      <c r="V593" s="2"/>
    </row>
    <row r="594" spans="2:22" ht="15.75" customHeight="1">
      <c r="B594" s="18"/>
      <c r="C594" s="2"/>
      <c r="D594" s="2"/>
      <c r="E594" s="2"/>
      <c r="F594" s="2"/>
      <c r="G594" s="13"/>
      <c r="H594" s="13"/>
      <c r="I594" s="14"/>
      <c r="J594" s="2"/>
      <c r="K594" s="2"/>
      <c r="L594" s="15"/>
      <c r="M594" s="15"/>
      <c r="N594" s="15"/>
      <c r="O594" s="2"/>
      <c r="P594" s="2"/>
      <c r="Q594" s="2"/>
      <c r="R594" s="2"/>
      <c r="S594" s="2"/>
      <c r="T594" s="2"/>
      <c r="U594" s="2"/>
      <c r="V594" s="2"/>
    </row>
    <row r="595" spans="2:22" ht="15.75" customHeight="1">
      <c r="B595" s="18"/>
      <c r="C595" s="2"/>
      <c r="D595" s="2"/>
      <c r="E595" s="2"/>
      <c r="F595" s="2"/>
      <c r="G595" s="13"/>
      <c r="H595" s="13"/>
      <c r="I595" s="14"/>
      <c r="J595" s="2"/>
      <c r="K595" s="2"/>
      <c r="L595" s="15"/>
      <c r="M595" s="15"/>
      <c r="N595" s="15"/>
      <c r="O595" s="2"/>
      <c r="P595" s="2"/>
      <c r="Q595" s="2"/>
      <c r="R595" s="2"/>
      <c r="S595" s="2"/>
      <c r="T595" s="2"/>
      <c r="U595" s="2"/>
      <c r="V595" s="2"/>
    </row>
    <row r="596" spans="2:22" ht="15.75" customHeight="1">
      <c r="B596" s="18"/>
      <c r="C596" s="2"/>
      <c r="D596" s="2"/>
      <c r="E596" s="2"/>
      <c r="F596" s="2"/>
      <c r="G596" s="13"/>
      <c r="H596" s="13"/>
      <c r="I596" s="14"/>
      <c r="J596" s="2"/>
      <c r="K596" s="2"/>
      <c r="L596" s="15"/>
      <c r="M596" s="15"/>
      <c r="N596" s="15"/>
      <c r="O596" s="2"/>
      <c r="P596" s="2"/>
      <c r="Q596" s="2"/>
      <c r="R596" s="2"/>
      <c r="S596" s="2"/>
      <c r="T596" s="2"/>
      <c r="U596" s="2"/>
      <c r="V596" s="2"/>
    </row>
    <row r="597" spans="2:22" ht="15.75" customHeight="1">
      <c r="B597" s="18"/>
      <c r="C597" s="2"/>
      <c r="D597" s="2"/>
      <c r="E597" s="2"/>
      <c r="F597" s="2"/>
      <c r="G597" s="13"/>
      <c r="H597" s="13"/>
      <c r="I597" s="14"/>
      <c r="J597" s="2"/>
      <c r="K597" s="2"/>
      <c r="L597" s="15"/>
      <c r="M597" s="15"/>
      <c r="N597" s="15"/>
      <c r="O597" s="2"/>
      <c r="P597" s="2"/>
      <c r="Q597" s="2"/>
      <c r="R597" s="2"/>
      <c r="S597" s="2"/>
      <c r="T597" s="2"/>
      <c r="U597" s="2"/>
      <c r="V597" s="2"/>
    </row>
    <row r="598" spans="2:22" ht="15.75" customHeight="1">
      <c r="B598" s="18"/>
      <c r="C598" s="2"/>
      <c r="D598" s="2"/>
      <c r="E598" s="2"/>
      <c r="F598" s="2"/>
      <c r="G598" s="13"/>
      <c r="H598" s="13"/>
      <c r="I598" s="14"/>
      <c r="J598" s="2"/>
      <c r="K598" s="2"/>
      <c r="L598" s="15"/>
      <c r="M598" s="15"/>
      <c r="N598" s="15"/>
      <c r="O598" s="2"/>
      <c r="P598" s="2"/>
      <c r="Q598" s="2"/>
      <c r="R598" s="2"/>
      <c r="S598" s="2"/>
      <c r="T598" s="2"/>
      <c r="U598" s="2"/>
      <c r="V598" s="2"/>
    </row>
    <row r="599" spans="2:22" ht="15.75" customHeight="1">
      <c r="B599" s="18"/>
      <c r="C599" s="2"/>
      <c r="D599" s="2"/>
      <c r="E599" s="2"/>
      <c r="F599" s="2"/>
      <c r="G599" s="13"/>
      <c r="H599" s="13"/>
      <c r="I599" s="14"/>
      <c r="J599" s="2"/>
      <c r="K599" s="2"/>
      <c r="L599" s="15"/>
      <c r="M599" s="15"/>
      <c r="N599" s="15"/>
      <c r="O599" s="2"/>
      <c r="P599" s="2"/>
      <c r="Q599" s="2"/>
      <c r="R599" s="2"/>
      <c r="S599" s="2"/>
      <c r="T599" s="2"/>
      <c r="U599" s="2"/>
      <c r="V599" s="2"/>
    </row>
    <row r="600" spans="2:22" ht="15.75" customHeight="1">
      <c r="B600" s="18"/>
      <c r="C600" s="2"/>
      <c r="D600" s="2"/>
      <c r="E600" s="2"/>
      <c r="F600" s="2"/>
      <c r="G600" s="13"/>
      <c r="H600" s="13"/>
      <c r="I600" s="14"/>
      <c r="J600" s="2"/>
      <c r="K600" s="2"/>
      <c r="L600" s="15"/>
      <c r="M600" s="15"/>
      <c r="N600" s="15"/>
      <c r="O600" s="2"/>
      <c r="P600" s="2"/>
      <c r="Q600" s="2"/>
      <c r="R600" s="2"/>
      <c r="S600" s="2"/>
      <c r="T600" s="2"/>
      <c r="U600" s="2"/>
      <c r="V600" s="2"/>
    </row>
    <row r="601" spans="2:22" ht="15.75" customHeight="1">
      <c r="B601" s="18"/>
      <c r="C601" s="2"/>
      <c r="D601" s="2"/>
      <c r="E601" s="2"/>
      <c r="F601" s="2"/>
      <c r="G601" s="13"/>
      <c r="H601" s="13"/>
      <c r="I601" s="14"/>
      <c r="J601" s="2"/>
      <c r="K601" s="2"/>
      <c r="L601" s="15"/>
      <c r="M601" s="15"/>
      <c r="N601" s="15"/>
      <c r="O601" s="2"/>
      <c r="P601" s="2"/>
      <c r="Q601" s="2"/>
      <c r="R601" s="2"/>
      <c r="S601" s="2"/>
      <c r="T601" s="2"/>
      <c r="U601" s="2"/>
      <c r="V601" s="2"/>
    </row>
    <row r="602" spans="2:22" ht="15.75" customHeight="1">
      <c r="B602" s="18"/>
      <c r="C602" s="2"/>
      <c r="D602" s="2"/>
      <c r="E602" s="2"/>
      <c r="F602" s="2"/>
      <c r="G602" s="13"/>
      <c r="H602" s="13"/>
      <c r="I602" s="14"/>
      <c r="J602" s="2"/>
      <c r="K602" s="2"/>
      <c r="L602" s="15"/>
      <c r="M602" s="15"/>
      <c r="N602" s="15"/>
      <c r="O602" s="2"/>
      <c r="P602" s="2"/>
      <c r="Q602" s="2"/>
      <c r="R602" s="2"/>
      <c r="S602" s="2"/>
      <c r="T602" s="2"/>
      <c r="U602" s="2"/>
      <c r="V602" s="2"/>
    </row>
    <row r="603" spans="2:22" ht="15.75" customHeight="1">
      <c r="B603" s="18"/>
      <c r="C603" s="2"/>
      <c r="D603" s="2"/>
      <c r="E603" s="2"/>
      <c r="F603" s="2"/>
      <c r="G603" s="13"/>
      <c r="H603" s="13"/>
      <c r="I603" s="14"/>
      <c r="J603" s="2"/>
      <c r="K603" s="2"/>
      <c r="L603" s="15"/>
      <c r="M603" s="15"/>
      <c r="N603" s="15"/>
      <c r="O603" s="2"/>
      <c r="P603" s="2"/>
      <c r="Q603" s="2"/>
      <c r="R603" s="2"/>
      <c r="S603" s="2"/>
      <c r="T603" s="2"/>
      <c r="U603" s="2"/>
      <c r="V603" s="2"/>
    </row>
    <row r="604" spans="2:22" ht="15.75" customHeight="1">
      <c r="B604" s="18"/>
      <c r="C604" s="2"/>
      <c r="D604" s="2"/>
      <c r="E604" s="2"/>
      <c r="F604" s="2"/>
      <c r="G604" s="13"/>
      <c r="H604" s="13"/>
      <c r="I604" s="14"/>
      <c r="J604" s="2"/>
      <c r="K604" s="2"/>
      <c r="L604" s="15"/>
      <c r="M604" s="15"/>
      <c r="N604" s="15"/>
      <c r="O604" s="2"/>
      <c r="P604" s="2"/>
      <c r="Q604" s="2"/>
      <c r="R604" s="2"/>
      <c r="S604" s="2"/>
      <c r="T604" s="2"/>
      <c r="U604" s="2"/>
      <c r="V604" s="2"/>
    </row>
    <row r="605" spans="2:22" ht="15.75" customHeight="1">
      <c r="B605" s="18"/>
      <c r="C605" s="2"/>
      <c r="D605" s="2"/>
      <c r="E605" s="2"/>
      <c r="F605" s="2"/>
      <c r="G605" s="13"/>
      <c r="H605" s="13"/>
      <c r="I605" s="14"/>
      <c r="J605" s="2"/>
      <c r="K605" s="2"/>
      <c r="L605" s="15"/>
      <c r="M605" s="15"/>
      <c r="N605" s="15"/>
      <c r="O605" s="2"/>
      <c r="P605" s="2"/>
      <c r="Q605" s="2"/>
      <c r="R605" s="2"/>
      <c r="S605" s="2"/>
      <c r="T605" s="2"/>
      <c r="U605" s="2"/>
      <c r="V605" s="2"/>
    </row>
    <row r="606" spans="2:22" ht="15.75" customHeight="1">
      <c r="B606" s="18"/>
      <c r="C606" s="2"/>
      <c r="D606" s="2"/>
      <c r="E606" s="2"/>
      <c r="F606" s="2"/>
      <c r="G606" s="13"/>
      <c r="H606" s="13"/>
      <c r="I606" s="14"/>
      <c r="J606" s="2"/>
      <c r="K606" s="2"/>
      <c r="L606" s="15"/>
      <c r="M606" s="15"/>
      <c r="N606" s="15"/>
      <c r="O606" s="2"/>
      <c r="P606" s="2"/>
      <c r="Q606" s="2"/>
      <c r="R606" s="2"/>
      <c r="S606" s="2"/>
      <c r="T606" s="2"/>
      <c r="U606" s="2"/>
      <c r="V606" s="2"/>
    </row>
    <row r="607" spans="2:22" ht="15.75" customHeight="1">
      <c r="B607" s="18"/>
      <c r="C607" s="2"/>
      <c r="D607" s="2"/>
      <c r="E607" s="2"/>
      <c r="F607" s="2"/>
      <c r="G607" s="13"/>
      <c r="H607" s="13"/>
      <c r="I607" s="14"/>
      <c r="J607" s="2"/>
      <c r="K607" s="2"/>
      <c r="L607" s="15"/>
      <c r="M607" s="15"/>
      <c r="N607" s="15"/>
      <c r="O607" s="2"/>
      <c r="P607" s="2"/>
      <c r="Q607" s="2"/>
      <c r="R607" s="2"/>
      <c r="S607" s="2"/>
      <c r="T607" s="2"/>
      <c r="U607" s="2"/>
      <c r="V607" s="2"/>
    </row>
    <row r="608" spans="2:22" ht="15.75" customHeight="1">
      <c r="B608" s="18"/>
      <c r="C608" s="2"/>
      <c r="D608" s="2"/>
      <c r="E608" s="2"/>
      <c r="F608" s="2"/>
      <c r="G608" s="13"/>
      <c r="H608" s="13"/>
      <c r="I608" s="14"/>
      <c r="J608" s="2"/>
      <c r="K608" s="2"/>
      <c r="L608" s="15"/>
      <c r="M608" s="15"/>
      <c r="N608" s="15"/>
      <c r="O608" s="2"/>
      <c r="P608" s="2"/>
      <c r="Q608" s="2"/>
      <c r="R608" s="2"/>
      <c r="S608" s="2"/>
      <c r="T608" s="2"/>
      <c r="U608" s="2"/>
      <c r="V608" s="2"/>
    </row>
    <row r="609" spans="2:22" ht="15.75" customHeight="1">
      <c r="B609" s="18"/>
      <c r="C609" s="2"/>
      <c r="D609" s="2"/>
      <c r="E609" s="2"/>
      <c r="F609" s="2"/>
      <c r="G609" s="13"/>
      <c r="H609" s="13"/>
      <c r="I609" s="14"/>
      <c r="J609" s="2"/>
      <c r="K609" s="2"/>
      <c r="L609" s="15"/>
      <c r="M609" s="15"/>
      <c r="N609" s="15"/>
      <c r="O609" s="2"/>
      <c r="P609" s="2"/>
      <c r="Q609" s="2"/>
      <c r="R609" s="2"/>
      <c r="S609" s="2"/>
      <c r="T609" s="2"/>
      <c r="U609" s="2"/>
      <c r="V609" s="2"/>
    </row>
    <row r="610" spans="2:22" ht="15.75" customHeight="1">
      <c r="B610" s="18"/>
      <c r="C610" s="2"/>
      <c r="D610" s="2"/>
      <c r="E610" s="2"/>
      <c r="F610" s="2"/>
      <c r="G610" s="13"/>
      <c r="H610" s="13"/>
      <c r="I610" s="14"/>
      <c r="J610" s="2"/>
      <c r="K610" s="2"/>
      <c r="L610" s="15"/>
      <c r="M610" s="15"/>
      <c r="N610" s="15"/>
      <c r="O610" s="2"/>
      <c r="P610" s="2"/>
      <c r="Q610" s="2"/>
      <c r="R610" s="2"/>
      <c r="S610" s="2"/>
      <c r="T610" s="2"/>
      <c r="U610" s="2"/>
      <c r="V610" s="2"/>
    </row>
    <row r="611" spans="2:22" ht="15.75" customHeight="1">
      <c r="B611" s="18"/>
      <c r="C611" s="2"/>
      <c r="D611" s="2"/>
      <c r="E611" s="2"/>
      <c r="F611" s="2"/>
      <c r="G611" s="13"/>
      <c r="H611" s="13"/>
      <c r="I611" s="14"/>
      <c r="J611" s="2"/>
      <c r="K611" s="2"/>
      <c r="L611" s="15"/>
      <c r="M611" s="15"/>
      <c r="N611" s="15"/>
      <c r="O611" s="2"/>
      <c r="P611" s="2"/>
      <c r="Q611" s="2"/>
      <c r="R611" s="2"/>
      <c r="S611" s="2"/>
      <c r="T611" s="2"/>
      <c r="U611" s="2"/>
      <c r="V611" s="2"/>
    </row>
    <row r="612" spans="2:22" ht="15.75" customHeight="1">
      <c r="B612" s="18"/>
      <c r="C612" s="2"/>
      <c r="D612" s="2"/>
      <c r="E612" s="2"/>
      <c r="F612" s="2"/>
      <c r="G612" s="13"/>
      <c r="H612" s="13"/>
      <c r="I612" s="14"/>
      <c r="J612" s="2"/>
      <c r="K612" s="2"/>
      <c r="L612" s="15"/>
      <c r="M612" s="15"/>
      <c r="N612" s="15"/>
      <c r="O612" s="2"/>
      <c r="P612" s="2"/>
      <c r="Q612" s="2"/>
      <c r="R612" s="2"/>
      <c r="S612" s="2"/>
      <c r="T612" s="2"/>
      <c r="U612" s="2"/>
      <c r="V612" s="2"/>
    </row>
    <row r="613" spans="2:22" ht="15.75" customHeight="1">
      <c r="B613" s="18"/>
      <c r="C613" s="2"/>
      <c r="D613" s="2"/>
      <c r="E613" s="2"/>
      <c r="F613" s="2"/>
      <c r="G613" s="13"/>
      <c r="H613" s="13"/>
      <c r="I613" s="14"/>
      <c r="J613" s="2"/>
      <c r="K613" s="2"/>
      <c r="L613" s="15"/>
      <c r="M613" s="15"/>
      <c r="N613" s="15"/>
      <c r="O613" s="2"/>
      <c r="P613" s="2"/>
      <c r="Q613" s="2"/>
      <c r="R613" s="2"/>
      <c r="S613" s="2"/>
      <c r="T613" s="2"/>
      <c r="U613" s="2"/>
      <c r="V613" s="2"/>
    </row>
    <row r="614" spans="2:22" ht="15.75" customHeight="1">
      <c r="B614" s="18"/>
      <c r="C614" s="2"/>
      <c r="D614" s="2"/>
      <c r="E614" s="2"/>
      <c r="F614" s="2"/>
      <c r="G614" s="13"/>
      <c r="H614" s="13"/>
      <c r="I614" s="14"/>
      <c r="J614" s="2"/>
      <c r="K614" s="2"/>
      <c r="L614" s="15"/>
      <c r="M614" s="15"/>
      <c r="N614" s="15"/>
      <c r="O614" s="2"/>
      <c r="P614" s="2"/>
      <c r="Q614" s="2"/>
      <c r="R614" s="2"/>
      <c r="S614" s="2"/>
      <c r="T614" s="2"/>
      <c r="U614" s="2"/>
      <c r="V614" s="2"/>
    </row>
    <row r="615" spans="2:22" ht="15.75" customHeight="1">
      <c r="B615" s="18"/>
      <c r="C615" s="2"/>
      <c r="D615" s="2"/>
      <c r="E615" s="2"/>
      <c r="F615" s="2"/>
      <c r="G615" s="13"/>
      <c r="H615" s="13"/>
      <c r="I615" s="14"/>
      <c r="J615" s="2"/>
      <c r="K615" s="2"/>
      <c r="L615" s="15"/>
      <c r="M615" s="15"/>
      <c r="N615" s="15"/>
      <c r="O615" s="2"/>
      <c r="P615" s="2"/>
      <c r="Q615" s="2"/>
      <c r="R615" s="2"/>
      <c r="S615" s="2"/>
      <c r="T615" s="2"/>
      <c r="U615" s="2"/>
      <c r="V615" s="2"/>
    </row>
    <row r="616" spans="2:22" ht="15.75" customHeight="1">
      <c r="B616" s="18"/>
      <c r="C616" s="2"/>
      <c r="D616" s="2"/>
      <c r="E616" s="2"/>
      <c r="F616" s="2"/>
      <c r="G616" s="13"/>
      <c r="H616" s="13"/>
      <c r="I616" s="14"/>
      <c r="J616" s="2"/>
      <c r="K616" s="2"/>
      <c r="L616" s="15"/>
      <c r="M616" s="15"/>
      <c r="N616" s="15"/>
      <c r="O616" s="2"/>
      <c r="P616" s="2"/>
      <c r="Q616" s="2"/>
      <c r="R616" s="2"/>
      <c r="S616" s="2"/>
      <c r="T616" s="2"/>
      <c r="U616" s="2"/>
      <c r="V616" s="2"/>
    </row>
    <row r="617" spans="2:22" ht="15.75" customHeight="1">
      <c r="B617" s="18"/>
      <c r="C617" s="2"/>
      <c r="D617" s="2"/>
      <c r="E617" s="2"/>
      <c r="F617" s="2"/>
      <c r="G617" s="13"/>
      <c r="H617" s="13"/>
      <c r="I617" s="14"/>
      <c r="J617" s="2"/>
      <c r="K617" s="2"/>
      <c r="L617" s="15"/>
      <c r="M617" s="15"/>
      <c r="N617" s="15"/>
      <c r="O617" s="2"/>
      <c r="P617" s="2"/>
      <c r="Q617" s="2"/>
      <c r="R617" s="2"/>
      <c r="S617" s="2"/>
      <c r="T617" s="2"/>
      <c r="U617" s="2"/>
      <c r="V617" s="2"/>
    </row>
    <row r="618" spans="2:22" ht="15.75" customHeight="1">
      <c r="B618" s="18"/>
      <c r="C618" s="2"/>
      <c r="D618" s="2"/>
      <c r="E618" s="2"/>
      <c r="F618" s="2"/>
      <c r="G618" s="13"/>
      <c r="H618" s="13"/>
      <c r="I618" s="14"/>
      <c r="J618" s="2"/>
      <c r="K618" s="2"/>
      <c r="L618" s="15"/>
      <c r="M618" s="15"/>
      <c r="N618" s="15"/>
      <c r="O618" s="2"/>
      <c r="P618" s="2"/>
      <c r="Q618" s="2"/>
      <c r="R618" s="2"/>
      <c r="S618" s="2"/>
      <c r="T618" s="2"/>
      <c r="U618" s="2"/>
      <c r="V618" s="2"/>
    </row>
    <row r="619" spans="2:22" ht="15.75" customHeight="1">
      <c r="B619" s="18"/>
      <c r="C619" s="2"/>
      <c r="D619" s="2"/>
      <c r="E619" s="2"/>
      <c r="F619" s="2"/>
      <c r="G619" s="13"/>
      <c r="H619" s="13"/>
      <c r="I619" s="14"/>
      <c r="J619" s="2"/>
      <c r="K619" s="2"/>
      <c r="L619" s="15"/>
      <c r="M619" s="15"/>
      <c r="N619" s="15"/>
      <c r="O619" s="2"/>
      <c r="P619" s="2"/>
      <c r="Q619" s="2"/>
      <c r="R619" s="2"/>
      <c r="S619" s="2"/>
      <c r="T619" s="2"/>
      <c r="U619" s="2"/>
      <c r="V619" s="2"/>
    </row>
    <row r="620" spans="2:22" ht="15.75" customHeight="1">
      <c r="B620" s="18"/>
      <c r="C620" s="2"/>
      <c r="D620" s="2"/>
      <c r="E620" s="2"/>
      <c r="F620" s="2"/>
      <c r="G620" s="13"/>
      <c r="H620" s="13"/>
      <c r="I620" s="14"/>
      <c r="J620" s="2"/>
      <c r="K620" s="2"/>
      <c r="L620" s="15"/>
      <c r="M620" s="15"/>
      <c r="N620" s="15"/>
      <c r="O620" s="2"/>
      <c r="P620" s="2"/>
      <c r="Q620" s="2"/>
      <c r="R620" s="2"/>
      <c r="S620" s="2"/>
      <c r="T620" s="2"/>
      <c r="U620" s="2"/>
      <c r="V620" s="2"/>
    </row>
    <row r="621" spans="2:22" ht="15.75" customHeight="1">
      <c r="B621" s="18"/>
      <c r="C621" s="2"/>
      <c r="D621" s="2"/>
      <c r="E621" s="2"/>
      <c r="F621" s="2"/>
      <c r="G621" s="13"/>
      <c r="H621" s="13"/>
      <c r="I621" s="14"/>
      <c r="J621" s="2"/>
      <c r="K621" s="2"/>
      <c r="L621" s="15"/>
      <c r="M621" s="15"/>
      <c r="N621" s="15"/>
      <c r="O621" s="2"/>
      <c r="P621" s="2"/>
      <c r="Q621" s="2"/>
      <c r="R621" s="2"/>
      <c r="S621" s="2"/>
      <c r="T621" s="2"/>
      <c r="U621" s="2"/>
      <c r="V621" s="2"/>
    </row>
    <row r="622" spans="2:22" ht="15.75" customHeight="1">
      <c r="B622" s="18"/>
      <c r="C622" s="2"/>
      <c r="D622" s="2"/>
      <c r="E622" s="2"/>
      <c r="F622" s="2"/>
      <c r="G622" s="13"/>
      <c r="H622" s="13"/>
      <c r="I622" s="14"/>
      <c r="J622" s="2"/>
      <c r="K622" s="2"/>
      <c r="L622" s="15"/>
      <c r="M622" s="15"/>
      <c r="N622" s="15"/>
      <c r="O622" s="2"/>
      <c r="P622" s="2"/>
      <c r="Q622" s="2"/>
      <c r="R622" s="2"/>
      <c r="S622" s="2"/>
      <c r="T622" s="2"/>
      <c r="U622" s="2"/>
      <c r="V622" s="2"/>
    </row>
    <row r="623" spans="2:22" ht="15.75" customHeight="1">
      <c r="B623" s="18"/>
      <c r="C623" s="2"/>
      <c r="D623" s="2"/>
      <c r="E623" s="2"/>
      <c r="F623" s="2"/>
      <c r="G623" s="13"/>
      <c r="H623" s="13"/>
      <c r="I623" s="14"/>
      <c r="J623" s="2"/>
      <c r="K623" s="2"/>
      <c r="L623" s="15"/>
      <c r="M623" s="15"/>
      <c r="N623" s="15"/>
      <c r="O623" s="2"/>
      <c r="P623" s="2"/>
      <c r="Q623" s="2"/>
      <c r="R623" s="2"/>
      <c r="S623" s="2"/>
      <c r="T623" s="2"/>
      <c r="U623" s="2"/>
      <c r="V623" s="2"/>
    </row>
    <row r="624" spans="2:22" ht="15.75" customHeight="1">
      <c r="B624" s="18"/>
      <c r="C624" s="2"/>
      <c r="D624" s="2"/>
      <c r="E624" s="2"/>
      <c r="F624" s="2"/>
      <c r="G624" s="13"/>
      <c r="H624" s="13"/>
      <c r="I624" s="14"/>
      <c r="J624" s="2"/>
      <c r="K624" s="2"/>
      <c r="L624" s="15"/>
      <c r="M624" s="15"/>
      <c r="N624" s="15"/>
      <c r="O624" s="2"/>
      <c r="P624" s="2"/>
      <c r="Q624" s="2"/>
      <c r="R624" s="2"/>
      <c r="S624" s="2"/>
      <c r="T624" s="2"/>
      <c r="U624" s="2"/>
      <c r="V624" s="2"/>
    </row>
    <row r="625" spans="2:22" ht="15.75" customHeight="1">
      <c r="B625" s="18"/>
      <c r="C625" s="2"/>
      <c r="D625" s="2"/>
      <c r="E625" s="2"/>
      <c r="F625" s="2"/>
      <c r="G625" s="13"/>
      <c r="H625" s="13"/>
      <c r="I625" s="14"/>
      <c r="J625" s="2"/>
      <c r="K625" s="2"/>
      <c r="L625" s="15"/>
      <c r="M625" s="15"/>
      <c r="N625" s="15"/>
      <c r="O625" s="2"/>
      <c r="P625" s="2"/>
      <c r="Q625" s="2"/>
      <c r="R625" s="2"/>
      <c r="S625" s="2"/>
      <c r="T625" s="2"/>
      <c r="U625" s="2"/>
      <c r="V625" s="2"/>
    </row>
    <row r="626" spans="2:22" ht="15.75" customHeight="1">
      <c r="B626" s="18"/>
      <c r="C626" s="2"/>
      <c r="D626" s="2"/>
      <c r="E626" s="2"/>
      <c r="F626" s="2"/>
      <c r="G626" s="13"/>
      <c r="H626" s="13"/>
      <c r="I626" s="14"/>
      <c r="J626" s="2"/>
      <c r="K626" s="2"/>
      <c r="L626" s="15"/>
      <c r="M626" s="15"/>
      <c r="N626" s="15"/>
      <c r="O626" s="2"/>
      <c r="P626" s="2"/>
      <c r="Q626" s="2"/>
      <c r="R626" s="2"/>
      <c r="S626" s="2"/>
      <c r="T626" s="2"/>
      <c r="U626" s="2"/>
      <c r="V626" s="2"/>
    </row>
    <row r="627" spans="2:22" ht="15.75" customHeight="1">
      <c r="B627" s="18"/>
      <c r="C627" s="2"/>
      <c r="D627" s="2"/>
      <c r="E627" s="2"/>
      <c r="F627" s="2"/>
      <c r="G627" s="13"/>
      <c r="H627" s="13"/>
      <c r="I627" s="14"/>
      <c r="J627" s="2"/>
      <c r="K627" s="2"/>
      <c r="L627" s="15"/>
      <c r="M627" s="15"/>
      <c r="N627" s="15"/>
      <c r="O627" s="2"/>
      <c r="P627" s="2"/>
      <c r="Q627" s="2"/>
      <c r="R627" s="2"/>
      <c r="S627" s="2"/>
      <c r="T627" s="2"/>
      <c r="U627" s="2"/>
      <c r="V627" s="2"/>
    </row>
    <row r="628" spans="2:22" ht="15.75" customHeight="1">
      <c r="B628" s="18"/>
      <c r="C628" s="2"/>
      <c r="D628" s="2"/>
      <c r="E628" s="2"/>
      <c r="F628" s="2"/>
      <c r="G628" s="13"/>
      <c r="H628" s="13"/>
      <c r="I628" s="14"/>
      <c r="J628" s="2"/>
      <c r="K628" s="2"/>
      <c r="L628" s="15"/>
      <c r="M628" s="15"/>
      <c r="N628" s="15"/>
      <c r="O628" s="2"/>
      <c r="P628" s="2"/>
      <c r="Q628" s="2"/>
      <c r="R628" s="2"/>
      <c r="S628" s="2"/>
      <c r="T628" s="2"/>
      <c r="U628" s="2"/>
      <c r="V628" s="2"/>
    </row>
    <row r="629" spans="2:22" ht="15.75" customHeight="1">
      <c r="B629" s="18"/>
      <c r="C629" s="2"/>
      <c r="D629" s="2"/>
      <c r="E629" s="2"/>
      <c r="F629" s="2"/>
      <c r="G629" s="13"/>
      <c r="H629" s="13"/>
      <c r="I629" s="14"/>
      <c r="J629" s="2"/>
      <c r="K629" s="2"/>
      <c r="L629" s="15"/>
      <c r="M629" s="15"/>
      <c r="N629" s="15"/>
      <c r="O629" s="2"/>
      <c r="P629" s="2"/>
      <c r="Q629" s="2"/>
      <c r="R629" s="2"/>
      <c r="S629" s="2"/>
      <c r="T629" s="2"/>
      <c r="U629" s="2"/>
      <c r="V629" s="2"/>
    </row>
    <row r="630" spans="2:22" ht="15.75" customHeight="1">
      <c r="B630" s="18"/>
      <c r="C630" s="2"/>
      <c r="D630" s="2"/>
      <c r="E630" s="2"/>
      <c r="F630" s="2"/>
      <c r="G630" s="13"/>
      <c r="H630" s="13"/>
      <c r="I630" s="14"/>
      <c r="J630" s="2"/>
      <c r="K630" s="2"/>
      <c r="L630" s="15"/>
      <c r="M630" s="15"/>
      <c r="N630" s="15"/>
      <c r="O630" s="2"/>
      <c r="P630" s="2"/>
      <c r="Q630" s="2"/>
      <c r="R630" s="2"/>
      <c r="S630" s="2"/>
      <c r="T630" s="2"/>
      <c r="U630" s="2"/>
      <c r="V630" s="2"/>
    </row>
    <row r="631" spans="2:22" ht="15.75" customHeight="1">
      <c r="B631" s="18"/>
      <c r="C631" s="2"/>
      <c r="D631" s="2"/>
      <c r="E631" s="2"/>
      <c r="F631" s="2"/>
      <c r="G631" s="13"/>
      <c r="H631" s="13"/>
      <c r="I631" s="14"/>
      <c r="J631" s="2"/>
      <c r="K631" s="2"/>
      <c r="L631" s="15"/>
      <c r="M631" s="15"/>
      <c r="N631" s="15"/>
      <c r="O631" s="2"/>
      <c r="P631" s="2"/>
      <c r="Q631" s="2"/>
      <c r="R631" s="2"/>
      <c r="S631" s="2"/>
      <c r="T631" s="2"/>
      <c r="U631" s="2"/>
      <c r="V631" s="2"/>
    </row>
    <row r="632" spans="2:22" ht="15.75" customHeight="1">
      <c r="B632" s="18"/>
      <c r="C632" s="2"/>
      <c r="D632" s="2"/>
      <c r="E632" s="2"/>
      <c r="F632" s="2"/>
      <c r="G632" s="13"/>
      <c r="H632" s="13"/>
      <c r="I632" s="14"/>
      <c r="J632" s="2"/>
      <c r="K632" s="2"/>
      <c r="L632" s="15"/>
      <c r="M632" s="15"/>
      <c r="N632" s="15"/>
      <c r="O632" s="2"/>
      <c r="P632" s="2"/>
      <c r="Q632" s="2"/>
      <c r="R632" s="2"/>
      <c r="S632" s="2"/>
      <c r="T632" s="2"/>
      <c r="U632" s="2"/>
      <c r="V632" s="2"/>
    </row>
    <row r="633" spans="2:22" ht="15.75" customHeight="1">
      <c r="B633" s="18"/>
      <c r="C633" s="2"/>
      <c r="D633" s="2"/>
      <c r="E633" s="2"/>
      <c r="F633" s="2"/>
      <c r="G633" s="13"/>
      <c r="H633" s="13"/>
      <c r="I633" s="14"/>
      <c r="J633" s="2"/>
      <c r="K633" s="2"/>
      <c r="L633" s="15"/>
      <c r="M633" s="15"/>
      <c r="N633" s="15"/>
      <c r="O633" s="2"/>
      <c r="P633" s="2"/>
      <c r="Q633" s="2"/>
      <c r="R633" s="2"/>
      <c r="S633" s="2"/>
      <c r="T633" s="2"/>
      <c r="U633" s="2"/>
      <c r="V633" s="2"/>
    </row>
    <row r="634" spans="2:22" ht="15.75" customHeight="1">
      <c r="B634" s="18"/>
      <c r="C634" s="2"/>
      <c r="D634" s="2"/>
      <c r="E634" s="2"/>
      <c r="F634" s="2"/>
      <c r="G634" s="13"/>
      <c r="H634" s="13"/>
      <c r="I634" s="14"/>
      <c r="J634" s="2"/>
      <c r="K634" s="2"/>
      <c r="L634" s="15"/>
      <c r="M634" s="15"/>
      <c r="N634" s="15"/>
      <c r="O634" s="2"/>
      <c r="P634" s="2"/>
      <c r="Q634" s="2"/>
      <c r="R634" s="2"/>
      <c r="S634" s="2"/>
      <c r="T634" s="2"/>
      <c r="U634" s="2"/>
      <c r="V634" s="2"/>
    </row>
    <row r="635" spans="2:22" ht="15.75" customHeight="1">
      <c r="B635" s="18"/>
      <c r="C635" s="2"/>
      <c r="D635" s="2"/>
      <c r="E635" s="2"/>
      <c r="F635" s="2"/>
      <c r="G635" s="13"/>
      <c r="H635" s="13"/>
      <c r="I635" s="14"/>
      <c r="J635" s="2"/>
      <c r="K635" s="2"/>
      <c r="L635" s="15"/>
      <c r="M635" s="15"/>
      <c r="N635" s="15"/>
      <c r="O635" s="2"/>
      <c r="P635" s="2"/>
      <c r="Q635" s="2"/>
      <c r="R635" s="2"/>
      <c r="S635" s="2"/>
      <c r="T635" s="2"/>
      <c r="U635" s="2"/>
      <c r="V635" s="2"/>
    </row>
    <row r="636" spans="2:22" ht="15.75" customHeight="1">
      <c r="B636" s="18"/>
      <c r="C636" s="2"/>
      <c r="D636" s="2"/>
      <c r="E636" s="2"/>
      <c r="F636" s="2"/>
      <c r="G636" s="13"/>
      <c r="H636" s="13"/>
      <c r="I636" s="14"/>
      <c r="J636" s="2"/>
      <c r="K636" s="2"/>
      <c r="L636" s="15"/>
      <c r="M636" s="15"/>
      <c r="N636" s="15"/>
      <c r="O636" s="2"/>
      <c r="P636" s="2"/>
      <c r="Q636" s="2"/>
      <c r="R636" s="2"/>
      <c r="S636" s="2"/>
      <c r="T636" s="2"/>
      <c r="U636" s="2"/>
      <c r="V636" s="2"/>
    </row>
    <row r="637" spans="2:22" ht="15.75" customHeight="1">
      <c r="B637" s="18"/>
      <c r="C637" s="2"/>
      <c r="D637" s="2"/>
      <c r="E637" s="2"/>
      <c r="F637" s="2"/>
      <c r="G637" s="13"/>
      <c r="H637" s="13"/>
      <c r="I637" s="14"/>
      <c r="J637" s="2"/>
      <c r="K637" s="2"/>
      <c r="L637" s="15"/>
      <c r="M637" s="15"/>
      <c r="N637" s="15"/>
      <c r="O637" s="2"/>
      <c r="P637" s="2"/>
      <c r="Q637" s="2"/>
      <c r="R637" s="2"/>
      <c r="S637" s="2"/>
      <c r="T637" s="2"/>
      <c r="U637" s="2"/>
      <c r="V637" s="2"/>
    </row>
    <row r="638" spans="2:22" ht="15.75" customHeight="1">
      <c r="B638" s="18"/>
      <c r="C638" s="2"/>
      <c r="D638" s="2"/>
      <c r="E638" s="2"/>
      <c r="F638" s="2"/>
      <c r="G638" s="13"/>
      <c r="H638" s="13"/>
      <c r="I638" s="14"/>
      <c r="J638" s="2"/>
      <c r="K638" s="2"/>
      <c r="L638" s="15"/>
      <c r="M638" s="15"/>
      <c r="N638" s="15"/>
      <c r="O638" s="2"/>
      <c r="P638" s="2"/>
      <c r="Q638" s="2"/>
      <c r="R638" s="2"/>
      <c r="S638" s="2"/>
      <c r="T638" s="2"/>
      <c r="U638" s="2"/>
      <c r="V638" s="2"/>
    </row>
    <row r="639" spans="2:22" ht="15.75" customHeight="1">
      <c r="B639" s="18"/>
      <c r="C639" s="2"/>
      <c r="D639" s="2"/>
      <c r="E639" s="2"/>
      <c r="F639" s="2"/>
      <c r="G639" s="13"/>
      <c r="H639" s="13"/>
      <c r="I639" s="14"/>
      <c r="J639" s="2"/>
      <c r="K639" s="2"/>
      <c r="L639" s="15"/>
      <c r="M639" s="15"/>
      <c r="N639" s="15"/>
      <c r="O639" s="2"/>
      <c r="P639" s="2"/>
      <c r="Q639" s="2"/>
      <c r="R639" s="2"/>
      <c r="S639" s="2"/>
      <c r="T639" s="2"/>
      <c r="U639" s="2"/>
      <c r="V639" s="2"/>
    </row>
    <row r="640" spans="2:22" ht="15.75" customHeight="1">
      <c r="B640" s="18"/>
      <c r="C640" s="2"/>
      <c r="D640" s="2"/>
      <c r="E640" s="2"/>
      <c r="F640" s="2"/>
      <c r="G640" s="13"/>
      <c r="H640" s="13"/>
      <c r="I640" s="14"/>
      <c r="J640" s="2"/>
      <c r="K640" s="2"/>
      <c r="L640" s="15"/>
      <c r="M640" s="15"/>
      <c r="N640" s="15"/>
      <c r="O640" s="2"/>
      <c r="P640" s="2"/>
      <c r="Q640" s="2"/>
      <c r="R640" s="2"/>
      <c r="S640" s="2"/>
      <c r="T640" s="2"/>
      <c r="U640" s="2"/>
      <c r="V640" s="2"/>
    </row>
    <row r="641" spans="2:22" ht="15.75" customHeight="1">
      <c r="B641" s="18"/>
      <c r="C641" s="2"/>
      <c r="D641" s="2"/>
      <c r="E641" s="2"/>
      <c r="F641" s="2"/>
      <c r="G641" s="13"/>
      <c r="H641" s="13"/>
      <c r="I641" s="14"/>
      <c r="J641" s="2"/>
      <c r="K641" s="2"/>
      <c r="L641" s="15"/>
      <c r="M641" s="15"/>
      <c r="N641" s="15"/>
      <c r="O641" s="2"/>
      <c r="P641" s="2"/>
      <c r="Q641" s="2"/>
      <c r="R641" s="2"/>
      <c r="S641" s="2"/>
      <c r="T641" s="2"/>
      <c r="U641" s="2"/>
      <c r="V641" s="2"/>
    </row>
    <row r="642" spans="2:22" ht="15.75" customHeight="1">
      <c r="B642" s="18"/>
      <c r="C642" s="2"/>
      <c r="D642" s="2"/>
      <c r="E642" s="2"/>
      <c r="F642" s="2"/>
      <c r="G642" s="13"/>
      <c r="H642" s="13"/>
      <c r="I642" s="14"/>
      <c r="J642" s="2"/>
      <c r="K642" s="2"/>
      <c r="L642" s="15"/>
      <c r="M642" s="15"/>
      <c r="N642" s="15"/>
      <c r="O642" s="2"/>
      <c r="P642" s="2"/>
      <c r="Q642" s="2"/>
      <c r="R642" s="2"/>
      <c r="S642" s="2"/>
      <c r="T642" s="2"/>
      <c r="U642" s="2"/>
      <c r="V642" s="2"/>
    </row>
    <row r="643" spans="2:22" ht="15.75" customHeight="1">
      <c r="B643" s="18"/>
      <c r="C643" s="2"/>
      <c r="D643" s="2"/>
      <c r="E643" s="2"/>
      <c r="F643" s="2"/>
      <c r="G643" s="13"/>
      <c r="H643" s="13"/>
      <c r="I643" s="14"/>
      <c r="J643" s="2"/>
      <c r="K643" s="2"/>
      <c r="L643" s="15"/>
      <c r="M643" s="15"/>
      <c r="N643" s="15"/>
      <c r="O643" s="2"/>
      <c r="P643" s="2"/>
      <c r="Q643" s="2"/>
      <c r="R643" s="2"/>
      <c r="S643" s="2"/>
      <c r="T643" s="2"/>
      <c r="U643" s="2"/>
      <c r="V643" s="2"/>
    </row>
    <row r="644" spans="2:22" ht="15.75" customHeight="1">
      <c r="B644" s="18"/>
      <c r="C644" s="2"/>
      <c r="D644" s="2"/>
      <c r="E644" s="2"/>
      <c r="F644" s="2"/>
      <c r="G644" s="13"/>
      <c r="H644" s="13"/>
      <c r="I644" s="14"/>
      <c r="J644" s="2"/>
      <c r="K644" s="2"/>
      <c r="L644" s="15"/>
      <c r="M644" s="15"/>
      <c r="N644" s="15"/>
      <c r="O644" s="2"/>
      <c r="P644" s="2"/>
      <c r="Q644" s="2"/>
      <c r="R644" s="2"/>
      <c r="S644" s="2"/>
      <c r="T644" s="2"/>
      <c r="U644" s="2"/>
      <c r="V644" s="2"/>
    </row>
    <row r="645" spans="2:22" ht="15.75" customHeight="1">
      <c r="B645" s="18"/>
      <c r="C645" s="2"/>
      <c r="D645" s="2"/>
      <c r="E645" s="2"/>
      <c r="F645" s="2"/>
      <c r="G645" s="13"/>
      <c r="H645" s="13"/>
      <c r="I645" s="14"/>
      <c r="J645" s="2"/>
      <c r="K645" s="2"/>
      <c r="L645" s="15"/>
      <c r="M645" s="15"/>
      <c r="N645" s="15"/>
      <c r="O645" s="2"/>
      <c r="P645" s="2"/>
      <c r="Q645" s="2"/>
      <c r="R645" s="2"/>
      <c r="S645" s="2"/>
      <c r="T645" s="2"/>
      <c r="U645" s="2"/>
      <c r="V645" s="2"/>
    </row>
    <row r="646" spans="2:22" ht="15.75" customHeight="1">
      <c r="B646" s="18"/>
      <c r="C646" s="2"/>
      <c r="D646" s="2"/>
      <c r="E646" s="2"/>
      <c r="F646" s="2"/>
      <c r="G646" s="13"/>
      <c r="H646" s="13"/>
      <c r="I646" s="14"/>
      <c r="J646" s="2"/>
      <c r="K646" s="2"/>
      <c r="L646" s="15"/>
      <c r="M646" s="15"/>
      <c r="N646" s="15"/>
      <c r="O646" s="2"/>
      <c r="P646" s="2"/>
      <c r="Q646" s="2"/>
      <c r="R646" s="2"/>
      <c r="S646" s="2"/>
      <c r="T646" s="2"/>
      <c r="U646" s="2"/>
      <c r="V646" s="2"/>
    </row>
    <row r="647" spans="2:22" ht="15.75" customHeight="1">
      <c r="B647" s="18"/>
      <c r="C647" s="2"/>
      <c r="D647" s="2"/>
      <c r="E647" s="2"/>
      <c r="F647" s="2"/>
      <c r="G647" s="13"/>
      <c r="H647" s="13"/>
      <c r="I647" s="14"/>
      <c r="J647" s="2"/>
      <c r="K647" s="2"/>
      <c r="L647" s="15"/>
      <c r="M647" s="15"/>
      <c r="N647" s="15"/>
      <c r="O647" s="2"/>
      <c r="P647" s="2"/>
      <c r="Q647" s="2"/>
      <c r="R647" s="2"/>
      <c r="S647" s="2"/>
      <c r="T647" s="2"/>
      <c r="U647" s="2"/>
      <c r="V647" s="2"/>
    </row>
    <row r="648" spans="2:22" ht="15.75" customHeight="1">
      <c r="B648" s="18"/>
      <c r="C648" s="2"/>
      <c r="D648" s="2"/>
      <c r="E648" s="2"/>
      <c r="F648" s="2"/>
      <c r="G648" s="13"/>
      <c r="H648" s="13"/>
      <c r="I648" s="14"/>
      <c r="J648" s="2"/>
      <c r="K648" s="2"/>
      <c r="L648" s="15"/>
      <c r="M648" s="15"/>
      <c r="N648" s="15"/>
      <c r="O648" s="2"/>
      <c r="P648" s="2"/>
      <c r="Q648" s="2"/>
      <c r="R648" s="2"/>
      <c r="S648" s="2"/>
      <c r="T648" s="2"/>
      <c r="U648" s="2"/>
      <c r="V648" s="2"/>
    </row>
    <row r="649" spans="2:22" ht="15.75" customHeight="1">
      <c r="B649" s="18"/>
      <c r="C649" s="2"/>
      <c r="D649" s="2"/>
      <c r="E649" s="2"/>
      <c r="F649" s="2"/>
      <c r="G649" s="13"/>
      <c r="H649" s="13"/>
      <c r="I649" s="14"/>
      <c r="J649" s="2"/>
      <c r="K649" s="2"/>
      <c r="L649" s="15"/>
      <c r="M649" s="15"/>
      <c r="N649" s="15"/>
      <c r="O649" s="2"/>
      <c r="P649" s="2"/>
      <c r="Q649" s="2"/>
      <c r="R649" s="2"/>
      <c r="S649" s="2"/>
      <c r="T649" s="2"/>
      <c r="U649" s="2"/>
      <c r="V649" s="2"/>
    </row>
    <row r="650" spans="2:22" ht="15.75" customHeight="1">
      <c r="B650" s="18"/>
      <c r="C650" s="2"/>
      <c r="D650" s="2"/>
      <c r="E650" s="2"/>
      <c r="F650" s="2"/>
      <c r="G650" s="13"/>
      <c r="H650" s="13"/>
      <c r="I650" s="14"/>
      <c r="J650" s="2"/>
      <c r="K650" s="2"/>
      <c r="L650" s="15"/>
      <c r="M650" s="15"/>
      <c r="N650" s="15"/>
      <c r="O650" s="2"/>
      <c r="P650" s="2"/>
      <c r="Q650" s="2"/>
      <c r="R650" s="2"/>
      <c r="S650" s="2"/>
      <c r="T650" s="2"/>
      <c r="U650" s="2"/>
      <c r="V650" s="2"/>
    </row>
    <row r="651" spans="2:22" ht="15.75" customHeight="1">
      <c r="B651" s="18"/>
      <c r="C651" s="2"/>
      <c r="D651" s="2"/>
      <c r="E651" s="2"/>
      <c r="F651" s="2"/>
      <c r="G651" s="13"/>
      <c r="H651" s="13"/>
      <c r="I651" s="14"/>
      <c r="J651" s="2"/>
      <c r="K651" s="2"/>
      <c r="L651" s="15"/>
      <c r="M651" s="15"/>
      <c r="N651" s="15"/>
      <c r="O651" s="2"/>
      <c r="P651" s="2"/>
      <c r="Q651" s="2"/>
      <c r="R651" s="2"/>
      <c r="S651" s="2"/>
      <c r="T651" s="2"/>
      <c r="U651" s="2"/>
      <c r="V651" s="2"/>
    </row>
    <row r="652" spans="2:22" ht="15.75" customHeight="1">
      <c r="B652" s="18"/>
      <c r="C652" s="2"/>
      <c r="D652" s="2"/>
      <c r="E652" s="2"/>
      <c r="F652" s="2"/>
      <c r="G652" s="13"/>
      <c r="H652" s="13"/>
      <c r="I652" s="14"/>
      <c r="J652" s="2"/>
      <c r="K652" s="2"/>
      <c r="L652" s="15"/>
      <c r="M652" s="15"/>
      <c r="N652" s="15"/>
      <c r="O652" s="2"/>
      <c r="P652" s="2"/>
      <c r="Q652" s="2"/>
      <c r="R652" s="2"/>
      <c r="S652" s="2"/>
      <c r="T652" s="2"/>
      <c r="U652" s="2"/>
      <c r="V652" s="2"/>
    </row>
    <row r="653" spans="2:22" ht="15.75" customHeight="1">
      <c r="B653" s="18"/>
      <c r="C653" s="2"/>
      <c r="D653" s="2"/>
      <c r="E653" s="2"/>
      <c r="F653" s="2"/>
      <c r="G653" s="13"/>
      <c r="H653" s="13"/>
      <c r="I653" s="14"/>
      <c r="J653" s="2"/>
      <c r="K653" s="2"/>
      <c r="L653" s="15"/>
      <c r="M653" s="15"/>
      <c r="N653" s="15"/>
      <c r="O653" s="2"/>
      <c r="P653" s="2"/>
      <c r="Q653" s="2"/>
      <c r="R653" s="2"/>
      <c r="S653" s="2"/>
      <c r="T653" s="2"/>
      <c r="U653" s="2"/>
      <c r="V653" s="2"/>
    </row>
    <row r="654" spans="2:22" ht="15.75" customHeight="1">
      <c r="B654" s="18"/>
      <c r="C654" s="2"/>
      <c r="D654" s="2"/>
      <c r="E654" s="2"/>
      <c r="F654" s="2"/>
      <c r="G654" s="13"/>
      <c r="H654" s="13"/>
      <c r="I654" s="14"/>
      <c r="J654" s="2"/>
      <c r="K654" s="2"/>
      <c r="L654" s="15"/>
      <c r="M654" s="15"/>
      <c r="N654" s="15"/>
      <c r="O654" s="2"/>
      <c r="P654" s="2"/>
      <c r="Q654" s="2"/>
      <c r="R654" s="2"/>
      <c r="S654" s="2"/>
      <c r="T654" s="2"/>
      <c r="U654" s="2"/>
      <c r="V654" s="2"/>
    </row>
    <row r="655" spans="2:22" ht="15.75" customHeight="1">
      <c r="B655" s="18"/>
      <c r="C655" s="2"/>
      <c r="D655" s="2"/>
      <c r="E655" s="2"/>
      <c r="F655" s="2"/>
      <c r="G655" s="13"/>
      <c r="H655" s="13"/>
      <c r="I655" s="14"/>
      <c r="J655" s="2"/>
      <c r="K655" s="2"/>
      <c r="L655" s="15"/>
      <c r="M655" s="15"/>
      <c r="N655" s="15"/>
      <c r="O655" s="2"/>
      <c r="P655" s="2"/>
      <c r="Q655" s="2"/>
      <c r="R655" s="2"/>
      <c r="S655" s="2"/>
      <c r="T655" s="2"/>
      <c r="U655" s="2"/>
      <c r="V655" s="2"/>
    </row>
    <row r="656" spans="2:22" ht="15.75" customHeight="1">
      <c r="B656" s="18"/>
      <c r="C656" s="2"/>
      <c r="D656" s="2"/>
      <c r="E656" s="2"/>
      <c r="F656" s="2"/>
      <c r="G656" s="13"/>
      <c r="H656" s="13"/>
      <c r="I656" s="14"/>
      <c r="J656" s="2"/>
      <c r="K656" s="2"/>
      <c r="L656" s="15"/>
      <c r="M656" s="15"/>
      <c r="N656" s="15"/>
      <c r="O656" s="2"/>
      <c r="P656" s="2"/>
      <c r="Q656" s="2"/>
      <c r="R656" s="2"/>
      <c r="S656" s="2"/>
      <c r="T656" s="2"/>
      <c r="U656" s="2"/>
      <c r="V656" s="2"/>
    </row>
    <row r="657" spans="2:22" ht="15.75" customHeight="1">
      <c r="B657" s="18"/>
      <c r="C657" s="2"/>
      <c r="D657" s="2"/>
      <c r="E657" s="2"/>
      <c r="F657" s="2"/>
      <c r="G657" s="13"/>
      <c r="H657" s="13"/>
      <c r="I657" s="14"/>
      <c r="J657" s="2"/>
      <c r="K657" s="2"/>
      <c r="L657" s="15"/>
      <c r="M657" s="15"/>
      <c r="N657" s="15"/>
      <c r="O657" s="2"/>
      <c r="P657" s="2"/>
      <c r="Q657" s="2"/>
      <c r="R657" s="2"/>
      <c r="S657" s="2"/>
      <c r="T657" s="2"/>
      <c r="U657" s="2"/>
      <c r="V657" s="2"/>
    </row>
    <row r="658" spans="2:22" ht="15.75" customHeight="1">
      <c r="B658" s="18"/>
      <c r="C658" s="2"/>
      <c r="D658" s="2"/>
      <c r="E658" s="2"/>
      <c r="F658" s="2"/>
      <c r="G658" s="13"/>
      <c r="H658" s="13"/>
      <c r="I658" s="14"/>
      <c r="J658" s="2"/>
      <c r="K658" s="2"/>
      <c r="L658" s="15"/>
      <c r="M658" s="15"/>
      <c r="N658" s="15"/>
      <c r="O658" s="2"/>
      <c r="P658" s="2"/>
      <c r="Q658" s="2"/>
      <c r="R658" s="2"/>
      <c r="S658" s="2"/>
      <c r="T658" s="2"/>
      <c r="U658" s="2"/>
      <c r="V658" s="2"/>
    </row>
    <row r="659" spans="2:22" ht="15.75" customHeight="1">
      <c r="B659" s="18"/>
      <c r="C659" s="2"/>
      <c r="D659" s="2"/>
      <c r="E659" s="2"/>
      <c r="F659" s="2"/>
      <c r="G659" s="13"/>
      <c r="H659" s="13"/>
      <c r="I659" s="14"/>
      <c r="J659" s="2"/>
      <c r="K659" s="2"/>
      <c r="L659" s="15"/>
      <c r="M659" s="15"/>
      <c r="N659" s="15"/>
      <c r="O659" s="2"/>
      <c r="P659" s="2"/>
      <c r="Q659" s="2"/>
      <c r="R659" s="2"/>
      <c r="S659" s="2"/>
      <c r="T659" s="2"/>
      <c r="U659" s="2"/>
      <c r="V659" s="2"/>
    </row>
    <row r="660" spans="2:22" ht="15.75" customHeight="1">
      <c r="B660" s="18"/>
      <c r="C660" s="2"/>
      <c r="D660" s="2"/>
      <c r="E660" s="2"/>
      <c r="F660" s="2"/>
      <c r="G660" s="13"/>
      <c r="H660" s="13"/>
      <c r="I660" s="14"/>
      <c r="J660" s="2"/>
      <c r="K660" s="2"/>
      <c r="L660" s="15"/>
      <c r="M660" s="15"/>
      <c r="N660" s="15"/>
      <c r="O660" s="2"/>
      <c r="P660" s="2"/>
      <c r="Q660" s="2"/>
      <c r="R660" s="2"/>
      <c r="S660" s="2"/>
      <c r="T660" s="2"/>
      <c r="U660" s="2"/>
      <c r="V660" s="2"/>
    </row>
    <row r="661" spans="2:22" ht="15.75" customHeight="1">
      <c r="B661" s="18"/>
      <c r="C661" s="2"/>
      <c r="D661" s="2"/>
      <c r="E661" s="2"/>
      <c r="F661" s="2"/>
      <c r="G661" s="13"/>
      <c r="H661" s="13"/>
      <c r="I661" s="14"/>
      <c r="J661" s="2"/>
      <c r="K661" s="2"/>
      <c r="L661" s="15"/>
      <c r="M661" s="15"/>
      <c r="N661" s="15"/>
      <c r="O661" s="2"/>
      <c r="P661" s="2"/>
      <c r="Q661" s="2"/>
      <c r="R661" s="2"/>
      <c r="S661" s="2"/>
      <c r="T661" s="2"/>
      <c r="U661" s="2"/>
      <c r="V661" s="2"/>
    </row>
    <row r="662" spans="2:22" ht="15.75" customHeight="1">
      <c r="B662" s="18"/>
      <c r="C662" s="2"/>
      <c r="D662" s="2"/>
      <c r="E662" s="2"/>
      <c r="F662" s="2"/>
      <c r="G662" s="13"/>
      <c r="H662" s="13"/>
      <c r="I662" s="14"/>
      <c r="J662" s="2"/>
      <c r="K662" s="2"/>
      <c r="L662" s="15"/>
      <c r="M662" s="15"/>
      <c r="N662" s="15"/>
      <c r="O662" s="2"/>
      <c r="P662" s="2"/>
      <c r="Q662" s="2"/>
      <c r="R662" s="2"/>
      <c r="S662" s="2"/>
      <c r="T662" s="2"/>
      <c r="U662" s="2"/>
      <c r="V662" s="2"/>
    </row>
    <row r="663" spans="2:22" ht="15.75" customHeight="1">
      <c r="B663" s="18"/>
      <c r="C663" s="2"/>
      <c r="D663" s="2"/>
      <c r="E663" s="2"/>
      <c r="F663" s="2"/>
      <c r="G663" s="13"/>
      <c r="H663" s="13"/>
      <c r="I663" s="14"/>
      <c r="J663" s="2"/>
      <c r="K663" s="2"/>
      <c r="L663" s="15"/>
      <c r="M663" s="15"/>
      <c r="N663" s="15"/>
      <c r="O663" s="2"/>
      <c r="P663" s="2"/>
      <c r="Q663" s="2"/>
      <c r="R663" s="2"/>
      <c r="S663" s="2"/>
      <c r="T663" s="2"/>
      <c r="U663" s="2"/>
      <c r="V663" s="2"/>
    </row>
    <row r="664" spans="2:22" ht="15.75" customHeight="1">
      <c r="B664" s="18"/>
      <c r="C664" s="2"/>
      <c r="D664" s="2"/>
      <c r="E664" s="2"/>
      <c r="F664" s="2"/>
      <c r="G664" s="13"/>
      <c r="H664" s="13"/>
      <c r="I664" s="14"/>
      <c r="J664" s="2"/>
      <c r="K664" s="2"/>
      <c r="L664" s="15"/>
      <c r="M664" s="15"/>
      <c r="N664" s="15"/>
      <c r="O664" s="2"/>
      <c r="P664" s="2"/>
      <c r="Q664" s="2"/>
      <c r="R664" s="2"/>
      <c r="S664" s="2"/>
      <c r="T664" s="2"/>
      <c r="U664" s="2"/>
      <c r="V664" s="2"/>
    </row>
    <row r="665" spans="2:22" ht="15.75" customHeight="1">
      <c r="B665" s="18"/>
      <c r="C665" s="2"/>
      <c r="D665" s="2"/>
      <c r="E665" s="2"/>
      <c r="F665" s="2"/>
      <c r="G665" s="13"/>
      <c r="H665" s="13"/>
      <c r="I665" s="14"/>
      <c r="J665" s="2"/>
      <c r="K665" s="2"/>
      <c r="L665" s="15"/>
      <c r="M665" s="15"/>
      <c r="N665" s="15"/>
      <c r="O665" s="2"/>
      <c r="P665" s="2"/>
      <c r="Q665" s="2"/>
      <c r="R665" s="2"/>
      <c r="S665" s="2"/>
      <c r="T665" s="2"/>
      <c r="U665" s="2"/>
      <c r="V665" s="2"/>
    </row>
    <row r="666" spans="2:22" ht="15.75" customHeight="1">
      <c r="B666" s="18"/>
      <c r="C666" s="2"/>
      <c r="D666" s="2"/>
      <c r="E666" s="2"/>
      <c r="F666" s="2"/>
      <c r="G666" s="13"/>
      <c r="H666" s="13"/>
      <c r="I666" s="14"/>
      <c r="J666" s="2"/>
      <c r="K666" s="2"/>
      <c r="L666" s="15"/>
      <c r="M666" s="15"/>
      <c r="N666" s="15"/>
      <c r="O666" s="2"/>
      <c r="P666" s="2"/>
      <c r="Q666" s="2"/>
      <c r="R666" s="2"/>
      <c r="S666" s="2"/>
      <c r="T666" s="2"/>
      <c r="U666" s="2"/>
      <c r="V666" s="2"/>
    </row>
    <row r="667" spans="2:22" ht="15.75" customHeight="1">
      <c r="B667" s="18"/>
      <c r="C667" s="2"/>
      <c r="D667" s="2"/>
      <c r="E667" s="2"/>
      <c r="F667" s="2"/>
      <c r="G667" s="13"/>
      <c r="H667" s="13"/>
      <c r="I667" s="14"/>
      <c r="J667" s="2"/>
      <c r="K667" s="2"/>
      <c r="L667" s="15"/>
      <c r="M667" s="15"/>
      <c r="N667" s="15"/>
      <c r="O667" s="2"/>
      <c r="P667" s="2"/>
      <c r="Q667" s="2"/>
      <c r="R667" s="2"/>
      <c r="S667" s="2"/>
      <c r="T667" s="2"/>
      <c r="U667" s="2"/>
      <c r="V667" s="2"/>
    </row>
    <row r="668" spans="2:22" ht="15.75" customHeight="1">
      <c r="B668" s="18"/>
      <c r="C668" s="2"/>
      <c r="D668" s="2"/>
      <c r="E668" s="2"/>
      <c r="F668" s="2"/>
      <c r="G668" s="13"/>
      <c r="H668" s="13"/>
      <c r="I668" s="14"/>
      <c r="J668" s="2"/>
      <c r="K668" s="2"/>
      <c r="L668" s="15"/>
      <c r="M668" s="15"/>
      <c r="N668" s="15"/>
      <c r="O668" s="2"/>
      <c r="P668" s="2"/>
      <c r="Q668" s="2"/>
      <c r="R668" s="2"/>
      <c r="S668" s="2"/>
      <c r="T668" s="2"/>
      <c r="U668" s="2"/>
      <c r="V668" s="2"/>
    </row>
    <row r="669" spans="2:22" ht="15.75" customHeight="1">
      <c r="B669" s="18"/>
      <c r="C669" s="2"/>
      <c r="D669" s="2"/>
      <c r="E669" s="2"/>
      <c r="F669" s="2"/>
      <c r="G669" s="13"/>
      <c r="H669" s="13"/>
      <c r="I669" s="14"/>
      <c r="J669" s="2"/>
      <c r="K669" s="2"/>
      <c r="L669" s="15"/>
      <c r="M669" s="15"/>
      <c r="N669" s="15"/>
      <c r="O669" s="2"/>
      <c r="P669" s="2"/>
      <c r="Q669" s="2"/>
      <c r="R669" s="2"/>
      <c r="S669" s="2"/>
      <c r="T669" s="2"/>
      <c r="U669" s="2"/>
      <c r="V669" s="2"/>
    </row>
    <row r="670" spans="2:22" ht="15.75" customHeight="1">
      <c r="B670" s="18"/>
      <c r="C670" s="2"/>
      <c r="D670" s="2"/>
      <c r="E670" s="2"/>
      <c r="F670" s="2"/>
      <c r="G670" s="13"/>
      <c r="H670" s="13"/>
      <c r="I670" s="14"/>
      <c r="J670" s="2"/>
      <c r="K670" s="2"/>
      <c r="L670" s="15"/>
      <c r="M670" s="15"/>
      <c r="N670" s="15"/>
      <c r="O670" s="2"/>
      <c r="P670" s="2"/>
      <c r="Q670" s="2"/>
      <c r="R670" s="2"/>
      <c r="S670" s="2"/>
      <c r="T670" s="2"/>
      <c r="U670" s="2"/>
      <c r="V670" s="2"/>
    </row>
    <row r="671" spans="2:22" ht="15.75" customHeight="1">
      <c r="B671" s="18"/>
      <c r="C671" s="2"/>
      <c r="D671" s="2"/>
      <c r="E671" s="2"/>
      <c r="F671" s="2"/>
      <c r="G671" s="13"/>
      <c r="H671" s="13"/>
      <c r="I671" s="14"/>
      <c r="J671" s="2"/>
      <c r="K671" s="2"/>
      <c r="L671" s="15"/>
      <c r="M671" s="15"/>
      <c r="N671" s="15"/>
      <c r="O671" s="2"/>
      <c r="P671" s="2"/>
      <c r="Q671" s="2"/>
      <c r="R671" s="2"/>
      <c r="S671" s="2"/>
      <c r="T671" s="2"/>
      <c r="U671" s="2"/>
      <c r="V671" s="2"/>
    </row>
    <row r="672" spans="2:22" ht="15.75" customHeight="1">
      <c r="B672" s="18"/>
      <c r="C672" s="2"/>
      <c r="D672" s="2"/>
      <c r="E672" s="2"/>
      <c r="F672" s="2"/>
      <c r="G672" s="13"/>
      <c r="H672" s="13"/>
      <c r="I672" s="14"/>
      <c r="J672" s="2"/>
      <c r="K672" s="2"/>
      <c r="L672" s="15"/>
      <c r="M672" s="15"/>
      <c r="N672" s="15"/>
      <c r="O672" s="2"/>
      <c r="P672" s="2"/>
      <c r="Q672" s="2"/>
      <c r="R672" s="2"/>
      <c r="S672" s="2"/>
      <c r="T672" s="2"/>
      <c r="U672" s="2"/>
      <c r="V672" s="2"/>
    </row>
    <row r="673" spans="2:22" ht="15.75" customHeight="1">
      <c r="B673" s="18"/>
      <c r="C673" s="2"/>
      <c r="D673" s="2"/>
      <c r="E673" s="2"/>
      <c r="F673" s="2"/>
      <c r="G673" s="13"/>
      <c r="H673" s="13"/>
      <c r="I673" s="14"/>
      <c r="J673" s="2"/>
      <c r="K673" s="2"/>
      <c r="L673" s="15"/>
      <c r="M673" s="15"/>
      <c r="N673" s="15"/>
      <c r="O673" s="2"/>
      <c r="P673" s="2"/>
      <c r="Q673" s="2"/>
      <c r="R673" s="2"/>
      <c r="S673" s="2"/>
      <c r="T673" s="2"/>
      <c r="U673" s="2"/>
      <c r="V673" s="2"/>
    </row>
    <row r="674" spans="2:22" ht="15.75" customHeight="1">
      <c r="B674" s="18"/>
      <c r="C674" s="2"/>
      <c r="D674" s="2"/>
      <c r="E674" s="2"/>
      <c r="F674" s="2"/>
      <c r="G674" s="13"/>
      <c r="H674" s="13"/>
      <c r="I674" s="14"/>
      <c r="J674" s="2"/>
      <c r="K674" s="2"/>
      <c r="L674" s="15"/>
      <c r="M674" s="15"/>
      <c r="N674" s="15"/>
      <c r="O674" s="2"/>
      <c r="P674" s="2"/>
      <c r="Q674" s="2"/>
      <c r="R674" s="2"/>
      <c r="S674" s="2"/>
      <c r="T674" s="2"/>
      <c r="U674" s="2"/>
      <c r="V674" s="2"/>
    </row>
    <row r="675" spans="2:22" ht="15.75" customHeight="1">
      <c r="B675" s="18"/>
      <c r="C675" s="2"/>
      <c r="D675" s="2"/>
      <c r="E675" s="2"/>
      <c r="F675" s="2"/>
      <c r="G675" s="13"/>
      <c r="H675" s="13"/>
      <c r="I675" s="14"/>
      <c r="J675" s="2"/>
      <c r="K675" s="2"/>
      <c r="L675" s="15"/>
      <c r="M675" s="15"/>
      <c r="N675" s="15"/>
      <c r="O675" s="2"/>
      <c r="P675" s="2"/>
      <c r="Q675" s="2"/>
      <c r="R675" s="2"/>
      <c r="S675" s="2"/>
      <c r="T675" s="2"/>
      <c r="U675" s="2"/>
      <c r="V675" s="2"/>
    </row>
    <row r="676" spans="2:22" ht="15.75" customHeight="1">
      <c r="B676" s="18"/>
      <c r="C676" s="2"/>
      <c r="D676" s="2"/>
      <c r="E676" s="2"/>
      <c r="F676" s="2"/>
      <c r="G676" s="13"/>
      <c r="H676" s="13"/>
      <c r="I676" s="14"/>
      <c r="J676" s="2"/>
      <c r="K676" s="2"/>
      <c r="L676" s="15"/>
      <c r="M676" s="15"/>
      <c r="N676" s="15"/>
      <c r="O676" s="2"/>
      <c r="P676" s="2"/>
      <c r="Q676" s="2"/>
      <c r="R676" s="2"/>
      <c r="S676" s="2"/>
      <c r="T676" s="2"/>
      <c r="U676" s="2"/>
      <c r="V676" s="2"/>
    </row>
    <row r="677" spans="2:22" ht="15.75" customHeight="1">
      <c r="B677" s="18"/>
      <c r="C677" s="2"/>
      <c r="D677" s="2"/>
      <c r="E677" s="2"/>
      <c r="F677" s="2"/>
      <c r="G677" s="13"/>
      <c r="H677" s="13"/>
      <c r="I677" s="14"/>
      <c r="J677" s="2"/>
      <c r="K677" s="2"/>
      <c r="L677" s="15"/>
      <c r="M677" s="15"/>
      <c r="N677" s="15"/>
      <c r="O677" s="2"/>
      <c r="P677" s="2"/>
      <c r="Q677" s="2"/>
      <c r="R677" s="2"/>
      <c r="S677" s="2"/>
      <c r="T677" s="2"/>
      <c r="U677" s="2"/>
      <c r="V677" s="2"/>
    </row>
    <row r="678" spans="2:22" ht="15.75" customHeight="1">
      <c r="B678" s="18"/>
      <c r="C678" s="2"/>
      <c r="D678" s="2"/>
      <c r="E678" s="2"/>
      <c r="F678" s="2"/>
      <c r="G678" s="13"/>
      <c r="H678" s="13"/>
      <c r="I678" s="14"/>
      <c r="J678" s="2"/>
      <c r="K678" s="2"/>
      <c r="L678" s="15"/>
      <c r="M678" s="15"/>
      <c r="N678" s="15"/>
      <c r="O678" s="2"/>
      <c r="P678" s="2"/>
      <c r="Q678" s="2"/>
      <c r="R678" s="2"/>
      <c r="S678" s="2"/>
      <c r="T678" s="2"/>
      <c r="U678" s="2"/>
      <c r="V678" s="2"/>
    </row>
    <row r="679" spans="2:22" ht="15.75" customHeight="1">
      <c r="B679" s="18"/>
      <c r="C679" s="2"/>
      <c r="D679" s="2"/>
      <c r="E679" s="2"/>
      <c r="F679" s="2"/>
      <c r="G679" s="13"/>
      <c r="H679" s="13"/>
      <c r="I679" s="14"/>
      <c r="J679" s="2"/>
      <c r="K679" s="2"/>
      <c r="L679" s="15"/>
      <c r="M679" s="15"/>
      <c r="N679" s="15"/>
      <c r="O679" s="2"/>
      <c r="P679" s="2"/>
      <c r="Q679" s="2"/>
      <c r="R679" s="2"/>
      <c r="S679" s="2"/>
      <c r="T679" s="2"/>
      <c r="U679" s="2"/>
      <c r="V679" s="2"/>
    </row>
    <row r="680" spans="2:22" ht="15.75" customHeight="1">
      <c r="B680" s="18"/>
      <c r="C680" s="2"/>
      <c r="D680" s="2"/>
      <c r="E680" s="2"/>
      <c r="F680" s="2"/>
      <c r="G680" s="13"/>
      <c r="H680" s="13"/>
      <c r="I680" s="14"/>
      <c r="J680" s="2"/>
      <c r="K680" s="2"/>
      <c r="L680" s="15"/>
      <c r="M680" s="15"/>
      <c r="N680" s="15"/>
      <c r="O680" s="2"/>
      <c r="P680" s="2"/>
      <c r="Q680" s="2"/>
      <c r="R680" s="2"/>
      <c r="S680" s="2"/>
      <c r="T680" s="2"/>
      <c r="U680" s="2"/>
      <c r="V680" s="2"/>
    </row>
    <row r="681" spans="2:22" ht="15.75" customHeight="1">
      <c r="B681" s="18"/>
      <c r="C681" s="2"/>
      <c r="D681" s="2"/>
      <c r="E681" s="2"/>
      <c r="F681" s="2"/>
      <c r="G681" s="13"/>
      <c r="H681" s="13"/>
      <c r="I681" s="14"/>
      <c r="J681" s="2"/>
      <c r="K681" s="2"/>
      <c r="L681" s="15"/>
      <c r="M681" s="15"/>
      <c r="N681" s="15"/>
      <c r="O681" s="2"/>
      <c r="P681" s="2"/>
      <c r="Q681" s="2"/>
      <c r="R681" s="2"/>
      <c r="S681" s="2"/>
      <c r="T681" s="2"/>
      <c r="U681" s="2"/>
      <c r="V681" s="2"/>
    </row>
    <row r="682" spans="2:22" ht="15.75" customHeight="1">
      <c r="B682" s="18"/>
      <c r="C682" s="2"/>
      <c r="D682" s="2"/>
      <c r="E682" s="2"/>
      <c r="F682" s="2"/>
      <c r="G682" s="13"/>
      <c r="H682" s="13"/>
      <c r="I682" s="14"/>
      <c r="J682" s="2"/>
      <c r="K682" s="2"/>
      <c r="L682" s="15"/>
      <c r="M682" s="15"/>
      <c r="N682" s="15"/>
      <c r="O682" s="2"/>
      <c r="P682" s="2"/>
      <c r="Q682" s="2"/>
      <c r="R682" s="2"/>
      <c r="S682" s="2"/>
      <c r="T682" s="2"/>
      <c r="U682" s="2"/>
      <c r="V682" s="2"/>
    </row>
    <row r="683" spans="2:22" ht="15.75" customHeight="1">
      <c r="B683" s="18"/>
      <c r="C683" s="2"/>
      <c r="D683" s="2"/>
      <c r="E683" s="2"/>
      <c r="F683" s="2"/>
      <c r="G683" s="13"/>
      <c r="H683" s="13"/>
      <c r="I683" s="14"/>
      <c r="J683" s="2"/>
      <c r="K683" s="2"/>
      <c r="L683" s="15"/>
      <c r="M683" s="15"/>
      <c r="N683" s="15"/>
      <c r="O683" s="2"/>
      <c r="P683" s="2"/>
      <c r="Q683" s="2"/>
      <c r="R683" s="2"/>
      <c r="S683" s="2"/>
      <c r="T683" s="2"/>
      <c r="U683" s="2"/>
      <c r="V683" s="2"/>
    </row>
    <row r="684" spans="2:22" ht="15.75" customHeight="1">
      <c r="B684" s="18"/>
      <c r="C684" s="2"/>
      <c r="D684" s="2"/>
      <c r="E684" s="2"/>
      <c r="F684" s="2"/>
      <c r="G684" s="13"/>
      <c r="H684" s="13"/>
      <c r="I684" s="14"/>
      <c r="J684" s="2"/>
      <c r="K684" s="2"/>
      <c r="L684" s="15"/>
      <c r="M684" s="15"/>
      <c r="N684" s="15"/>
      <c r="O684" s="2"/>
      <c r="P684" s="2"/>
      <c r="Q684" s="2"/>
      <c r="R684" s="2"/>
      <c r="S684" s="2"/>
      <c r="T684" s="2"/>
      <c r="U684" s="2"/>
      <c r="V684" s="2"/>
    </row>
    <row r="685" spans="2:22" ht="15.75" customHeight="1">
      <c r="B685" s="18"/>
      <c r="C685" s="2"/>
      <c r="D685" s="2"/>
      <c r="E685" s="2"/>
      <c r="F685" s="2"/>
      <c r="G685" s="13"/>
      <c r="H685" s="13"/>
      <c r="I685" s="14"/>
      <c r="J685" s="2"/>
      <c r="K685" s="2"/>
      <c r="L685" s="15"/>
      <c r="M685" s="15"/>
      <c r="N685" s="15"/>
      <c r="O685" s="2"/>
      <c r="P685" s="2"/>
      <c r="Q685" s="2"/>
      <c r="R685" s="2"/>
      <c r="S685" s="2"/>
      <c r="T685" s="2"/>
      <c r="U685" s="2"/>
      <c r="V685" s="2"/>
    </row>
    <row r="686" spans="2:22" ht="15.75" customHeight="1">
      <c r="B686" s="18"/>
      <c r="C686" s="2"/>
      <c r="D686" s="2"/>
      <c r="E686" s="2"/>
      <c r="F686" s="2"/>
      <c r="G686" s="13"/>
      <c r="H686" s="13"/>
      <c r="I686" s="14"/>
      <c r="J686" s="2"/>
      <c r="K686" s="2"/>
      <c r="L686" s="15"/>
      <c r="M686" s="15"/>
      <c r="N686" s="15"/>
      <c r="O686" s="2"/>
      <c r="P686" s="2"/>
      <c r="Q686" s="2"/>
      <c r="R686" s="2"/>
      <c r="S686" s="2"/>
      <c r="T686" s="2"/>
      <c r="U686" s="2"/>
      <c r="V686" s="2"/>
    </row>
    <row r="687" spans="2:22" ht="15.75" customHeight="1">
      <c r="B687" s="18"/>
      <c r="C687" s="2"/>
      <c r="D687" s="2"/>
      <c r="E687" s="2"/>
      <c r="F687" s="2"/>
      <c r="G687" s="13"/>
      <c r="H687" s="13"/>
      <c r="I687" s="14"/>
      <c r="J687" s="2"/>
      <c r="K687" s="2"/>
      <c r="L687" s="15"/>
      <c r="M687" s="15"/>
      <c r="N687" s="15"/>
      <c r="O687" s="2"/>
      <c r="P687" s="2"/>
      <c r="Q687" s="2"/>
      <c r="R687" s="2"/>
      <c r="S687" s="2"/>
      <c r="T687" s="2"/>
      <c r="U687" s="2"/>
      <c r="V687" s="2"/>
    </row>
    <row r="688" spans="2:22" ht="15.75" customHeight="1">
      <c r="B688" s="18"/>
      <c r="C688" s="2"/>
      <c r="D688" s="2"/>
      <c r="E688" s="2"/>
      <c r="F688" s="2"/>
      <c r="G688" s="13"/>
      <c r="H688" s="13"/>
      <c r="I688" s="14"/>
      <c r="J688" s="2"/>
      <c r="K688" s="2"/>
      <c r="L688" s="15"/>
      <c r="M688" s="15"/>
      <c r="N688" s="15"/>
      <c r="O688" s="2"/>
      <c r="P688" s="2"/>
      <c r="Q688" s="2"/>
      <c r="R688" s="2"/>
      <c r="S688" s="2"/>
      <c r="T688" s="2"/>
      <c r="U688" s="2"/>
      <c r="V688" s="2"/>
    </row>
    <row r="689" spans="2:22" ht="15.75" customHeight="1">
      <c r="B689" s="18"/>
      <c r="C689" s="2"/>
      <c r="D689" s="2"/>
      <c r="E689" s="2"/>
      <c r="F689" s="2"/>
      <c r="G689" s="13"/>
      <c r="H689" s="13"/>
      <c r="I689" s="14"/>
      <c r="J689" s="2"/>
      <c r="K689" s="2"/>
      <c r="L689" s="15"/>
      <c r="M689" s="15"/>
      <c r="N689" s="15"/>
      <c r="O689" s="2"/>
      <c r="P689" s="2"/>
      <c r="Q689" s="2"/>
      <c r="R689" s="2"/>
      <c r="S689" s="2"/>
      <c r="T689" s="2"/>
      <c r="U689" s="2"/>
      <c r="V689" s="2"/>
    </row>
    <row r="690" spans="2:22" ht="15.75" customHeight="1">
      <c r="B690" s="18"/>
      <c r="C690" s="2"/>
      <c r="D690" s="2"/>
      <c r="E690" s="2"/>
      <c r="F690" s="2"/>
      <c r="G690" s="13"/>
      <c r="H690" s="13"/>
      <c r="I690" s="14"/>
      <c r="J690" s="2"/>
      <c r="K690" s="2"/>
      <c r="L690" s="15"/>
      <c r="M690" s="15"/>
      <c r="N690" s="15"/>
      <c r="O690" s="2"/>
      <c r="P690" s="2"/>
      <c r="Q690" s="2"/>
      <c r="R690" s="2"/>
      <c r="S690" s="2"/>
      <c r="T690" s="2"/>
      <c r="U690" s="2"/>
      <c r="V690" s="2"/>
    </row>
    <row r="691" spans="2:22" ht="15.75" customHeight="1">
      <c r="B691" s="18"/>
      <c r="C691" s="2"/>
      <c r="D691" s="2"/>
      <c r="E691" s="2"/>
      <c r="F691" s="2"/>
      <c r="G691" s="13"/>
      <c r="H691" s="13"/>
      <c r="I691" s="14"/>
      <c r="J691" s="2"/>
      <c r="K691" s="2"/>
      <c r="L691" s="15"/>
      <c r="M691" s="15"/>
      <c r="N691" s="15"/>
      <c r="O691" s="2"/>
      <c r="P691" s="2"/>
      <c r="Q691" s="2"/>
      <c r="R691" s="2"/>
      <c r="S691" s="2"/>
      <c r="T691" s="2"/>
      <c r="U691" s="2"/>
      <c r="V691" s="2"/>
    </row>
    <row r="692" spans="2:22" ht="15.75" customHeight="1">
      <c r="B692" s="18"/>
      <c r="C692" s="2"/>
      <c r="D692" s="2"/>
      <c r="E692" s="2"/>
      <c r="F692" s="2"/>
      <c r="G692" s="13"/>
      <c r="H692" s="13"/>
      <c r="I692" s="14"/>
      <c r="J692" s="2"/>
      <c r="K692" s="2"/>
      <c r="L692" s="15"/>
      <c r="M692" s="15"/>
      <c r="N692" s="15"/>
      <c r="O692" s="2"/>
      <c r="P692" s="2"/>
      <c r="Q692" s="2"/>
      <c r="R692" s="2"/>
      <c r="S692" s="2"/>
      <c r="T692" s="2"/>
      <c r="U692" s="2"/>
      <c r="V692" s="2"/>
    </row>
    <row r="693" spans="2:22" ht="15.75" customHeight="1">
      <c r="B693" s="18"/>
      <c r="C693" s="2"/>
      <c r="D693" s="2"/>
      <c r="E693" s="2"/>
      <c r="F693" s="2"/>
      <c r="G693" s="13"/>
      <c r="H693" s="13"/>
      <c r="I693" s="14"/>
      <c r="J693" s="2"/>
      <c r="K693" s="2"/>
      <c r="L693" s="15"/>
      <c r="M693" s="15"/>
      <c r="N693" s="15"/>
      <c r="O693" s="2"/>
      <c r="P693" s="2"/>
      <c r="Q693" s="2"/>
      <c r="R693" s="2"/>
      <c r="S693" s="2"/>
      <c r="T693" s="2"/>
      <c r="U693" s="2"/>
      <c r="V693" s="2"/>
    </row>
    <row r="694" spans="2:22" ht="15.75" customHeight="1">
      <c r="B694" s="18"/>
      <c r="C694" s="2"/>
      <c r="D694" s="2"/>
      <c r="E694" s="2"/>
      <c r="F694" s="2"/>
      <c r="G694" s="13"/>
      <c r="H694" s="13"/>
      <c r="I694" s="14"/>
      <c r="J694" s="2"/>
      <c r="K694" s="2"/>
      <c r="L694" s="15"/>
      <c r="M694" s="15"/>
      <c r="N694" s="15"/>
      <c r="O694" s="2"/>
      <c r="P694" s="2"/>
      <c r="Q694" s="2"/>
      <c r="R694" s="2"/>
      <c r="S694" s="2"/>
      <c r="T694" s="2"/>
      <c r="U694" s="2"/>
      <c r="V694" s="2"/>
    </row>
    <row r="695" spans="2:22" ht="15.75" customHeight="1">
      <c r="B695" s="18"/>
      <c r="C695" s="2"/>
      <c r="D695" s="2"/>
      <c r="E695" s="2"/>
      <c r="F695" s="2"/>
      <c r="G695" s="13"/>
      <c r="H695" s="13"/>
      <c r="I695" s="14"/>
      <c r="J695" s="2"/>
      <c r="K695" s="2"/>
      <c r="L695" s="15"/>
      <c r="M695" s="15"/>
      <c r="N695" s="15"/>
      <c r="O695" s="2"/>
      <c r="P695" s="2"/>
      <c r="Q695" s="2"/>
      <c r="R695" s="2"/>
      <c r="S695" s="2"/>
      <c r="T695" s="2"/>
      <c r="U695" s="2"/>
      <c r="V695" s="2"/>
    </row>
    <row r="696" spans="2:22" ht="15.75" customHeight="1">
      <c r="B696" s="18"/>
      <c r="C696" s="2"/>
      <c r="D696" s="2"/>
      <c r="E696" s="2"/>
      <c r="F696" s="2"/>
      <c r="G696" s="13"/>
      <c r="H696" s="13"/>
      <c r="I696" s="14"/>
      <c r="J696" s="2"/>
      <c r="K696" s="2"/>
      <c r="L696" s="15"/>
      <c r="M696" s="15"/>
      <c r="N696" s="15"/>
      <c r="O696" s="2"/>
      <c r="P696" s="2"/>
      <c r="Q696" s="2"/>
      <c r="R696" s="2"/>
      <c r="S696" s="2"/>
      <c r="T696" s="2"/>
      <c r="U696" s="2"/>
      <c r="V696" s="2"/>
    </row>
    <row r="697" spans="2:22" ht="15.75" customHeight="1">
      <c r="B697" s="18"/>
      <c r="C697" s="2"/>
      <c r="D697" s="2"/>
      <c r="E697" s="2"/>
      <c r="F697" s="2"/>
      <c r="G697" s="13"/>
      <c r="H697" s="13"/>
      <c r="I697" s="14"/>
      <c r="J697" s="2"/>
      <c r="K697" s="2"/>
      <c r="L697" s="15"/>
      <c r="M697" s="15"/>
      <c r="N697" s="15"/>
      <c r="O697" s="2"/>
      <c r="P697" s="2"/>
      <c r="Q697" s="2"/>
      <c r="R697" s="2"/>
      <c r="S697" s="2"/>
      <c r="T697" s="2"/>
      <c r="U697" s="2"/>
      <c r="V697" s="2"/>
    </row>
    <row r="698" spans="2:22" ht="15.75" customHeight="1">
      <c r="B698" s="18"/>
      <c r="C698" s="2"/>
      <c r="D698" s="2"/>
      <c r="E698" s="2"/>
      <c r="F698" s="2"/>
      <c r="G698" s="13"/>
      <c r="H698" s="13"/>
      <c r="I698" s="14"/>
      <c r="J698" s="2"/>
      <c r="K698" s="2"/>
      <c r="L698" s="15"/>
      <c r="M698" s="15"/>
      <c r="N698" s="15"/>
      <c r="O698" s="2"/>
      <c r="P698" s="2"/>
      <c r="Q698" s="2"/>
      <c r="R698" s="2"/>
      <c r="S698" s="2"/>
      <c r="T698" s="2"/>
      <c r="U698" s="2"/>
      <c r="V698" s="2"/>
    </row>
    <row r="699" spans="2:22" ht="15.75" customHeight="1">
      <c r="B699" s="18"/>
      <c r="C699" s="2"/>
      <c r="D699" s="2"/>
      <c r="E699" s="2"/>
      <c r="F699" s="2"/>
      <c r="G699" s="13"/>
      <c r="H699" s="13"/>
      <c r="I699" s="14"/>
      <c r="J699" s="2"/>
      <c r="K699" s="2"/>
      <c r="L699" s="15"/>
      <c r="M699" s="15"/>
      <c r="N699" s="15"/>
      <c r="O699" s="2"/>
      <c r="P699" s="2"/>
      <c r="Q699" s="2"/>
      <c r="R699" s="2"/>
      <c r="S699" s="2"/>
      <c r="T699" s="2"/>
      <c r="U699" s="2"/>
      <c r="V699" s="2"/>
    </row>
    <row r="700" spans="2:22" ht="15.75" customHeight="1">
      <c r="B700" s="18"/>
      <c r="C700" s="2"/>
      <c r="D700" s="2"/>
      <c r="E700" s="2"/>
      <c r="F700" s="2"/>
      <c r="G700" s="13"/>
      <c r="H700" s="13"/>
      <c r="I700" s="14"/>
      <c r="J700" s="2"/>
      <c r="K700" s="2"/>
      <c r="L700" s="15"/>
      <c r="M700" s="15"/>
      <c r="N700" s="15"/>
      <c r="O700" s="2"/>
      <c r="P700" s="2"/>
      <c r="Q700" s="2"/>
      <c r="R700" s="2"/>
      <c r="S700" s="2"/>
      <c r="T700" s="2"/>
      <c r="U700" s="2"/>
      <c r="V700" s="2"/>
    </row>
    <row r="701" spans="2:22" ht="15.75" customHeight="1">
      <c r="B701" s="18"/>
      <c r="C701" s="2"/>
      <c r="D701" s="2"/>
      <c r="E701" s="2"/>
      <c r="F701" s="2"/>
      <c r="G701" s="13"/>
      <c r="H701" s="13"/>
      <c r="I701" s="14"/>
      <c r="J701" s="2"/>
      <c r="K701" s="2"/>
      <c r="L701" s="15"/>
      <c r="M701" s="15"/>
      <c r="N701" s="15"/>
      <c r="O701" s="2"/>
      <c r="P701" s="2"/>
      <c r="Q701" s="2"/>
      <c r="R701" s="2"/>
      <c r="S701" s="2"/>
      <c r="T701" s="2"/>
      <c r="U701" s="2"/>
      <c r="V701" s="2"/>
    </row>
    <row r="702" spans="2:22" ht="15.75" customHeight="1">
      <c r="B702" s="18"/>
      <c r="C702" s="2"/>
      <c r="D702" s="2"/>
      <c r="E702" s="2"/>
      <c r="F702" s="2"/>
      <c r="G702" s="13"/>
      <c r="H702" s="13"/>
      <c r="I702" s="14"/>
      <c r="J702" s="2"/>
      <c r="K702" s="2"/>
      <c r="L702" s="15"/>
      <c r="M702" s="15"/>
      <c r="N702" s="15"/>
      <c r="O702" s="2"/>
      <c r="P702" s="2"/>
      <c r="Q702" s="2"/>
      <c r="R702" s="2"/>
      <c r="S702" s="2"/>
      <c r="T702" s="2"/>
      <c r="U702" s="2"/>
      <c r="V702" s="2"/>
    </row>
    <row r="703" spans="2:22" ht="15.75" customHeight="1">
      <c r="B703" s="18"/>
      <c r="C703" s="2"/>
      <c r="D703" s="2"/>
      <c r="E703" s="2"/>
      <c r="F703" s="2"/>
      <c r="G703" s="13"/>
      <c r="H703" s="13"/>
      <c r="I703" s="14"/>
      <c r="J703" s="2"/>
      <c r="K703" s="2"/>
      <c r="L703" s="15"/>
      <c r="M703" s="15"/>
      <c r="N703" s="15"/>
      <c r="O703" s="2"/>
      <c r="P703" s="2"/>
      <c r="Q703" s="2"/>
      <c r="R703" s="2"/>
      <c r="S703" s="2"/>
      <c r="T703" s="2"/>
      <c r="U703" s="2"/>
      <c r="V703" s="2"/>
    </row>
    <row r="704" spans="2:22" ht="15.75" customHeight="1">
      <c r="B704" s="18"/>
      <c r="C704" s="2"/>
      <c r="D704" s="2"/>
      <c r="E704" s="2"/>
      <c r="F704" s="2"/>
      <c r="G704" s="13"/>
      <c r="H704" s="13"/>
      <c r="I704" s="14"/>
      <c r="J704" s="2"/>
      <c r="K704" s="2"/>
      <c r="L704" s="15"/>
      <c r="M704" s="15"/>
      <c r="N704" s="15"/>
      <c r="O704" s="2"/>
      <c r="P704" s="2"/>
      <c r="Q704" s="2"/>
      <c r="R704" s="2"/>
      <c r="S704" s="2"/>
      <c r="T704" s="2"/>
      <c r="U704" s="2"/>
      <c r="V704" s="2"/>
    </row>
    <row r="705" spans="2:22" ht="15.75" customHeight="1">
      <c r="B705" s="18"/>
      <c r="C705" s="2"/>
      <c r="D705" s="2"/>
      <c r="E705" s="2"/>
      <c r="F705" s="2"/>
      <c r="G705" s="13"/>
      <c r="H705" s="13"/>
      <c r="I705" s="14"/>
      <c r="J705" s="2"/>
      <c r="K705" s="2"/>
      <c r="L705" s="15"/>
      <c r="M705" s="15"/>
      <c r="N705" s="15"/>
      <c r="O705" s="2"/>
      <c r="P705" s="2"/>
      <c r="Q705" s="2"/>
      <c r="R705" s="2"/>
      <c r="S705" s="2"/>
      <c r="T705" s="2"/>
      <c r="U705" s="2"/>
      <c r="V705" s="2"/>
    </row>
    <row r="706" spans="2:22" ht="15.75" customHeight="1">
      <c r="B706" s="18"/>
      <c r="C706" s="2"/>
      <c r="D706" s="2"/>
      <c r="E706" s="2"/>
      <c r="F706" s="2"/>
      <c r="G706" s="13"/>
      <c r="H706" s="13"/>
      <c r="I706" s="14"/>
      <c r="J706" s="2"/>
      <c r="K706" s="2"/>
      <c r="L706" s="15"/>
      <c r="M706" s="15"/>
      <c r="N706" s="15"/>
      <c r="O706" s="2"/>
      <c r="P706" s="2"/>
      <c r="Q706" s="2"/>
      <c r="R706" s="2"/>
      <c r="S706" s="2"/>
      <c r="T706" s="2"/>
      <c r="U706" s="2"/>
      <c r="V706" s="2"/>
    </row>
    <row r="707" spans="2:22" ht="15.75" customHeight="1">
      <c r="B707" s="18"/>
      <c r="C707" s="2"/>
      <c r="D707" s="2"/>
      <c r="E707" s="2"/>
      <c r="F707" s="2"/>
      <c r="G707" s="13"/>
      <c r="H707" s="13"/>
      <c r="I707" s="14"/>
      <c r="J707" s="2"/>
      <c r="K707" s="2"/>
      <c r="L707" s="15"/>
      <c r="M707" s="15"/>
      <c r="N707" s="15"/>
      <c r="O707" s="2"/>
      <c r="P707" s="2"/>
      <c r="Q707" s="2"/>
      <c r="R707" s="2"/>
      <c r="S707" s="2"/>
      <c r="T707" s="2"/>
      <c r="U707" s="2"/>
      <c r="V707" s="2"/>
    </row>
    <row r="708" spans="2:22" ht="15.75" customHeight="1">
      <c r="B708" s="18"/>
      <c r="C708" s="2"/>
      <c r="D708" s="2"/>
      <c r="E708" s="2"/>
      <c r="F708" s="2"/>
      <c r="G708" s="13"/>
      <c r="H708" s="13"/>
      <c r="I708" s="14"/>
      <c r="J708" s="2"/>
      <c r="K708" s="2"/>
      <c r="L708" s="15"/>
      <c r="M708" s="15"/>
      <c r="N708" s="15"/>
      <c r="O708" s="2"/>
      <c r="P708" s="2"/>
      <c r="Q708" s="2"/>
      <c r="R708" s="2"/>
      <c r="S708" s="2"/>
      <c r="T708" s="2"/>
      <c r="U708" s="2"/>
      <c r="V708" s="2"/>
    </row>
    <row r="709" spans="2:22" ht="15.75" customHeight="1">
      <c r="B709" s="18"/>
      <c r="C709" s="2"/>
      <c r="D709" s="2"/>
      <c r="E709" s="2"/>
      <c r="F709" s="2"/>
      <c r="G709" s="13"/>
      <c r="H709" s="13"/>
      <c r="I709" s="14"/>
      <c r="J709" s="2"/>
      <c r="K709" s="2"/>
      <c r="L709" s="15"/>
      <c r="M709" s="15"/>
      <c r="N709" s="15"/>
      <c r="O709" s="2"/>
      <c r="P709" s="2"/>
      <c r="Q709" s="2"/>
      <c r="R709" s="2"/>
      <c r="S709" s="2"/>
      <c r="T709" s="2"/>
      <c r="U709" s="2"/>
      <c r="V709" s="2"/>
    </row>
    <row r="710" spans="2:22" ht="15.75" customHeight="1">
      <c r="B710" s="18"/>
      <c r="C710" s="2"/>
      <c r="D710" s="2"/>
      <c r="E710" s="2"/>
      <c r="F710" s="2"/>
      <c r="G710" s="13"/>
      <c r="H710" s="13"/>
      <c r="I710" s="14"/>
      <c r="J710" s="2"/>
      <c r="K710" s="2"/>
      <c r="L710" s="15"/>
      <c r="M710" s="15"/>
      <c r="N710" s="15"/>
      <c r="O710" s="2"/>
      <c r="P710" s="2"/>
      <c r="Q710" s="2"/>
      <c r="R710" s="2"/>
      <c r="S710" s="2"/>
      <c r="T710" s="2"/>
      <c r="U710" s="2"/>
      <c r="V710" s="2"/>
    </row>
    <row r="711" spans="2:22" ht="15.75" customHeight="1">
      <c r="B711" s="18"/>
      <c r="C711" s="2"/>
      <c r="D711" s="2"/>
      <c r="E711" s="2"/>
      <c r="F711" s="2"/>
      <c r="G711" s="13"/>
      <c r="H711" s="13"/>
      <c r="I711" s="14"/>
      <c r="J711" s="2"/>
      <c r="K711" s="2"/>
      <c r="L711" s="15"/>
      <c r="M711" s="15"/>
      <c r="N711" s="15"/>
      <c r="O711" s="2"/>
      <c r="P711" s="2"/>
      <c r="Q711" s="2"/>
      <c r="R711" s="2"/>
      <c r="S711" s="2"/>
      <c r="T711" s="2"/>
      <c r="U711" s="2"/>
      <c r="V711" s="2"/>
    </row>
    <row r="712" spans="2:22" ht="15.75" customHeight="1">
      <c r="B712" s="18"/>
      <c r="C712" s="2"/>
      <c r="D712" s="2"/>
      <c r="E712" s="2"/>
      <c r="F712" s="2"/>
      <c r="G712" s="13"/>
      <c r="H712" s="13"/>
      <c r="I712" s="14"/>
      <c r="J712" s="2"/>
      <c r="K712" s="2"/>
      <c r="L712" s="15"/>
      <c r="M712" s="15"/>
      <c r="N712" s="15"/>
      <c r="O712" s="2"/>
      <c r="P712" s="2"/>
      <c r="Q712" s="2"/>
      <c r="R712" s="2"/>
      <c r="S712" s="2"/>
      <c r="T712" s="2"/>
      <c r="U712" s="2"/>
      <c r="V712" s="2"/>
    </row>
    <row r="713" spans="2:22" ht="15.75" customHeight="1">
      <c r="B713" s="18"/>
      <c r="C713" s="2"/>
      <c r="D713" s="2"/>
      <c r="E713" s="2"/>
      <c r="F713" s="2"/>
      <c r="G713" s="13"/>
      <c r="H713" s="13"/>
      <c r="I713" s="14"/>
      <c r="J713" s="2"/>
      <c r="K713" s="2"/>
      <c r="L713" s="15"/>
      <c r="M713" s="15"/>
      <c r="N713" s="15"/>
      <c r="O713" s="2"/>
      <c r="P713" s="2"/>
      <c r="Q713" s="2"/>
      <c r="R713" s="2"/>
      <c r="S713" s="2"/>
      <c r="T713" s="2"/>
      <c r="U713" s="2"/>
      <c r="V713" s="2"/>
    </row>
    <row r="714" spans="2:22" ht="15.75" customHeight="1">
      <c r="B714" s="18"/>
      <c r="C714" s="2"/>
      <c r="D714" s="2"/>
      <c r="E714" s="2"/>
      <c r="F714" s="2"/>
      <c r="G714" s="13"/>
      <c r="H714" s="13"/>
      <c r="I714" s="14"/>
      <c r="J714" s="2"/>
      <c r="K714" s="2"/>
      <c r="L714" s="15"/>
      <c r="M714" s="15"/>
      <c r="N714" s="15"/>
      <c r="O714" s="2"/>
      <c r="P714" s="2"/>
      <c r="Q714" s="2"/>
      <c r="R714" s="2"/>
      <c r="S714" s="2"/>
      <c r="T714" s="2"/>
      <c r="U714" s="2"/>
      <c r="V714" s="2"/>
    </row>
    <row r="715" spans="2:22" ht="15.75" customHeight="1">
      <c r="B715" s="18"/>
      <c r="C715" s="2"/>
      <c r="D715" s="2"/>
      <c r="E715" s="2"/>
      <c r="F715" s="2"/>
      <c r="G715" s="13"/>
      <c r="H715" s="13"/>
      <c r="I715" s="14"/>
      <c r="J715" s="2"/>
      <c r="K715" s="2"/>
      <c r="L715" s="15"/>
      <c r="M715" s="15"/>
      <c r="N715" s="15"/>
      <c r="O715" s="2"/>
      <c r="P715" s="2"/>
      <c r="Q715" s="2"/>
      <c r="R715" s="2"/>
      <c r="S715" s="2"/>
      <c r="T715" s="2"/>
      <c r="U715" s="2"/>
      <c r="V715" s="2"/>
    </row>
    <row r="716" spans="2:22" ht="15.75" customHeight="1">
      <c r="B716" s="18"/>
      <c r="C716" s="2"/>
      <c r="D716" s="2"/>
      <c r="E716" s="2"/>
      <c r="F716" s="2"/>
      <c r="G716" s="13"/>
      <c r="H716" s="13"/>
      <c r="I716" s="14"/>
      <c r="J716" s="2"/>
      <c r="K716" s="2"/>
      <c r="L716" s="15"/>
      <c r="M716" s="15"/>
      <c r="N716" s="15"/>
      <c r="O716" s="2"/>
      <c r="P716" s="2"/>
      <c r="Q716" s="2"/>
      <c r="R716" s="2"/>
      <c r="S716" s="2"/>
      <c r="T716" s="2"/>
      <c r="U716" s="2"/>
      <c r="V716" s="2"/>
    </row>
    <row r="717" spans="2:22" ht="15.75" customHeight="1">
      <c r="B717" s="18"/>
      <c r="C717" s="2"/>
      <c r="D717" s="2"/>
      <c r="E717" s="2"/>
      <c r="F717" s="2"/>
      <c r="G717" s="13"/>
      <c r="H717" s="13"/>
      <c r="I717" s="14"/>
      <c r="J717" s="2"/>
      <c r="K717" s="2"/>
      <c r="L717" s="15"/>
      <c r="M717" s="15"/>
      <c r="N717" s="15"/>
      <c r="O717" s="2"/>
      <c r="P717" s="2"/>
      <c r="Q717" s="2"/>
      <c r="R717" s="2"/>
      <c r="S717" s="2"/>
      <c r="T717" s="2"/>
      <c r="U717" s="2"/>
      <c r="V717" s="2"/>
    </row>
    <row r="718" spans="2:22" ht="15.75" customHeight="1">
      <c r="B718" s="18"/>
      <c r="C718" s="2"/>
      <c r="D718" s="2"/>
      <c r="E718" s="2"/>
      <c r="F718" s="2"/>
      <c r="G718" s="13"/>
      <c r="H718" s="13"/>
      <c r="I718" s="14"/>
      <c r="J718" s="2"/>
      <c r="K718" s="2"/>
      <c r="L718" s="15"/>
      <c r="M718" s="15"/>
      <c r="N718" s="15"/>
      <c r="O718" s="2"/>
      <c r="P718" s="2"/>
      <c r="Q718" s="2"/>
      <c r="R718" s="2"/>
      <c r="S718" s="2"/>
      <c r="T718" s="2"/>
      <c r="U718" s="2"/>
      <c r="V718" s="2"/>
    </row>
    <row r="719" spans="2:22" ht="15.75" customHeight="1">
      <c r="B719" s="18"/>
      <c r="C719" s="2"/>
      <c r="D719" s="2"/>
      <c r="E719" s="2"/>
      <c r="F719" s="2"/>
      <c r="G719" s="13"/>
      <c r="H719" s="13"/>
      <c r="I719" s="14"/>
      <c r="J719" s="2"/>
      <c r="K719" s="2"/>
      <c r="L719" s="15"/>
      <c r="M719" s="15"/>
      <c r="N719" s="15"/>
      <c r="O719" s="2"/>
      <c r="P719" s="2"/>
      <c r="Q719" s="2"/>
      <c r="R719" s="2"/>
      <c r="S719" s="2"/>
      <c r="T719" s="2"/>
      <c r="U719" s="2"/>
      <c r="V719" s="2"/>
    </row>
    <row r="720" spans="2:22" ht="15.75" customHeight="1">
      <c r="B720" s="18"/>
      <c r="C720" s="2"/>
      <c r="D720" s="2"/>
      <c r="E720" s="2"/>
      <c r="F720" s="2"/>
      <c r="G720" s="13"/>
      <c r="H720" s="13"/>
      <c r="I720" s="14"/>
      <c r="J720" s="2"/>
      <c r="K720" s="2"/>
      <c r="L720" s="15"/>
      <c r="M720" s="15"/>
      <c r="N720" s="15"/>
      <c r="O720" s="2"/>
      <c r="P720" s="2"/>
      <c r="Q720" s="2"/>
      <c r="R720" s="2"/>
      <c r="S720" s="2"/>
      <c r="T720" s="2"/>
      <c r="U720" s="2"/>
      <c r="V720" s="2"/>
    </row>
    <row r="721" spans="2:22" ht="15.75" customHeight="1">
      <c r="B721" s="18"/>
      <c r="C721" s="2"/>
      <c r="D721" s="2"/>
      <c r="E721" s="2"/>
      <c r="F721" s="2"/>
      <c r="G721" s="13"/>
      <c r="H721" s="13"/>
      <c r="I721" s="14"/>
      <c r="J721" s="2"/>
      <c r="K721" s="2"/>
      <c r="L721" s="15"/>
      <c r="M721" s="15"/>
      <c r="N721" s="15"/>
      <c r="O721" s="2"/>
      <c r="P721" s="2"/>
      <c r="Q721" s="2"/>
      <c r="R721" s="2"/>
      <c r="S721" s="2"/>
      <c r="T721" s="2"/>
      <c r="U721" s="2"/>
      <c r="V721" s="2"/>
    </row>
    <row r="722" spans="2:22" ht="15.75" customHeight="1">
      <c r="B722" s="18"/>
      <c r="C722" s="2"/>
      <c r="D722" s="2"/>
      <c r="E722" s="2"/>
      <c r="F722" s="2"/>
      <c r="G722" s="13"/>
      <c r="H722" s="13"/>
      <c r="I722" s="14"/>
      <c r="J722" s="2"/>
      <c r="K722" s="2"/>
      <c r="L722" s="15"/>
      <c r="M722" s="15"/>
      <c r="N722" s="15"/>
      <c r="O722" s="2"/>
      <c r="P722" s="2"/>
      <c r="Q722" s="2"/>
      <c r="R722" s="2"/>
      <c r="S722" s="2"/>
      <c r="T722" s="2"/>
      <c r="U722" s="2"/>
      <c r="V722" s="2"/>
    </row>
    <row r="723" spans="2:22" ht="15.75" customHeight="1">
      <c r="B723" s="18"/>
      <c r="C723" s="2"/>
      <c r="D723" s="2"/>
      <c r="E723" s="2"/>
      <c r="F723" s="2"/>
      <c r="G723" s="13"/>
      <c r="H723" s="13"/>
      <c r="I723" s="14"/>
      <c r="J723" s="2"/>
      <c r="K723" s="2"/>
      <c r="L723" s="15"/>
      <c r="M723" s="15"/>
      <c r="N723" s="15"/>
      <c r="O723" s="2"/>
      <c r="P723" s="2"/>
      <c r="Q723" s="2"/>
      <c r="R723" s="2"/>
      <c r="S723" s="2"/>
      <c r="T723" s="2"/>
      <c r="U723" s="2"/>
      <c r="V723" s="2"/>
    </row>
    <row r="724" spans="2:22" ht="15.75" customHeight="1">
      <c r="B724" s="18"/>
      <c r="C724" s="2"/>
      <c r="D724" s="2"/>
      <c r="E724" s="2"/>
      <c r="F724" s="2"/>
      <c r="G724" s="13"/>
      <c r="H724" s="13"/>
      <c r="I724" s="14"/>
      <c r="J724" s="2"/>
      <c r="K724" s="2"/>
      <c r="L724" s="15"/>
      <c r="M724" s="15"/>
      <c r="N724" s="15"/>
      <c r="O724" s="2"/>
      <c r="P724" s="2"/>
      <c r="Q724" s="2"/>
      <c r="R724" s="2"/>
      <c r="S724" s="2"/>
      <c r="T724" s="2"/>
      <c r="U724" s="2"/>
      <c r="V724" s="2"/>
    </row>
    <row r="725" spans="2:22" ht="15.75" customHeight="1">
      <c r="B725" s="18"/>
      <c r="C725" s="2"/>
      <c r="D725" s="2"/>
      <c r="E725" s="2"/>
      <c r="F725" s="2"/>
      <c r="G725" s="13"/>
      <c r="H725" s="13"/>
      <c r="I725" s="14"/>
      <c r="J725" s="2"/>
      <c r="K725" s="2"/>
      <c r="L725" s="15"/>
      <c r="M725" s="15"/>
      <c r="N725" s="15"/>
      <c r="O725" s="2"/>
      <c r="P725" s="2"/>
      <c r="Q725" s="2"/>
      <c r="R725" s="2"/>
      <c r="S725" s="2"/>
      <c r="T725" s="2"/>
      <c r="U725" s="2"/>
      <c r="V725" s="2"/>
    </row>
    <row r="726" spans="2:22" ht="15.75" customHeight="1">
      <c r="B726" s="18"/>
      <c r="C726" s="2"/>
      <c r="D726" s="2"/>
      <c r="E726" s="2"/>
      <c r="F726" s="2"/>
      <c r="G726" s="13"/>
      <c r="H726" s="13"/>
      <c r="I726" s="14"/>
      <c r="J726" s="2"/>
      <c r="K726" s="2"/>
      <c r="L726" s="15"/>
      <c r="M726" s="15"/>
      <c r="N726" s="15"/>
      <c r="O726" s="2"/>
      <c r="P726" s="2"/>
      <c r="Q726" s="2"/>
      <c r="R726" s="2"/>
      <c r="S726" s="2"/>
      <c r="T726" s="2"/>
      <c r="U726" s="2"/>
      <c r="V726" s="2"/>
    </row>
    <row r="727" spans="2:22" ht="15.75" customHeight="1">
      <c r="B727" s="18"/>
      <c r="C727" s="2"/>
      <c r="D727" s="2"/>
      <c r="E727" s="2"/>
      <c r="F727" s="2"/>
      <c r="G727" s="13"/>
      <c r="H727" s="13"/>
      <c r="I727" s="14"/>
      <c r="J727" s="2"/>
      <c r="K727" s="2"/>
      <c r="L727" s="15"/>
      <c r="M727" s="15"/>
      <c r="N727" s="15"/>
      <c r="O727" s="2"/>
      <c r="P727" s="2"/>
      <c r="Q727" s="2"/>
      <c r="R727" s="2"/>
      <c r="S727" s="2"/>
      <c r="T727" s="2"/>
      <c r="U727" s="2"/>
      <c r="V727" s="2"/>
    </row>
    <row r="728" spans="2:22" ht="15.75" customHeight="1">
      <c r="B728" s="18"/>
      <c r="C728" s="2"/>
      <c r="D728" s="2"/>
      <c r="E728" s="2"/>
      <c r="F728" s="2"/>
      <c r="G728" s="13"/>
      <c r="H728" s="13"/>
      <c r="I728" s="14"/>
      <c r="J728" s="2"/>
      <c r="K728" s="2"/>
      <c r="L728" s="15"/>
      <c r="M728" s="15"/>
      <c r="N728" s="15"/>
      <c r="O728" s="2"/>
      <c r="P728" s="2"/>
      <c r="Q728" s="2"/>
      <c r="R728" s="2"/>
      <c r="S728" s="2"/>
      <c r="T728" s="2"/>
      <c r="U728" s="2"/>
      <c r="V728" s="2"/>
    </row>
    <row r="729" spans="2:22" ht="15.75" customHeight="1">
      <c r="B729" s="18"/>
      <c r="C729" s="2"/>
      <c r="D729" s="2"/>
      <c r="E729" s="2"/>
      <c r="F729" s="2"/>
      <c r="G729" s="13"/>
      <c r="H729" s="13"/>
      <c r="I729" s="14"/>
      <c r="J729" s="2"/>
      <c r="K729" s="2"/>
      <c r="L729" s="15"/>
      <c r="M729" s="15"/>
      <c r="N729" s="15"/>
      <c r="O729" s="2"/>
      <c r="P729" s="2"/>
      <c r="Q729" s="2"/>
      <c r="R729" s="2"/>
      <c r="S729" s="2"/>
      <c r="T729" s="2"/>
      <c r="U729" s="2"/>
      <c r="V729" s="2"/>
    </row>
    <row r="730" spans="2:22" ht="15.75" customHeight="1">
      <c r="B730" s="18"/>
      <c r="C730" s="2"/>
      <c r="D730" s="2"/>
      <c r="E730" s="2"/>
      <c r="F730" s="2"/>
      <c r="G730" s="13"/>
      <c r="H730" s="13"/>
      <c r="I730" s="14"/>
      <c r="J730" s="2"/>
      <c r="K730" s="2"/>
      <c r="L730" s="15"/>
      <c r="M730" s="15"/>
      <c r="N730" s="15"/>
      <c r="O730" s="2"/>
      <c r="P730" s="2"/>
      <c r="Q730" s="2"/>
      <c r="R730" s="2"/>
      <c r="S730" s="2"/>
      <c r="T730" s="2"/>
      <c r="U730" s="2"/>
      <c r="V730" s="2"/>
    </row>
    <row r="731" spans="2:22" ht="15.75" customHeight="1">
      <c r="B731" s="18"/>
      <c r="C731" s="2"/>
      <c r="D731" s="2"/>
      <c r="E731" s="2"/>
      <c r="F731" s="2"/>
      <c r="G731" s="13"/>
      <c r="H731" s="13"/>
      <c r="I731" s="14"/>
      <c r="J731" s="2"/>
      <c r="K731" s="2"/>
      <c r="L731" s="15"/>
      <c r="M731" s="15"/>
      <c r="N731" s="15"/>
      <c r="O731" s="2"/>
      <c r="P731" s="2"/>
      <c r="Q731" s="2"/>
      <c r="R731" s="2"/>
      <c r="S731" s="2"/>
      <c r="T731" s="2"/>
      <c r="U731" s="2"/>
      <c r="V731" s="2"/>
    </row>
    <row r="732" spans="2:22" ht="15.75" customHeight="1">
      <c r="B732" s="18"/>
      <c r="C732" s="2"/>
      <c r="D732" s="2"/>
      <c r="E732" s="2"/>
      <c r="F732" s="2"/>
      <c r="G732" s="13"/>
      <c r="H732" s="13"/>
      <c r="I732" s="14"/>
      <c r="J732" s="2"/>
      <c r="K732" s="2"/>
      <c r="L732" s="15"/>
      <c r="M732" s="15"/>
      <c r="N732" s="15"/>
      <c r="O732" s="2"/>
      <c r="P732" s="2"/>
      <c r="Q732" s="2"/>
      <c r="R732" s="2"/>
      <c r="S732" s="2"/>
      <c r="T732" s="2"/>
      <c r="U732" s="2"/>
      <c r="V732" s="2"/>
    </row>
    <row r="733" spans="2:22" ht="15.75" customHeight="1">
      <c r="B733" s="18"/>
      <c r="C733" s="2"/>
      <c r="D733" s="2"/>
      <c r="E733" s="2"/>
      <c r="F733" s="2"/>
      <c r="G733" s="13"/>
      <c r="H733" s="13"/>
      <c r="I733" s="14"/>
      <c r="J733" s="2"/>
      <c r="K733" s="2"/>
      <c r="L733" s="15"/>
      <c r="M733" s="15"/>
      <c r="N733" s="15"/>
      <c r="O733" s="2"/>
      <c r="P733" s="2"/>
      <c r="Q733" s="2"/>
      <c r="R733" s="2"/>
      <c r="S733" s="2"/>
      <c r="T733" s="2"/>
      <c r="U733" s="2"/>
      <c r="V733" s="2"/>
    </row>
    <row r="734" spans="2:22" ht="15.75" customHeight="1">
      <c r="B734" s="18"/>
      <c r="C734" s="2"/>
      <c r="D734" s="2"/>
      <c r="E734" s="2"/>
      <c r="F734" s="2"/>
      <c r="G734" s="13"/>
      <c r="H734" s="13"/>
      <c r="I734" s="14"/>
      <c r="J734" s="2"/>
      <c r="K734" s="2"/>
      <c r="L734" s="15"/>
      <c r="M734" s="15"/>
      <c r="N734" s="15"/>
      <c r="O734" s="2"/>
      <c r="P734" s="2"/>
      <c r="Q734" s="2"/>
      <c r="R734" s="2"/>
      <c r="S734" s="2"/>
      <c r="T734" s="2"/>
      <c r="U734" s="2"/>
      <c r="V734" s="2"/>
    </row>
    <row r="735" spans="2:22" ht="15.75" customHeight="1">
      <c r="B735" s="18"/>
      <c r="C735" s="2"/>
      <c r="D735" s="2"/>
      <c r="E735" s="2"/>
      <c r="F735" s="2"/>
      <c r="G735" s="13"/>
      <c r="H735" s="13"/>
      <c r="I735" s="14"/>
      <c r="J735" s="2"/>
      <c r="K735" s="2"/>
      <c r="L735" s="15"/>
      <c r="M735" s="15"/>
      <c r="N735" s="15"/>
      <c r="O735" s="2"/>
      <c r="P735" s="2"/>
      <c r="Q735" s="2"/>
      <c r="R735" s="2"/>
      <c r="S735" s="2"/>
      <c r="T735" s="2"/>
      <c r="U735" s="2"/>
      <c r="V735" s="2"/>
    </row>
    <row r="736" spans="2:22" ht="15.75" customHeight="1">
      <c r="B736" s="18"/>
      <c r="C736" s="2"/>
      <c r="D736" s="2"/>
      <c r="E736" s="2"/>
      <c r="F736" s="2"/>
      <c r="G736" s="13"/>
      <c r="H736" s="13"/>
      <c r="I736" s="14"/>
      <c r="J736" s="2"/>
      <c r="K736" s="2"/>
      <c r="L736" s="15"/>
      <c r="M736" s="15"/>
      <c r="N736" s="15"/>
      <c r="O736" s="2"/>
      <c r="P736" s="2"/>
      <c r="Q736" s="2"/>
      <c r="R736" s="2"/>
      <c r="S736" s="2"/>
      <c r="T736" s="2"/>
      <c r="U736" s="2"/>
      <c r="V736" s="2"/>
    </row>
    <row r="737" spans="2:22" ht="15.75" customHeight="1">
      <c r="B737" s="18"/>
      <c r="C737" s="2"/>
      <c r="D737" s="2"/>
      <c r="E737" s="2"/>
      <c r="F737" s="2"/>
      <c r="G737" s="13"/>
      <c r="H737" s="13"/>
      <c r="I737" s="14"/>
      <c r="J737" s="2"/>
      <c r="K737" s="2"/>
      <c r="L737" s="15"/>
      <c r="M737" s="15"/>
      <c r="N737" s="15"/>
      <c r="O737" s="2"/>
      <c r="P737" s="2"/>
      <c r="Q737" s="2"/>
      <c r="R737" s="2"/>
      <c r="S737" s="2"/>
      <c r="T737" s="2"/>
      <c r="U737" s="2"/>
      <c r="V737" s="2"/>
    </row>
    <row r="738" spans="2:22" ht="15.75" customHeight="1">
      <c r="B738" s="18"/>
      <c r="C738" s="2"/>
      <c r="D738" s="2"/>
      <c r="E738" s="2"/>
      <c r="F738" s="2"/>
      <c r="G738" s="13"/>
      <c r="H738" s="13"/>
      <c r="I738" s="14"/>
      <c r="J738" s="2"/>
      <c r="K738" s="2"/>
      <c r="L738" s="15"/>
      <c r="M738" s="15"/>
      <c r="N738" s="15"/>
      <c r="O738" s="2"/>
      <c r="P738" s="2"/>
      <c r="Q738" s="2"/>
      <c r="R738" s="2"/>
      <c r="S738" s="2"/>
      <c r="T738" s="2"/>
      <c r="U738" s="2"/>
      <c r="V738" s="2"/>
    </row>
    <row r="739" spans="2:22" ht="15.75" customHeight="1">
      <c r="B739" s="18"/>
      <c r="C739" s="2"/>
      <c r="D739" s="2"/>
      <c r="E739" s="2"/>
      <c r="F739" s="2"/>
      <c r="G739" s="13"/>
      <c r="H739" s="13"/>
      <c r="I739" s="14"/>
      <c r="J739" s="2"/>
      <c r="K739" s="2"/>
      <c r="L739" s="15"/>
      <c r="M739" s="15"/>
      <c r="N739" s="15"/>
      <c r="O739" s="2"/>
      <c r="P739" s="2"/>
      <c r="Q739" s="2"/>
      <c r="R739" s="2"/>
      <c r="S739" s="2"/>
      <c r="T739" s="2"/>
      <c r="U739" s="2"/>
      <c r="V739" s="2"/>
    </row>
    <row r="740" spans="2:22" ht="15.75" customHeight="1">
      <c r="B740" s="18"/>
      <c r="C740" s="2"/>
      <c r="D740" s="2"/>
      <c r="E740" s="2"/>
      <c r="F740" s="2"/>
      <c r="G740" s="13"/>
      <c r="H740" s="13"/>
      <c r="I740" s="14"/>
      <c r="J740" s="2"/>
      <c r="K740" s="2"/>
      <c r="L740" s="15"/>
      <c r="M740" s="15"/>
      <c r="N740" s="15"/>
      <c r="O740" s="2"/>
      <c r="P740" s="2"/>
      <c r="Q740" s="2"/>
      <c r="R740" s="2"/>
      <c r="S740" s="2"/>
      <c r="T740" s="2"/>
      <c r="U740" s="2"/>
      <c r="V740" s="2"/>
    </row>
    <row r="741" spans="2:22" ht="15.75" customHeight="1">
      <c r="B741" s="18"/>
      <c r="C741" s="2"/>
      <c r="D741" s="2"/>
      <c r="E741" s="2"/>
      <c r="F741" s="2"/>
      <c r="G741" s="13"/>
      <c r="H741" s="13"/>
      <c r="I741" s="14"/>
      <c r="J741" s="2"/>
      <c r="K741" s="2"/>
      <c r="L741" s="15"/>
      <c r="M741" s="15"/>
      <c r="N741" s="15"/>
      <c r="O741" s="2"/>
      <c r="P741" s="2"/>
      <c r="Q741" s="2"/>
      <c r="R741" s="2"/>
      <c r="S741" s="2"/>
      <c r="T741" s="2"/>
      <c r="U741" s="2"/>
      <c r="V741" s="2"/>
    </row>
    <row r="742" spans="2:22" ht="15.75" customHeight="1">
      <c r="B742" s="18"/>
      <c r="C742" s="2"/>
      <c r="D742" s="2"/>
      <c r="E742" s="2"/>
      <c r="F742" s="2"/>
      <c r="G742" s="13"/>
      <c r="H742" s="13"/>
      <c r="I742" s="14"/>
      <c r="J742" s="2"/>
      <c r="K742" s="2"/>
      <c r="L742" s="15"/>
      <c r="M742" s="15"/>
      <c r="N742" s="15"/>
      <c r="O742" s="2"/>
      <c r="P742" s="2"/>
      <c r="Q742" s="2"/>
      <c r="R742" s="2"/>
      <c r="S742" s="2"/>
      <c r="T742" s="2"/>
      <c r="U742" s="2"/>
      <c r="V742" s="2"/>
    </row>
    <row r="743" spans="2:22" ht="15.75" customHeight="1">
      <c r="B743" s="18"/>
      <c r="C743" s="2"/>
      <c r="D743" s="2"/>
      <c r="E743" s="2"/>
      <c r="F743" s="2"/>
      <c r="G743" s="13"/>
      <c r="H743" s="13"/>
      <c r="I743" s="14"/>
      <c r="J743" s="2"/>
      <c r="K743" s="2"/>
      <c r="L743" s="15"/>
      <c r="M743" s="15"/>
      <c r="N743" s="15"/>
      <c r="O743" s="2"/>
      <c r="P743" s="2"/>
      <c r="Q743" s="2"/>
      <c r="R743" s="2"/>
      <c r="S743" s="2"/>
      <c r="T743" s="2"/>
      <c r="U743" s="2"/>
      <c r="V743" s="2"/>
    </row>
    <row r="744" spans="2:22" ht="15.75" customHeight="1">
      <c r="B744" s="18"/>
      <c r="C744" s="2"/>
      <c r="D744" s="2"/>
      <c r="E744" s="2"/>
      <c r="F744" s="2"/>
      <c r="G744" s="13"/>
      <c r="H744" s="13"/>
      <c r="I744" s="14"/>
      <c r="J744" s="2"/>
      <c r="K744" s="2"/>
      <c r="L744" s="15"/>
      <c r="M744" s="15"/>
      <c r="N744" s="15"/>
      <c r="O744" s="2"/>
      <c r="P744" s="2"/>
      <c r="Q744" s="2"/>
      <c r="R744" s="2"/>
      <c r="S744" s="2"/>
      <c r="T744" s="2"/>
      <c r="U744" s="2"/>
      <c r="V744" s="2"/>
    </row>
    <row r="745" spans="2:22" ht="15.75" customHeight="1">
      <c r="B745" s="18"/>
      <c r="C745" s="2"/>
      <c r="D745" s="2"/>
      <c r="E745" s="2"/>
      <c r="F745" s="2"/>
      <c r="G745" s="13"/>
      <c r="H745" s="13"/>
      <c r="I745" s="14"/>
      <c r="J745" s="2"/>
      <c r="K745" s="2"/>
      <c r="L745" s="15"/>
      <c r="M745" s="15"/>
      <c r="N745" s="15"/>
      <c r="O745" s="2"/>
      <c r="P745" s="2"/>
      <c r="Q745" s="2"/>
      <c r="R745" s="2"/>
      <c r="S745" s="2"/>
      <c r="T745" s="2"/>
      <c r="U745" s="2"/>
      <c r="V745" s="2"/>
    </row>
    <row r="746" spans="2:22" ht="15.75" customHeight="1">
      <c r="B746" s="18"/>
      <c r="C746" s="2"/>
      <c r="D746" s="2"/>
      <c r="E746" s="2"/>
      <c r="F746" s="2"/>
      <c r="G746" s="13"/>
      <c r="H746" s="13"/>
      <c r="I746" s="14"/>
      <c r="J746" s="2"/>
      <c r="K746" s="2"/>
      <c r="L746" s="15"/>
      <c r="M746" s="15"/>
      <c r="N746" s="15"/>
      <c r="O746" s="2"/>
      <c r="P746" s="2"/>
      <c r="Q746" s="2"/>
      <c r="R746" s="2"/>
      <c r="S746" s="2"/>
      <c r="T746" s="2"/>
      <c r="U746" s="2"/>
      <c r="V746" s="2"/>
    </row>
    <row r="747" spans="2:22" ht="15.75" customHeight="1">
      <c r="B747" s="18"/>
      <c r="C747" s="2"/>
      <c r="D747" s="2"/>
      <c r="E747" s="2"/>
      <c r="F747" s="2"/>
      <c r="G747" s="13"/>
      <c r="H747" s="13"/>
      <c r="I747" s="14"/>
      <c r="J747" s="2"/>
      <c r="K747" s="2"/>
      <c r="L747" s="15"/>
      <c r="M747" s="15"/>
      <c r="N747" s="15"/>
      <c r="O747" s="2"/>
      <c r="P747" s="2"/>
      <c r="Q747" s="2"/>
      <c r="R747" s="2"/>
      <c r="S747" s="2"/>
      <c r="T747" s="2"/>
      <c r="U747" s="2"/>
      <c r="V747" s="2"/>
    </row>
    <row r="748" spans="2:22" ht="15.75" customHeight="1">
      <c r="B748" s="18"/>
      <c r="C748" s="2"/>
      <c r="D748" s="2"/>
      <c r="E748" s="2"/>
      <c r="F748" s="2"/>
      <c r="G748" s="13"/>
      <c r="H748" s="13"/>
      <c r="I748" s="14"/>
      <c r="J748" s="2"/>
      <c r="K748" s="2"/>
      <c r="L748" s="15"/>
      <c r="M748" s="15"/>
      <c r="N748" s="15"/>
      <c r="O748" s="2"/>
      <c r="P748" s="2"/>
      <c r="Q748" s="2"/>
      <c r="R748" s="2"/>
      <c r="S748" s="2"/>
      <c r="T748" s="2"/>
      <c r="U748" s="2"/>
      <c r="V748" s="2"/>
    </row>
    <row r="749" spans="2:22" ht="15.75" customHeight="1">
      <c r="B749" s="18"/>
      <c r="C749" s="2"/>
      <c r="D749" s="2"/>
      <c r="E749" s="2"/>
      <c r="F749" s="2"/>
      <c r="G749" s="13"/>
      <c r="H749" s="13"/>
      <c r="I749" s="14"/>
      <c r="J749" s="2"/>
      <c r="K749" s="2"/>
      <c r="L749" s="15"/>
      <c r="M749" s="15"/>
      <c r="N749" s="15"/>
      <c r="O749" s="2"/>
      <c r="P749" s="2"/>
      <c r="Q749" s="2"/>
      <c r="R749" s="2"/>
      <c r="S749" s="2"/>
      <c r="T749" s="2"/>
      <c r="U749" s="2"/>
      <c r="V749" s="2"/>
    </row>
    <row r="750" spans="2:22" ht="15.75" customHeight="1">
      <c r="B750" s="18"/>
      <c r="C750" s="2"/>
      <c r="D750" s="2"/>
      <c r="E750" s="2"/>
      <c r="F750" s="2"/>
      <c r="G750" s="13"/>
      <c r="H750" s="13"/>
      <c r="I750" s="14"/>
      <c r="J750" s="2"/>
      <c r="K750" s="2"/>
      <c r="L750" s="15"/>
      <c r="M750" s="15"/>
      <c r="N750" s="15"/>
      <c r="O750" s="2"/>
      <c r="P750" s="2"/>
      <c r="Q750" s="2"/>
      <c r="R750" s="2"/>
      <c r="S750" s="2"/>
      <c r="T750" s="2"/>
      <c r="U750" s="2"/>
      <c r="V750" s="2"/>
    </row>
    <row r="751" spans="2:22" ht="15.75" customHeight="1">
      <c r="B751" s="18"/>
      <c r="C751" s="2"/>
      <c r="D751" s="2"/>
      <c r="E751" s="2"/>
      <c r="F751" s="2"/>
      <c r="G751" s="13"/>
      <c r="H751" s="13"/>
      <c r="I751" s="14"/>
      <c r="J751" s="2"/>
      <c r="K751" s="2"/>
      <c r="L751" s="15"/>
      <c r="M751" s="15"/>
      <c r="N751" s="15"/>
      <c r="O751" s="2"/>
      <c r="P751" s="2"/>
      <c r="Q751" s="2"/>
      <c r="R751" s="2"/>
      <c r="S751" s="2"/>
      <c r="T751" s="2"/>
      <c r="U751" s="2"/>
      <c r="V751" s="2"/>
    </row>
    <row r="752" spans="2:22" ht="15.75" customHeight="1">
      <c r="B752" s="18"/>
      <c r="C752" s="2"/>
      <c r="D752" s="2"/>
      <c r="E752" s="2"/>
      <c r="F752" s="2"/>
      <c r="G752" s="13"/>
      <c r="H752" s="13"/>
      <c r="I752" s="14"/>
      <c r="J752" s="2"/>
      <c r="K752" s="2"/>
      <c r="L752" s="15"/>
      <c r="M752" s="15"/>
      <c r="N752" s="15"/>
      <c r="O752" s="2"/>
      <c r="P752" s="2"/>
      <c r="Q752" s="2"/>
      <c r="R752" s="2"/>
      <c r="S752" s="2"/>
      <c r="T752" s="2"/>
      <c r="U752" s="2"/>
      <c r="V752" s="2"/>
    </row>
    <row r="753" spans="2:22" ht="15.75" customHeight="1">
      <c r="B753" s="18"/>
      <c r="C753" s="2"/>
      <c r="D753" s="2"/>
      <c r="E753" s="2"/>
      <c r="F753" s="2"/>
      <c r="G753" s="13"/>
      <c r="H753" s="13"/>
      <c r="I753" s="14"/>
      <c r="J753" s="2"/>
      <c r="K753" s="2"/>
      <c r="L753" s="15"/>
      <c r="M753" s="15"/>
      <c r="N753" s="15"/>
      <c r="O753" s="2"/>
      <c r="P753" s="2"/>
      <c r="Q753" s="2"/>
      <c r="R753" s="2"/>
      <c r="S753" s="2"/>
      <c r="T753" s="2"/>
      <c r="U753" s="2"/>
      <c r="V753" s="2"/>
    </row>
    <row r="754" spans="2:22" ht="15.75" customHeight="1">
      <c r="B754" s="18"/>
      <c r="C754" s="2"/>
      <c r="D754" s="2"/>
      <c r="E754" s="2"/>
      <c r="F754" s="2"/>
      <c r="G754" s="13"/>
      <c r="H754" s="13"/>
      <c r="I754" s="14"/>
      <c r="J754" s="2"/>
      <c r="K754" s="2"/>
      <c r="L754" s="15"/>
      <c r="M754" s="15"/>
      <c r="N754" s="15"/>
      <c r="O754" s="2"/>
      <c r="P754" s="2"/>
      <c r="Q754" s="2"/>
      <c r="R754" s="2"/>
      <c r="S754" s="2"/>
      <c r="T754" s="2"/>
      <c r="U754" s="2"/>
      <c r="V754" s="2"/>
    </row>
    <row r="755" spans="2:22" ht="15.75" customHeight="1">
      <c r="B755" s="18"/>
      <c r="C755" s="2"/>
      <c r="D755" s="2"/>
      <c r="E755" s="2"/>
      <c r="F755" s="2"/>
      <c r="G755" s="13"/>
      <c r="H755" s="13"/>
      <c r="I755" s="14"/>
      <c r="J755" s="2"/>
      <c r="K755" s="2"/>
      <c r="L755" s="15"/>
      <c r="M755" s="15"/>
      <c r="N755" s="15"/>
      <c r="O755" s="2"/>
      <c r="P755" s="2"/>
      <c r="Q755" s="2"/>
      <c r="R755" s="2"/>
      <c r="S755" s="2"/>
      <c r="T755" s="2"/>
      <c r="U755" s="2"/>
      <c r="V755" s="2"/>
    </row>
    <row r="756" spans="2:22" ht="15.75" customHeight="1">
      <c r="B756" s="18"/>
      <c r="C756" s="2"/>
      <c r="D756" s="2"/>
      <c r="E756" s="2"/>
      <c r="F756" s="2"/>
      <c r="G756" s="13"/>
      <c r="H756" s="13"/>
      <c r="I756" s="14"/>
      <c r="J756" s="2"/>
      <c r="K756" s="2"/>
      <c r="L756" s="15"/>
      <c r="M756" s="15"/>
      <c r="N756" s="15"/>
      <c r="O756" s="2"/>
      <c r="P756" s="2"/>
      <c r="Q756" s="2"/>
      <c r="R756" s="2"/>
      <c r="S756" s="2"/>
      <c r="T756" s="2"/>
      <c r="U756" s="2"/>
      <c r="V756" s="2"/>
    </row>
    <row r="757" spans="2:22" ht="15.75" customHeight="1">
      <c r="B757" s="18"/>
      <c r="C757" s="2"/>
      <c r="D757" s="2"/>
      <c r="E757" s="2"/>
      <c r="F757" s="2"/>
      <c r="G757" s="13"/>
      <c r="H757" s="13"/>
      <c r="I757" s="14"/>
      <c r="J757" s="2"/>
      <c r="K757" s="2"/>
      <c r="L757" s="15"/>
      <c r="M757" s="15"/>
      <c r="N757" s="15"/>
      <c r="O757" s="2"/>
      <c r="P757" s="2"/>
      <c r="Q757" s="2"/>
      <c r="R757" s="2"/>
      <c r="S757" s="2"/>
      <c r="T757" s="2"/>
      <c r="U757" s="2"/>
      <c r="V757" s="2"/>
    </row>
    <row r="758" spans="2:22" ht="15.75" customHeight="1">
      <c r="B758" s="18"/>
      <c r="C758" s="2"/>
      <c r="D758" s="2"/>
      <c r="E758" s="2"/>
      <c r="F758" s="2"/>
      <c r="G758" s="13"/>
      <c r="H758" s="13"/>
      <c r="I758" s="14"/>
      <c r="J758" s="2"/>
      <c r="K758" s="2"/>
      <c r="L758" s="15"/>
      <c r="M758" s="15"/>
      <c r="N758" s="15"/>
      <c r="O758" s="2"/>
      <c r="P758" s="2"/>
      <c r="Q758" s="2"/>
      <c r="R758" s="2"/>
      <c r="S758" s="2"/>
      <c r="T758" s="2"/>
      <c r="U758" s="2"/>
      <c r="V758" s="2"/>
    </row>
    <row r="759" spans="2:22" ht="15.75" customHeight="1">
      <c r="B759" s="18"/>
      <c r="C759" s="2"/>
      <c r="D759" s="2"/>
      <c r="E759" s="2"/>
      <c r="F759" s="2"/>
      <c r="G759" s="13"/>
      <c r="H759" s="13"/>
      <c r="I759" s="14"/>
      <c r="J759" s="2"/>
      <c r="K759" s="2"/>
      <c r="L759" s="15"/>
      <c r="M759" s="15"/>
      <c r="N759" s="15"/>
      <c r="O759" s="2"/>
      <c r="P759" s="2"/>
      <c r="Q759" s="2"/>
      <c r="R759" s="2"/>
      <c r="S759" s="2"/>
      <c r="T759" s="2"/>
      <c r="U759" s="2"/>
      <c r="V759" s="2"/>
    </row>
    <row r="760" spans="2:22" ht="15.75" customHeight="1">
      <c r="B760" s="18"/>
      <c r="C760" s="2"/>
      <c r="D760" s="2"/>
      <c r="E760" s="2"/>
      <c r="F760" s="2"/>
      <c r="G760" s="13"/>
      <c r="H760" s="13"/>
      <c r="I760" s="14"/>
      <c r="J760" s="2"/>
      <c r="K760" s="2"/>
      <c r="L760" s="15"/>
      <c r="M760" s="15"/>
      <c r="N760" s="15"/>
      <c r="O760" s="2"/>
      <c r="P760" s="2"/>
      <c r="Q760" s="2"/>
      <c r="R760" s="2"/>
      <c r="S760" s="2"/>
      <c r="T760" s="2"/>
      <c r="U760" s="2"/>
      <c r="V760" s="2"/>
    </row>
    <row r="761" spans="2:22" ht="15.75" customHeight="1">
      <c r="B761" s="18"/>
      <c r="C761" s="2"/>
      <c r="D761" s="2"/>
      <c r="E761" s="2"/>
      <c r="F761" s="2"/>
      <c r="G761" s="13"/>
      <c r="H761" s="13"/>
      <c r="I761" s="14"/>
      <c r="J761" s="2"/>
      <c r="K761" s="2"/>
      <c r="L761" s="15"/>
      <c r="M761" s="15"/>
      <c r="N761" s="15"/>
      <c r="O761" s="2"/>
      <c r="P761" s="2"/>
      <c r="Q761" s="2"/>
      <c r="R761" s="2"/>
      <c r="S761" s="2"/>
      <c r="T761" s="2"/>
      <c r="U761" s="2"/>
      <c r="V761" s="2"/>
    </row>
    <row r="762" spans="2:22" ht="15.75" customHeight="1">
      <c r="B762" s="18"/>
      <c r="C762" s="2"/>
      <c r="D762" s="2"/>
      <c r="E762" s="2"/>
      <c r="F762" s="2"/>
      <c r="G762" s="13"/>
      <c r="H762" s="13"/>
      <c r="I762" s="14"/>
      <c r="J762" s="2"/>
      <c r="K762" s="2"/>
      <c r="L762" s="15"/>
      <c r="M762" s="15"/>
      <c r="N762" s="15"/>
      <c r="O762" s="2"/>
      <c r="P762" s="2"/>
      <c r="Q762" s="2"/>
      <c r="R762" s="2"/>
      <c r="S762" s="2"/>
      <c r="T762" s="2"/>
      <c r="U762" s="2"/>
      <c r="V762" s="2"/>
    </row>
    <row r="763" spans="2:22" ht="15.75" customHeight="1">
      <c r="B763" s="18"/>
      <c r="C763" s="2"/>
      <c r="D763" s="2"/>
      <c r="E763" s="2"/>
      <c r="F763" s="2"/>
      <c r="G763" s="13"/>
      <c r="H763" s="13"/>
      <c r="I763" s="14"/>
      <c r="J763" s="2"/>
      <c r="K763" s="2"/>
      <c r="L763" s="15"/>
      <c r="M763" s="15"/>
      <c r="N763" s="15"/>
      <c r="O763" s="2"/>
      <c r="P763" s="2"/>
      <c r="Q763" s="2"/>
      <c r="R763" s="2"/>
      <c r="S763" s="2"/>
      <c r="T763" s="2"/>
      <c r="U763" s="2"/>
      <c r="V763" s="2"/>
    </row>
    <row r="764" spans="2:22" ht="15.75" customHeight="1">
      <c r="B764" s="18"/>
      <c r="C764" s="2"/>
      <c r="D764" s="2"/>
      <c r="E764" s="2"/>
      <c r="F764" s="2"/>
      <c r="G764" s="13"/>
      <c r="H764" s="13"/>
      <c r="I764" s="14"/>
      <c r="J764" s="2"/>
      <c r="K764" s="2"/>
      <c r="L764" s="15"/>
      <c r="M764" s="15"/>
      <c r="N764" s="15"/>
      <c r="O764" s="2"/>
      <c r="P764" s="2"/>
      <c r="Q764" s="2"/>
      <c r="R764" s="2"/>
      <c r="S764" s="2"/>
      <c r="T764" s="2"/>
      <c r="U764" s="2"/>
      <c r="V764" s="2"/>
    </row>
    <row r="765" spans="2:22" ht="15.75" customHeight="1">
      <c r="B765" s="18"/>
      <c r="C765" s="2"/>
      <c r="D765" s="2"/>
      <c r="E765" s="2"/>
      <c r="F765" s="2"/>
      <c r="G765" s="13"/>
      <c r="H765" s="13"/>
      <c r="I765" s="14"/>
      <c r="J765" s="2"/>
      <c r="K765" s="2"/>
      <c r="L765" s="15"/>
      <c r="M765" s="15"/>
      <c r="N765" s="15"/>
      <c r="O765" s="2"/>
      <c r="P765" s="2"/>
      <c r="Q765" s="2"/>
      <c r="R765" s="2"/>
      <c r="S765" s="2"/>
      <c r="T765" s="2"/>
      <c r="U765" s="2"/>
      <c r="V765" s="2"/>
    </row>
    <row r="766" spans="2:22" ht="15.75" customHeight="1">
      <c r="B766" s="18"/>
      <c r="C766" s="2"/>
      <c r="D766" s="2"/>
      <c r="E766" s="2"/>
      <c r="F766" s="2"/>
      <c r="G766" s="13"/>
      <c r="H766" s="13"/>
      <c r="I766" s="14"/>
      <c r="J766" s="2"/>
      <c r="K766" s="2"/>
      <c r="L766" s="15"/>
      <c r="M766" s="15"/>
      <c r="N766" s="15"/>
      <c r="O766" s="2"/>
      <c r="P766" s="2"/>
      <c r="Q766" s="2"/>
      <c r="R766" s="2"/>
      <c r="S766" s="2"/>
      <c r="T766" s="2"/>
      <c r="U766" s="2"/>
      <c r="V766" s="2"/>
    </row>
    <row r="767" spans="2:22" ht="15.75" customHeight="1">
      <c r="B767" s="18"/>
      <c r="C767" s="2"/>
      <c r="D767" s="2"/>
      <c r="E767" s="2"/>
      <c r="F767" s="2"/>
      <c r="G767" s="13"/>
      <c r="H767" s="13"/>
      <c r="I767" s="14"/>
      <c r="J767" s="2"/>
      <c r="K767" s="2"/>
      <c r="L767" s="15"/>
      <c r="M767" s="15"/>
      <c r="N767" s="15"/>
      <c r="O767" s="2"/>
      <c r="P767" s="2"/>
      <c r="Q767" s="2"/>
      <c r="R767" s="2"/>
      <c r="S767" s="2"/>
      <c r="T767" s="2"/>
      <c r="U767" s="2"/>
      <c r="V767" s="2"/>
    </row>
    <row r="768" spans="2:22" ht="15.75" customHeight="1">
      <c r="B768" s="18"/>
      <c r="C768" s="2"/>
      <c r="D768" s="2"/>
      <c r="E768" s="2"/>
      <c r="F768" s="2"/>
      <c r="G768" s="13"/>
      <c r="H768" s="13"/>
      <c r="I768" s="14"/>
      <c r="J768" s="2"/>
      <c r="K768" s="2"/>
      <c r="L768" s="15"/>
      <c r="M768" s="15"/>
      <c r="N768" s="15"/>
      <c r="O768" s="2"/>
      <c r="P768" s="2"/>
      <c r="Q768" s="2"/>
      <c r="R768" s="2"/>
      <c r="S768" s="2"/>
      <c r="T768" s="2"/>
      <c r="U768" s="2"/>
      <c r="V768" s="2"/>
    </row>
    <row r="769" spans="2:22" ht="15.75" customHeight="1">
      <c r="B769" s="18"/>
      <c r="C769" s="2"/>
      <c r="D769" s="2"/>
      <c r="E769" s="2"/>
      <c r="F769" s="2"/>
      <c r="G769" s="13"/>
      <c r="H769" s="13"/>
      <c r="I769" s="14"/>
      <c r="J769" s="2"/>
      <c r="K769" s="2"/>
      <c r="L769" s="15"/>
      <c r="M769" s="15"/>
      <c r="N769" s="15"/>
      <c r="O769" s="2"/>
      <c r="P769" s="2"/>
      <c r="Q769" s="2"/>
      <c r="R769" s="2"/>
      <c r="S769" s="2"/>
      <c r="T769" s="2"/>
      <c r="U769" s="2"/>
      <c r="V769" s="2"/>
    </row>
    <row r="770" spans="2:22" ht="15.75" customHeight="1">
      <c r="B770" s="18"/>
      <c r="C770" s="2"/>
      <c r="D770" s="2"/>
      <c r="E770" s="2"/>
      <c r="F770" s="2"/>
      <c r="G770" s="13"/>
      <c r="H770" s="13"/>
      <c r="I770" s="14"/>
      <c r="J770" s="2"/>
      <c r="K770" s="2"/>
      <c r="L770" s="15"/>
      <c r="M770" s="15"/>
      <c r="N770" s="15"/>
      <c r="O770" s="2"/>
      <c r="P770" s="2"/>
      <c r="Q770" s="2"/>
      <c r="R770" s="2"/>
      <c r="S770" s="2"/>
      <c r="T770" s="2"/>
      <c r="U770" s="2"/>
      <c r="V770" s="2"/>
    </row>
    <row r="771" spans="2:22" ht="15.75" customHeight="1">
      <c r="B771" s="18"/>
      <c r="C771" s="2"/>
      <c r="D771" s="2"/>
      <c r="E771" s="2"/>
      <c r="F771" s="2"/>
      <c r="G771" s="13"/>
      <c r="H771" s="13"/>
      <c r="I771" s="14"/>
      <c r="J771" s="2"/>
      <c r="K771" s="2"/>
      <c r="L771" s="15"/>
      <c r="M771" s="15"/>
      <c r="N771" s="15"/>
      <c r="O771" s="2"/>
      <c r="P771" s="2"/>
      <c r="Q771" s="2"/>
      <c r="R771" s="2"/>
      <c r="S771" s="2"/>
      <c r="T771" s="2"/>
      <c r="U771" s="2"/>
      <c r="V771" s="2"/>
    </row>
    <row r="772" spans="2:22" ht="15.75" customHeight="1">
      <c r="B772" s="18"/>
      <c r="C772" s="2"/>
      <c r="D772" s="2"/>
      <c r="E772" s="2"/>
      <c r="F772" s="2"/>
      <c r="G772" s="13"/>
      <c r="H772" s="13"/>
      <c r="I772" s="14"/>
      <c r="J772" s="2"/>
      <c r="K772" s="2"/>
      <c r="L772" s="15"/>
      <c r="M772" s="15"/>
      <c r="N772" s="15"/>
      <c r="O772" s="2"/>
      <c r="P772" s="2"/>
      <c r="Q772" s="2"/>
      <c r="R772" s="2"/>
      <c r="S772" s="2"/>
      <c r="T772" s="2"/>
      <c r="U772" s="2"/>
      <c r="V772" s="2"/>
    </row>
    <row r="773" spans="2:22" ht="15.75" customHeight="1">
      <c r="B773" s="18"/>
      <c r="C773" s="2"/>
      <c r="D773" s="2"/>
      <c r="E773" s="2"/>
      <c r="F773" s="2"/>
      <c r="G773" s="13"/>
      <c r="H773" s="13"/>
      <c r="I773" s="14"/>
      <c r="J773" s="2"/>
      <c r="K773" s="2"/>
      <c r="L773" s="15"/>
      <c r="M773" s="15"/>
      <c r="N773" s="15"/>
      <c r="O773" s="2"/>
      <c r="P773" s="2"/>
      <c r="Q773" s="2"/>
      <c r="R773" s="2"/>
      <c r="S773" s="2"/>
      <c r="T773" s="2"/>
      <c r="U773" s="2"/>
      <c r="V773" s="2"/>
    </row>
    <row r="774" spans="2:22" ht="15.75" customHeight="1">
      <c r="B774" s="18"/>
      <c r="C774" s="2"/>
      <c r="D774" s="2"/>
      <c r="E774" s="2"/>
      <c r="F774" s="2"/>
      <c r="G774" s="13"/>
      <c r="H774" s="13"/>
      <c r="I774" s="14"/>
      <c r="J774" s="2"/>
      <c r="K774" s="2"/>
      <c r="L774" s="15"/>
      <c r="M774" s="15"/>
      <c r="N774" s="15"/>
      <c r="O774" s="2"/>
      <c r="P774" s="2"/>
      <c r="Q774" s="2"/>
      <c r="R774" s="2"/>
      <c r="S774" s="2"/>
      <c r="T774" s="2"/>
      <c r="U774" s="2"/>
      <c r="V774" s="2"/>
    </row>
    <row r="775" spans="2:22" ht="15.75" customHeight="1">
      <c r="B775" s="18"/>
      <c r="C775" s="2"/>
      <c r="D775" s="2"/>
      <c r="E775" s="2"/>
      <c r="F775" s="2"/>
      <c r="G775" s="13"/>
      <c r="H775" s="13"/>
      <c r="I775" s="14"/>
      <c r="J775" s="2"/>
      <c r="K775" s="2"/>
      <c r="L775" s="15"/>
      <c r="M775" s="15"/>
      <c r="N775" s="15"/>
      <c r="O775" s="2"/>
      <c r="P775" s="2"/>
      <c r="Q775" s="2"/>
      <c r="R775" s="2"/>
      <c r="S775" s="2"/>
      <c r="T775" s="2"/>
      <c r="U775" s="2"/>
      <c r="V775" s="2"/>
    </row>
    <row r="776" spans="2:22" ht="15.75" customHeight="1">
      <c r="B776" s="18"/>
      <c r="C776" s="2"/>
      <c r="D776" s="2"/>
      <c r="E776" s="2"/>
      <c r="F776" s="2"/>
      <c r="G776" s="13"/>
      <c r="H776" s="13"/>
      <c r="I776" s="14"/>
      <c r="J776" s="2"/>
      <c r="K776" s="2"/>
      <c r="L776" s="15"/>
      <c r="M776" s="15"/>
      <c r="N776" s="15"/>
      <c r="O776" s="2"/>
      <c r="P776" s="2"/>
      <c r="Q776" s="2"/>
      <c r="R776" s="2"/>
      <c r="S776" s="2"/>
      <c r="T776" s="2"/>
      <c r="U776" s="2"/>
      <c r="V776" s="2"/>
    </row>
    <row r="777" spans="2:22" ht="15.75" customHeight="1">
      <c r="B777" s="18"/>
      <c r="C777" s="2"/>
      <c r="D777" s="2"/>
      <c r="E777" s="2"/>
      <c r="F777" s="2"/>
      <c r="G777" s="13"/>
      <c r="H777" s="13"/>
      <c r="I777" s="14"/>
      <c r="J777" s="2"/>
      <c r="K777" s="2"/>
      <c r="L777" s="15"/>
      <c r="M777" s="15"/>
      <c r="N777" s="15"/>
      <c r="O777" s="2"/>
      <c r="P777" s="2"/>
      <c r="Q777" s="2"/>
      <c r="R777" s="2"/>
      <c r="S777" s="2"/>
      <c r="T777" s="2"/>
      <c r="U777" s="2"/>
      <c r="V777" s="2"/>
    </row>
    <row r="778" spans="2:22" ht="15.75" customHeight="1">
      <c r="B778" s="18"/>
      <c r="C778" s="2"/>
      <c r="D778" s="2"/>
      <c r="E778" s="2"/>
      <c r="F778" s="2"/>
      <c r="G778" s="13"/>
      <c r="H778" s="13"/>
      <c r="I778" s="14"/>
      <c r="J778" s="2"/>
      <c r="K778" s="2"/>
      <c r="L778" s="15"/>
      <c r="M778" s="15"/>
      <c r="N778" s="15"/>
      <c r="O778" s="2"/>
      <c r="P778" s="2"/>
      <c r="Q778" s="2"/>
      <c r="R778" s="2"/>
      <c r="S778" s="2"/>
      <c r="T778" s="2"/>
      <c r="U778" s="2"/>
      <c r="V778" s="2"/>
    </row>
    <row r="779" spans="2:22" ht="15.75" customHeight="1">
      <c r="B779" s="18"/>
      <c r="C779" s="2"/>
      <c r="D779" s="2"/>
      <c r="E779" s="2"/>
      <c r="F779" s="2"/>
      <c r="G779" s="13"/>
      <c r="H779" s="13"/>
      <c r="I779" s="14"/>
      <c r="J779" s="2"/>
      <c r="K779" s="2"/>
      <c r="L779" s="15"/>
      <c r="M779" s="15"/>
      <c r="N779" s="15"/>
      <c r="O779" s="2"/>
      <c r="P779" s="2"/>
      <c r="Q779" s="2"/>
      <c r="R779" s="2"/>
      <c r="S779" s="2"/>
      <c r="T779" s="2"/>
      <c r="U779" s="2"/>
      <c r="V779" s="2"/>
    </row>
    <row r="780" spans="2:22" ht="15.75" customHeight="1">
      <c r="B780" s="18"/>
      <c r="C780" s="2"/>
      <c r="D780" s="2"/>
      <c r="E780" s="2"/>
      <c r="F780" s="2"/>
      <c r="G780" s="13"/>
      <c r="H780" s="13"/>
      <c r="I780" s="14"/>
      <c r="J780" s="2"/>
      <c r="K780" s="2"/>
      <c r="L780" s="15"/>
      <c r="M780" s="15"/>
      <c r="N780" s="15"/>
      <c r="O780" s="2"/>
      <c r="P780" s="2"/>
      <c r="Q780" s="2"/>
      <c r="R780" s="2"/>
      <c r="S780" s="2"/>
      <c r="T780" s="2"/>
      <c r="U780" s="2"/>
      <c r="V780" s="2"/>
    </row>
    <row r="781" spans="2:22" ht="15.75" customHeight="1">
      <c r="B781" s="18"/>
      <c r="C781" s="2"/>
      <c r="D781" s="2"/>
      <c r="E781" s="2"/>
      <c r="F781" s="2"/>
      <c r="G781" s="13"/>
      <c r="H781" s="13"/>
      <c r="I781" s="14"/>
      <c r="J781" s="2"/>
      <c r="K781" s="2"/>
      <c r="L781" s="15"/>
      <c r="M781" s="15"/>
      <c r="N781" s="15"/>
      <c r="O781" s="2"/>
      <c r="P781" s="2"/>
      <c r="Q781" s="2"/>
      <c r="R781" s="2"/>
      <c r="S781" s="2"/>
      <c r="T781" s="2"/>
      <c r="U781" s="2"/>
      <c r="V781" s="2"/>
    </row>
    <row r="782" spans="2:22" ht="15.75" customHeight="1">
      <c r="B782" s="18"/>
      <c r="C782" s="2"/>
      <c r="D782" s="2"/>
      <c r="E782" s="2"/>
      <c r="F782" s="2"/>
      <c r="G782" s="13"/>
      <c r="H782" s="13"/>
      <c r="I782" s="14"/>
      <c r="J782" s="2"/>
      <c r="K782" s="2"/>
      <c r="L782" s="15"/>
      <c r="M782" s="15"/>
      <c r="N782" s="15"/>
      <c r="O782" s="2"/>
      <c r="P782" s="2"/>
      <c r="Q782" s="2"/>
      <c r="R782" s="2"/>
      <c r="S782" s="2"/>
      <c r="T782" s="2"/>
      <c r="U782" s="2"/>
      <c r="V782" s="2"/>
    </row>
    <row r="783" spans="2:22" ht="15.75" customHeight="1">
      <c r="B783" s="18"/>
      <c r="C783" s="2"/>
      <c r="D783" s="2"/>
      <c r="E783" s="2"/>
      <c r="F783" s="2"/>
      <c r="G783" s="13"/>
      <c r="H783" s="13"/>
      <c r="I783" s="14"/>
      <c r="J783" s="2"/>
      <c r="K783" s="2"/>
      <c r="L783" s="15"/>
      <c r="M783" s="15"/>
      <c r="N783" s="15"/>
      <c r="O783" s="2"/>
      <c r="P783" s="2"/>
      <c r="Q783" s="2"/>
      <c r="R783" s="2"/>
      <c r="S783" s="2"/>
      <c r="T783" s="2"/>
      <c r="U783" s="2"/>
      <c r="V783" s="2"/>
    </row>
    <row r="784" spans="2:22" ht="15.75" customHeight="1">
      <c r="B784" s="18"/>
      <c r="C784" s="2"/>
      <c r="D784" s="2"/>
      <c r="E784" s="2"/>
      <c r="F784" s="2"/>
      <c r="G784" s="13"/>
      <c r="H784" s="13"/>
      <c r="I784" s="14"/>
      <c r="J784" s="2"/>
      <c r="K784" s="2"/>
      <c r="L784" s="15"/>
      <c r="M784" s="15"/>
      <c r="N784" s="15"/>
      <c r="O784" s="2"/>
      <c r="P784" s="2"/>
      <c r="Q784" s="2"/>
      <c r="R784" s="2"/>
      <c r="S784" s="2"/>
      <c r="T784" s="2"/>
      <c r="U784" s="2"/>
      <c r="V784" s="2"/>
    </row>
    <row r="785" spans="2:22" ht="15.75" customHeight="1">
      <c r="B785" s="18"/>
      <c r="C785" s="2"/>
      <c r="D785" s="2"/>
      <c r="E785" s="2"/>
      <c r="F785" s="2"/>
      <c r="G785" s="13"/>
      <c r="H785" s="13"/>
      <c r="I785" s="14"/>
      <c r="J785" s="2"/>
      <c r="K785" s="2"/>
      <c r="L785" s="15"/>
      <c r="M785" s="15"/>
      <c r="N785" s="15"/>
      <c r="O785" s="2"/>
      <c r="P785" s="2"/>
      <c r="Q785" s="2"/>
      <c r="R785" s="2"/>
      <c r="S785" s="2"/>
      <c r="T785" s="2"/>
      <c r="U785" s="2"/>
      <c r="V785" s="2"/>
    </row>
    <row r="786" spans="2:22" ht="15.75" customHeight="1">
      <c r="B786" s="18"/>
      <c r="C786" s="2"/>
      <c r="D786" s="2"/>
      <c r="E786" s="2"/>
      <c r="F786" s="2"/>
      <c r="G786" s="13"/>
      <c r="H786" s="13"/>
      <c r="I786" s="14"/>
      <c r="J786" s="2"/>
      <c r="K786" s="2"/>
      <c r="L786" s="15"/>
      <c r="M786" s="15"/>
      <c r="N786" s="15"/>
      <c r="O786" s="2"/>
      <c r="P786" s="2"/>
      <c r="Q786" s="2"/>
      <c r="R786" s="2"/>
      <c r="S786" s="2"/>
      <c r="T786" s="2"/>
      <c r="U786" s="2"/>
      <c r="V786" s="2"/>
    </row>
    <row r="787" spans="2:22" ht="15.75" customHeight="1">
      <c r="B787" s="18"/>
      <c r="C787" s="2"/>
      <c r="D787" s="2"/>
      <c r="E787" s="2"/>
      <c r="F787" s="2"/>
      <c r="G787" s="13"/>
      <c r="H787" s="13"/>
      <c r="I787" s="14"/>
      <c r="J787" s="2"/>
      <c r="K787" s="2"/>
      <c r="L787" s="15"/>
      <c r="M787" s="15"/>
      <c r="N787" s="15"/>
      <c r="O787" s="2"/>
      <c r="P787" s="2"/>
      <c r="Q787" s="2"/>
      <c r="R787" s="2"/>
      <c r="S787" s="2"/>
      <c r="T787" s="2"/>
      <c r="U787" s="2"/>
      <c r="V787" s="2"/>
    </row>
    <row r="788" spans="2:22" ht="15.75" customHeight="1">
      <c r="B788" s="18"/>
      <c r="C788" s="2"/>
      <c r="D788" s="2"/>
      <c r="E788" s="2"/>
      <c r="F788" s="2"/>
      <c r="G788" s="13"/>
      <c r="H788" s="13"/>
      <c r="I788" s="14"/>
      <c r="J788" s="2"/>
      <c r="K788" s="2"/>
      <c r="L788" s="15"/>
      <c r="M788" s="15"/>
      <c r="N788" s="15"/>
      <c r="O788" s="2"/>
      <c r="P788" s="2"/>
      <c r="Q788" s="2"/>
      <c r="R788" s="2"/>
      <c r="S788" s="2"/>
      <c r="T788" s="2"/>
      <c r="U788" s="2"/>
      <c r="V788" s="2"/>
    </row>
    <row r="789" spans="2:22" ht="15.75" customHeight="1">
      <c r="B789" s="18"/>
      <c r="C789" s="2"/>
      <c r="D789" s="2"/>
      <c r="E789" s="2"/>
      <c r="F789" s="2"/>
      <c r="G789" s="13"/>
      <c r="H789" s="13"/>
      <c r="I789" s="14"/>
      <c r="J789" s="2"/>
      <c r="K789" s="2"/>
      <c r="L789" s="15"/>
      <c r="M789" s="15"/>
      <c r="N789" s="15"/>
      <c r="O789" s="2"/>
      <c r="P789" s="2"/>
      <c r="Q789" s="2"/>
      <c r="R789" s="2"/>
      <c r="S789" s="2"/>
      <c r="T789" s="2"/>
      <c r="U789" s="2"/>
      <c r="V789" s="2"/>
    </row>
    <row r="790" spans="2:22" ht="15.75" customHeight="1">
      <c r="B790" s="18"/>
      <c r="C790" s="2"/>
      <c r="D790" s="2"/>
      <c r="E790" s="2"/>
      <c r="F790" s="2"/>
      <c r="G790" s="13"/>
      <c r="H790" s="13"/>
      <c r="I790" s="14"/>
      <c r="J790" s="2"/>
      <c r="K790" s="2"/>
      <c r="L790" s="15"/>
      <c r="M790" s="15"/>
      <c r="N790" s="15"/>
      <c r="O790" s="2"/>
      <c r="P790" s="2"/>
      <c r="Q790" s="2"/>
      <c r="R790" s="2"/>
      <c r="S790" s="2"/>
      <c r="T790" s="2"/>
      <c r="U790" s="2"/>
      <c r="V790" s="2"/>
    </row>
    <row r="791" spans="2:22" ht="15.75" customHeight="1">
      <c r="B791" s="18"/>
      <c r="C791" s="2"/>
      <c r="D791" s="2"/>
      <c r="E791" s="2"/>
      <c r="F791" s="2"/>
      <c r="G791" s="13"/>
      <c r="H791" s="13"/>
      <c r="I791" s="14"/>
      <c r="J791" s="2"/>
      <c r="K791" s="2"/>
      <c r="L791" s="15"/>
      <c r="M791" s="15"/>
      <c r="N791" s="15"/>
      <c r="O791" s="2"/>
      <c r="P791" s="2"/>
      <c r="Q791" s="2"/>
      <c r="R791" s="2"/>
      <c r="S791" s="2"/>
      <c r="T791" s="2"/>
      <c r="U791" s="2"/>
      <c r="V791" s="2"/>
    </row>
    <row r="792" spans="2:22" ht="15.75" customHeight="1">
      <c r="B792" s="18"/>
      <c r="C792" s="2"/>
      <c r="D792" s="2"/>
      <c r="E792" s="2"/>
      <c r="F792" s="2"/>
      <c r="G792" s="13"/>
      <c r="H792" s="13"/>
      <c r="I792" s="14"/>
      <c r="J792" s="2"/>
      <c r="K792" s="2"/>
      <c r="L792" s="15"/>
      <c r="M792" s="15"/>
      <c r="N792" s="15"/>
      <c r="O792" s="2"/>
      <c r="P792" s="2"/>
      <c r="Q792" s="2"/>
      <c r="R792" s="2"/>
      <c r="S792" s="2"/>
      <c r="T792" s="2"/>
      <c r="U792" s="2"/>
      <c r="V792" s="2"/>
    </row>
    <row r="793" spans="2:22" ht="15.75" customHeight="1">
      <c r="B793" s="18"/>
      <c r="C793" s="2"/>
      <c r="D793" s="2"/>
      <c r="E793" s="2"/>
      <c r="F793" s="2"/>
      <c r="G793" s="13"/>
      <c r="H793" s="13"/>
      <c r="I793" s="14"/>
      <c r="J793" s="2"/>
      <c r="K793" s="2"/>
      <c r="L793" s="15"/>
      <c r="M793" s="15"/>
      <c r="N793" s="15"/>
      <c r="O793" s="2"/>
      <c r="P793" s="2"/>
      <c r="Q793" s="2"/>
      <c r="R793" s="2"/>
      <c r="S793" s="2"/>
      <c r="T793" s="2"/>
      <c r="U793" s="2"/>
      <c r="V793" s="2"/>
    </row>
    <row r="794" spans="2:22" ht="15.75" customHeight="1">
      <c r="B794" s="18"/>
      <c r="C794" s="2"/>
      <c r="D794" s="2"/>
      <c r="E794" s="2"/>
      <c r="F794" s="2"/>
      <c r="G794" s="13"/>
      <c r="H794" s="13"/>
      <c r="I794" s="14"/>
      <c r="J794" s="2"/>
      <c r="K794" s="2"/>
      <c r="L794" s="15"/>
      <c r="M794" s="15"/>
      <c r="N794" s="15"/>
      <c r="O794" s="2"/>
      <c r="P794" s="2"/>
      <c r="Q794" s="2"/>
      <c r="R794" s="2"/>
      <c r="S794" s="2"/>
      <c r="T794" s="2"/>
      <c r="U794" s="2"/>
      <c r="V794" s="2"/>
    </row>
    <row r="795" spans="2:22" ht="15.75" customHeight="1">
      <c r="B795" s="18"/>
      <c r="C795" s="2"/>
      <c r="D795" s="2"/>
      <c r="E795" s="2"/>
      <c r="F795" s="2"/>
      <c r="G795" s="13"/>
      <c r="H795" s="13"/>
      <c r="I795" s="14"/>
      <c r="J795" s="2"/>
      <c r="K795" s="2"/>
      <c r="L795" s="15"/>
      <c r="M795" s="15"/>
      <c r="N795" s="15"/>
      <c r="O795" s="2"/>
      <c r="P795" s="2"/>
      <c r="Q795" s="2"/>
      <c r="R795" s="2"/>
      <c r="S795" s="2"/>
      <c r="T795" s="2"/>
      <c r="U795" s="2"/>
      <c r="V795" s="2"/>
    </row>
    <row r="796" spans="2:22" ht="15.75" customHeight="1">
      <c r="B796" s="18"/>
      <c r="C796" s="2"/>
      <c r="D796" s="2"/>
      <c r="E796" s="2"/>
      <c r="F796" s="2"/>
      <c r="G796" s="13"/>
      <c r="H796" s="13"/>
      <c r="I796" s="14"/>
      <c r="J796" s="2"/>
      <c r="K796" s="2"/>
      <c r="L796" s="15"/>
      <c r="M796" s="15"/>
      <c r="N796" s="15"/>
      <c r="O796" s="2"/>
      <c r="P796" s="2"/>
      <c r="Q796" s="2"/>
      <c r="R796" s="2"/>
      <c r="S796" s="2"/>
      <c r="T796" s="2"/>
      <c r="U796" s="2"/>
      <c r="V796" s="2"/>
    </row>
    <row r="797" spans="2:22" ht="15.75" customHeight="1">
      <c r="B797" s="18"/>
      <c r="C797" s="2"/>
      <c r="D797" s="2"/>
      <c r="E797" s="2"/>
      <c r="F797" s="2"/>
      <c r="G797" s="13"/>
      <c r="H797" s="13"/>
      <c r="I797" s="14"/>
      <c r="J797" s="2"/>
      <c r="K797" s="2"/>
      <c r="L797" s="15"/>
      <c r="M797" s="15"/>
      <c r="N797" s="15"/>
      <c r="O797" s="2"/>
      <c r="P797" s="2"/>
      <c r="Q797" s="2"/>
      <c r="R797" s="2"/>
      <c r="S797" s="2"/>
      <c r="T797" s="2"/>
      <c r="U797" s="2"/>
      <c r="V797" s="2"/>
    </row>
    <row r="798" spans="2:22" ht="15.75" customHeight="1">
      <c r="B798" s="18"/>
      <c r="C798" s="2"/>
      <c r="D798" s="2"/>
      <c r="E798" s="2"/>
      <c r="F798" s="2"/>
      <c r="G798" s="13"/>
      <c r="H798" s="13"/>
      <c r="I798" s="14"/>
      <c r="J798" s="2"/>
      <c r="K798" s="2"/>
      <c r="L798" s="15"/>
      <c r="M798" s="15"/>
      <c r="N798" s="15"/>
      <c r="O798" s="2"/>
      <c r="P798" s="2"/>
      <c r="Q798" s="2"/>
      <c r="R798" s="2"/>
      <c r="S798" s="2"/>
      <c r="T798" s="2"/>
      <c r="U798" s="2"/>
      <c r="V798" s="2"/>
    </row>
    <row r="799" spans="2:22" ht="15.75" customHeight="1">
      <c r="B799" s="18"/>
      <c r="C799" s="2"/>
      <c r="D799" s="2"/>
      <c r="E799" s="2"/>
      <c r="F799" s="2"/>
      <c r="G799" s="13"/>
      <c r="H799" s="13"/>
      <c r="I799" s="14"/>
      <c r="J799" s="2"/>
      <c r="K799" s="2"/>
      <c r="L799" s="15"/>
      <c r="M799" s="15"/>
      <c r="N799" s="15"/>
      <c r="O799" s="2"/>
      <c r="P799" s="2"/>
      <c r="Q799" s="2"/>
      <c r="R799" s="2"/>
      <c r="S799" s="2"/>
      <c r="T799" s="2"/>
      <c r="U799" s="2"/>
      <c r="V799" s="2"/>
    </row>
    <row r="800" spans="2:22" ht="15.75" customHeight="1">
      <c r="B800" s="18"/>
      <c r="C800" s="2"/>
      <c r="D800" s="2"/>
      <c r="E800" s="2"/>
      <c r="F800" s="2"/>
      <c r="G800" s="13"/>
      <c r="H800" s="13"/>
      <c r="I800" s="14"/>
      <c r="J800" s="2"/>
      <c r="K800" s="2"/>
      <c r="L800" s="15"/>
      <c r="M800" s="15"/>
      <c r="N800" s="15"/>
      <c r="O800" s="2"/>
      <c r="P800" s="2"/>
      <c r="Q800" s="2"/>
      <c r="R800" s="2"/>
      <c r="S800" s="2"/>
      <c r="T800" s="2"/>
      <c r="U800" s="2"/>
      <c r="V800" s="2"/>
    </row>
    <row r="801" spans="2:22" ht="15.75" customHeight="1">
      <c r="B801" s="18"/>
      <c r="C801" s="2"/>
      <c r="D801" s="2"/>
      <c r="E801" s="2"/>
      <c r="F801" s="2"/>
      <c r="G801" s="13"/>
      <c r="H801" s="13"/>
      <c r="I801" s="14"/>
      <c r="J801" s="2"/>
      <c r="K801" s="2"/>
      <c r="L801" s="15"/>
      <c r="M801" s="15"/>
      <c r="N801" s="15"/>
      <c r="O801" s="2"/>
      <c r="P801" s="2"/>
      <c r="Q801" s="2"/>
      <c r="R801" s="2"/>
      <c r="S801" s="2"/>
      <c r="T801" s="2"/>
      <c r="U801" s="2"/>
      <c r="V801" s="2"/>
    </row>
    <row r="802" spans="2:22" ht="15.75" customHeight="1">
      <c r="B802" s="18"/>
      <c r="C802" s="2"/>
      <c r="D802" s="2"/>
      <c r="E802" s="2"/>
      <c r="F802" s="2"/>
      <c r="G802" s="13"/>
      <c r="H802" s="13"/>
      <c r="I802" s="14"/>
      <c r="J802" s="2"/>
      <c r="K802" s="2"/>
      <c r="L802" s="15"/>
      <c r="M802" s="15"/>
      <c r="N802" s="15"/>
      <c r="O802" s="2"/>
      <c r="P802" s="2"/>
      <c r="Q802" s="2"/>
      <c r="R802" s="2"/>
      <c r="S802" s="2"/>
      <c r="T802" s="2"/>
      <c r="U802" s="2"/>
      <c r="V802" s="2"/>
    </row>
    <row r="803" spans="2:22" ht="15.75" customHeight="1">
      <c r="B803" s="18"/>
      <c r="C803" s="2"/>
      <c r="D803" s="2"/>
      <c r="E803" s="2"/>
      <c r="F803" s="2"/>
      <c r="G803" s="13"/>
      <c r="H803" s="13"/>
      <c r="I803" s="14"/>
      <c r="J803" s="2"/>
      <c r="K803" s="2"/>
      <c r="L803" s="15"/>
      <c r="M803" s="15"/>
      <c r="N803" s="15"/>
      <c r="O803" s="2"/>
      <c r="P803" s="2"/>
      <c r="Q803" s="2"/>
      <c r="R803" s="2"/>
      <c r="S803" s="2"/>
      <c r="T803" s="2"/>
      <c r="U803" s="2"/>
      <c r="V803" s="2"/>
    </row>
    <row r="804" spans="2:22" ht="15.75" customHeight="1">
      <c r="B804" s="18"/>
      <c r="C804" s="2"/>
      <c r="D804" s="2"/>
      <c r="E804" s="2"/>
      <c r="F804" s="2"/>
      <c r="G804" s="13"/>
      <c r="H804" s="13"/>
      <c r="I804" s="14"/>
      <c r="J804" s="2"/>
      <c r="K804" s="2"/>
      <c r="L804" s="15"/>
      <c r="M804" s="15"/>
      <c r="N804" s="15"/>
      <c r="O804" s="2"/>
      <c r="P804" s="2"/>
      <c r="Q804" s="2"/>
      <c r="R804" s="2"/>
      <c r="S804" s="2"/>
      <c r="T804" s="2"/>
      <c r="U804" s="2"/>
      <c r="V804" s="2"/>
    </row>
    <row r="805" spans="2:22" ht="15.75" customHeight="1">
      <c r="B805" s="18"/>
      <c r="C805" s="2"/>
      <c r="D805" s="2"/>
      <c r="E805" s="2"/>
      <c r="F805" s="2"/>
      <c r="G805" s="13"/>
      <c r="H805" s="13"/>
      <c r="I805" s="14"/>
      <c r="J805" s="2"/>
      <c r="K805" s="2"/>
      <c r="L805" s="15"/>
      <c r="M805" s="15"/>
      <c r="N805" s="15"/>
      <c r="O805" s="2"/>
      <c r="P805" s="2"/>
      <c r="Q805" s="2"/>
      <c r="R805" s="2"/>
      <c r="S805" s="2"/>
      <c r="T805" s="2"/>
      <c r="U805" s="2"/>
      <c r="V805" s="2"/>
    </row>
    <row r="806" spans="2:22" ht="15.75" customHeight="1">
      <c r="B806" s="18"/>
      <c r="C806" s="2"/>
      <c r="D806" s="2"/>
      <c r="E806" s="2"/>
      <c r="F806" s="2"/>
      <c r="G806" s="13"/>
      <c r="H806" s="13"/>
      <c r="I806" s="14"/>
      <c r="J806" s="2"/>
      <c r="K806" s="2"/>
      <c r="L806" s="15"/>
      <c r="M806" s="15"/>
      <c r="N806" s="15"/>
      <c r="O806" s="2"/>
      <c r="P806" s="2"/>
      <c r="Q806" s="2"/>
      <c r="R806" s="2"/>
      <c r="S806" s="2"/>
      <c r="T806" s="2"/>
      <c r="U806" s="2"/>
      <c r="V806" s="2"/>
    </row>
    <row r="807" spans="2:22" ht="15.75" customHeight="1">
      <c r="B807" s="18"/>
      <c r="C807" s="2"/>
      <c r="D807" s="2"/>
      <c r="E807" s="2"/>
      <c r="F807" s="2"/>
      <c r="G807" s="13"/>
      <c r="H807" s="13"/>
      <c r="I807" s="14"/>
      <c r="J807" s="2"/>
      <c r="K807" s="2"/>
      <c r="L807" s="15"/>
      <c r="M807" s="15"/>
      <c r="N807" s="15"/>
      <c r="O807" s="2"/>
      <c r="P807" s="2"/>
      <c r="Q807" s="2"/>
      <c r="R807" s="2"/>
      <c r="S807" s="2"/>
      <c r="T807" s="2"/>
      <c r="U807" s="2"/>
      <c r="V807" s="2"/>
    </row>
    <row r="808" spans="2:22" ht="15.75" customHeight="1">
      <c r="B808" s="18"/>
      <c r="C808" s="2"/>
      <c r="D808" s="2"/>
      <c r="E808" s="2"/>
      <c r="F808" s="2"/>
      <c r="G808" s="13"/>
      <c r="H808" s="13"/>
      <c r="I808" s="14"/>
      <c r="J808" s="2"/>
      <c r="K808" s="2"/>
      <c r="L808" s="15"/>
      <c r="M808" s="15"/>
      <c r="N808" s="15"/>
      <c r="O808" s="2"/>
      <c r="P808" s="2"/>
      <c r="Q808" s="2"/>
      <c r="R808" s="2"/>
      <c r="S808" s="2"/>
      <c r="T808" s="2"/>
      <c r="U808" s="2"/>
      <c r="V808" s="2"/>
    </row>
    <row r="809" spans="2:22" ht="15.75" customHeight="1">
      <c r="B809" s="18"/>
      <c r="C809" s="2"/>
      <c r="D809" s="2"/>
      <c r="E809" s="2"/>
      <c r="F809" s="2"/>
      <c r="G809" s="13"/>
      <c r="H809" s="13"/>
      <c r="I809" s="14"/>
      <c r="J809" s="2"/>
      <c r="K809" s="2"/>
      <c r="L809" s="15"/>
      <c r="M809" s="15"/>
      <c r="N809" s="15"/>
      <c r="O809" s="2"/>
      <c r="P809" s="2"/>
      <c r="Q809" s="2"/>
      <c r="R809" s="2"/>
      <c r="S809" s="2"/>
      <c r="T809" s="2"/>
      <c r="U809" s="2"/>
      <c r="V809" s="2"/>
    </row>
    <row r="810" spans="2:22" ht="15.75" customHeight="1">
      <c r="B810" s="18"/>
      <c r="C810" s="2"/>
      <c r="D810" s="2"/>
      <c r="E810" s="2"/>
      <c r="F810" s="2"/>
      <c r="G810" s="13"/>
      <c r="H810" s="13"/>
      <c r="I810" s="14"/>
      <c r="J810" s="2"/>
      <c r="K810" s="2"/>
      <c r="L810" s="15"/>
      <c r="M810" s="15"/>
      <c r="N810" s="15"/>
      <c r="O810" s="2"/>
      <c r="P810" s="2"/>
      <c r="Q810" s="2"/>
      <c r="R810" s="2"/>
      <c r="S810" s="2"/>
      <c r="T810" s="2"/>
      <c r="U810" s="2"/>
      <c r="V810" s="2"/>
    </row>
    <row r="811" spans="2:22" ht="15.75" customHeight="1">
      <c r="B811" s="18"/>
      <c r="C811" s="2"/>
      <c r="D811" s="2"/>
      <c r="E811" s="2"/>
      <c r="F811" s="2"/>
      <c r="G811" s="13"/>
      <c r="H811" s="13"/>
      <c r="I811" s="14"/>
      <c r="J811" s="2"/>
      <c r="K811" s="2"/>
      <c r="L811" s="15"/>
      <c r="M811" s="15"/>
      <c r="N811" s="15"/>
      <c r="O811" s="2"/>
      <c r="P811" s="2"/>
      <c r="Q811" s="2"/>
      <c r="R811" s="2"/>
      <c r="S811" s="2"/>
      <c r="T811" s="2"/>
      <c r="U811" s="2"/>
      <c r="V811" s="2"/>
    </row>
    <row r="812" spans="2:22" ht="15.75" customHeight="1">
      <c r="B812" s="18"/>
      <c r="C812" s="2"/>
      <c r="D812" s="2"/>
      <c r="E812" s="2"/>
      <c r="F812" s="2"/>
      <c r="G812" s="13"/>
      <c r="H812" s="13"/>
      <c r="I812" s="14"/>
      <c r="J812" s="2"/>
      <c r="K812" s="2"/>
      <c r="L812" s="15"/>
      <c r="M812" s="15"/>
      <c r="N812" s="15"/>
      <c r="O812" s="2"/>
      <c r="P812" s="2"/>
      <c r="Q812" s="2"/>
      <c r="R812" s="2"/>
      <c r="S812" s="2"/>
      <c r="T812" s="2"/>
      <c r="U812" s="2"/>
      <c r="V812" s="2"/>
    </row>
    <row r="813" spans="2:22" ht="15.75" customHeight="1">
      <c r="B813" s="18"/>
      <c r="C813" s="2"/>
      <c r="D813" s="2"/>
      <c r="E813" s="2"/>
      <c r="F813" s="2"/>
      <c r="G813" s="13"/>
      <c r="H813" s="13"/>
      <c r="I813" s="14"/>
      <c r="J813" s="2"/>
      <c r="K813" s="2"/>
      <c r="L813" s="15"/>
      <c r="M813" s="15"/>
      <c r="N813" s="15"/>
      <c r="O813" s="2"/>
      <c r="P813" s="2"/>
      <c r="Q813" s="2"/>
      <c r="R813" s="2"/>
      <c r="S813" s="2"/>
      <c r="T813" s="2"/>
      <c r="U813" s="2"/>
      <c r="V813" s="2"/>
    </row>
    <row r="814" spans="2:22" ht="15.75" customHeight="1">
      <c r="B814" s="18"/>
      <c r="C814" s="2"/>
      <c r="D814" s="2"/>
      <c r="E814" s="2"/>
      <c r="F814" s="2"/>
      <c r="G814" s="13"/>
      <c r="H814" s="13"/>
      <c r="I814" s="14"/>
      <c r="J814" s="2"/>
      <c r="K814" s="2"/>
      <c r="L814" s="15"/>
      <c r="M814" s="15"/>
      <c r="N814" s="15"/>
      <c r="O814" s="2"/>
      <c r="P814" s="2"/>
      <c r="Q814" s="2"/>
      <c r="R814" s="2"/>
      <c r="S814" s="2"/>
      <c r="T814" s="2"/>
      <c r="U814" s="2"/>
      <c r="V814" s="2"/>
    </row>
    <row r="815" spans="2:22" ht="15.75" customHeight="1">
      <c r="B815" s="18"/>
      <c r="C815" s="2"/>
      <c r="D815" s="2"/>
      <c r="E815" s="2"/>
      <c r="F815" s="2"/>
      <c r="G815" s="13"/>
      <c r="H815" s="13"/>
      <c r="I815" s="14"/>
      <c r="J815" s="2"/>
      <c r="K815" s="2"/>
      <c r="L815" s="15"/>
      <c r="M815" s="15"/>
      <c r="N815" s="15"/>
      <c r="O815" s="2"/>
      <c r="P815" s="2"/>
      <c r="Q815" s="2"/>
      <c r="R815" s="2"/>
      <c r="S815" s="2"/>
      <c r="T815" s="2"/>
      <c r="U815" s="2"/>
      <c r="V815" s="2"/>
    </row>
    <row r="816" spans="2:22" ht="15.75" customHeight="1">
      <c r="B816" s="18"/>
      <c r="C816" s="2"/>
      <c r="D816" s="2"/>
      <c r="E816" s="2"/>
      <c r="F816" s="2"/>
      <c r="G816" s="13"/>
      <c r="H816" s="13"/>
      <c r="I816" s="14"/>
      <c r="J816" s="2"/>
      <c r="K816" s="2"/>
      <c r="L816" s="15"/>
      <c r="M816" s="15"/>
      <c r="N816" s="15"/>
      <c r="O816" s="2"/>
      <c r="P816" s="2"/>
      <c r="Q816" s="2"/>
      <c r="R816" s="2"/>
      <c r="S816" s="2"/>
      <c r="T816" s="2"/>
      <c r="U816" s="2"/>
      <c r="V816" s="2"/>
    </row>
    <row r="817" spans="2:22" ht="15.75" customHeight="1">
      <c r="B817" s="18"/>
      <c r="C817" s="2"/>
      <c r="D817" s="2"/>
      <c r="E817" s="2"/>
      <c r="F817" s="2"/>
      <c r="G817" s="13"/>
      <c r="H817" s="13"/>
      <c r="I817" s="14"/>
      <c r="J817" s="2"/>
      <c r="K817" s="2"/>
      <c r="L817" s="15"/>
      <c r="M817" s="15"/>
      <c r="N817" s="15"/>
      <c r="O817" s="2"/>
      <c r="P817" s="2"/>
      <c r="Q817" s="2"/>
      <c r="R817" s="2"/>
      <c r="S817" s="2"/>
      <c r="T817" s="2"/>
      <c r="U817" s="2"/>
      <c r="V817" s="2"/>
    </row>
    <row r="818" spans="2:22" ht="15.75" customHeight="1">
      <c r="B818" s="18"/>
      <c r="C818" s="2"/>
      <c r="D818" s="2"/>
      <c r="E818" s="2"/>
      <c r="F818" s="2"/>
      <c r="G818" s="13"/>
      <c r="H818" s="13"/>
      <c r="I818" s="14"/>
      <c r="J818" s="2"/>
      <c r="K818" s="2"/>
      <c r="L818" s="15"/>
      <c r="M818" s="15"/>
      <c r="N818" s="15"/>
      <c r="O818" s="2"/>
      <c r="P818" s="2"/>
      <c r="Q818" s="2"/>
      <c r="R818" s="2"/>
      <c r="S818" s="2"/>
      <c r="T818" s="2"/>
      <c r="U818" s="2"/>
      <c r="V818" s="2"/>
    </row>
    <row r="819" spans="2:22" ht="15.75" customHeight="1">
      <c r="B819" s="18"/>
      <c r="C819" s="2"/>
      <c r="D819" s="2"/>
      <c r="E819" s="2"/>
      <c r="F819" s="2"/>
      <c r="G819" s="13"/>
      <c r="H819" s="13"/>
      <c r="I819" s="14"/>
      <c r="J819" s="2"/>
      <c r="K819" s="2"/>
      <c r="L819" s="15"/>
      <c r="M819" s="15"/>
      <c r="N819" s="15"/>
      <c r="O819" s="2"/>
      <c r="P819" s="2"/>
      <c r="Q819" s="2"/>
      <c r="R819" s="2"/>
      <c r="S819" s="2"/>
      <c r="T819" s="2"/>
      <c r="U819" s="2"/>
      <c r="V819" s="2"/>
    </row>
    <row r="820" spans="2:22" ht="15.75" customHeight="1">
      <c r="B820" s="18"/>
      <c r="C820" s="2"/>
      <c r="D820" s="2"/>
      <c r="E820" s="2"/>
      <c r="F820" s="2"/>
      <c r="G820" s="13"/>
      <c r="H820" s="13"/>
      <c r="I820" s="14"/>
      <c r="J820" s="2"/>
      <c r="K820" s="2"/>
      <c r="L820" s="15"/>
      <c r="M820" s="15"/>
      <c r="N820" s="15"/>
      <c r="O820" s="2"/>
      <c r="P820" s="2"/>
      <c r="Q820" s="2"/>
      <c r="R820" s="2"/>
      <c r="S820" s="2"/>
      <c r="T820" s="2"/>
      <c r="U820" s="2"/>
      <c r="V820" s="2"/>
    </row>
    <row r="821" spans="2:22" ht="15.75" customHeight="1">
      <c r="B821" s="18"/>
      <c r="C821" s="2"/>
      <c r="D821" s="2"/>
      <c r="E821" s="2"/>
      <c r="F821" s="2"/>
      <c r="G821" s="13"/>
      <c r="H821" s="13"/>
      <c r="I821" s="14"/>
      <c r="J821" s="2"/>
      <c r="K821" s="2"/>
      <c r="L821" s="15"/>
      <c r="M821" s="15"/>
      <c r="N821" s="15"/>
      <c r="O821" s="2"/>
      <c r="P821" s="2"/>
      <c r="Q821" s="2"/>
      <c r="R821" s="2"/>
      <c r="S821" s="2"/>
      <c r="T821" s="2"/>
      <c r="U821" s="2"/>
      <c r="V821" s="2"/>
    </row>
    <row r="822" spans="2:22" ht="15.75" customHeight="1">
      <c r="B822" s="18"/>
      <c r="C822" s="2"/>
      <c r="D822" s="2"/>
      <c r="E822" s="2"/>
      <c r="F822" s="2"/>
      <c r="G822" s="13"/>
      <c r="H822" s="13"/>
      <c r="I822" s="14"/>
      <c r="J822" s="2"/>
      <c r="K822" s="2"/>
      <c r="L822" s="15"/>
      <c r="M822" s="15"/>
      <c r="N822" s="15"/>
      <c r="O822" s="2"/>
      <c r="P822" s="2"/>
      <c r="Q822" s="2"/>
      <c r="R822" s="2"/>
      <c r="S822" s="2"/>
      <c r="T822" s="2"/>
      <c r="U822" s="2"/>
      <c r="V822" s="2"/>
    </row>
    <row r="823" spans="2:22" ht="15.75" customHeight="1">
      <c r="B823" s="18"/>
      <c r="C823" s="2"/>
      <c r="D823" s="2"/>
      <c r="E823" s="2"/>
      <c r="F823" s="2"/>
      <c r="G823" s="13"/>
      <c r="H823" s="13"/>
      <c r="I823" s="14"/>
      <c r="J823" s="2"/>
      <c r="K823" s="2"/>
      <c r="L823" s="15"/>
      <c r="M823" s="15"/>
      <c r="N823" s="15"/>
      <c r="O823" s="2"/>
      <c r="P823" s="2"/>
      <c r="Q823" s="2"/>
      <c r="R823" s="2"/>
      <c r="S823" s="2"/>
      <c r="T823" s="2"/>
      <c r="U823" s="2"/>
      <c r="V823" s="2"/>
    </row>
    <row r="824" spans="2:22" ht="15.75" customHeight="1">
      <c r="B824" s="18"/>
      <c r="C824" s="2"/>
      <c r="D824" s="2"/>
      <c r="E824" s="2"/>
      <c r="F824" s="2"/>
      <c r="G824" s="13"/>
      <c r="H824" s="13"/>
      <c r="I824" s="14"/>
      <c r="J824" s="2"/>
      <c r="K824" s="2"/>
      <c r="L824" s="15"/>
      <c r="M824" s="15"/>
      <c r="N824" s="15"/>
      <c r="O824" s="2"/>
      <c r="P824" s="2"/>
      <c r="Q824" s="2"/>
      <c r="R824" s="2"/>
      <c r="S824" s="2"/>
      <c r="T824" s="2"/>
      <c r="U824" s="2"/>
      <c r="V824" s="2"/>
    </row>
    <row r="825" spans="2:22" ht="15.75" customHeight="1">
      <c r="B825" s="18"/>
      <c r="C825" s="2"/>
      <c r="D825" s="2"/>
      <c r="E825" s="2"/>
      <c r="F825" s="2"/>
      <c r="G825" s="13"/>
      <c r="H825" s="13"/>
      <c r="I825" s="14"/>
      <c r="J825" s="2"/>
      <c r="K825" s="2"/>
      <c r="L825" s="15"/>
      <c r="M825" s="15"/>
      <c r="N825" s="15"/>
      <c r="O825" s="2"/>
      <c r="P825" s="2"/>
      <c r="Q825" s="2"/>
      <c r="R825" s="2"/>
      <c r="S825" s="2"/>
      <c r="T825" s="2"/>
      <c r="U825" s="2"/>
      <c r="V825" s="2"/>
    </row>
    <row r="826" spans="2:22" ht="15.75" customHeight="1">
      <c r="B826" s="18"/>
      <c r="C826" s="2"/>
      <c r="D826" s="2"/>
      <c r="E826" s="2"/>
      <c r="F826" s="2"/>
      <c r="G826" s="13"/>
      <c r="H826" s="13"/>
      <c r="I826" s="14"/>
      <c r="J826" s="2"/>
      <c r="K826" s="2"/>
      <c r="L826" s="15"/>
      <c r="M826" s="15"/>
      <c r="N826" s="15"/>
      <c r="O826" s="2"/>
      <c r="P826" s="2"/>
      <c r="Q826" s="2"/>
      <c r="R826" s="2"/>
      <c r="S826" s="2"/>
      <c r="T826" s="2"/>
      <c r="U826" s="2"/>
      <c r="V826" s="2"/>
    </row>
    <row r="827" spans="2:22" ht="15.75" customHeight="1">
      <c r="B827" s="18"/>
      <c r="C827" s="2"/>
      <c r="D827" s="2"/>
      <c r="E827" s="2"/>
      <c r="F827" s="2"/>
      <c r="G827" s="13"/>
      <c r="H827" s="13"/>
      <c r="I827" s="14"/>
      <c r="J827" s="2"/>
      <c r="K827" s="2"/>
      <c r="L827" s="15"/>
      <c r="M827" s="15"/>
      <c r="N827" s="15"/>
      <c r="O827" s="2"/>
      <c r="P827" s="2"/>
      <c r="Q827" s="2"/>
      <c r="R827" s="2"/>
      <c r="S827" s="2"/>
      <c r="T827" s="2"/>
      <c r="U827" s="2"/>
      <c r="V827" s="2"/>
    </row>
    <row r="828" spans="2:22" ht="15.75" customHeight="1">
      <c r="B828" s="18"/>
      <c r="C828" s="2"/>
      <c r="D828" s="2"/>
      <c r="E828" s="2"/>
      <c r="F828" s="2"/>
      <c r="G828" s="13"/>
      <c r="H828" s="13"/>
      <c r="I828" s="14"/>
      <c r="J828" s="2"/>
      <c r="K828" s="2"/>
      <c r="L828" s="15"/>
      <c r="M828" s="15"/>
      <c r="N828" s="15"/>
      <c r="O828" s="2"/>
      <c r="P828" s="2"/>
      <c r="Q828" s="2"/>
      <c r="R828" s="2"/>
      <c r="S828" s="2"/>
      <c r="T828" s="2"/>
      <c r="U828" s="2"/>
      <c r="V828" s="2"/>
    </row>
    <row r="829" spans="2:22" ht="15.75" customHeight="1">
      <c r="B829" s="18"/>
      <c r="C829" s="2"/>
      <c r="D829" s="2"/>
      <c r="E829" s="2"/>
      <c r="F829" s="2"/>
      <c r="G829" s="13"/>
      <c r="H829" s="13"/>
      <c r="I829" s="14"/>
      <c r="J829" s="2"/>
      <c r="K829" s="2"/>
      <c r="L829" s="15"/>
      <c r="M829" s="15"/>
      <c r="N829" s="15"/>
      <c r="O829" s="2"/>
      <c r="P829" s="2"/>
      <c r="Q829" s="2"/>
      <c r="R829" s="2"/>
      <c r="S829" s="2"/>
      <c r="T829" s="2"/>
      <c r="U829" s="2"/>
      <c r="V829" s="2"/>
    </row>
    <row r="830" spans="2:22" ht="15.75" customHeight="1">
      <c r="B830" s="18"/>
      <c r="C830" s="2"/>
      <c r="D830" s="2"/>
      <c r="E830" s="2"/>
      <c r="F830" s="2"/>
      <c r="G830" s="13"/>
      <c r="H830" s="13"/>
      <c r="I830" s="14"/>
      <c r="J830" s="2"/>
      <c r="K830" s="2"/>
      <c r="L830" s="15"/>
      <c r="M830" s="15"/>
      <c r="N830" s="15"/>
      <c r="O830" s="2"/>
      <c r="P830" s="2"/>
      <c r="Q830" s="2"/>
      <c r="R830" s="2"/>
      <c r="S830" s="2"/>
      <c r="T830" s="2"/>
      <c r="U830" s="2"/>
      <c r="V830" s="2"/>
    </row>
    <row r="831" spans="2:22" ht="15.75" customHeight="1">
      <c r="B831" s="18"/>
      <c r="C831" s="2"/>
      <c r="D831" s="2"/>
      <c r="E831" s="2"/>
      <c r="F831" s="2"/>
      <c r="G831" s="13"/>
      <c r="H831" s="13"/>
      <c r="I831" s="14"/>
      <c r="J831" s="2"/>
      <c r="K831" s="2"/>
      <c r="L831" s="15"/>
      <c r="M831" s="15"/>
      <c r="N831" s="15"/>
      <c r="O831" s="2"/>
      <c r="P831" s="2"/>
      <c r="Q831" s="2"/>
      <c r="R831" s="2"/>
      <c r="S831" s="2"/>
      <c r="T831" s="2"/>
      <c r="U831" s="2"/>
      <c r="V831" s="2"/>
    </row>
    <row r="832" spans="2:22" ht="15.75" customHeight="1">
      <c r="B832" s="18"/>
      <c r="C832" s="2"/>
      <c r="D832" s="2"/>
      <c r="E832" s="2"/>
      <c r="F832" s="2"/>
      <c r="G832" s="13"/>
      <c r="H832" s="13"/>
      <c r="I832" s="14"/>
      <c r="J832" s="2"/>
      <c r="K832" s="2"/>
      <c r="L832" s="15"/>
      <c r="M832" s="15"/>
      <c r="N832" s="15"/>
      <c r="O832" s="2"/>
      <c r="P832" s="2"/>
      <c r="Q832" s="2"/>
      <c r="R832" s="2"/>
      <c r="S832" s="2"/>
      <c r="T832" s="2"/>
      <c r="U832" s="2"/>
      <c r="V832" s="2"/>
    </row>
    <row r="833" spans="2:22" ht="15.75" customHeight="1">
      <c r="B833" s="18"/>
      <c r="C833" s="2"/>
      <c r="D833" s="2"/>
      <c r="E833" s="2"/>
      <c r="F833" s="2"/>
      <c r="G833" s="13"/>
      <c r="H833" s="13"/>
      <c r="I833" s="14"/>
      <c r="J833" s="2"/>
      <c r="K833" s="2"/>
      <c r="L833" s="15"/>
      <c r="M833" s="15"/>
      <c r="N833" s="15"/>
      <c r="O833" s="2"/>
      <c r="P833" s="2"/>
      <c r="Q833" s="2"/>
      <c r="R833" s="2"/>
      <c r="S833" s="2"/>
      <c r="T833" s="2"/>
      <c r="U833" s="2"/>
      <c r="V833" s="2"/>
    </row>
    <row r="834" spans="2:22" ht="15.75" customHeight="1">
      <c r="B834" s="18"/>
      <c r="C834" s="2"/>
      <c r="D834" s="2"/>
      <c r="E834" s="2"/>
      <c r="F834" s="2"/>
      <c r="G834" s="13"/>
      <c r="H834" s="13"/>
      <c r="I834" s="14"/>
      <c r="J834" s="2"/>
      <c r="K834" s="2"/>
      <c r="L834" s="15"/>
      <c r="M834" s="15"/>
      <c r="N834" s="15"/>
      <c r="O834" s="2"/>
      <c r="P834" s="2"/>
      <c r="Q834" s="2"/>
      <c r="R834" s="2"/>
      <c r="S834" s="2"/>
      <c r="T834" s="2"/>
      <c r="U834" s="2"/>
      <c r="V834" s="2"/>
    </row>
    <row r="835" spans="2:22" ht="15.75" customHeight="1">
      <c r="B835" s="18"/>
      <c r="C835" s="2"/>
      <c r="D835" s="2"/>
      <c r="E835" s="2"/>
      <c r="F835" s="2"/>
      <c r="G835" s="13"/>
      <c r="H835" s="13"/>
      <c r="I835" s="14"/>
      <c r="J835" s="2"/>
      <c r="K835" s="2"/>
      <c r="L835" s="15"/>
      <c r="M835" s="15"/>
      <c r="N835" s="15"/>
      <c r="O835" s="2"/>
      <c r="P835" s="2"/>
      <c r="Q835" s="2"/>
      <c r="R835" s="2"/>
      <c r="S835" s="2"/>
      <c r="T835" s="2"/>
      <c r="U835" s="2"/>
      <c r="V835" s="2"/>
    </row>
    <row r="836" spans="2:22" ht="15.75" customHeight="1">
      <c r="B836" s="18"/>
      <c r="C836" s="2"/>
      <c r="D836" s="2"/>
      <c r="E836" s="2"/>
      <c r="F836" s="2"/>
      <c r="G836" s="13"/>
      <c r="H836" s="13"/>
      <c r="I836" s="14"/>
      <c r="J836" s="2"/>
      <c r="K836" s="2"/>
      <c r="L836" s="15"/>
      <c r="M836" s="15"/>
      <c r="N836" s="15"/>
      <c r="O836" s="2"/>
      <c r="P836" s="2"/>
      <c r="Q836" s="2"/>
      <c r="R836" s="2"/>
      <c r="S836" s="2"/>
      <c r="T836" s="2"/>
      <c r="U836" s="2"/>
      <c r="V836" s="2"/>
    </row>
    <row r="837" spans="2:22" ht="15.75" customHeight="1">
      <c r="B837" s="18"/>
      <c r="C837" s="2"/>
      <c r="D837" s="2"/>
      <c r="E837" s="2"/>
      <c r="F837" s="2"/>
      <c r="G837" s="13"/>
      <c r="H837" s="13"/>
      <c r="I837" s="14"/>
      <c r="J837" s="2"/>
      <c r="K837" s="2"/>
      <c r="L837" s="15"/>
      <c r="M837" s="15"/>
      <c r="N837" s="15"/>
      <c r="O837" s="2"/>
      <c r="P837" s="2"/>
      <c r="Q837" s="2"/>
      <c r="R837" s="2"/>
      <c r="S837" s="2"/>
      <c r="T837" s="2"/>
      <c r="U837" s="2"/>
      <c r="V837" s="2"/>
    </row>
    <row r="838" spans="2:22" ht="15.75" customHeight="1">
      <c r="B838" s="18"/>
      <c r="C838" s="2"/>
      <c r="D838" s="2"/>
      <c r="E838" s="2"/>
      <c r="F838" s="2"/>
      <c r="G838" s="13"/>
      <c r="H838" s="13"/>
      <c r="I838" s="14"/>
      <c r="J838" s="2"/>
      <c r="K838" s="2"/>
      <c r="L838" s="15"/>
      <c r="M838" s="15"/>
      <c r="N838" s="15"/>
      <c r="O838" s="2"/>
      <c r="P838" s="2"/>
      <c r="Q838" s="2"/>
      <c r="R838" s="2"/>
      <c r="S838" s="2"/>
      <c r="T838" s="2"/>
      <c r="U838" s="2"/>
      <c r="V838" s="2"/>
    </row>
    <row r="839" spans="2:22" ht="15.75" customHeight="1">
      <c r="B839" s="18"/>
      <c r="C839" s="2"/>
      <c r="D839" s="2"/>
      <c r="E839" s="2"/>
      <c r="F839" s="2"/>
      <c r="G839" s="13"/>
      <c r="H839" s="13"/>
      <c r="I839" s="14"/>
      <c r="J839" s="2"/>
      <c r="K839" s="2"/>
      <c r="L839" s="15"/>
      <c r="M839" s="15"/>
      <c r="N839" s="15"/>
      <c r="O839" s="2"/>
      <c r="P839" s="2"/>
      <c r="Q839" s="2"/>
      <c r="R839" s="2"/>
      <c r="S839" s="2"/>
      <c r="T839" s="2"/>
      <c r="U839" s="2"/>
      <c r="V839" s="2"/>
    </row>
    <row r="840" spans="2:22" ht="15.75" customHeight="1">
      <c r="B840" s="18"/>
      <c r="C840" s="2"/>
      <c r="D840" s="2"/>
      <c r="E840" s="2"/>
      <c r="F840" s="2"/>
      <c r="G840" s="13"/>
      <c r="H840" s="13"/>
      <c r="I840" s="14"/>
      <c r="J840" s="2"/>
      <c r="K840" s="2"/>
      <c r="L840" s="15"/>
      <c r="M840" s="15"/>
      <c r="N840" s="15"/>
      <c r="O840" s="2"/>
      <c r="P840" s="2"/>
      <c r="Q840" s="2"/>
      <c r="R840" s="2"/>
      <c r="S840" s="2"/>
      <c r="T840" s="2"/>
      <c r="U840" s="2"/>
      <c r="V840" s="2"/>
    </row>
    <row r="841" spans="2:22" ht="15.75" customHeight="1">
      <c r="B841" s="18"/>
      <c r="C841" s="2"/>
      <c r="D841" s="2"/>
      <c r="E841" s="2"/>
      <c r="F841" s="2"/>
      <c r="G841" s="13"/>
      <c r="H841" s="13"/>
      <c r="I841" s="14"/>
      <c r="J841" s="2"/>
      <c r="K841" s="2"/>
      <c r="L841" s="15"/>
      <c r="M841" s="15"/>
      <c r="N841" s="15"/>
      <c r="O841" s="2"/>
      <c r="P841" s="2"/>
      <c r="Q841" s="2"/>
      <c r="R841" s="2"/>
      <c r="S841" s="2"/>
      <c r="T841" s="2"/>
      <c r="U841" s="2"/>
      <c r="V841" s="2"/>
    </row>
    <row r="842" spans="2:22" ht="15.75" customHeight="1">
      <c r="B842" s="18"/>
      <c r="C842" s="2"/>
      <c r="D842" s="2"/>
      <c r="E842" s="2"/>
      <c r="F842" s="2"/>
      <c r="G842" s="13"/>
      <c r="H842" s="13"/>
      <c r="I842" s="14"/>
      <c r="J842" s="2"/>
      <c r="K842" s="2"/>
      <c r="L842" s="15"/>
      <c r="M842" s="15"/>
      <c r="N842" s="15"/>
      <c r="O842" s="2"/>
      <c r="P842" s="2"/>
      <c r="Q842" s="2"/>
      <c r="R842" s="2"/>
      <c r="S842" s="2"/>
      <c r="T842" s="2"/>
      <c r="U842" s="2"/>
      <c r="V842" s="2"/>
    </row>
    <row r="843" spans="2:22" ht="15.75" customHeight="1">
      <c r="B843" s="18"/>
      <c r="C843" s="2"/>
      <c r="D843" s="2"/>
      <c r="E843" s="2"/>
      <c r="F843" s="2"/>
      <c r="G843" s="13"/>
      <c r="H843" s="13"/>
      <c r="I843" s="14"/>
      <c r="J843" s="2"/>
      <c r="K843" s="2"/>
      <c r="L843" s="15"/>
      <c r="M843" s="15"/>
      <c r="N843" s="15"/>
      <c r="O843" s="2"/>
      <c r="P843" s="2"/>
      <c r="Q843" s="2"/>
      <c r="R843" s="2"/>
      <c r="S843" s="2"/>
      <c r="T843" s="2"/>
      <c r="U843" s="2"/>
      <c r="V843" s="2"/>
    </row>
    <row r="844" spans="2:22" ht="15.75" customHeight="1">
      <c r="B844" s="18"/>
      <c r="C844" s="2"/>
      <c r="D844" s="2"/>
      <c r="E844" s="2"/>
      <c r="F844" s="2"/>
      <c r="G844" s="13"/>
      <c r="H844" s="13"/>
      <c r="I844" s="14"/>
      <c r="J844" s="2"/>
      <c r="K844" s="2"/>
      <c r="L844" s="15"/>
      <c r="M844" s="15"/>
      <c r="N844" s="15"/>
      <c r="O844" s="2"/>
      <c r="P844" s="2"/>
      <c r="Q844" s="2"/>
      <c r="R844" s="2"/>
      <c r="S844" s="2"/>
      <c r="T844" s="2"/>
      <c r="U844" s="2"/>
      <c r="V844" s="2"/>
    </row>
    <row r="845" spans="2:22" ht="15.75" customHeight="1">
      <c r="B845" s="18"/>
      <c r="C845" s="2"/>
      <c r="D845" s="2"/>
      <c r="E845" s="2"/>
      <c r="F845" s="2"/>
      <c r="G845" s="13"/>
      <c r="H845" s="13"/>
      <c r="I845" s="14"/>
      <c r="J845" s="2"/>
      <c r="K845" s="2"/>
      <c r="L845" s="15"/>
      <c r="M845" s="15"/>
      <c r="N845" s="15"/>
      <c r="O845" s="2"/>
      <c r="P845" s="2"/>
      <c r="Q845" s="2"/>
      <c r="R845" s="2"/>
      <c r="S845" s="2"/>
      <c r="T845" s="2"/>
      <c r="U845" s="2"/>
      <c r="V845" s="2"/>
    </row>
    <row r="846" spans="2:22" ht="15.75" customHeight="1">
      <c r="B846" s="18"/>
      <c r="C846" s="2"/>
      <c r="D846" s="2"/>
      <c r="E846" s="2"/>
      <c r="F846" s="2"/>
      <c r="G846" s="13"/>
      <c r="H846" s="13"/>
      <c r="I846" s="14"/>
      <c r="J846" s="2"/>
      <c r="K846" s="2"/>
      <c r="L846" s="15"/>
      <c r="M846" s="15"/>
      <c r="N846" s="15"/>
      <c r="O846" s="2"/>
      <c r="P846" s="2"/>
      <c r="Q846" s="2"/>
      <c r="R846" s="2"/>
      <c r="S846" s="2"/>
      <c r="T846" s="2"/>
      <c r="U846" s="2"/>
      <c r="V846" s="2"/>
    </row>
    <row r="847" spans="2:22" ht="15.75" customHeight="1">
      <c r="B847" s="18"/>
      <c r="C847" s="2"/>
      <c r="D847" s="2"/>
      <c r="E847" s="2"/>
      <c r="F847" s="2"/>
      <c r="G847" s="13"/>
      <c r="H847" s="13"/>
      <c r="I847" s="14"/>
      <c r="J847" s="2"/>
      <c r="K847" s="2"/>
      <c r="L847" s="15"/>
      <c r="M847" s="15"/>
      <c r="N847" s="15"/>
      <c r="O847" s="2"/>
      <c r="P847" s="2"/>
      <c r="Q847" s="2"/>
      <c r="R847" s="2"/>
      <c r="S847" s="2"/>
      <c r="T847" s="2"/>
      <c r="U847" s="2"/>
      <c r="V847" s="2"/>
    </row>
    <row r="848" spans="2:22" ht="15.75" customHeight="1">
      <c r="B848" s="18"/>
      <c r="C848" s="2"/>
      <c r="D848" s="2"/>
      <c r="E848" s="2"/>
      <c r="F848" s="2"/>
      <c r="G848" s="13"/>
      <c r="H848" s="13"/>
      <c r="I848" s="14"/>
      <c r="J848" s="2"/>
      <c r="K848" s="2"/>
      <c r="L848" s="15"/>
      <c r="M848" s="15"/>
      <c r="N848" s="15"/>
      <c r="O848" s="2"/>
      <c r="P848" s="2"/>
      <c r="Q848" s="2"/>
      <c r="R848" s="2"/>
      <c r="S848" s="2"/>
      <c r="T848" s="2"/>
      <c r="U848" s="2"/>
      <c r="V848" s="2"/>
    </row>
    <row r="849" spans="2:22" ht="15.75" customHeight="1">
      <c r="B849" s="18"/>
      <c r="C849" s="2"/>
      <c r="D849" s="2"/>
      <c r="E849" s="2"/>
      <c r="F849" s="2"/>
      <c r="G849" s="13"/>
      <c r="H849" s="13"/>
      <c r="I849" s="14"/>
      <c r="J849" s="2"/>
      <c r="K849" s="2"/>
      <c r="L849" s="15"/>
      <c r="M849" s="15"/>
      <c r="N849" s="15"/>
      <c r="O849" s="2"/>
      <c r="P849" s="2"/>
      <c r="Q849" s="2"/>
      <c r="R849" s="2"/>
      <c r="S849" s="2"/>
      <c r="T849" s="2"/>
      <c r="U849" s="2"/>
      <c r="V849" s="2"/>
    </row>
    <row r="850" spans="2:22" ht="15.75" customHeight="1">
      <c r="B850" s="18"/>
      <c r="C850" s="2"/>
      <c r="D850" s="2"/>
      <c r="E850" s="2"/>
      <c r="F850" s="2"/>
      <c r="G850" s="13"/>
      <c r="H850" s="13"/>
      <c r="I850" s="14"/>
      <c r="J850" s="2"/>
      <c r="K850" s="2"/>
      <c r="L850" s="15"/>
      <c r="M850" s="15"/>
      <c r="N850" s="15"/>
      <c r="O850" s="2"/>
      <c r="P850" s="2"/>
      <c r="Q850" s="2"/>
      <c r="R850" s="2"/>
      <c r="S850" s="2"/>
      <c r="T850" s="2"/>
      <c r="U850" s="2"/>
      <c r="V850" s="2"/>
    </row>
    <row r="851" spans="2:22" ht="15.75" customHeight="1">
      <c r="B851" s="18"/>
      <c r="C851" s="2"/>
      <c r="D851" s="2"/>
      <c r="E851" s="2"/>
      <c r="F851" s="2"/>
      <c r="G851" s="13"/>
      <c r="H851" s="13"/>
      <c r="I851" s="14"/>
      <c r="J851" s="2"/>
      <c r="K851" s="2"/>
      <c r="L851" s="15"/>
      <c r="M851" s="15"/>
      <c r="N851" s="15"/>
      <c r="O851" s="2"/>
      <c r="P851" s="2"/>
      <c r="Q851" s="2"/>
      <c r="R851" s="2"/>
      <c r="S851" s="2"/>
      <c r="T851" s="2"/>
      <c r="U851" s="2"/>
      <c r="V851" s="2"/>
    </row>
    <row r="852" spans="2:22" ht="15.75" customHeight="1">
      <c r="B852" s="18"/>
      <c r="C852" s="2"/>
      <c r="D852" s="2"/>
      <c r="E852" s="2"/>
      <c r="F852" s="2"/>
      <c r="G852" s="13"/>
      <c r="H852" s="13"/>
      <c r="I852" s="14"/>
      <c r="J852" s="2"/>
      <c r="K852" s="2"/>
      <c r="L852" s="15"/>
      <c r="M852" s="15"/>
      <c r="N852" s="15"/>
      <c r="O852" s="2"/>
      <c r="P852" s="2"/>
      <c r="Q852" s="2"/>
      <c r="R852" s="2"/>
      <c r="S852" s="2"/>
      <c r="T852" s="2"/>
      <c r="U852" s="2"/>
      <c r="V852" s="2"/>
    </row>
    <row r="853" spans="2:22" ht="15.75" customHeight="1">
      <c r="B853" s="18"/>
      <c r="C853" s="2"/>
      <c r="D853" s="2"/>
      <c r="E853" s="2"/>
      <c r="F853" s="2"/>
      <c r="G853" s="13"/>
      <c r="H853" s="13"/>
      <c r="I853" s="14"/>
      <c r="J853" s="2"/>
      <c r="K853" s="2"/>
      <c r="L853" s="15"/>
      <c r="M853" s="15"/>
      <c r="N853" s="15"/>
      <c r="O853" s="2"/>
      <c r="P853" s="2"/>
      <c r="Q853" s="2"/>
      <c r="R853" s="2"/>
      <c r="S853" s="2"/>
      <c r="T853" s="2"/>
      <c r="U853" s="2"/>
      <c r="V853" s="2"/>
    </row>
    <row r="854" spans="2:22" ht="15.75" customHeight="1">
      <c r="B854" s="18"/>
      <c r="C854" s="2"/>
      <c r="D854" s="2"/>
      <c r="E854" s="2"/>
      <c r="F854" s="2"/>
      <c r="G854" s="13"/>
      <c r="H854" s="13"/>
      <c r="I854" s="14"/>
      <c r="J854" s="2"/>
      <c r="K854" s="2"/>
      <c r="L854" s="15"/>
      <c r="M854" s="15"/>
      <c r="N854" s="15"/>
      <c r="O854" s="2"/>
      <c r="P854" s="2"/>
      <c r="Q854" s="2"/>
      <c r="R854" s="2"/>
      <c r="S854" s="2"/>
      <c r="T854" s="2"/>
      <c r="U854" s="2"/>
      <c r="V854" s="2"/>
    </row>
    <row r="855" spans="2:22" ht="15.75" customHeight="1">
      <c r="B855" s="18"/>
      <c r="C855" s="2"/>
      <c r="D855" s="2"/>
      <c r="E855" s="2"/>
      <c r="F855" s="2"/>
      <c r="G855" s="13"/>
      <c r="H855" s="13"/>
      <c r="I855" s="14"/>
      <c r="J855" s="2"/>
      <c r="K855" s="2"/>
      <c r="L855" s="15"/>
      <c r="M855" s="15"/>
      <c r="N855" s="15"/>
      <c r="O855" s="2"/>
      <c r="P855" s="2"/>
      <c r="Q855" s="2"/>
      <c r="R855" s="2"/>
      <c r="S855" s="2"/>
      <c r="T855" s="2"/>
      <c r="U855" s="2"/>
      <c r="V855" s="2"/>
    </row>
    <row r="856" spans="2:22" ht="15.75" customHeight="1">
      <c r="B856" s="18"/>
      <c r="C856" s="2"/>
      <c r="D856" s="2"/>
      <c r="E856" s="2"/>
      <c r="F856" s="2"/>
      <c r="G856" s="13"/>
      <c r="H856" s="13"/>
      <c r="I856" s="14"/>
      <c r="J856" s="2"/>
      <c r="K856" s="2"/>
      <c r="L856" s="15"/>
      <c r="M856" s="15"/>
      <c r="N856" s="15"/>
      <c r="O856" s="2"/>
      <c r="P856" s="2"/>
      <c r="Q856" s="2"/>
      <c r="R856" s="2"/>
      <c r="S856" s="2"/>
      <c r="T856" s="2"/>
      <c r="U856" s="2"/>
      <c r="V856" s="2"/>
    </row>
    <row r="857" spans="2:22" ht="15.75" customHeight="1">
      <c r="B857" s="18"/>
      <c r="C857" s="2"/>
      <c r="D857" s="2"/>
      <c r="E857" s="2"/>
      <c r="F857" s="2"/>
      <c r="G857" s="13"/>
      <c r="H857" s="13"/>
      <c r="I857" s="14"/>
      <c r="J857" s="2"/>
      <c r="K857" s="2"/>
      <c r="L857" s="15"/>
      <c r="M857" s="15"/>
      <c r="N857" s="15"/>
      <c r="O857" s="2"/>
      <c r="P857" s="2"/>
      <c r="Q857" s="2"/>
      <c r="R857" s="2"/>
      <c r="S857" s="2"/>
      <c r="T857" s="2"/>
      <c r="U857" s="2"/>
      <c r="V857" s="2"/>
    </row>
    <row r="858" spans="2:22" ht="15.75" customHeight="1">
      <c r="B858" s="18"/>
      <c r="C858" s="2"/>
      <c r="D858" s="2"/>
      <c r="E858" s="2"/>
      <c r="F858" s="2"/>
      <c r="G858" s="13"/>
      <c r="H858" s="13"/>
      <c r="I858" s="14"/>
      <c r="J858" s="2"/>
      <c r="K858" s="2"/>
      <c r="L858" s="15"/>
      <c r="M858" s="15"/>
      <c r="N858" s="15"/>
      <c r="O858" s="2"/>
      <c r="P858" s="2"/>
      <c r="Q858" s="2"/>
      <c r="R858" s="2"/>
      <c r="S858" s="2"/>
      <c r="T858" s="2"/>
      <c r="U858" s="2"/>
      <c r="V858" s="2"/>
    </row>
    <row r="859" spans="2:22" ht="15.75" customHeight="1">
      <c r="B859" s="18"/>
      <c r="C859" s="2"/>
      <c r="D859" s="2"/>
      <c r="E859" s="2"/>
      <c r="F859" s="2"/>
      <c r="G859" s="13"/>
      <c r="H859" s="13"/>
      <c r="I859" s="14"/>
      <c r="J859" s="2"/>
      <c r="K859" s="2"/>
      <c r="L859" s="15"/>
      <c r="M859" s="15"/>
      <c r="N859" s="15"/>
      <c r="O859" s="2"/>
      <c r="P859" s="2"/>
      <c r="Q859" s="2"/>
      <c r="R859" s="2"/>
      <c r="S859" s="2"/>
      <c r="T859" s="2"/>
      <c r="U859" s="2"/>
      <c r="V859" s="2"/>
    </row>
    <row r="860" spans="2:22" ht="15.75" customHeight="1">
      <c r="B860" s="18"/>
      <c r="C860" s="2"/>
      <c r="D860" s="2"/>
      <c r="E860" s="2"/>
      <c r="F860" s="2"/>
      <c r="G860" s="13"/>
      <c r="H860" s="13"/>
      <c r="I860" s="14"/>
      <c r="J860" s="2"/>
      <c r="K860" s="2"/>
      <c r="L860" s="15"/>
      <c r="M860" s="15"/>
      <c r="N860" s="15"/>
      <c r="O860" s="2"/>
      <c r="P860" s="2"/>
      <c r="Q860" s="2"/>
      <c r="R860" s="2"/>
      <c r="S860" s="2"/>
      <c r="T860" s="2"/>
      <c r="U860" s="2"/>
      <c r="V860" s="2"/>
    </row>
    <row r="861" spans="2:22" ht="15.75" customHeight="1">
      <c r="B861" s="18"/>
      <c r="C861" s="2"/>
      <c r="D861" s="2"/>
      <c r="E861" s="2"/>
      <c r="F861" s="2"/>
      <c r="G861" s="13"/>
      <c r="H861" s="13"/>
      <c r="I861" s="14"/>
      <c r="J861" s="2"/>
      <c r="K861" s="2"/>
      <c r="L861" s="15"/>
      <c r="M861" s="15"/>
      <c r="N861" s="15"/>
      <c r="O861" s="2"/>
      <c r="P861" s="2"/>
      <c r="Q861" s="2"/>
      <c r="R861" s="2"/>
      <c r="S861" s="2"/>
      <c r="T861" s="2"/>
      <c r="U861" s="2"/>
      <c r="V861" s="2"/>
    </row>
    <row r="862" spans="2:22" ht="15.75" customHeight="1">
      <c r="B862" s="18"/>
      <c r="C862" s="2"/>
      <c r="D862" s="2"/>
      <c r="E862" s="2"/>
      <c r="F862" s="2"/>
      <c r="G862" s="13"/>
      <c r="H862" s="13"/>
      <c r="I862" s="14"/>
      <c r="J862" s="2"/>
      <c r="K862" s="2"/>
      <c r="L862" s="15"/>
      <c r="M862" s="15"/>
      <c r="N862" s="15"/>
      <c r="O862" s="2"/>
      <c r="P862" s="2"/>
      <c r="Q862" s="2"/>
      <c r="R862" s="2"/>
      <c r="S862" s="2"/>
      <c r="T862" s="2"/>
      <c r="U862" s="2"/>
      <c r="V862" s="2"/>
    </row>
    <row r="863" spans="2:22" ht="15.75" customHeight="1">
      <c r="B863" s="18"/>
      <c r="C863" s="2"/>
      <c r="D863" s="2"/>
      <c r="E863" s="2"/>
      <c r="F863" s="2"/>
      <c r="G863" s="13"/>
      <c r="H863" s="13"/>
      <c r="I863" s="14"/>
      <c r="J863" s="2"/>
      <c r="K863" s="2"/>
      <c r="L863" s="15"/>
      <c r="M863" s="15"/>
      <c r="N863" s="15"/>
      <c r="O863" s="2"/>
      <c r="P863" s="2"/>
      <c r="Q863" s="2"/>
      <c r="R863" s="2"/>
      <c r="S863" s="2"/>
      <c r="T863" s="2"/>
      <c r="U863" s="2"/>
      <c r="V863" s="2"/>
    </row>
    <row r="864" spans="2:22" ht="15.75" customHeight="1">
      <c r="B864" s="18"/>
      <c r="C864" s="2"/>
      <c r="D864" s="2"/>
      <c r="E864" s="2"/>
      <c r="F864" s="2"/>
      <c r="G864" s="13"/>
      <c r="H864" s="13"/>
      <c r="I864" s="14"/>
      <c r="J864" s="2"/>
      <c r="K864" s="2"/>
      <c r="L864" s="15"/>
      <c r="M864" s="15"/>
      <c r="N864" s="15"/>
      <c r="O864" s="2"/>
      <c r="P864" s="2"/>
      <c r="Q864" s="2"/>
      <c r="R864" s="2"/>
      <c r="S864" s="2"/>
      <c r="T864" s="2"/>
      <c r="U864" s="2"/>
      <c r="V864" s="2"/>
    </row>
    <row r="865" spans="2:22" ht="15.75" customHeight="1">
      <c r="B865" s="18"/>
      <c r="C865" s="2"/>
      <c r="D865" s="2"/>
      <c r="E865" s="2"/>
      <c r="F865" s="2"/>
      <c r="G865" s="13"/>
      <c r="H865" s="13"/>
      <c r="I865" s="14"/>
      <c r="J865" s="2"/>
      <c r="K865" s="2"/>
      <c r="L865" s="15"/>
      <c r="M865" s="15"/>
      <c r="N865" s="15"/>
      <c r="O865" s="2"/>
      <c r="P865" s="2"/>
      <c r="Q865" s="2"/>
      <c r="R865" s="2"/>
      <c r="S865" s="2"/>
      <c r="T865" s="2"/>
      <c r="U865" s="2"/>
      <c r="V865" s="2"/>
    </row>
    <row r="866" spans="2:22" ht="15.75" customHeight="1">
      <c r="B866" s="18"/>
      <c r="C866" s="2"/>
      <c r="D866" s="2"/>
      <c r="E866" s="2"/>
      <c r="F866" s="2"/>
      <c r="G866" s="13"/>
      <c r="H866" s="13"/>
      <c r="I866" s="14"/>
      <c r="J866" s="2"/>
      <c r="K866" s="2"/>
      <c r="L866" s="15"/>
      <c r="M866" s="15"/>
      <c r="N866" s="15"/>
      <c r="O866" s="2"/>
      <c r="P866" s="2"/>
      <c r="Q866" s="2"/>
      <c r="R866" s="2"/>
      <c r="S866" s="2"/>
      <c r="T866" s="2"/>
      <c r="U866" s="2"/>
      <c r="V866" s="2"/>
    </row>
    <row r="867" spans="2:22" ht="15.75" customHeight="1">
      <c r="B867" s="18"/>
      <c r="C867" s="2"/>
      <c r="D867" s="2"/>
      <c r="E867" s="2"/>
      <c r="F867" s="2"/>
      <c r="G867" s="13"/>
      <c r="H867" s="13"/>
      <c r="I867" s="14"/>
      <c r="J867" s="2"/>
      <c r="K867" s="2"/>
      <c r="L867" s="15"/>
      <c r="M867" s="15"/>
      <c r="N867" s="15"/>
      <c r="O867" s="2"/>
      <c r="P867" s="2"/>
      <c r="Q867" s="2"/>
      <c r="R867" s="2"/>
      <c r="S867" s="2"/>
      <c r="T867" s="2"/>
      <c r="U867" s="2"/>
      <c r="V867" s="2"/>
    </row>
    <row r="868" spans="2:22" ht="15.75" customHeight="1">
      <c r="B868" s="18"/>
      <c r="C868" s="2"/>
      <c r="D868" s="2"/>
      <c r="E868" s="2"/>
      <c r="F868" s="2"/>
      <c r="G868" s="13"/>
      <c r="H868" s="13"/>
      <c r="I868" s="14"/>
      <c r="J868" s="2"/>
      <c r="K868" s="2"/>
      <c r="L868" s="15"/>
      <c r="M868" s="15"/>
      <c r="N868" s="15"/>
      <c r="O868" s="2"/>
      <c r="P868" s="2"/>
      <c r="Q868" s="2"/>
      <c r="R868" s="2"/>
      <c r="S868" s="2"/>
      <c r="T868" s="2"/>
      <c r="U868" s="2"/>
      <c r="V868" s="2"/>
    </row>
    <row r="869" spans="2:22" ht="15.75" customHeight="1">
      <c r="B869" s="18"/>
      <c r="C869" s="2"/>
      <c r="D869" s="2"/>
      <c r="E869" s="2"/>
      <c r="F869" s="2"/>
      <c r="G869" s="13"/>
      <c r="H869" s="13"/>
      <c r="I869" s="14"/>
      <c r="J869" s="2"/>
      <c r="K869" s="2"/>
      <c r="L869" s="15"/>
      <c r="M869" s="15"/>
      <c r="N869" s="15"/>
      <c r="O869" s="2"/>
      <c r="P869" s="2"/>
      <c r="Q869" s="2"/>
      <c r="R869" s="2"/>
      <c r="S869" s="2"/>
      <c r="T869" s="2"/>
      <c r="U869" s="2"/>
      <c r="V869" s="2"/>
    </row>
    <row r="870" spans="2:22" ht="15.75" customHeight="1">
      <c r="B870" s="18"/>
      <c r="C870" s="2"/>
      <c r="D870" s="2"/>
      <c r="E870" s="2"/>
      <c r="F870" s="2"/>
      <c r="G870" s="13"/>
      <c r="H870" s="13"/>
      <c r="I870" s="14"/>
      <c r="J870" s="2"/>
      <c r="K870" s="2"/>
      <c r="L870" s="15"/>
      <c r="M870" s="15"/>
      <c r="N870" s="15"/>
      <c r="O870" s="2"/>
      <c r="P870" s="2"/>
      <c r="Q870" s="2"/>
      <c r="R870" s="2"/>
      <c r="S870" s="2"/>
      <c r="T870" s="2"/>
      <c r="U870" s="2"/>
      <c r="V870" s="2"/>
    </row>
    <row r="871" spans="2:22" ht="15.75" customHeight="1">
      <c r="B871" s="18"/>
      <c r="C871" s="2"/>
      <c r="D871" s="2"/>
      <c r="E871" s="2"/>
      <c r="F871" s="2"/>
      <c r="G871" s="13"/>
      <c r="H871" s="13"/>
      <c r="I871" s="14"/>
      <c r="J871" s="2"/>
      <c r="K871" s="2"/>
      <c r="L871" s="15"/>
      <c r="M871" s="15"/>
      <c r="N871" s="15"/>
      <c r="O871" s="2"/>
      <c r="P871" s="2"/>
      <c r="Q871" s="2"/>
      <c r="R871" s="2"/>
      <c r="S871" s="2"/>
      <c r="T871" s="2"/>
      <c r="U871" s="2"/>
      <c r="V871" s="2"/>
    </row>
    <row r="872" spans="2:22" ht="15.75" customHeight="1">
      <c r="B872" s="18"/>
      <c r="C872" s="2"/>
      <c r="D872" s="2"/>
      <c r="E872" s="2"/>
      <c r="F872" s="2"/>
      <c r="G872" s="13"/>
      <c r="H872" s="13"/>
      <c r="I872" s="14"/>
      <c r="J872" s="2"/>
      <c r="K872" s="2"/>
      <c r="L872" s="15"/>
      <c r="M872" s="15"/>
      <c r="N872" s="15"/>
      <c r="O872" s="2"/>
      <c r="P872" s="2"/>
      <c r="Q872" s="2"/>
      <c r="R872" s="2"/>
      <c r="S872" s="2"/>
      <c r="T872" s="2"/>
      <c r="U872" s="2"/>
      <c r="V872" s="2"/>
    </row>
    <row r="873" spans="2:22" ht="15.75" customHeight="1">
      <c r="B873" s="18"/>
      <c r="C873" s="2"/>
      <c r="D873" s="2"/>
      <c r="E873" s="2"/>
      <c r="F873" s="2"/>
      <c r="G873" s="13"/>
      <c r="H873" s="13"/>
      <c r="I873" s="14"/>
      <c r="J873" s="2"/>
      <c r="K873" s="2"/>
      <c r="L873" s="15"/>
      <c r="M873" s="15"/>
      <c r="N873" s="15"/>
      <c r="O873" s="2"/>
      <c r="P873" s="2"/>
      <c r="Q873" s="2"/>
      <c r="R873" s="2"/>
      <c r="S873" s="2"/>
      <c r="T873" s="2"/>
      <c r="U873" s="2"/>
      <c r="V873" s="2"/>
    </row>
    <row r="874" spans="2:22" ht="15.75" customHeight="1">
      <c r="B874" s="18"/>
      <c r="C874" s="2"/>
      <c r="D874" s="2"/>
      <c r="E874" s="2"/>
      <c r="F874" s="2"/>
      <c r="G874" s="13"/>
      <c r="H874" s="13"/>
      <c r="I874" s="14"/>
      <c r="J874" s="2"/>
      <c r="K874" s="2"/>
      <c r="L874" s="15"/>
      <c r="M874" s="15"/>
      <c r="N874" s="15"/>
      <c r="O874" s="2"/>
      <c r="P874" s="2"/>
      <c r="Q874" s="2"/>
      <c r="R874" s="2"/>
      <c r="S874" s="2"/>
      <c r="T874" s="2"/>
      <c r="U874" s="2"/>
      <c r="V874" s="2"/>
    </row>
    <row r="875" spans="2:22" ht="15.75" customHeight="1">
      <c r="B875" s="18"/>
      <c r="C875" s="2"/>
      <c r="D875" s="2"/>
      <c r="E875" s="2"/>
      <c r="F875" s="2"/>
      <c r="G875" s="13"/>
      <c r="H875" s="13"/>
      <c r="I875" s="14"/>
      <c r="J875" s="2"/>
      <c r="K875" s="2"/>
      <c r="L875" s="15"/>
      <c r="M875" s="15"/>
      <c r="N875" s="15"/>
      <c r="O875" s="2"/>
      <c r="P875" s="2"/>
      <c r="Q875" s="2"/>
      <c r="R875" s="2"/>
      <c r="S875" s="2"/>
      <c r="T875" s="2"/>
      <c r="U875" s="2"/>
      <c r="V875" s="2"/>
    </row>
    <row r="876" spans="2:22" ht="15.75" customHeight="1">
      <c r="B876" s="18"/>
      <c r="C876" s="2"/>
      <c r="D876" s="2"/>
      <c r="E876" s="2"/>
      <c r="F876" s="2"/>
      <c r="G876" s="13"/>
      <c r="H876" s="13"/>
      <c r="I876" s="14"/>
      <c r="J876" s="2"/>
      <c r="K876" s="2"/>
      <c r="L876" s="15"/>
      <c r="M876" s="15"/>
      <c r="N876" s="15"/>
      <c r="O876" s="2"/>
      <c r="P876" s="2"/>
      <c r="Q876" s="2"/>
      <c r="R876" s="2"/>
      <c r="S876" s="2"/>
      <c r="T876" s="2"/>
      <c r="U876" s="2"/>
      <c r="V876" s="2"/>
    </row>
    <row r="877" spans="2:22" ht="15.75" customHeight="1">
      <c r="B877" s="18"/>
      <c r="C877" s="2"/>
      <c r="D877" s="2"/>
      <c r="E877" s="2"/>
      <c r="F877" s="2"/>
      <c r="G877" s="13"/>
      <c r="H877" s="13"/>
      <c r="I877" s="14"/>
      <c r="J877" s="2"/>
      <c r="K877" s="2"/>
      <c r="L877" s="15"/>
      <c r="M877" s="15"/>
      <c r="N877" s="15"/>
      <c r="O877" s="2"/>
      <c r="P877" s="2"/>
      <c r="Q877" s="2"/>
      <c r="R877" s="2"/>
      <c r="S877" s="2"/>
      <c r="T877" s="2"/>
      <c r="U877" s="2"/>
      <c r="V877" s="2"/>
    </row>
    <row r="878" spans="2:22" ht="15.75" customHeight="1">
      <c r="B878" s="18"/>
      <c r="C878" s="2"/>
      <c r="D878" s="2"/>
      <c r="E878" s="2"/>
      <c r="F878" s="2"/>
      <c r="G878" s="13"/>
      <c r="H878" s="13"/>
      <c r="I878" s="14"/>
      <c r="J878" s="2"/>
      <c r="K878" s="2"/>
      <c r="L878" s="15"/>
      <c r="M878" s="15"/>
      <c r="N878" s="15"/>
      <c r="O878" s="2"/>
      <c r="P878" s="2"/>
      <c r="Q878" s="2"/>
      <c r="R878" s="2"/>
      <c r="S878" s="2"/>
      <c r="T878" s="2"/>
      <c r="U878" s="2"/>
      <c r="V878" s="2"/>
    </row>
    <row r="879" spans="2:22" ht="15.75" customHeight="1">
      <c r="B879" s="18"/>
      <c r="C879" s="2"/>
      <c r="D879" s="2"/>
      <c r="E879" s="2"/>
      <c r="F879" s="2"/>
      <c r="G879" s="13"/>
      <c r="H879" s="13"/>
      <c r="I879" s="14"/>
      <c r="J879" s="2"/>
      <c r="K879" s="2"/>
      <c r="L879" s="15"/>
      <c r="M879" s="15"/>
      <c r="N879" s="15"/>
      <c r="O879" s="2"/>
      <c r="P879" s="2"/>
      <c r="Q879" s="2"/>
      <c r="R879" s="2"/>
      <c r="S879" s="2"/>
      <c r="T879" s="2"/>
      <c r="U879" s="2"/>
      <c r="V879" s="2"/>
    </row>
    <row r="880" spans="2:22" ht="15.75" customHeight="1">
      <c r="B880" s="18"/>
      <c r="C880" s="2"/>
      <c r="D880" s="2"/>
      <c r="E880" s="2"/>
      <c r="F880" s="2"/>
      <c r="G880" s="13"/>
      <c r="H880" s="13"/>
      <c r="I880" s="14"/>
      <c r="J880" s="2"/>
      <c r="K880" s="2"/>
      <c r="L880" s="15"/>
      <c r="M880" s="15"/>
      <c r="N880" s="15"/>
      <c r="O880" s="2"/>
      <c r="P880" s="2"/>
      <c r="Q880" s="2"/>
      <c r="R880" s="2"/>
      <c r="S880" s="2"/>
      <c r="T880" s="2"/>
      <c r="U880" s="2"/>
      <c r="V880" s="2"/>
    </row>
    <row r="881" spans="2:22" ht="15.75" customHeight="1">
      <c r="B881" s="18"/>
      <c r="C881" s="2"/>
      <c r="D881" s="2"/>
      <c r="E881" s="2"/>
      <c r="F881" s="2"/>
      <c r="G881" s="13"/>
      <c r="H881" s="13"/>
      <c r="I881" s="14"/>
      <c r="J881" s="2"/>
      <c r="K881" s="2"/>
      <c r="L881" s="15"/>
      <c r="M881" s="15"/>
      <c r="N881" s="15"/>
      <c r="O881" s="2"/>
      <c r="P881" s="2"/>
      <c r="Q881" s="2"/>
      <c r="R881" s="2"/>
      <c r="S881" s="2"/>
      <c r="T881" s="2"/>
      <c r="U881" s="2"/>
      <c r="V881" s="2"/>
    </row>
    <row r="882" spans="2:22" ht="15.75" customHeight="1">
      <c r="B882" s="18"/>
      <c r="C882" s="2"/>
      <c r="D882" s="2"/>
      <c r="E882" s="2"/>
      <c r="F882" s="2"/>
      <c r="G882" s="13"/>
      <c r="H882" s="13"/>
      <c r="I882" s="14"/>
      <c r="J882" s="2"/>
      <c r="K882" s="2"/>
      <c r="L882" s="15"/>
      <c r="M882" s="15"/>
      <c r="N882" s="15"/>
      <c r="O882" s="2"/>
      <c r="P882" s="2"/>
      <c r="Q882" s="2"/>
      <c r="R882" s="2"/>
      <c r="S882" s="2"/>
      <c r="T882" s="2"/>
      <c r="U882" s="2"/>
      <c r="V882" s="2"/>
    </row>
    <row r="883" spans="2:22" ht="15.75" customHeight="1">
      <c r="B883" s="18"/>
      <c r="C883" s="2"/>
      <c r="D883" s="2"/>
      <c r="E883" s="2"/>
      <c r="F883" s="2"/>
      <c r="G883" s="13"/>
      <c r="H883" s="13"/>
      <c r="I883" s="14"/>
      <c r="J883" s="2"/>
      <c r="K883" s="2"/>
      <c r="L883" s="15"/>
      <c r="M883" s="15"/>
      <c r="N883" s="15"/>
      <c r="O883" s="2"/>
      <c r="P883" s="2"/>
      <c r="Q883" s="2"/>
      <c r="R883" s="2"/>
      <c r="S883" s="2"/>
      <c r="T883" s="2"/>
      <c r="U883" s="2"/>
      <c r="V883" s="2"/>
    </row>
    <row r="884" spans="2:22" ht="15.75" customHeight="1">
      <c r="B884" s="18"/>
      <c r="C884" s="2"/>
      <c r="D884" s="2"/>
      <c r="E884" s="2"/>
      <c r="F884" s="2"/>
      <c r="G884" s="13"/>
      <c r="H884" s="13"/>
      <c r="I884" s="14"/>
      <c r="J884" s="2"/>
      <c r="K884" s="2"/>
      <c r="L884" s="15"/>
      <c r="M884" s="15"/>
      <c r="N884" s="15"/>
      <c r="O884" s="2"/>
      <c r="P884" s="2"/>
      <c r="Q884" s="2"/>
      <c r="R884" s="2"/>
      <c r="S884" s="2"/>
      <c r="T884" s="2"/>
      <c r="U884" s="2"/>
      <c r="V884" s="2"/>
    </row>
    <row r="885" spans="2:22" ht="15.75" customHeight="1">
      <c r="B885" s="18"/>
      <c r="C885" s="2"/>
      <c r="D885" s="2"/>
      <c r="E885" s="2"/>
      <c r="F885" s="2"/>
      <c r="G885" s="13"/>
      <c r="H885" s="13"/>
      <c r="I885" s="14"/>
      <c r="J885" s="2"/>
      <c r="K885" s="2"/>
      <c r="L885" s="15"/>
      <c r="M885" s="15"/>
      <c r="N885" s="15"/>
      <c r="O885" s="2"/>
      <c r="P885" s="2"/>
      <c r="Q885" s="2"/>
      <c r="R885" s="2"/>
      <c r="S885" s="2"/>
      <c r="T885" s="2"/>
      <c r="U885" s="2"/>
      <c r="V885" s="2"/>
    </row>
    <row r="886" spans="2:22" ht="15.75" customHeight="1">
      <c r="B886" s="18"/>
      <c r="C886" s="2"/>
      <c r="D886" s="2"/>
      <c r="E886" s="2"/>
      <c r="F886" s="2"/>
      <c r="G886" s="13"/>
      <c r="H886" s="13"/>
      <c r="I886" s="14"/>
      <c r="J886" s="2"/>
      <c r="K886" s="2"/>
      <c r="L886" s="15"/>
      <c r="M886" s="15"/>
      <c r="N886" s="15"/>
      <c r="O886" s="2"/>
      <c r="P886" s="2"/>
      <c r="Q886" s="2"/>
      <c r="R886" s="2"/>
      <c r="S886" s="2"/>
      <c r="T886" s="2"/>
      <c r="U886" s="2"/>
      <c r="V886" s="2"/>
    </row>
    <row r="887" spans="2:22" ht="15.75" customHeight="1">
      <c r="B887" s="18"/>
      <c r="C887" s="2"/>
      <c r="D887" s="2"/>
      <c r="E887" s="2"/>
      <c r="F887" s="2"/>
      <c r="G887" s="13"/>
      <c r="H887" s="13"/>
      <c r="I887" s="14"/>
      <c r="J887" s="2"/>
      <c r="K887" s="2"/>
      <c r="L887" s="15"/>
      <c r="M887" s="15"/>
      <c r="N887" s="15"/>
      <c r="O887" s="2"/>
      <c r="P887" s="2"/>
      <c r="Q887" s="2"/>
      <c r="R887" s="2"/>
      <c r="S887" s="2"/>
      <c r="T887" s="2"/>
      <c r="U887" s="2"/>
      <c r="V887" s="2"/>
    </row>
    <row r="888" spans="2:22" ht="15.75" customHeight="1">
      <c r="B888" s="18"/>
      <c r="C888" s="2"/>
      <c r="D888" s="2"/>
      <c r="E888" s="2"/>
      <c r="F888" s="2"/>
      <c r="G888" s="13"/>
      <c r="H888" s="13"/>
      <c r="I888" s="14"/>
      <c r="J888" s="2"/>
      <c r="K888" s="2"/>
      <c r="L888" s="15"/>
      <c r="M888" s="15"/>
      <c r="N888" s="15"/>
      <c r="O888" s="2"/>
      <c r="P888" s="2"/>
      <c r="Q888" s="2"/>
      <c r="R888" s="2"/>
      <c r="S888" s="2"/>
      <c r="T888" s="2"/>
      <c r="U888" s="2"/>
      <c r="V888" s="2"/>
    </row>
    <row r="889" spans="2:22" ht="15.75" customHeight="1">
      <c r="B889" s="18"/>
      <c r="C889" s="2"/>
      <c r="D889" s="2"/>
      <c r="E889" s="2"/>
      <c r="F889" s="2"/>
      <c r="G889" s="13"/>
      <c r="H889" s="13"/>
      <c r="I889" s="14"/>
      <c r="J889" s="2"/>
      <c r="K889" s="2"/>
      <c r="L889" s="15"/>
      <c r="M889" s="15"/>
      <c r="N889" s="15"/>
      <c r="O889" s="2"/>
      <c r="P889" s="2"/>
      <c r="Q889" s="2"/>
      <c r="R889" s="2"/>
      <c r="S889" s="2"/>
      <c r="T889" s="2"/>
      <c r="U889" s="2"/>
      <c r="V889" s="2"/>
    </row>
    <row r="890" spans="2:22" ht="15.75" customHeight="1">
      <c r="B890" s="18"/>
      <c r="C890" s="2"/>
      <c r="D890" s="2"/>
      <c r="E890" s="2"/>
      <c r="F890" s="2"/>
      <c r="G890" s="13"/>
      <c r="H890" s="13"/>
      <c r="I890" s="14"/>
      <c r="J890" s="2"/>
      <c r="K890" s="2"/>
      <c r="L890" s="15"/>
      <c r="M890" s="15"/>
      <c r="N890" s="15"/>
      <c r="O890" s="2"/>
      <c r="P890" s="2"/>
      <c r="Q890" s="2"/>
      <c r="R890" s="2"/>
      <c r="S890" s="2"/>
      <c r="T890" s="2"/>
      <c r="U890" s="2"/>
      <c r="V890" s="2"/>
    </row>
    <row r="891" spans="2:22" ht="15.75" customHeight="1">
      <c r="B891" s="18"/>
      <c r="C891" s="2"/>
      <c r="D891" s="2"/>
      <c r="E891" s="2"/>
      <c r="F891" s="2"/>
      <c r="G891" s="13"/>
      <c r="H891" s="13"/>
      <c r="I891" s="14"/>
      <c r="J891" s="2"/>
      <c r="K891" s="2"/>
      <c r="L891" s="15"/>
      <c r="M891" s="15"/>
      <c r="N891" s="15"/>
      <c r="O891" s="2"/>
      <c r="P891" s="2"/>
      <c r="Q891" s="2"/>
      <c r="R891" s="2"/>
      <c r="S891" s="2"/>
      <c r="T891" s="2"/>
      <c r="U891" s="2"/>
      <c r="V891" s="2"/>
    </row>
    <row r="892" spans="2:22" ht="15.75" customHeight="1">
      <c r="B892" s="18"/>
      <c r="C892" s="2"/>
      <c r="D892" s="2"/>
      <c r="E892" s="2"/>
      <c r="F892" s="2"/>
      <c r="G892" s="13"/>
      <c r="H892" s="13"/>
      <c r="I892" s="14"/>
      <c r="J892" s="2"/>
      <c r="K892" s="2"/>
      <c r="L892" s="15"/>
      <c r="M892" s="15"/>
      <c r="N892" s="15"/>
      <c r="O892" s="2"/>
      <c r="P892" s="2"/>
      <c r="Q892" s="2"/>
      <c r="R892" s="2"/>
      <c r="S892" s="2"/>
      <c r="T892" s="2"/>
      <c r="U892" s="2"/>
      <c r="V892" s="2"/>
    </row>
    <row r="893" spans="2:22" ht="15.75" customHeight="1">
      <c r="B893" s="18"/>
      <c r="C893" s="2"/>
      <c r="D893" s="2"/>
      <c r="E893" s="2"/>
      <c r="F893" s="2"/>
      <c r="G893" s="13"/>
      <c r="H893" s="13"/>
      <c r="I893" s="14"/>
      <c r="J893" s="2"/>
      <c r="K893" s="2"/>
      <c r="L893" s="15"/>
      <c r="M893" s="15"/>
      <c r="N893" s="15"/>
      <c r="O893" s="2"/>
      <c r="P893" s="2"/>
      <c r="Q893" s="2"/>
      <c r="R893" s="2"/>
      <c r="S893" s="2"/>
      <c r="T893" s="2"/>
      <c r="U893" s="2"/>
      <c r="V893" s="2"/>
    </row>
    <row r="894" spans="2:22" ht="15.75" customHeight="1">
      <c r="B894" s="18"/>
      <c r="C894" s="2"/>
      <c r="D894" s="2"/>
      <c r="E894" s="2"/>
      <c r="F894" s="2"/>
      <c r="G894" s="13"/>
      <c r="H894" s="13"/>
      <c r="I894" s="14"/>
      <c r="J894" s="2"/>
      <c r="K894" s="2"/>
      <c r="L894" s="15"/>
      <c r="M894" s="15"/>
      <c r="N894" s="15"/>
      <c r="O894" s="2"/>
      <c r="P894" s="2"/>
      <c r="Q894" s="2"/>
      <c r="R894" s="2"/>
      <c r="S894" s="2"/>
      <c r="T894" s="2"/>
      <c r="U894" s="2"/>
      <c r="V894" s="2"/>
    </row>
    <row r="895" spans="2:22" ht="15.75" customHeight="1">
      <c r="B895" s="18"/>
      <c r="C895" s="2"/>
      <c r="D895" s="2"/>
      <c r="E895" s="2"/>
      <c r="F895" s="2"/>
      <c r="G895" s="13"/>
      <c r="H895" s="13"/>
      <c r="I895" s="14"/>
      <c r="J895" s="2"/>
      <c r="K895" s="2"/>
      <c r="L895" s="15"/>
      <c r="M895" s="15"/>
      <c r="N895" s="15"/>
      <c r="O895" s="2"/>
      <c r="P895" s="2"/>
      <c r="Q895" s="2"/>
      <c r="R895" s="2"/>
      <c r="S895" s="2"/>
      <c r="T895" s="2"/>
      <c r="U895" s="2"/>
      <c r="V895" s="2"/>
    </row>
    <row r="896" spans="2:22" ht="15.75" customHeight="1">
      <c r="B896" s="18"/>
      <c r="C896" s="2"/>
      <c r="D896" s="2"/>
      <c r="E896" s="2"/>
      <c r="F896" s="2"/>
      <c r="G896" s="13"/>
      <c r="H896" s="13"/>
      <c r="I896" s="14"/>
      <c r="J896" s="2"/>
      <c r="K896" s="2"/>
      <c r="L896" s="15"/>
      <c r="M896" s="15"/>
      <c r="N896" s="15"/>
      <c r="O896" s="2"/>
      <c r="P896" s="2"/>
      <c r="Q896" s="2"/>
      <c r="R896" s="2"/>
      <c r="S896" s="2"/>
      <c r="T896" s="2"/>
      <c r="U896" s="2"/>
      <c r="V896" s="2"/>
    </row>
    <row r="897" spans="2:22" ht="15.75" customHeight="1">
      <c r="B897" s="18"/>
      <c r="C897" s="2"/>
      <c r="D897" s="2"/>
      <c r="E897" s="2"/>
      <c r="F897" s="2"/>
      <c r="G897" s="13"/>
      <c r="H897" s="13"/>
      <c r="I897" s="14"/>
      <c r="J897" s="2"/>
      <c r="K897" s="2"/>
      <c r="L897" s="15"/>
      <c r="M897" s="15"/>
      <c r="N897" s="15"/>
      <c r="O897" s="2"/>
      <c r="P897" s="2"/>
      <c r="Q897" s="2"/>
      <c r="R897" s="2"/>
      <c r="S897" s="2"/>
      <c r="T897" s="2"/>
      <c r="U897" s="2"/>
      <c r="V897" s="2"/>
    </row>
    <row r="898" spans="2:22" ht="15.75" customHeight="1">
      <c r="B898" s="18"/>
      <c r="C898" s="2"/>
      <c r="D898" s="2"/>
      <c r="E898" s="2"/>
      <c r="F898" s="2"/>
      <c r="G898" s="13"/>
      <c r="H898" s="13"/>
      <c r="I898" s="14"/>
      <c r="J898" s="2"/>
      <c r="K898" s="2"/>
      <c r="L898" s="15"/>
      <c r="M898" s="15"/>
      <c r="N898" s="15"/>
      <c r="O898" s="2"/>
      <c r="P898" s="2"/>
      <c r="Q898" s="2"/>
      <c r="R898" s="2"/>
      <c r="S898" s="2"/>
      <c r="T898" s="2"/>
      <c r="U898" s="2"/>
      <c r="V898" s="2"/>
    </row>
    <row r="899" spans="2:22" ht="15.75" customHeight="1">
      <c r="B899" s="18"/>
      <c r="C899" s="2"/>
      <c r="D899" s="2"/>
      <c r="E899" s="2"/>
      <c r="F899" s="2"/>
      <c r="G899" s="13"/>
      <c r="H899" s="13"/>
      <c r="I899" s="14"/>
      <c r="J899" s="2"/>
      <c r="K899" s="2"/>
      <c r="L899" s="15"/>
      <c r="M899" s="15"/>
      <c r="N899" s="15"/>
      <c r="O899" s="2"/>
      <c r="P899" s="2"/>
      <c r="Q899" s="2"/>
      <c r="R899" s="2"/>
      <c r="S899" s="2"/>
      <c r="T899" s="2"/>
      <c r="U899" s="2"/>
      <c r="V899" s="2"/>
    </row>
    <row r="900" spans="2:22" ht="15.75" customHeight="1">
      <c r="B900" s="18"/>
      <c r="C900" s="2"/>
      <c r="D900" s="2"/>
      <c r="E900" s="2"/>
      <c r="F900" s="2"/>
      <c r="G900" s="13"/>
      <c r="H900" s="13"/>
      <c r="I900" s="14"/>
      <c r="J900" s="2"/>
      <c r="K900" s="2"/>
      <c r="L900" s="15"/>
      <c r="M900" s="15"/>
      <c r="N900" s="15"/>
      <c r="O900" s="2"/>
      <c r="P900" s="2"/>
      <c r="Q900" s="2"/>
      <c r="R900" s="2"/>
      <c r="S900" s="2"/>
      <c r="T900" s="2"/>
      <c r="U900" s="2"/>
      <c r="V900" s="2"/>
    </row>
    <row r="901" spans="2:22" ht="15.75" customHeight="1">
      <c r="B901" s="18"/>
      <c r="C901" s="2"/>
      <c r="D901" s="2"/>
      <c r="E901" s="2"/>
      <c r="F901" s="2"/>
      <c r="G901" s="13"/>
      <c r="H901" s="13"/>
      <c r="I901" s="14"/>
      <c r="J901" s="2"/>
      <c r="K901" s="2"/>
      <c r="L901" s="15"/>
      <c r="M901" s="15"/>
      <c r="N901" s="15"/>
      <c r="O901" s="2"/>
      <c r="P901" s="2"/>
      <c r="Q901" s="2"/>
      <c r="R901" s="2"/>
      <c r="S901" s="2"/>
      <c r="T901" s="2"/>
      <c r="U901" s="2"/>
      <c r="V901" s="2"/>
    </row>
    <row r="902" spans="2:22" ht="15.75" customHeight="1">
      <c r="B902" s="18"/>
      <c r="C902" s="2"/>
      <c r="D902" s="2"/>
      <c r="E902" s="2"/>
      <c r="F902" s="2"/>
      <c r="G902" s="13"/>
      <c r="H902" s="13"/>
      <c r="I902" s="14"/>
      <c r="J902" s="2"/>
      <c r="K902" s="2"/>
      <c r="L902" s="15"/>
      <c r="M902" s="15"/>
      <c r="N902" s="15"/>
      <c r="O902" s="2"/>
      <c r="P902" s="2"/>
      <c r="Q902" s="2"/>
      <c r="R902" s="2"/>
      <c r="S902" s="2"/>
      <c r="T902" s="2"/>
      <c r="U902" s="2"/>
      <c r="V902" s="2"/>
    </row>
    <row r="903" spans="2:22" ht="15.75" customHeight="1">
      <c r="B903" s="18"/>
      <c r="C903" s="2"/>
      <c r="D903" s="2"/>
      <c r="E903" s="2"/>
      <c r="F903" s="2"/>
      <c r="G903" s="13"/>
      <c r="H903" s="13"/>
      <c r="I903" s="14"/>
      <c r="J903" s="2"/>
      <c r="K903" s="2"/>
      <c r="L903" s="15"/>
      <c r="M903" s="15"/>
      <c r="N903" s="15"/>
      <c r="O903" s="2"/>
      <c r="P903" s="2"/>
      <c r="Q903" s="2"/>
      <c r="R903" s="2"/>
      <c r="S903" s="2"/>
      <c r="T903" s="2"/>
      <c r="U903" s="2"/>
      <c r="V903" s="2"/>
    </row>
    <row r="904" spans="2:22" ht="15.75" customHeight="1">
      <c r="B904" s="18"/>
      <c r="C904" s="2"/>
      <c r="D904" s="2"/>
      <c r="E904" s="2"/>
      <c r="F904" s="2"/>
      <c r="G904" s="13"/>
      <c r="H904" s="13"/>
      <c r="I904" s="14"/>
      <c r="J904" s="2"/>
      <c r="K904" s="2"/>
      <c r="L904" s="15"/>
      <c r="M904" s="15"/>
      <c r="N904" s="15"/>
      <c r="O904" s="2"/>
      <c r="P904" s="2"/>
      <c r="Q904" s="2"/>
      <c r="R904" s="2"/>
      <c r="S904" s="2"/>
      <c r="T904" s="2"/>
      <c r="U904" s="2"/>
      <c r="V904" s="2"/>
    </row>
    <row r="905" spans="2:22" ht="15.75" customHeight="1">
      <c r="B905" s="18"/>
      <c r="C905" s="2"/>
      <c r="D905" s="2"/>
      <c r="E905" s="2"/>
      <c r="F905" s="2"/>
      <c r="G905" s="13"/>
      <c r="H905" s="13"/>
      <c r="I905" s="14"/>
      <c r="J905" s="2"/>
      <c r="K905" s="2"/>
      <c r="L905" s="15"/>
      <c r="M905" s="15"/>
      <c r="N905" s="15"/>
      <c r="O905" s="2"/>
      <c r="P905" s="2"/>
      <c r="Q905" s="2"/>
      <c r="R905" s="2"/>
      <c r="S905" s="2"/>
      <c r="T905" s="2"/>
      <c r="U905" s="2"/>
      <c r="V905" s="2"/>
    </row>
    <row r="906" spans="2:22" ht="15.75" customHeight="1">
      <c r="B906" s="18"/>
      <c r="C906" s="2"/>
      <c r="D906" s="2"/>
      <c r="E906" s="2"/>
      <c r="F906" s="2"/>
      <c r="G906" s="13"/>
      <c r="H906" s="13"/>
      <c r="I906" s="14"/>
      <c r="J906" s="2"/>
      <c r="K906" s="2"/>
      <c r="L906" s="15"/>
      <c r="M906" s="15"/>
      <c r="N906" s="15"/>
      <c r="O906" s="2"/>
      <c r="P906" s="2"/>
      <c r="Q906" s="2"/>
      <c r="R906" s="2"/>
      <c r="S906" s="2"/>
      <c r="T906" s="2"/>
      <c r="U906" s="2"/>
      <c r="V906" s="2"/>
    </row>
    <row r="907" spans="2:22" ht="15.75" customHeight="1">
      <c r="B907" s="18"/>
      <c r="C907" s="2"/>
      <c r="D907" s="2"/>
      <c r="E907" s="2"/>
      <c r="F907" s="2"/>
      <c r="G907" s="13"/>
      <c r="H907" s="13"/>
      <c r="I907" s="14"/>
      <c r="J907" s="2"/>
      <c r="K907" s="2"/>
      <c r="L907" s="15"/>
      <c r="M907" s="15"/>
      <c r="N907" s="15"/>
      <c r="O907" s="2"/>
      <c r="P907" s="2"/>
      <c r="Q907" s="2"/>
      <c r="R907" s="2"/>
      <c r="S907" s="2"/>
      <c r="T907" s="2"/>
      <c r="U907" s="2"/>
      <c r="V907" s="2"/>
    </row>
    <row r="908" spans="2:22" ht="15.75" customHeight="1">
      <c r="B908" s="18"/>
      <c r="C908" s="2"/>
      <c r="D908" s="2"/>
      <c r="E908" s="2"/>
      <c r="F908" s="2"/>
      <c r="G908" s="13"/>
      <c r="H908" s="13"/>
      <c r="I908" s="14"/>
      <c r="J908" s="2"/>
      <c r="K908" s="2"/>
      <c r="L908" s="15"/>
      <c r="M908" s="15"/>
      <c r="N908" s="15"/>
      <c r="O908" s="2"/>
      <c r="P908" s="2"/>
      <c r="Q908" s="2"/>
      <c r="R908" s="2"/>
      <c r="S908" s="2"/>
      <c r="T908" s="2"/>
      <c r="U908" s="2"/>
      <c r="V908" s="2"/>
    </row>
    <row r="909" spans="2:22" ht="15.75" customHeight="1">
      <c r="B909" s="18"/>
      <c r="C909" s="2"/>
      <c r="D909" s="2"/>
      <c r="E909" s="2"/>
      <c r="F909" s="2"/>
      <c r="G909" s="13"/>
      <c r="H909" s="13"/>
      <c r="I909" s="14"/>
      <c r="J909" s="2"/>
      <c r="K909" s="2"/>
      <c r="L909" s="15"/>
      <c r="M909" s="15"/>
      <c r="N909" s="15"/>
      <c r="O909" s="2"/>
      <c r="P909" s="2"/>
      <c r="Q909" s="2"/>
      <c r="R909" s="2"/>
      <c r="S909" s="2"/>
      <c r="T909" s="2"/>
      <c r="U909" s="2"/>
      <c r="V909" s="2"/>
    </row>
    <row r="910" spans="2:22" ht="15.75" customHeight="1">
      <c r="B910" s="18"/>
      <c r="C910" s="2"/>
      <c r="D910" s="2"/>
      <c r="E910" s="2"/>
      <c r="F910" s="2"/>
      <c r="G910" s="13"/>
      <c r="H910" s="13"/>
      <c r="I910" s="14"/>
      <c r="J910" s="2"/>
      <c r="K910" s="2"/>
      <c r="L910" s="15"/>
      <c r="M910" s="15"/>
      <c r="N910" s="15"/>
      <c r="O910" s="2"/>
      <c r="P910" s="2"/>
      <c r="Q910" s="2"/>
      <c r="R910" s="2"/>
      <c r="S910" s="2"/>
      <c r="T910" s="2"/>
      <c r="U910" s="2"/>
      <c r="V910" s="2"/>
    </row>
    <row r="911" spans="2:22" ht="15.75" customHeight="1">
      <c r="B911" s="18"/>
      <c r="C911" s="2"/>
      <c r="D911" s="2"/>
      <c r="E911" s="2"/>
      <c r="F911" s="2"/>
      <c r="G911" s="13"/>
      <c r="H911" s="13"/>
      <c r="I911" s="14"/>
      <c r="J911" s="2"/>
      <c r="K911" s="2"/>
      <c r="L911" s="15"/>
      <c r="M911" s="15"/>
      <c r="N911" s="15"/>
      <c r="O911" s="2"/>
      <c r="P911" s="2"/>
      <c r="Q911" s="2"/>
      <c r="R911" s="2"/>
      <c r="S911" s="2"/>
      <c r="T911" s="2"/>
      <c r="U911" s="2"/>
      <c r="V911" s="2"/>
    </row>
    <row r="912" spans="2:22" ht="15.75" customHeight="1">
      <c r="B912" s="18"/>
      <c r="C912" s="2"/>
      <c r="D912" s="2"/>
      <c r="E912" s="2"/>
      <c r="F912" s="2"/>
      <c r="G912" s="13"/>
      <c r="H912" s="13"/>
      <c r="I912" s="14"/>
      <c r="J912" s="2"/>
      <c r="K912" s="2"/>
      <c r="L912" s="15"/>
      <c r="M912" s="15"/>
      <c r="N912" s="15"/>
      <c r="O912" s="2"/>
      <c r="P912" s="2"/>
      <c r="Q912" s="2"/>
      <c r="R912" s="2"/>
      <c r="S912" s="2"/>
      <c r="T912" s="2"/>
      <c r="U912" s="2"/>
      <c r="V912" s="2"/>
    </row>
    <row r="913" spans="2:22" ht="15.75" customHeight="1">
      <c r="B913" s="18"/>
      <c r="C913" s="2"/>
      <c r="D913" s="2"/>
      <c r="E913" s="2"/>
      <c r="F913" s="2"/>
      <c r="G913" s="13"/>
      <c r="H913" s="13"/>
      <c r="I913" s="14"/>
      <c r="J913" s="2"/>
      <c r="K913" s="2"/>
      <c r="L913" s="15"/>
      <c r="M913" s="15"/>
      <c r="N913" s="15"/>
      <c r="O913" s="2"/>
      <c r="P913" s="2"/>
      <c r="Q913" s="2"/>
      <c r="R913" s="2"/>
      <c r="S913" s="2"/>
      <c r="T913" s="2"/>
      <c r="U913" s="2"/>
      <c r="V913" s="2"/>
    </row>
    <row r="914" spans="2:22" ht="15.75" customHeight="1">
      <c r="B914" s="18"/>
      <c r="C914" s="2"/>
      <c r="D914" s="2"/>
      <c r="E914" s="2"/>
      <c r="F914" s="2"/>
      <c r="G914" s="13"/>
      <c r="H914" s="13"/>
      <c r="I914" s="14"/>
      <c r="J914" s="2"/>
      <c r="K914" s="2"/>
      <c r="L914" s="15"/>
      <c r="M914" s="15"/>
      <c r="N914" s="15"/>
      <c r="O914" s="2"/>
      <c r="P914" s="2"/>
      <c r="Q914" s="2"/>
      <c r="R914" s="2"/>
      <c r="S914" s="2"/>
      <c r="T914" s="2"/>
      <c r="U914" s="2"/>
      <c r="V914" s="2"/>
    </row>
    <row r="915" spans="2:22" ht="15.75" customHeight="1">
      <c r="B915" s="18"/>
      <c r="C915" s="2"/>
      <c r="D915" s="2"/>
      <c r="E915" s="2"/>
      <c r="F915" s="2"/>
      <c r="G915" s="13"/>
      <c r="H915" s="13"/>
      <c r="I915" s="14"/>
      <c r="J915" s="2"/>
      <c r="K915" s="2"/>
      <c r="L915" s="15"/>
      <c r="M915" s="15"/>
      <c r="N915" s="15"/>
      <c r="O915" s="2"/>
      <c r="P915" s="2"/>
      <c r="Q915" s="2"/>
      <c r="R915" s="2"/>
      <c r="S915" s="2"/>
      <c r="T915" s="2"/>
      <c r="U915" s="2"/>
      <c r="V915" s="2"/>
    </row>
    <row r="916" spans="2:22" ht="15.75" customHeight="1">
      <c r="B916" s="18"/>
      <c r="C916" s="2"/>
      <c r="D916" s="2"/>
      <c r="E916" s="2"/>
      <c r="F916" s="2"/>
      <c r="G916" s="13"/>
      <c r="H916" s="13"/>
      <c r="I916" s="14"/>
      <c r="J916" s="2"/>
      <c r="K916" s="2"/>
      <c r="L916" s="15"/>
      <c r="M916" s="15"/>
      <c r="N916" s="15"/>
      <c r="O916" s="2"/>
      <c r="P916" s="2"/>
      <c r="Q916" s="2"/>
      <c r="R916" s="2"/>
      <c r="S916" s="2"/>
      <c r="T916" s="2"/>
      <c r="U916" s="2"/>
      <c r="V916" s="2"/>
    </row>
    <row r="917" spans="2:22" ht="15.75" customHeight="1">
      <c r="B917" s="18"/>
      <c r="C917" s="2"/>
      <c r="D917" s="2"/>
      <c r="E917" s="2"/>
      <c r="F917" s="2"/>
      <c r="G917" s="13"/>
      <c r="H917" s="13"/>
      <c r="I917" s="14"/>
      <c r="J917" s="2"/>
      <c r="K917" s="2"/>
      <c r="L917" s="15"/>
      <c r="M917" s="15"/>
      <c r="N917" s="15"/>
      <c r="O917" s="2"/>
      <c r="P917" s="2"/>
      <c r="Q917" s="2"/>
      <c r="R917" s="2"/>
      <c r="S917" s="2"/>
      <c r="T917" s="2"/>
      <c r="U917" s="2"/>
      <c r="V917" s="2"/>
    </row>
    <row r="918" spans="2:22" ht="15.75" customHeight="1">
      <c r="B918" s="18"/>
      <c r="C918" s="2"/>
      <c r="D918" s="2"/>
      <c r="E918" s="2"/>
      <c r="F918" s="2"/>
      <c r="G918" s="13"/>
      <c r="H918" s="13"/>
      <c r="I918" s="14"/>
      <c r="J918" s="2"/>
      <c r="K918" s="2"/>
      <c r="L918" s="15"/>
      <c r="M918" s="15"/>
      <c r="N918" s="15"/>
      <c r="O918" s="2"/>
      <c r="P918" s="2"/>
      <c r="Q918" s="2"/>
      <c r="R918" s="2"/>
      <c r="S918" s="2"/>
      <c r="T918" s="2"/>
      <c r="U918" s="2"/>
      <c r="V918" s="2"/>
    </row>
    <row r="919" spans="2:22" ht="15.75" customHeight="1">
      <c r="B919" s="18"/>
      <c r="C919" s="2"/>
      <c r="D919" s="2"/>
      <c r="E919" s="2"/>
      <c r="F919" s="2"/>
      <c r="G919" s="13"/>
      <c r="H919" s="13"/>
      <c r="I919" s="14"/>
      <c r="J919" s="2"/>
      <c r="K919" s="2"/>
      <c r="L919" s="15"/>
      <c r="M919" s="15"/>
      <c r="N919" s="15"/>
      <c r="O919" s="2"/>
      <c r="P919" s="2"/>
      <c r="Q919" s="2"/>
      <c r="R919" s="2"/>
      <c r="S919" s="2"/>
      <c r="T919" s="2"/>
      <c r="U919" s="2"/>
      <c r="V919" s="2"/>
    </row>
    <row r="920" spans="2:22" ht="15.75" customHeight="1">
      <c r="B920" s="18"/>
      <c r="C920" s="2"/>
      <c r="D920" s="2"/>
      <c r="E920" s="2"/>
      <c r="F920" s="2"/>
      <c r="G920" s="13"/>
      <c r="H920" s="13"/>
      <c r="I920" s="14"/>
      <c r="J920" s="2"/>
      <c r="K920" s="2"/>
      <c r="L920" s="15"/>
      <c r="M920" s="15"/>
      <c r="N920" s="15"/>
      <c r="O920" s="2"/>
      <c r="P920" s="2"/>
      <c r="Q920" s="2"/>
      <c r="R920" s="2"/>
      <c r="S920" s="2"/>
      <c r="T920" s="2"/>
      <c r="U920" s="2"/>
      <c r="V920" s="2"/>
    </row>
    <row r="921" spans="2:22" ht="15.75" customHeight="1">
      <c r="B921" s="18"/>
      <c r="C921" s="2"/>
      <c r="D921" s="2"/>
      <c r="E921" s="2"/>
      <c r="F921" s="2"/>
      <c r="G921" s="13"/>
      <c r="H921" s="13"/>
      <c r="I921" s="14"/>
      <c r="J921" s="2"/>
      <c r="K921" s="2"/>
      <c r="L921" s="15"/>
      <c r="M921" s="15"/>
      <c r="N921" s="15"/>
      <c r="O921" s="2"/>
      <c r="P921" s="2"/>
      <c r="Q921" s="2"/>
      <c r="R921" s="2"/>
      <c r="S921" s="2"/>
      <c r="T921" s="2"/>
      <c r="U921" s="2"/>
      <c r="V921" s="2"/>
    </row>
    <row r="922" spans="2:22" ht="15.75" customHeight="1">
      <c r="B922" s="18"/>
      <c r="C922" s="2"/>
      <c r="D922" s="2"/>
      <c r="E922" s="2"/>
      <c r="F922" s="2"/>
      <c r="G922" s="13"/>
      <c r="H922" s="13"/>
      <c r="I922" s="14"/>
      <c r="J922" s="2"/>
      <c r="K922" s="2"/>
      <c r="L922" s="15"/>
      <c r="M922" s="15"/>
      <c r="N922" s="15"/>
      <c r="O922" s="2"/>
      <c r="P922" s="2"/>
      <c r="Q922" s="2"/>
      <c r="R922" s="2"/>
      <c r="S922" s="2"/>
      <c r="T922" s="2"/>
      <c r="U922" s="2"/>
      <c r="V922" s="2"/>
    </row>
    <row r="923" spans="2:22" ht="15.75" customHeight="1">
      <c r="B923" s="18"/>
      <c r="C923" s="2"/>
      <c r="D923" s="2"/>
      <c r="E923" s="2"/>
      <c r="F923" s="2"/>
      <c r="G923" s="13"/>
      <c r="H923" s="13"/>
      <c r="I923" s="14"/>
      <c r="J923" s="2"/>
      <c r="K923" s="2"/>
      <c r="L923" s="15"/>
      <c r="M923" s="15"/>
      <c r="N923" s="15"/>
      <c r="O923" s="2"/>
      <c r="P923" s="2"/>
      <c r="Q923" s="2"/>
      <c r="R923" s="2"/>
      <c r="S923" s="2"/>
      <c r="T923" s="2"/>
      <c r="U923" s="2"/>
      <c r="V923" s="2"/>
    </row>
    <row r="924" spans="2:22" ht="15.75" customHeight="1">
      <c r="B924" s="18"/>
      <c r="C924" s="2"/>
      <c r="D924" s="2"/>
      <c r="E924" s="2"/>
      <c r="F924" s="2"/>
      <c r="G924" s="13"/>
      <c r="H924" s="13"/>
      <c r="I924" s="14"/>
      <c r="J924" s="2"/>
      <c r="K924" s="2"/>
      <c r="L924" s="15"/>
      <c r="M924" s="15"/>
      <c r="N924" s="15"/>
      <c r="O924" s="2"/>
      <c r="P924" s="2"/>
      <c r="Q924" s="2"/>
      <c r="R924" s="2"/>
      <c r="S924" s="2"/>
      <c r="T924" s="2"/>
      <c r="U924" s="2"/>
      <c r="V924" s="2"/>
    </row>
    <row r="925" spans="2:22" ht="15.75" customHeight="1">
      <c r="B925" s="18"/>
      <c r="C925" s="2"/>
      <c r="D925" s="2"/>
      <c r="E925" s="2"/>
      <c r="F925" s="2"/>
      <c r="G925" s="13"/>
      <c r="H925" s="13"/>
      <c r="I925" s="14"/>
      <c r="J925" s="2"/>
      <c r="K925" s="2"/>
      <c r="L925" s="15"/>
      <c r="M925" s="15"/>
      <c r="N925" s="15"/>
      <c r="O925" s="2"/>
      <c r="P925" s="2"/>
      <c r="Q925" s="2"/>
      <c r="R925" s="2"/>
      <c r="S925" s="2"/>
      <c r="T925" s="2"/>
      <c r="U925" s="2"/>
      <c r="V925" s="2"/>
    </row>
    <row r="926" spans="2:22" ht="15.75" customHeight="1">
      <c r="B926" s="18"/>
      <c r="C926" s="2"/>
      <c r="D926" s="2"/>
      <c r="E926" s="2"/>
      <c r="F926" s="2"/>
      <c r="G926" s="13"/>
      <c r="H926" s="13"/>
      <c r="I926" s="14"/>
      <c r="J926" s="2"/>
      <c r="K926" s="2"/>
      <c r="L926" s="15"/>
      <c r="M926" s="15"/>
      <c r="N926" s="15"/>
      <c r="O926" s="2"/>
      <c r="P926" s="2"/>
      <c r="Q926" s="2"/>
      <c r="R926" s="2"/>
      <c r="S926" s="2"/>
      <c r="T926" s="2"/>
      <c r="U926" s="2"/>
      <c r="V926" s="2"/>
    </row>
    <row r="927" spans="2:22" ht="15.75" customHeight="1">
      <c r="B927" s="18"/>
      <c r="C927" s="2"/>
      <c r="D927" s="2"/>
      <c r="E927" s="2"/>
      <c r="F927" s="2"/>
      <c r="G927" s="13"/>
      <c r="H927" s="13"/>
      <c r="I927" s="14"/>
      <c r="J927" s="2"/>
      <c r="K927" s="2"/>
      <c r="L927" s="15"/>
      <c r="M927" s="15"/>
      <c r="N927" s="15"/>
      <c r="O927" s="2"/>
      <c r="P927" s="2"/>
      <c r="Q927" s="2"/>
      <c r="R927" s="2"/>
      <c r="S927" s="2"/>
      <c r="T927" s="2"/>
      <c r="U927" s="2"/>
      <c r="V927" s="2"/>
    </row>
    <row r="928" spans="2:22" ht="15.75" customHeight="1">
      <c r="B928" s="18"/>
      <c r="C928" s="2"/>
      <c r="D928" s="2"/>
      <c r="E928" s="2"/>
      <c r="F928" s="2"/>
      <c r="G928" s="13"/>
      <c r="H928" s="13"/>
      <c r="I928" s="14"/>
      <c r="J928" s="2"/>
      <c r="K928" s="2"/>
      <c r="L928" s="15"/>
      <c r="M928" s="15"/>
      <c r="N928" s="15"/>
      <c r="O928" s="2"/>
      <c r="P928" s="2"/>
      <c r="Q928" s="2"/>
      <c r="R928" s="2"/>
      <c r="S928" s="2"/>
      <c r="T928" s="2"/>
      <c r="U928" s="2"/>
      <c r="V928" s="2"/>
    </row>
    <row r="929" spans="2:22" ht="15.75" customHeight="1">
      <c r="B929" s="18"/>
      <c r="C929" s="2"/>
      <c r="D929" s="2"/>
      <c r="E929" s="2"/>
      <c r="F929" s="2"/>
      <c r="G929" s="13"/>
      <c r="H929" s="13"/>
      <c r="I929" s="14"/>
      <c r="J929" s="2"/>
      <c r="K929" s="2"/>
      <c r="L929" s="15"/>
      <c r="M929" s="15"/>
      <c r="N929" s="15"/>
      <c r="O929" s="2"/>
      <c r="P929" s="2"/>
      <c r="Q929" s="2"/>
      <c r="R929" s="2"/>
      <c r="S929" s="2"/>
      <c r="T929" s="2"/>
      <c r="U929" s="2"/>
      <c r="V929" s="2"/>
    </row>
    <row r="930" spans="2:22" ht="15.75" customHeight="1">
      <c r="B930" s="18"/>
      <c r="C930" s="2"/>
      <c r="D930" s="2"/>
      <c r="E930" s="2"/>
      <c r="F930" s="2"/>
      <c r="G930" s="13"/>
      <c r="H930" s="13"/>
      <c r="I930" s="14"/>
      <c r="J930" s="2"/>
      <c r="K930" s="2"/>
      <c r="L930" s="15"/>
      <c r="M930" s="15"/>
      <c r="N930" s="15"/>
      <c r="O930" s="2"/>
      <c r="P930" s="2"/>
      <c r="Q930" s="2"/>
      <c r="R930" s="2"/>
      <c r="S930" s="2"/>
      <c r="T930" s="2"/>
      <c r="U930" s="2"/>
      <c r="V930" s="2"/>
    </row>
    <row r="931" spans="2:22" ht="15.75" customHeight="1">
      <c r="B931" s="18"/>
      <c r="C931" s="2"/>
      <c r="D931" s="2"/>
      <c r="E931" s="2"/>
      <c r="F931" s="2"/>
      <c r="G931" s="13"/>
      <c r="H931" s="13"/>
      <c r="I931" s="14"/>
      <c r="J931" s="2"/>
      <c r="K931" s="2"/>
      <c r="L931" s="15"/>
      <c r="M931" s="15"/>
      <c r="N931" s="15"/>
      <c r="O931" s="2"/>
      <c r="P931" s="2"/>
      <c r="Q931" s="2"/>
      <c r="R931" s="2"/>
      <c r="S931" s="2"/>
      <c r="T931" s="2"/>
      <c r="U931" s="2"/>
      <c r="V931" s="2"/>
    </row>
    <row r="932" spans="2:22" ht="15.75" customHeight="1">
      <c r="B932" s="18"/>
      <c r="C932" s="2"/>
      <c r="D932" s="2"/>
      <c r="E932" s="2"/>
      <c r="F932" s="2"/>
      <c r="G932" s="13"/>
      <c r="H932" s="13"/>
      <c r="I932" s="14"/>
      <c r="J932" s="2"/>
      <c r="K932" s="2"/>
      <c r="L932" s="15"/>
      <c r="M932" s="15"/>
      <c r="N932" s="15"/>
      <c r="O932" s="2"/>
      <c r="P932" s="2"/>
      <c r="Q932" s="2"/>
      <c r="R932" s="2"/>
      <c r="S932" s="2"/>
      <c r="T932" s="2"/>
      <c r="U932" s="2"/>
      <c r="V932" s="2"/>
    </row>
    <row r="933" spans="2:22" ht="15.75" customHeight="1">
      <c r="B933" s="18"/>
      <c r="C933" s="2"/>
      <c r="D933" s="2"/>
      <c r="E933" s="2"/>
      <c r="F933" s="2"/>
      <c r="G933" s="13"/>
      <c r="H933" s="13"/>
      <c r="I933" s="14"/>
      <c r="J933" s="2"/>
      <c r="K933" s="2"/>
      <c r="L933" s="15"/>
      <c r="M933" s="15"/>
      <c r="N933" s="15"/>
      <c r="O933" s="2"/>
      <c r="P933" s="2"/>
      <c r="Q933" s="2"/>
      <c r="R933" s="2"/>
      <c r="S933" s="2"/>
      <c r="T933" s="2"/>
      <c r="U933" s="2"/>
      <c r="V933" s="2"/>
    </row>
    <row r="934" spans="2:22" ht="15.75" customHeight="1">
      <c r="B934" s="18"/>
      <c r="C934" s="2"/>
      <c r="D934" s="2"/>
      <c r="E934" s="2"/>
      <c r="F934" s="2"/>
      <c r="G934" s="13"/>
      <c r="H934" s="13"/>
      <c r="I934" s="14"/>
      <c r="J934" s="2"/>
      <c r="K934" s="2"/>
      <c r="L934" s="15"/>
      <c r="M934" s="15"/>
      <c r="N934" s="15"/>
      <c r="O934" s="2"/>
      <c r="P934" s="2"/>
      <c r="Q934" s="2"/>
      <c r="R934" s="2"/>
      <c r="S934" s="2"/>
      <c r="T934" s="2"/>
      <c r="U934" s="2"/>
      <c r="V934" s="2"/>
    </row>
    <row r="935" spans="2:22" ht="15.75" customHeight="1">
      <c r="B935" s="18"/>
      <c r="C935" s="2"/>
      <c r="D935" s="2"/>
      <c r="E935" s="2"/>
      <c r="F935" s="2"/>
      <c r="G935" s="13"/>
      <c r="H935" s="13"/>
      <c r="I935" s="14"/>
      <c r="J935" s="2"/>
      <c r="K935" s="2"/>
      <c r="L935" s="15"/>
      <c r="M935" s="15"/>
      <c r="N935" s="15"/>
      <c r="O935" s="2"/>
      <c r="P935" s="2"/>
      <c r="Q935" s="2"/>
      <c r="R935" s="2"/>
      <c r="S935" s="2"/>
      <c r="T935" s="2"/>
      <c r="U935" s="2"/>
      <c r="V935" s="2"/>
    </row>
    <row r="936" spans="2:22" ht="15.75" customHeight="1">
      <c r="B936" s="18"/>
      <c r="C936" s="2"/>
      <c r="D936" s="2"/>
      <c r="E936" s="2"/>
      <c r="F936" s="2"/>
      <c r="G936" s="13"/>
      <c r="H936" s="13"/>
      <c r="I936" s="14"/>
      <c r="J936" s="2"/>
      <c r="K936" s="2"/>
      <c r="L936" s="15"/>
      <c r="M936" s="15"/>
      <c r="N936" s="15"/>
      <c r="O936" s="2"/>
      <c r="P936" s="2"/>
      <c r="Q936" s="2"/>
      <c r="R936" s="2"/>
      <c r="S936" s="2"/>
      <c r="T936" s="2"/>
      <c r="U936" s="2"/>
      <c r="V936" s="2"/>
    </row>
    <row r="937" spans="2:22" ht="15.75" customHeight="1">
      <c r="B937" s="18"/>
      <c r="C937" s="2"/>
      <c r="D937" s="2"/>
      <c r="E937" s="2"/>
      <c r="F937" s="2"/>
      <c r="G937" s="13"/>
      <c r="H937" s="13"/>
      <c r="I937" s="14"/>
      <c r="J937" s="2"/>
      <c r="K937" s="2"/>
      <c r="L937" s="15"/>
      <c r="M937" s="15"/>
      <c r="N937" s="15"/>
      <c r="O937" s="2"/>
      <c r="P937" s="2"/>
      <c r="Q937" s="2"/>
      <c r="R937" s="2"/>
      <c r="S937" s="2"/>
      <c r="T937" s="2"/>
      <c r="U937" s="2"/>
      <c r="V937" s="2"/>
    </row>
    <row r="938" spans="2:22" ht="15.75" customHeight="1">
      <c r="B938" s="18"/>
      <c r="C938" s="2"/>
      <c r="D938" s="2"/>
      <c r="E938" s="2"/>
      <c r="F938" s="2"/>
      <c r="G938" s="13"/>
      <c r="H938" s="13"/>
      <c r="I938" s="14"/>
      <c r="J938" s="2"/>
      <c r="K938" s="2"/>
      <c r="L938" s="15"/>
      <c r="M938" s="15"/>
      <c r="N938" s="15"/>
      <c r="O938" s="2"/>
      <c r="P938" s="2"/>
      <c r="Q938" s="2"/>
      <c r="R938" s="2"/>
      <c r="S938" s="2"/>
      <c r="T938" s="2"/>
      <c r="U938" s="2"/>
      <c r="V938" s="2"/>
    </row>
    <row r="939" spans="2:22" ht="15.75" customHeight="1">
      <c r="B939" s="18"/>
      <c r="C939" s="2"/>
      <c r="D939" s="2"/>
      <c r="E939" s="2"/>
      <c r="F939" s="2"/>
      <c r="G939" s="13"/>
      <c r="H939" s="13"/>
      <c r="I939" s="14"/>
      <c r="J939" s="2"/>
      <c r="K939" s="2"/>
      <c r="L939" s="15"/>
      <c r="M939" s="15"/>
      <c r="N939" s="15"/>
      <c r="O939" s="2"/>
      <c r="P939" s="2"/>
      <c r="Q939" s="2"/>
      <c r="R939" s="2"/>
      <c r="S939" s="2"/>
      <c r="T939" s="2"/>
      <c r="U939" s="2"/>
      <c r="V939" s="2"/>
    </row>
    <row r="940" spans="2:22" ht="15.75" customHeight="1">
      <c r="B940" s="18"/>
      <c r="C940" s="2"/>
      <c r="D940" s="2"/>
      <c r="E940" s="2"/>
      <c r="F940" s="2"/>
      <c r="G940" s="13"/>
      <c r="H940" s="13"/>
      <c r="I940" s="14"/>
      <c r="J940" s="2"/>
      <c r="K940" s="2"/>
      <c r="L940" s="15"/>
      <c r="M940" s="15"/>
      <c r="N940" s="15"/>
      <c r="O940" s="2"/>
      <c r="P940" s="2"/>
      <c r="Q940" s="2"/>
      <c r="R940" s="2"/>
      <c r="S940" s="2"/>
      <c r="T940" s="2"/>
      <c r="U940" s="2"/>
      <c r="V940" s="2"/>
    </row>
    <row r="941" spans="2:22" ht="15.75" customHeight="1">
      <c r="B941" s="18"/>
      <c r="C941" s="2"/>
      <c r="D941" s="2"/>
      <c r="E941" s="2"/>
      <c r="F941" s="2"/>
      <c r="G941" s="13"/>
      <c r="H941" s="13"/>
      <c r="I941" s="14"/>
      <c r="J941" s="2"/>
      <c r="K941" s="2"/>
      <c r="L941" s="15"/>
      <c r="M941" s="15"/>
      <c r="N941" s="15"/>
      <c r="O941" s="2"/>
      <c r="P941" s="2"/>
      <c r="Q941" s="2"/>
      <c r="R941" s="2"/>
      <c r="S941" s="2"/>
      <c r="T941" s="2"/>
      <c r="U941" s="2"/>
      <c r="V941" s="2"/>
    </row>
    <row r="942" spans="2:22" ht="15.75" customHeight="1">
      <c r="B942" s="18"/>
      <c r="C942" s="2"/>
      <c r="D942" s="2"/>
      <c r="E942" s="2"/>
      <c r="F942" s="2"/>
      <c r="G942" s="13"/>
      <c r="H942" s="13"/>
      <c r="I942" s="14"/>
      <c r="J942" s="2"/>
      <c r="K942" s="2"/>
      <c r="L942" s="15"/>
      <c r="M942" s="15"/>
      <c r="N942" s="15"/>
      <c r="O942" s="2"/>
      <c r="P942" s="2"/>
      <c r="Q942" s="2"/>
      <c r="R942" s="2"/>
      <c r="S942" s="2"/>
      <c r="T942" s="2"/>
      <c r="U942" s="2"/>
      <c r="V942" s="2"/>
    </row>
    <row r="943" spans="2:22" ht="15.75" customHeight="1">
      <c r="B943" s="18"/>
      <c r="C943" s="2"/>
      <c r="D943" s="2"/>
      <c r="E943" s="2"/>
      <c r="F943" s="2"/>
      <c r="G943" s="13"/>
      <c r="H943" s="13"/>
      <c r="I943" s="14"/>
      <c r="J943" s="2"/>
      <c r="K943" s="2"/>
      <c r="L943" s="15"/>
      <c r="M943" s="15"/>
      <c r="N943" s="15"/>
      <c r="O943" s="2"/>
      <c r="P943" s="2"/>
      <c r="Q943" s="2"/>
      <c r="R943" s="2"/>
      <c r="S943" s="2"/>
      <c r="T943" s="2"/>
      <c r="U943" s="2"/>
      <c r="V943" s="2"/>
    </row>
    <row r="944" spans="2:22" ht="15.75" customHeight="1">
      <c r="B944" s="18"/>
      <c r="C944" s="2"/>
      <c r="D944" s="2"/>
      <c r="E944" s="2"/>
      <c r="F944" s="2"/>
      <c r="G944" s="13"/>
      <c r="H944" s="13"/>
      <c r="I944" s="14"/>
      <c r="J944" s="2"/>
      <c r="K944" s="2"/>
      <c r="L944" s="15"/>
      <c r="M944" s="15"/>
      <c r="N944" s="15"/>
      <c r="O944" s="2"/>
      <c r="P944" s="2"/>
      <c r="Q944" s="2"/>
      <c r="R944" s="2"/>
      <c r="S944" s="2"/>
      <c r="T944" s="2"/>
      <c r="U944" s="2"/>
      <c r="V944" s="2"/>
    </row>
    <row r="945" spans="2:22" ht="15.75" customHeight="1">
      <c r="B945" s="18"/>
      <c r="C945" s="2"/>
      <c r="D945" s="2"/>
      <c r="E945" s="2"/>
      <c r="F945" s="2"/>
      <c r="G945" s="13"/>
      <c r="H945" s="13"/>
      <c r="I945" s="14"/>
      <c r="J945" s="2"/>
      <c r="K945" s="2"/>
      <c r="L945" s="15"/>
      <c r="M945" s="15"/>
      <c r="N945" s="15"/>
      <c r="O945" s="2"/>
      <c r="P945" s="2"/>
      <c r="Q945" s="2"/>
      <c r="R945" s="2"/>
      <c r="S945" s="2"/>
      <c r="T945" s="2"/>
      <c r="U945" s="2"/>
      <c r="V945" s="2"/>
    </row>
    <row r="946" spans="2:22" ht="15.75" customHeight="1">
      <c r="B946" s="18"/>
      <c r="C946" s="2"/>
      <c r="D946" s="2"/>
      <c r="E946" s="2"/>
      <c r="F946" s="2"/>
      <c r="G946" s="13"/>
      <c r="H946" s="13"/>
      <c r="I946" s="14"/>
      <c r="J946" s="2"/>
      <c r="K946" s="2"/>
      <c r="L946" s="15"/>
      <c r="M946" s="15"/>
      <c r="N946" s="15"/>
      <c r="O946" s="2"/>
      <c r="P946" s="2"/>
      <c r="Q946" s="2"/>
      <c r="R946" s="2"/>
      <c r="S946" s="2"/>
      <c r="T946" s="2"/>
      <c r="U946" s="2"/>
      <c r="V946" s="2"/>
    </row>
    <row r="947" spans="2:22" ht="15.75" customHeight="1">
      <c r="B947" s="18"/>
      <c r="C947" s="2"/>
      <c r="D947" s="2"/>
      <c r="E947" s="2"/>
      <c r="F947" s="2"/>
      <c r="G947" s="13"/>
      <c r="H947" s="13"/>
      <c r="I947" s="14"/>
      <c r="J947" s="2"/>
      <c r="K947" s="2"/>
      <c r="L947" s="15"/>
      <c r="M947" s="15"/>
      <c r="N947" s="15"/>
      <c r="O947" s="2"/>
      <c r="P947" s="2"/>
      <c r="Q947" s="2"/>
      <c r="R947" s="2"/>
      <c r="S947" s="2"/>
      <c r="T947" s="2"/>
      <c r="U947" s="2"/>
      <c r="V947" s="2"/>
    </row>
    <row r="948" spans="2:22" ht="15.75" customHeight="1">
      <c r="B948" s="18"/>
      <c r="C948" s="2"/>
      <c r="D948" s="2"/>
      <c r="E948" s="2"/>
      <c r="F948" s="2"/>
      <c r="G948" s="13"/>
      <c r="H948" s="13"/>
      <c r="I948" s="14"/>
      <c r="J948" s="2"/>
      <c r="K948" s="2"/>
      <c r="L948" s="15"/>
      <c r="M948" s="15"/>
      <c r="N948" s="15"/>
      <c r="O948" s="2"/>
      <c r="P948" s="2"/>
      <c r="Q948" s="2"/>
      <c r="R948" s="2"/>
      <c r="S948" s="2"/>
      <c r="T948" s="2"/>
      <c r="U948" s="2"/>
      <c r="V948" s="2"/>
    </row>
    <row r="949" spans="2:22" ht="15.75" customHeight="1">
      <c r="B949" s="18"/>
      <c r="C949" s="2"/>
      <c r="D949" s="2"/>
      <c r="E949" s="2"/>
      <c r="F949" s="2"/>
      <c r="G949" s="13"/>
      <c r="H949" s="13"/>
      <c r="I949" s="14"/>
      <c r="J949" s="2"/>
      <c r="K949" s="2"/>
      <c r="L949" s="15"/>
      <c r="M949" s="15"/>
      <c r="N949" s="15"/>
      <c r="O949" s="2"/>
      <c r="P949" s="2"/>
      <c r="Q949" s="2"/>
      <c r="R949" s="2"/>
      <c r="S949" s="2"/>
      <c r="T949" s="2"/>
      <c r="U949" s="2"/>
      <c r="V949" s="2"/>
    </row>
    <row r="950" spans="2:22" ht="15.75" customHeight="1">
      <c r="B950" s="18"/>
      <c r="C950" s="2"/>
      <c r="D950" s="2"/>
      <c r="E950" s="2"/>
      <c r="F950" s="2"/>
      <c r="G950" s="13"/>
      <c r="H950" s="13"/>
      <c r="I950" s="14"/>
      <c r="J950" s="2"/>
      <c r="K950" s="2"/>
      <c r="L950" s="15"/>
      <c r="M950" s="15"/>
      <c r="N950" s="15"/>
      <c r="O950" s="2"/>
      <c r="P950" s="2"/>
      <c r="Q950" s="2"/>
      <c r="R950" s="2"/>
      <c r="S950" s="2"/>
      <c r="T950" s="2"/>
      <c r="U950" s="2"/>
      <c r="V950" s="2"/>
    </row>
    <row r="951" spans="2:22" ht="15.75" customHeight="1">
      <c r="B951" s="18"/>
      <c r="C951" s="2"/>
      <c r="D951" s="2"/>
      <c r="E951" s="2"/>
      <c r="F951" s="2"/>
      <c r="G951" s="13"/>
      <c r="H951" s="13"/>
      <c r="I951" s="14"/>
      <c r="J951" s="2"/>
      <c r="K951" s="2"/>
      <c r="L951" s="15"/>
      <c r="M951" s="15"/>
      <c r="N951" s="15"/>
      <c r="O951" s="2"/>
      <c r="P951" s="2"/>
      <c r="Q951" s="2"/>
      <c r="R951" s="2"/>
      <c r="S951" s="2"/>
      <c r="T951" s="2"/>
      <c r="U951" s="2"/>
      <c r="V951" s="2"/>
    </row>
    <row r="952" spans="2:22" ht="15.75" customHeight="1">
      <c r="B952" s="18"/>
      <c r="C952" s="2"/>
      <c r="D952" s="2"/>
      <c r="E952" s="2"/>
      <c r="F952" s="2"/>
      <c r="G952" s="13"/>
      <c r="H952" s="13"/>
      <c r="I952" s="14"/>
      <c r="J952" s="2"/>
      <c r="K952" s="2"/>
      <c r="L952" s="15"/>
      <c r="M952" s="15"/>
      <c r="N952" s="15"/>
      <c r="O952" s="2"/>
      <c r="P952" s="2"/>
      <c r="Q952" s="2"/>
      <c r="R952" s="2"/>
      <c r="S952" s="2"/>
      <c r="T952" s="2"/>
      <c r="U952" s="2"/>
      <c r="V952" s="2"/>
    </row>
    <row r="953" spans="2:22" ht="15.75" customHeight="1">
      <c r="B953" s="18"/>
      <c r="C953" s="2"/>
      <c r="D953" s="2"/>
      <c r="E953" s="2"/>
      <c r="F953" s="2"/>
      <c r="G953" s="13"/>
      <c r="H953" s="13"/>
      <c r="I953" s="14"/>
      <c r="J953" s="2"/>
      <c r="K953" s="2"/>
      <c r="L953" s="15"/>
      <c r="M953" s="15"/>
      <c r="N953" s="15"/>
      <c r="O953" s="2"/>
      <c r="P953" s="2"/>
      <c r="Q953" s="2"/>
      <c r="R953" s="2"/>
      <c r="S953" s="2"/>
      <c r="T953" s="2"/>
      <c r="U953" s="2"/>
      <c r="V953" s="2"/>
    </row>
    <row r="954" spans="2:22" ht="15.75" customHeight="1">
      <c r="B954" s="18"/>
      <c r="C954" s="2"/>
      <c r="D954" s="2"/>
      <c r="E954" s="2"/>
      <c r="F954" s="2"/>
      <c r="G954" s="13"/>
      <c r="H954" s="13"/>
      <c r="I954" s="14"/>
      <c r="J954" s="2"/>
      <c r="K954" s="2"/>
      <c r="L954" s="15"/>
      <c r="M954" s="15"/>
      <c r="N954" s="15"/>
      <c r="O954" s="2"/>
      <c r="P954" s="2"/>
      <c r="Q954" s="2"/>
      <c r="R954" s="2"/>
      <c r="S954" s="2"/>
      <c r="T954" s="2"/>
      <c r="U954" s="2"/>
      <c r="V954" s="2"/>
    </row>
    <row r="955" spans="2:22" ht="15.75" customHeight="1">
      <c r="B955" s="18"/>
      <c r="C955" s="2"/>
      <c r="D955" s="2"/>
      <c r="E955" s="2"/>
      <c r="F955" s="2"/>
      <c r="G955" s="13"/>
      <c r="H955" s="13"/>
      <c r="I955" s="14"/>
      <c r="J955" s="2"/>
      <c r="K955" s="2"/>
      <c r="L955" s="15"/>
      <c r="M955" s="15"/>
      <c r="N955" s="15"/>
      <c r="O955" s="2"/>
      <c r="P955" s="2"/>
      <c r="Q955" s="2"/>
      <c r="R955" s="2"/>
      <c r="S955" s="2"/>
      <c r="T955" s="2"/>
      <c r="U955" s="2"/>
      <c r="V955" s="2"/>
    </row>
    <row r="956" spans="2:22" ht="15.75" customHeight="1">
      <c r="B956" s="18"/>
      <c r="C956" s="2"/>
      <c r="D956" s="2"/>
      <c r="E956" s="2"/>
      <c r="F956" s="2"/>
      <c r="G956" s="13"/>
      <c r="H956" s="13"/>
      <c r="I956" s="14"/>
      <c r="J956" s="2"/>
      <c r="K956" s="2"/>
      <c r="L956" s="15"/>
      <c r="M956" s="15"/>
      <c r="N956" s="15"/>
      <c r="O956" s="2"/>
      <c r="P956" s="2"/>
      <c r="Q956" s="2"/>
      <c r="R956" s="2"/>
      <c r="S956" s="2"/>
      <c r="T956" s="2"/>
      <c r="U956" s="2"/>
      <c r="V956" s="2"/>
    </row>
    <row r="957" spans="2:22" ht="15.75" customHeight="1">
      <c r="B957" s="18"/>
      <c r="C957" s="2"/>
      <c r="D957" s="2"/>
      <c r="E957" s="2"/>
      <c r="F957" s="2"/>
      <c r="G957" s="13"/>
      <c r="H957" s="13"/>
      <c r="I957" s="14"/>
      <c r="J957" s="2"/>
      <c r="K957" s="2"/>
      <c r="L957" s="15"/>
      <c r="M957" s="15"/>
      <c r="N957" s="15"/>
      <c r="O957" s="2"/>
      <c r="P957" s="2"/>
      <c r="Q957" s="2"/>
      <c r="R957" s="2"/>
      <c r="S957" s="2"/>
      <c r="T957" s="2"/>
      <c r="U957" s="2"/>
      <c r="V957" s="2"/>
    </row>
    <row r="958" spans="2:22" ht="15.75" customHeight="1">
      <c r="B958" s="18"/>
      <c r="C958" s="2"/>
      <c r="D958" s="2"/>
      <c r="E958" s="2"/>
      <c r="F958" s="2"/>
      <c r="G958" s="13"/>
      <c r="H958" s="13"/>
      <c r="I958" s="14"/>
      <c r="J958" s="2"/>
      <c r="K958" s="2"/>
      <c r="L958" s="15"/>
      <c r="M958" s="15"/>
      <c r="N958" s="15"/>
      <c r="O958" s="2"/>
      <c r="P958" s="2"/>
      <c r="Q958" s="2"/>
      <c r="R958" s="2"/>
      <c r="S958" s="2"/>
      <c r="T958" s="2"/>
      <c r="U958" s="2"/>
      <c r="V958" s="2"/>
    </row>
    <row r="959" spans="2:22" ht="15.75" customHeight="1">
      <c r="B959" s="18"/>
      <c r="C959" s="2"/>
      <c r="D959" s="2"/>
      <c r="E959" s="2"/>
      <c r="F959" s="2"/>
      <c r="G959" s="13"/>
      <c r="H959" s="13"/>
      <c r="I959" s="14"/>
      <c r="J959" s="2"/>
      <c r="K959" s="2"/>
      <c r="L959" s="15"/>
      <c r="M959" s="15"/>
      <c r="N959" s="15"/>
      <c r="O959" s="2"/>
      <c r="P959" s="2"/>
      <c r="Q959" s="2"/>
      <c r="R959" s="2"/>
      <c r="S959" s="2"/>
      <c r="T959" s="2"/>
      <c r="U959" s="2"/>
      <c r="V959" s="2"/>
    </row>
    <row r="960" spans="2:22" ht="15.75" customHeight="1">
      <c r="B960" s="18"/>
      <c r="C960" s="2"/>
      <c r="D960" s="2"/>
      <c r="E960" s="2"/>
      <c r="F960" s="2"/>
      <c r="G960" s="13"/>
      <c r="H960" s="13"/>
      <c r="I960" s="14"/>
      <c r="J960" s="2"/>
      <c r="K960" s="2"/>
      <c r="L960" s="15"/>
      <c r="M960" s="15"/>
      <c r="N960" s="15"/>
      <c r="O960" s="2"/>
      <c r="P960" s="2"/>
      <c r="Q960" s="2"/>
      <c r="R960" s="2"/>
      <c r="S960" s="2"/>
      <c r="T960" s="2"/>
      <c r="U960" s="2"/>
      <c r="V960" s="2"/>
    </row>
    <row r="961" spans="2:22" ht="15.75" customHeight="1">
      <c r="B961" s="18"/>
      <c r="C961" s="2"/>
      <c r="D961" s="2"/>
      <c r="E961" s="2"/>
      <c r="F961" s="2"/>
      <c r="G961" s="13"/>
      <c r="H961" s="13"/>
      <c r="I961" s="14"/>
      <c r="J961" s="2"/>
      <c r="K961" s="2"/>
      <c r="L961" s="15"/>
      <c r="M961" s="15"/>
      <c r="N961" s="15"/>
      <c r="O961" s="2"/>
      <c r="P961" s="2"/>
      <c r="Q961" s="2"/>
      <c r="R961" s="2"/>
      <c r="S961" s="2"/>
      <c r="T961" s="2"/>
      <c r="U961" s="2"/>
      <c r="V961" s="2"/>
    </row>
    <row r="962" spans="2:22" ht="15.75" customHeight="1">
      <c r="B962" s="18"/>
      <c r="C962" s="2"/>
      <c r="D962" s="2"/>
      <c r="E962" s="2"/>
      <c r="F962" s="2"/>
      <c r="G962" s="13"/>
      <c r="H962" s="13"/>
      <c r="I962" s="14"/>
      <c r="J962" s="2"/>
      <c r="K962" s="2"/>
      <c r="L962" s="15"/>
      <c r="M962" s="15"/>
      <c r="N962" s="15"/>
      <c r="O962" s="2"/>
      <c r="P962" s="2"/>
      <c r="Q962" s="2"/>
      <c r="R962" s="2"/>
      <c r="S962" s="2"/>
      <c r="T962" s="2"/>
      <c r="U962" s="2"/>
      <c r="V962" s="2"/>
    </row>
    <row r="963" spans="2:22" ht="15.75" customHeight="1">
      <c r="B963" s="18"/>
      <c r="C963" s="2"/>
      <c r="D963" s="2"/>
      <c r="E963" s="2"/>
      <c r="F963" s="2"/>
      <c r="G963" s="13"/>
      <c r="H963" s="13"/>
      <c r="I963" s="14"/>
      <c r="J963" s="2"/>
      <c r="K963" s="2"/>
      <c r="L963" s="15"/>
      <c r="M963" s="15"/>
      <c r="N963" s="15"/>
      <c r="O963" s="2"/>
      <c r="P963" s="2"/>
      <c r="Q963" s="2"/>
      <c r="R963" s="2"/>
      <c r="S963" s="2"/>
      <c r="T963" s="2"/>
      <c r="U963" s="2"/>
      <c r="V963" s="2"/>
    </row>
    <row r="964" spans="2:22" ht="15.75" customHeight="1">
      <c r="B964" s="18"/>
      <c r="C964" s="2"/>
      <c r="D964" s="2"/>
      <c r="E964" s="2"/>
      <c r="F964" s="2"/>
      <c r="G964" s="13"/>
      <c r="H964" s="13"/>
      <c r="I964" s="14"/>
      <c r="J964" s="2"/>
      <c r="K964" s="2"/>
      <c r="L964" s="15"/>
      <c r="M964" s="15"/>
      <c r="N964" s="15"/>
      <c r="O964" s="2"/>
      <c r="P964" s="2"/>
      <c r="Q964" s="2"/>
      <c r="R964" s="2"/>
      <c r="S964" s="2"/>
      <c r="T964" s="2"/>
      <c r="U964" s="2"/>
      <c r="V964" s="2"/>
    </row>
    <row r="965" spans="2:22" ht="15.75" customHeight="1">
      <c r="B965" s="18"/>
      <c r="C965" s="2"/>
      <c r="D965" s="2"/>
      <c r="E965" s="2"/>
      <c r="F965" s="2"/>
      <c r="G965" s="13"/>
      <c r="H965" s="13"/>
      <c r="I965" s="14"/>
      <c r="J965" s="2"/>
      <c r="K965" s="2"/>
      <c r="L965" s="15"/>
      <c r="M965" s="15"/>
      <c r="N965" s="15"/>
      <c r="O965" s="2"/>
      <c r="P965" s="2"/>
      <c r="Q965" s="2"/>
      <c r="R965" s="2"/>
      <c r="S965" s="2"/>
      <c r="T965" s="2"/>
      <c r="U965" s="2"/>
      <c r="V965" s="2"/>
    </row>
    <row r="966" spans="2:22" ht="15.75" customHeight="1">
      <c r="B966" s="18"/>
      <c r="C966" s="2"/>
      <c r="D966" s="2"/>
      <c r="E966" s="2"/>
      <c r="F966" s="2"/>
      <c r="G966" s="13"/>
      <c r="H966" s="13"/>
      <c r="I966" s="14"/>
      <c r="J966" s="2"/>
      <c r="K966" s="2"/>
      <c r="L966" s="15"/>
      <c r="M966" s="15"/>
      <c r="N966" s="15"/>
      <c r="O966" s="2"/>
      <c r="P966" s="2"/>
      <c r="Q966" s="2"/>
      <c r="R966" s="2"/>
      <c r="S966" s="2"/>
      <c r="T966" s="2"/>
      <c r="U966" s="2"/>
      <c r="V966" s="2"/>
    </row>
    <row r="967" spans="2:22" ht="15.75" customHeight="1">
      <c r="B967" s="18"/>
      <c r="C967" s="2"/>
      <c r="D967" s="2"/>
      <c r="E967" s="2"/>
      <c r="F967" s="2"/>
      <c r="G967" s="13"/>
      <c r="H967" s="13"/>
      <c r="I967" s="14"/>
      <c r="J967" s="2"/>
      <c r="K967" s="2"/>
      <c r="L967" s="15"/>
      <c r="M967" s="15"/>
      <c r="N967" s="15"/>
      <c r="O967" s="2"/>
      <c r="P967" s="2"/>
      <c r="Q967" s="2"/>
      <c r="R967" s="2"/>
      <c r="S967" s="2"/>
      <c r="T967" s="2"/>
      <c r="U967" s="2"/>
      <c r="V967" s="2"/>
    </row>
    <row r="968" spans="2:22" ht="15.75" customHeight="1">
      <c r="B968" s="18"/>
      <c r="C968" s="2"/>
      <c r="D968" s="2"/>
      <c r="E968" s="2"/>
      <c r="F968" s="2"/>
      <c r="G968" s="13"/>
      <c r="H968" s="13"/>
      <c r="I968" s="14"/>
      <c r="J968" s="2"/>
      <c r="K968" s="2"/>
      <c r="L968" s="15"/>
      <c r="M968" s="15"/>
      <c r="N968" s="15"/>
      <c r="O968" s="2"/>
      <c r="P968" s="2"/>
      <c r="Q968" s="2"/>
      <c r="R968" s="2"/>
      <c r="S968" s="2"/>
      <c r="T968" s="2"/>
      <c r="U968" s="2"/>
      <c r="V968" s="2"/>
    </row>
    <row r="969" spans="2:22" ht="15.75" customHeight="1">
      <c r="B969" s="18"/>
      <c r="C969" s="2"/>
      <c r="D969" s="2"/>
      <c r="E969" s="2"/>
      <c r="F969" s="2"/>
      <c r="G969" s="13"/>
      <c r="H969" s="13"/>
      <c r="I969" s="14"/>
      <c r="J969" s="2"/>
      <c r="K969" s="2"/>
      <c r="L969" s="15"/>
      <c r="M969" s="15"/>
      <c r="N969" s="15"/>
      <c r="O969" s="2"/>
      <c r="P969" s="2"/>
      <c r="Q969" s="2"/>
      <c r="R969" s="2"/>
      <c r="S969" s="2"/>
      <c r="T969" s="2"/>
      <c r="U969" s="2"/>
      <c r="V969" s="2"/>
    </row>
    <row r="970" spans="2:22" ht="15.75" customHeight="1">
      <c r="B970" s="18"/>
      <c r="C970" s="2"/>
      <c r="D970" s="2"/>
      <c r="E970" s="2"/>
      <c r="F970" s="2"/>
      <c r="G970" s="13"/>
      <c r="H970" s="13"/>
      <c r="I970" s="14"/>
      <c r="J970" s="2"/>
      <c r="K970" s="2"/>
      <c r="L970" s="15"/>
      <c r="M970" s="15"/>
      <c r="N970" s="15"/>
      <c r="O970" s="2"/>
      <c r="P970" s="2"/>
      <c r="Q970" s="2"/>
      <c r="R970" s="2"/>
      <c r="S970" s="2"/>
      <c r="T970" s="2"/>
      <c r="U970" s="2"/>
      <c r="V970" s="2"/>
    </row>
    <row r="971" spans="2:22" ht="15.75" customHeight="1">
      <c r="B971" s="18"/>
      <c r="C971" s="2"/>
      <c r="D971" s="2"/>
      <c r="E971" s="2"/>
      <c r="F971" s="2"/>
      <c r="G971" s="13"/>
      <c r="H971" s="13"/>
      <c r="I971" s="14"/>
      <c r="J971" s="2"/>
      <c r="K971" s="2"/>
      <c r="L971" s="15"/>
      <c r="M971" s="15"/>
      <c r="N971" s="15"/>
      <c r="O971" s="2"/>
      <c r="P971" s="2"/>
      <c r="Q971" s="2"/>
      <c r="R971" s="2"/>
      <c r="S971" s="2"/>
      <c r="T971" s="2"/>
      <c r="U971" s="2"/>
      <c r="V971" s="2"/>
    </row>
    <row r="972" spans="2:22" ht="15.75" customHeight="1">
      <c r="B972" s="18"/>
      <c r="C972" s="2"/>
      <c r="D972" s="2"/>
      <c r="E972" s="2"/>
      <c r="F972" s="2"/>
      <c r="G972" s="13"/>
      <c r="H972" s="13"/>
      <c r="I972" s="14"/>
      <c r="J972" s="2"/>
      <c r="K972" s="2"/>
      <c r="L972" s="15"/>
      <c r="M972" s="15"/>
      <c r="N972" s="15"/>
      <c r="O972" s="2"/>
      <c r="P972" s="2"/>
      <c r="Q972" s="2"/>
      <c r="R972" s="2"/>
      <c r="S972" s="2"/>
      <c r="T972" s="2"/>
      <c r="U972" s="2"/>
      <c r="V972" s="2"/>
    </row>
    <row r="973" spans="2:22" ht="15.75" customHeight="1">
      <c r="B973" s="18"/>
      <c r="C973" s="2"/>
      <c r="D973" s="2"/>
      <c r="E973" s="2"/>
      <c r="F973" s="2"/>
      <c r="G973" s="13"/>
      <c r="H973" s="13"/>
      <c r="I973" s="14"/>
      <c r="J973" s="2"/>
      <c r="K973" s="2"/>
      <c r="L973" s="15"/>
      <c r="M973" s="15"/>
      <c r="N973" s="15"/>
      <c r="O973" s="2"/>
      <c r="P973" s="2"/>
      <c r="Q973" s="2"/>
      <c r="R973" s="2"/>
      <c r="S973" s="2"/>
      <c r="T973" s="2"/>
      <c r="U973" s="2"/>
      <c r="V973" s="2"/>
    </row>
    <row r="974" spans="2:22" ht="15.75" customHeight="1">
      <c r="B974" s="18"/>
      <c r="C974" s="2"/>
      <c r="D974" s="2"/>
      <c r="E974" s="2"/>
      <c r="F974" s="2"/>
      <c r="G974" s="13"/>
      <c r="H974" s="13"/>
      <c r="I974" s="14"/>
      <c r="J974" s="2"/>
      <c r="K974" s="2"/>
      <c r="L974" s="15"/>
      <c r="M974" s="15"/>
      <c r="N974" s="15"/>
      <c r="O974" s="2"/>
      <c r="P974" s="2"/>
      <c r="Q974" s="2"/>
      <c r="R974" s="2"/>
      <c r="S974" s="2"/>
      <c r="T974" s="2"/>
      <c r="U974" s="2"/>
      <c r="V974" s="2"/>
    </row>
    <row r="975" spans="2:22" ht="15.75" customHeight="1">
      <c r="B975" s="18"/>
      <c r="C975" s="2"/>
      <c r="D975" s="2"/>
      <c r="E975" s="2"/>
      <c r="F975" s="2"/>
      <c r="G975" s="13"/>
      <c r="H975" s="13"/>
      <c r="I975" s="14"/>
      <c r="J975" s="2"/>
      <c r="K975" s="2"/>
      <c r="L975" s="15"/>
      <c r="M975" s="15"/>
      <c r="N975" s="15"/>
      <c r="O975" s="2"/>
      <c r="P975" s="2"/>
      <c r="Q975" s="2"/>
      <c r="R975" s="2"/>
      <c r="S975" s="2"/>
      <c r="T975" s="2"/>
      <c r="U975" s="2"/>
      <c r="V975" s="2"/>
    </row>
    <row r="976" spans="2:22" ht="15.75" customHeight="1">
      <c r="B976" s="18"/>
      <c r="C976" s="2"/>
      <c r="D976" s="2"/>
      <c r="E976" s="2"/>
      <c r="F976" s="2"/>
      <c r="G976" s="13"/>
      <c r="H976" s="13"/>
      <c r="I976" s="14"/>
      <c r="J976" s="2"/>
      <c r="K976" s="2"/>
      <c r="L976" s="15"/>
      <c r="M976" s="15"/>
      <c r="N976" s="15"/>
      <c r="O976" s="2"/>
      <c r="P976" s="2"/>
      <c r="Q976" s="2"/>
      <c r="R976" s="2"/>
      <c r="S976" s="2"/>
      <c r="T976" s="2"/>
      <c r="U976" s="2"/>
      <c r="V976" s="2"/>
    </row>
    <row r="977" spans="2:22" ht="15.75" customHeight="1">
      <c r="B977" s="18"/>
      <c r="C977" s="2"/>
      <c r="D977" s="2"/>
      <c r="E977" s="2"/>
      <c r="F977" s="2"/>
      <c r="G977" s="13"/>
      <c r="H977" s="13"/>
      <c r="I977" s="14"/>
      <c r="J977" s="2"/>
      <c r="K977" s="2"/>
      <c r="L977" s="15"/>
      <c r="M977" s="15"/>
      <c r="N977" s="15"/>
      <c r="O977" s="2"/>
      <c r="P977" s="2"/>
      <c r="Q977" s="2"/>
      <c r="R977" s="2"/>
      <c r="S977" s="2"/>
      <c r="T977" s="2"/>
      <c r="U977" s="2"/>
      <c r="V977" s="2"/>
    </row>
    <row r="978" spans="2:22" ht="15.75" customHeight="1">
      <c r="B978" s="18"/>
      <c r="C978" s="2"/>
      <c r="D978" s="2"/>
      <c r="E978" s="2"/>
      <c r="F978" s="2"/>
      <c r="G978" s="13"/>
      <c r="H978" s="13"/>
      <c r="I978" s="14"/>
      <c r="J978" s="2"/>
      <c r="K978" s="2"/>
      <c r="L978" s="15"/>
      <c r="M978" s="15"/>
      <c r="N978" s="15"/>
      <c r="O978" s="2"/>
      <c r="P978" s="2"/>
      <c r="Q978" s="2"/>
      <c r="R978" s="2"/>
      <c r="S978" s="2"/>
      <c r="T978" s="2"/>
      <c r="U978" s="2"/>
      <c r="V978" s="2"/>
    </row>
    <row r="979" spans="2:22" ht="15.75" customHeight="1">
      <c r="B979" s="18"/>
      <c r="C979" s="2"/>
      <c r="D979" s="2"/>
      <c r="E979" s="2"/>
      <c r="F979" s="2"/>
      <c r="G979" s="13"/>
      <c r="H979" s="13"/>
      <c r="I979" s="14"/>
      <c r="J979" s="2"/>
      <c r="K979" s="2"/>
      <c r="L979" s="15"/>
      <c r="M979" s="15"/>
      <c r="N979" s="15"/>
      <c r="O979" s="2"/>
      <c r="P979" s="2"/>
      <c r="Q979" s="2"/>
      <c r="R979" s="2"/>
      <c r="S979" s="2"/>
      <c r="T979" s="2"/>
      <c r="U979" s="2"/>
      <c r="V979" s="2"/>
    </row>
    <row r="980" spans="2:22" ht="15.75" customHeight="1">
      <c r="B980" s="18"/>
      <c r="C980" s="2"/>
      <c r="D980" s="2"/>
      <c r="E980" s="2"/>
      <c r="F980" s="2"/>
      <c r="G980" s="13"/>
      <c r="H980" s="13"/>
      <c r="I980" s="14"/>
      <c r="J980" s="2"/>
      <c r="K980" s="2"/>
      <c r="L980" s="15"/>
      <c r="M980" s="15"/>
      <c r="N980" s="15"/>
      <c r="O980" s="2"/>
      <c r="P980" s="2"/>
      <c r="Q980" s="2"/>
      <c r="R980" s="2"/>
      <c r="S980" s="2"/>
      <c r="T980" s="2"/>
      <c r="U980" s="2"/>
      <c r="V980" s="2"/>
    </row>
    <row r="981" spans="2:22" ht="15.75" customHeight="1">
      <c r="B981" s="18"/>
      <c r="C981" s="2"/>
      <c r="D981" s="2"/>
      <c r="E981" s="2"/>
      <c r="F981" s="2"/>
      <c r="G981" s="13"/>
      <c r="H981" s="13"/>
      <c r="I981" s="14"/>
      <c r="J981" s="2"/>
      <c r="K981" s="2"/>
      <c r="L981" s="15"/>
      <c r="M981" s="15"/>
      <c r="N981" s="15"/>
      <c r="O981" s="2"/>
      <c r="P981" s="2"/>
      <c r="Q981" s="2"/>
      <c r="R981" s="2"/>
      <c r="S981" s="2"/>
      <c r="T981" s="2"/>
      <c r="U981" s="2"/>
      <c r="V981" s="2"/>
    </row>
    <row r="982" spans="2:22" ht="15.75" customHeight="1">
      <c r="B982" s="18"/>
      <c r="C982" s="2"/>
      <c r="D982" s="2"/>
      <c r="E982" s="2"/>
      <c r="F982" s="2"/>
      <c r="G982" s="13"/>
      <c r="H982" s="13"/>
      <c r="I982" s="14"/>
      <c r="J982" s="2"/>
      <c r="K982" s="2"/>
      <c r="L982" s="15"/>
      <c r="M982" s="15"/>
      <c r="N982" s="15"/>
      <c r="O982" s="2"/>
      <c r="P982" s="2"/>
      <c r="Q982" s="2"/>
      <c r="R982" s="2"/>
      <c r="S982" s="2"/>
      <c r="T982" s="2"/>
      <c r="U982" s="2"/>
      <c r="V982" s="2"/>
    </row>
    <row r="983" spans="2:22" ht="15.75" customHeight="1">
      <c r="B983" s="18"/>
      <c r="C983" s="2"/>
      <c r="D983" s="2"/>
      <c r="E983" s="2"/>
      <c r="F983" s="2"/>
      <c r="G983" s="13"/>
      <c r="H983" s="13"/>
      <c r="I983" s="14"/>
      <c r="J983" s="2"/>
      <c r="K983" s="2"/>
      <c r="L983" s="15"/>
      <c r="M983" s="15"/>
      <c r="N983" s="15"/>
      <c r="O983" s="2"/>
      <c r="P983" s="2"/>
      <c r="Q983" s="2"/>
      <c r="R983" s="2"/>
      <c r="S983" s="2"/>
      <c r="T983" s="2"/>
      <c r="U983" s="2"/>
      <c r="V983" s="2"/>
    </row>
    <row r="984" spans="2:22" ht="15.75" customHeight="1">
      <c r="B984" s="18"/>
      <c r="C984" s="2"/>
      <c r="D984" s="2"/>
      <c r="E984" s="2"/>
      <c r="F984" s="2"/>
      <c r="G984" s="13"/>
      <c r="H984" s="13"/>
      <c r="I984" s="14"/>
      <c r="J984" s="2"/>
      <c r="K984" s="2"/>
      <c r="L984" s="15"/>
      <c r="M984" s="15"/>
      <c r="N984" s="15"/>
      <c r="O984" s="2"/>
      <c r="P984" s="2"/>
      <c r="Q984" s="2"/>
      <c r="R984" s="2"/>
      <c r="S984" s="2"/>
      <c r="T984" s="2"/>
      <c r="U984" s="2"/>
      <c r="V984" s="2"/>
    </row>
    <row r="985" spans="2:22" ht="15.75" customHeight="1">
      <c r="B985" s="18"/>
      <c r="C985" s="2"/>
      <c r="D985" s="2"/>
      <c r="E985" s="2"/>
      <c r="F985" s="2"/>
      <c r="G985" s="13"/>
      <c r="H985" s="13"/>
      <c r="I985" s="14"/>
      <c r="J985" s="2"/>
      <c r="K985" s="2"/>
      <c r="L985" s="15"/>
      <c r="M985" s="15"/>
      <c r="N985" s="15"/>
      <c r="O985" s="2"/>
      <c r="P985" s="2"/>
      <c r="Q985" s="2"/>
      <c r="R985" s="2"/>
      <c r="S985" s="2"/>
      <c r="T985" s="2"/>
      <c r="U985" s="2"/>
      <c r="V985" s="2"/>
    </row>
    <row r="986" spans="2:22" ht="15.75" customHeight="1">
      <c r="B986" s="18"/>
      <c r="C986" s="2"/>
      <c r="D986" s="2"/>
      <c r="E986" s="2"/>
      <c r="F986" s="2"/>
      <c r="G986" s="13"/>
      <c r="H986" s="13"/>
      <c r="I986" s="14"/>
      <c r="J986" s="2"/>
      <c r="K986" s="2"/>
      <c r="L986" s="15"/>
      <c r="M986" s="15"/>
      <c r="N986" s="15"/>
      <c r="O986" s="2"/>
      <c r="P986" s="2"/>
      <c r="Q986" s="2"/>
      <c r="R986" s="2"/>
      <c r="S986" s="2"/>
      <c r="T986" s="2"/>
      <c r="U986" s="2"/>
      <c r="V986" s="2"/>
    </row>
    <row r="987" spans="2:22" ht="15.75" customHeight="1">
      <c r="B987" s="18"/>
      <c r="C987" s="2"/>
      <c r="D987" s="2"/>
      <c r="E987" s="2"/>
      <c r="F987" s="2"/>
      <c r="G987" s="13"/>
      <c r="H987" s="13"/>
      <c r="I987" s="14"/>
      <c r="J987" s="2"/>
      <c r="K987" s="2"/>
      <c r="L987" s="15"/>
      <c r="M987" s="15"/>
      <c r="N987" s="15"/>
      <c r="O987" s="2"/>
      <c r="P987" s="2"/>
      <c r="Q987" s="2"/>
      <c r="R987" s="2"/>
      <c r="S987" s="2"/>
      <c r="T987" s="2"/>
      <c r="U987" s="2"/>
      <c r="V987" s="2"/>
    </row>
    <row r="988" spans="2:22" ht="15.75" customHeight="1">
      <c r="B988" s="18"/>
      <c r="C988" s="2"/>
      <c r="D988" s="2"/>
      <c r="E988" s="2"/>
      <c r="F988" s="2"/>
      <c r="G988" s="13"/>
      <c r="H988" s="13"/>
      <c r="I988" s="14"/>
      <c r="J988" s="2"/>
      <c r="K988" s="2"/>
      <c r="L988" s="15"/>
      <c r="M988" s="15"/>
      <c r="N988" s="15"/>
      <c r="O988" s="2"/>
      <c r="P988" s="2"/>
      <c r="Q988" s="2"/>
      <c r="R988" s="2"/>
      <c r="S988" s="2"/>
      <c r="T988" s="2"/>
      <c r="U988" s="2"/>
      <c r="V988" s="2"/>
    </row>
    <row r="989" spans="2:22" ht="15.75" customHeight="1">
      <c r="B989" s="18"/>
      <c r="C989" s="2"/>
      <c r="D989" s="2"/>
      <c r="E989" s="2"/>
      <c r="F989" s="2"/>
      <c r="G989" s="13"/>
      <c r="H989" s="13"/>
      <c r="I989" s="14"/>
      <c r="J989" s="2"/>
      <c r="K989" s="2"/>
      <c r="L989" s="15"/>
      <c r="M989" s="15"/>
      <c r="N989" s="15"/>
      <c r="O989" s="2"/>
      <c r="P989" s="2"/>
      <c r="Q989" s="2"/>
      <c r="R989" s="2"/>
      <c r="S989" s="2"/>
      <c r="T989" s="2"/>
      <c r="U989" s="2"/>
      <c r="V989" s="2"/>
    </row>
    <row r="990" spans="2:22" ht="15.75" customHeight="1">
      <c r="B990" s="18"/>
      <c r="C990" s="2"/>
      <c r="D990" s="2"/>
      <c r="E990" s="2"/>
      <c r="F990" s="2"/>
      <c r="G990" s="13"/>
      <c r="H990" s="13"/>
      <c r="I990" s="14"/>
      <c r="J990" s="2"/>
      <c r="K990" s="2"/>
      <c r="L990" s="15"/>
      <c r="M990" s="15"/>
      <c r="N990" s="15"/>
      <c r="O990" s="2"/>
      <c r="P990" s="2"/>
      <c r="Q990" s="2"/>
      <c r="R990" s="2"/>
      <c r="S990" s="2"/>
      <c r="T990" s="2"/>
      <c r="U990" s="2"/>
      <c r="V990" s="2"/>
    </row>
    <row r="991" spans="2:22" ht="15.75" customHeight="1">
      <c r="B991" s="18"/>
      <c r="C991" s="2"/>
      <c r="D991" s="2"/>
      <c r="E991" s="2"/>
      <c r="F991" s="2"/>
      <c r="G991" s="13"/>
      <c r="H991" s="13"/>
      <c r="I991" s="14"/>
      <c r="J991" s="2"/>
      <c r="K991" s="2"/>
      <c r="L991" s="15"/>
      <c r="M991" s="15"/>
      <c r="N991" s="15"/>
      <c r="O991" s="2"/>
      <c r="P991" s="2"/>
      <c r="Q991" s="2"/>
      <c r="R991" s="2"/>
      <c r="S991" s="2"/>
      <c r="T991" s="2"/>
      <c r="U991" s="2"/>
      <c r="V991" s="2"/>
    </row>
    <row r="992" spans="2:22" ht="15.75" customHeight="1">
      <c r="B992" s="18"/>
      <c r="C992" s="2"/>
      <c r="D992" s="2"/>
      <c r="E992" s="2"/>
      <c r="F992" s="2"/>
      <c r="G992" s="13"/>
      <c r="H992" s="13"/>
      <c r="I992" s="14"/>
      <c r="J992" s="2"/>
      <c r="K992" s="2"/>
      <c r="L992" s="15"/>
      <c r="M992" s="15"/>
      <c r="N992" s="15"/>
      <c r="O992" s="2"/>
      <c r="P992" s="2"/>
      <c r="Q992" s="2"/>
      <c r="R992" s="2"/>
      <c r="S992" s="2"/>
      <c r="T992" s="2"/>
      <c r="U992" s="2"/>
      <c r="V992" s="2"/>
    </row>
    <row r="993" spans="2:22" ht="15.75" customHeight="1">
      <c r="B993" s="18"/>
      <c r="C993" s="2"/>
      <c r="D993" s="2"/>
      <c r="E993" s="2"/>
      <c r="F993" s="2"/>
      <c r="G993" s="13"/>
      <c r="H993" s="13"/>
      <c r="I993" s="14"/>
      <c r="J993" s="2"/>
      <c r="K993" s="2"/>
      <c r="L993" s="15"/>
      <c r="M993" s="15"/>
      <c r="N993" s="15"/>
      <c r="O993" s="2"/>
      <c r="P993" s="2"/>
      <c r="Q993" s="2"/>
      <c r="R993" s="2"/>
      <c r="S993" s="2"/>
      <c r="T993" s="2"/>
      <c r="U993" s="2"/>
      <c r="V993" s="2"/>
    </row>
    <row r="994" spans="2:22" ht="15.75" customHeight="1">
      <c r="B994" s="18"/>
      <c r="C994" s="2"/>
      <c r="D994" s="2"/>
      <c r="E994" s="2"/>
      <c r="F994" s="2"/>
      <c r="G994" s="13"/>
      <c r="H994" s="13"/>
      <c r="I994" s="14"/>
      <c r="J994" s="2"/>
      <c r="K994" s="2"/>
      <c r="L994" s="15"/>
      <c r="M994" s="15"/>
      <c r="N994" s="15"/>
      <c r="O994" s="2"/>
      <c r="P994" s="2"/>
      <c r="Q994" s="2"/>
      <c r="R994" s="2"/>
      <c r="S994" s="2"/>
      <c r="T994" s="2"/>
      <c r="U994" s="2"/>
      <c r="V994" s="2"/>
    </row>
    <row r="995" spans="2:22" ht="15.75" customHeight="1">
      <c r="B995" s="18"/>
      <c r="C995" s="2"/>
      <c r="D995" s="2"/>
      <c r="E995" s="2"/>
      <c r="F995" s="2"/>
      <c r="G995" s="13"/>
      <c r="H995" s="13"/>
      <c r="I995" s="14"/>
      <c r="J995" s="2"/>
      <c r="K995" s="2"/>
      <c r="L995" s="15"/>
      <c r="M995" s="15"/>
      <c r="N995" s="15"/>
      <c r="O995" s="2"/>
      <c r="P995" s="2"/>
      <c r="Q995" s="2"/>
      <c r="R995" s="2"/>
      <c r="S995" s="2"/>
      <c r="T995" s="2"/>
      <c r="U995" s="2"/>
      <c r="V995" s="2"/>
    </row>
    <row r="996" spans="2:22" ht="15.75" customHeight="1">
      <c r="B996" s="18"/>
      <c r="C996" s="2"/>
      <c r="D996" s="2"/>
      <c r="E996" s="2"/>
      <c r="F996" s="2"/>
      <c r="G996" s="13"/>
      <c r="H996" s="13"/>
      <c r="I996" s="14"/>
      <c r="J996" s="2"/>
      <c r="K996" s="2"/>
      <c r="L996" s="15"/>
      <c r="M996" s="15"/>
      <c r="N996" s="15"/>
      <c r="O996" s="2"/>
      <c r="P996" s="2"/>
      <c r="Q996" s="2"/>
      <c r="R996" s="2"/>
      <c r="S996" s="2"/>
      <c r="T996" s="2"/>
      <c r="U996" s="2"/>
      <c r="V996" s="2"/>
    </row>
    <row r="997" spans="2:22" ht="15.75" customHeight="1">
      <c r="B997" s="18"/>
      <c r="C997" s="2"/>
      <c r="D997" s="2"/>
      <c r="E997" s="2"/>
      <c r="F997" s="2"/>
      <c r="G997" s="13"/>
      <c r="H997" s="13"/>
      <c r="I997" s="14"/>
      <c r="J997" s="2"/>
      <c r="K997" s="2"/>
      <c r="L997" s="15"/>
      <c r="M997" s="15"/>
      <c r="N997" s="15"/>
      <c r="O997" s="2"/>
      <c r="P997" s="2"/>
      <c r="Q997" s="2"/>
      <c r="R997" s="2"/>
      <c r="S997" s="2"/>
      <c r="T997" s="2"/>
      <c r="U997" s="2"/>
      <c r="V997" s="2"/>
    </row>
    <row r="998" spans="2:22" ht="15.75" customHeight="1">
      <c r="B998" s="18"/>
      <c r="C998" s="2"/>
      <c r="D998" s="2"/>
      <c r="E998" s="2"/>
      <c r="F998" s="2"/>
      <c r="G998" s="13"/>
      <c r="H998" s="13"/>
      <c r="I998" s="14"/>
      <c r="J998" s="2"/>
      <c r="K998" s="2"/>
      <c r="L998" s="15"/>
      <c r="M998" s="15"/>
      <c r="N998" s="15"/>
      <c r="O998" s="2"/>
      <c r="P998" s="2"/>
      <c r="Q998" s="2"/>
      <c r="R998" s="2"/>
      <c r="S998" s="2"/>
      <c r="T998" s="2"/>
      <c r="U998" s="2"/>
      <c r="V998" s="2"/>
    </row>
    <row r="999" spans="2:22" ht="14.5">
      <c r="B999" s="18"/>
      <c r="C999" s="2"/>
      <c r="D999" s="2"/>
      <c r="E999" s="2"/>
      <c r="F999" s="2"/>
      <c r="G999" s="13"/>
      <c r="H999" s="13"/>
      <c r="I999" s="14"/>
      <c r="J999" s="2"/>
      <c r="K999" s="2"/>
      <c r="L999" s="15"/>
      <c r="M999" s="15"/>
      <c r="N999" s="15"/>
      <c r="O999" s="2"/>
      <c r="P999" s="2"/>
      <c r="Q999" s="2"/>
      <c r="R999" s="2"/>
      <c r="S999" s="2"/>
      <c r="T999" s="2"/>
      <c r="U999" s="2"/>
      <c r="V999" s="2"/>
    </row>
    <row r="1000" spans="2:22" ht="14.5">
      <c r="B1000" s="18"/>
      <c r="C1000" s="2"/>
      <c r="D1000" s="2"/>
      <c r="E1000" s="2"/>
      <c r="F1000" s="2"/>
      <c r="G1000" s="13"/>
      <c r="H1000" s="13"/>
      <c r="I1000" s="14"/>
      <c r="J1000" s="2"/>
      <c r="K1000" s="2"/>
      <c r="L1000" s="15"/>
      <c r="M1000" s="15"/>
      <c r="N1000" s="15"/>
      <c r="O1000" s="2"/>
      <c r="P1000" s="2"/>
      <c r="Q1000" s="2"/>
      <c r="R1000" s="2"/>
      <c r="S1000" s="2"/>
      <c r="T1000" s="2"/>
      <c r="U1000" s="2"/>
      <c r="V1000" s="2"/>
    </row>
    <row r="1001" spans="2:22" ht="14.5">
      <c r="B1001" s="18"/>
      <c r="C1001" s="2"/>
      <c r="D1001" s="2"/>
      <c r="E1001" s="2"/>
      <c r="F1001" s="2"/>
      <c r="G1001" s="13"/>
      <c r="H1001" s="13"/>
      <c r="I1001" s="14"/>
      <c r="J1001" s="2"/>
      <c r="K1001" s="2"/>
      <c r="L1001" s="15"/>
      <c r="M1001" s="15"/>
      <c r="N1001" s="15"/>
      <c r="O1001" s="2"/>
      <c r="P1001" s="2"/>
      <c r="Q1001" s="2"/>
      <c r="R1001" s="2"/>
      <c r="S1001" s="2"/>
      <c r="T1001" s="2"/>
      <c r="U1001" s="2"/>
      <c r="V1001" s="2"/>
    </row>
    <row r="1002" spans="2:22" ht="15.75" customHeight="1">
      <c r="B1002" s="18"/>
      <c r="C1002" s="2"/>
      <c r="D1002" s="2"/>
      <c r="E1002" s="2"/>
      <c r="F1002" s="2"/>
      <c r="G1002" s="13"/>
      <c r="H1002" s="13"/>
      <c r="I1002" s="14"/>
      <c r="J1002" s="2"/>
      <c r="K1002" s="2"/>
      <c r="L1002" s="15"/>
      <c r="M1002" s="15"/>
      <c r="N1002" s="15"/>
      <c r="O1002" s="2"/>
      <c r="P1002" s="2"/>
      <c r="Q1002" s="2"/>
      <c r="R1002" s="2"/>
      <c r="S1002" s="2"/>
      <c r="T1002" s="2"/>
      <c r="U1002" s="2"/>
      <c r="V1002" s="2"/>
    </row>
    <row r="1003" spans="2:22" ht="15.75" customHeight="1">
      <c r="B1003" s="18"/>
      <c r="C1003" s="2"/>
      <c r="D1003" s="2"/>
      <c r="E1003" s="2"/>
      <c r="F1003" s="2"/>
      <c r="G1003" s="13"/>
      <c r="H1003" s="13"/>
      <c r="I1003" s="14"/>
      <c r="J1003" s="2"/>
      <c r="K1003" s="2"/>
      <c r="L1003" s="15"/>
      <c r="M1003" s="15"/>
      <c r="N1003" s="15"/>
      <c r="O1003" s="2"/>
      <c r="P1003" s="2"/>
      <c r="Q1003" s="2"/>
      <c r="R1003" s="2"/>
      <c r="S1003" s="2"/>
      <c r="T1003" s="2"/>
      <c r="U1003" s="2"/>
      <c r="V1003" s="2"/>
    </row>
    <row r="1004" spans="2:22" ht="15.75" customHeight="1">
      <c r="B1004" s="18"/>
      <c r="C1004" s="2"/>
      <c r="D1004" s="2"/>
      <c r="E1004" s="2"/>
      <c r="F1004" s="2"/>
      <c r="G1004" s="13"/>
      <c r="H1004" s="13"/>
      <c r="I1004" s="14"/>
      <c r="J1004" s="2"/>
      <c r="K1004" s="2"/>
      <c r="L1004" s="15"/>
      <c r="M1004" s="15"/>
      <c r="N1004" s="15"/>
      <c r="O1004" s="2"/>
      <c r="P1004" s="2"/>
      <c r="Q1004" s="2"/>
      <c r="R1004" s="2"/>
      <c r="S1004" s="2"/>
      <c r="T1004" s="2"/>
      <c r="U1004" s="2"/>
      <c r="V1004" s="2"/>
    </row>
    <row r="1005" spans="2:22" ht="15.75" customHeight="1">
      <c r="B1005" s="18"/>
      <c r="C1005" s="2"/>
      <c r="D1005" s="2"/>
      <c r="E1005" s="2"/>
      <c r="F1005" s="2"/>
      <c r="G1005" s="13"/>
      <c r="H1005" s="13"/>
      <c r="I1005" s="14"/>
      <c r="J1005" s="2"/>
      <c r="K1005" s="2"/>
      <c r="L1005" s="15"/>
      <c r="M1005" s="15"/>
      <c r="N1005" s="15"/>
      <c r="O1005" s="2"/>
      <c r="P1005" s="2"/>
      <c r="Q1005" s="2"/>
      <c r="R1005" s="2"/>
      <c r="S1005" s="2"/>
      <c r="T1005" s="2"/>
      <c r="U1005" s="2"/>
      <c r="V1005" s="2"/>
    </row>
  </sheetData>
  <autoFilter ref="A17:V72" xr:uid="{00000000-0001-0000-0000-000000000000}"/>
  <mergeCells count="94">
    <mergeCell ref="J95:K95"/>
    <mergeCell ref="B75:D75"/>
    <mergeCell ref="B76:C76"/>
    <mergeCell ref="B77:C77"/>
    <mergeCell ref="B78:C78"/>
    <mergeCell ref="J94:K94"/>
    <mergeCell ref="C80:F80"/>
    <mergeCell ref="C81:F81"/>
    <mergeCell ref="C82:F82"/>
    <mergeCell ref="B86:H86"/>
    <mergeCell ref="B90:H90"/>
    <mergeCell ref="E91:H91"/>
    <mergeCell ref="E92:H92"/>
    <mergeCell ref="E93:H93"/>
    <mergeCell ref="E94:H94"/>
    <mergeCell ref="J93:K93"/>
    <mergeCell ref="T35:T39"/>
    <mergeCell ref="T42:T46"/>
    <mergeCell ref="T63:T68"/>
    <mergeCell ref="J90:K90"/>
    <mergeCell ref="B85:F85"/>
    <mergeCell ref="C84:F84"/>
    <mergeCell ref="R34:R69"/>
    <mergeCell ref="Q35:Q39"/>
    <mergeCell ref="R70:R72"/>
    <mergeCell ref="M56:M62"/>
    <mergeCell ref="M63:M69"/>
    <mergeCell ref="N34:N69"/>
    <mergeCell ref="M70:M72"/>
    <mergeCell ref="N70:N72"/>
    <mergeCell ref="C83:F83"/>
    <mergeCell ref="M34:M55"/>
    <mergeCell ref="K7:T7"/>
    <mergeCell ref="B2:T6"/>
    <mergeCell ref="K8:T8"/>
    <mergeCell ref="J91:K91"/>
    <mergeCell ref="J92:K92"/>
    <mergeCell ref="T16:T17"/>
    <mergeCell ref="N18:N32"/>
    <mergeCell ref="N16:N17"/>
    <mergeCell ref="M16:M17"/>
    <mergeCell ref="M18:M19"/>
    <mergeCell ref="M20:M25"/>
    <mergeCell ref="M26:M27"/>
    <mergeCell ref="M28:M32"/>
    <mergeCell ref="Q18:Q19"/>
    <mergeCell ref="R18:R32"/>
    <mergeCell ref="Q20:Q25"/>
    <mergeCell ref="Q26:Q27"/>
    <mergeCell ref="Q28:Q32"/>
    <mergeCell ref="Q16:Q17"/>
    <mergeCell ref="R16:R17"/>
    <mergeCell ref="S16:S17"/>
    <mergeCell ref="P16:P17"/>
    <mergeCell ref="O16:O17"/>
    <mergeCell ref="B13:D13"/>
    <mergeCell ref="B7:C7"/>
    <mergeCell ref="B8:C8"/>
    <mergeCell ref="B10:D10"/>
    <mergeCell ref="B12:D12"/>
    <mergeCell ref="D7:G7"/>
    <mergeCell ref="D8:G8"/>
    <mergeCell ref="E13:T13"/>
    <mergeCell ref="F10:K10"/>
    <mergeCell ref="L10:T10"/>
    <mergeCell ref="G12:K12"/>
    <mergeCell ref="L12:T12"/>
    <mergeCell ref="E12:F12"/>
    <mergeCell ref="H7:J7"/>
    <mergeCell ref="H8:J8"/>
    <mergeCell ref="J16:J17"/>
    <mergeCell ref="K16:K17"/>
    <mergeCell ref="L16:L17"/>
    <mergeCell ref="B70:B72"/>
    <mergeCell ref="C70:C72"/>
    <mergeCell ref="G16:G17"/>
    <mergeCell ref="H16:H17"/>
    <mergeCell ref="I16:I17"/>
    <mergeCell ref="B18:B32"/>
    <mergeCell ref="C18:C19"/>
    <mergeCell ref="C20:C25"/>
    <mergeCell ref="C26:C27"/>
    <mergeCell ref="C28:C32"/>
    <mergeCell ref="B16:B17"/>
    <mergeCell ref="C16:C17"/>
    <mergeCell ref="D16:D17"/>
    <mergeCell ref="E16:E17"/>
    <mergeCell ref="F16:F17"/>
    <mergeCell ref="B34:B69"/>
    <mergeCell ref="C34:C55"/>
    <mergeCell ref="D35:D39"/>
    <mergeCell ref="C56:C62"/>
    <mergeCell ref="C63:C69"/>
    <mergeCell ref="F35:F39"/>
  </mergeCells>
  <conditionalFormatting sqref="B75">
    <cfRule type="containsText" dxfId="2501" priority="4" operator="containsText" text="FINALIZADA">
      <formula>NOT(ISERROR(SEARCH("FINALIZADA",B75)))</formula>
    </cfRule>
    <cfRule type="containsText" dxfId="2500" priority="5" operator="containsText" text="EN PROCESO">
      <formula>NOT(ISERROR(SEARCH("EN PROCESO",B75)))</formula>
    </cfRule>
    <cfRule type="containsText" dxfId="2499" priority="6" operator="containsText" text="VENCIDAS CON AVANCE">
      <formula>NOT(ISERROR(SEARCH("VENCIDAS CON AVANCE",B75)))</formula>
    </cfRule>
    <cfRule type="expression" dxfId="2498" priority="7">
      <formula>B75="NO INICIADAS"</formula>
    </cfRule>
    <cfRule type="expression" dxfId="2497" priority="8">
      <formula>B75="VENCIDAS SIN AVANCE"</formula>
    </cfRule>
    <cfRule type="expression" dxfId="2496" priority="9">
      <formula>B75="EN PROCESO"</formula>
    </cfRule>
    <cfRule type="expression" dxfId="2495" priority="10">
      <formula>B75="FINALIZADAS"</formula>
    </cfRule>
    <cfRule type="containsText" dxfId="2494" priority="11" operator="containsText" text="Parcial">
      <formula>NOT(ISERROR(SEARCH("Parcial",B75)))</formula>
    </cfRule>
    <cfRule type="containsText" dxfId="2493" priority="12" operator="containsText" text="No cumple">
      <formula>NOT(ISERROR(SEARCH("No cumple",B75)))</formula>
    </cfRule>
    <cfRule type="containsText" dxfId="2492" priority="13" operator="containsText" text="Cumple">
      <formula>NOT(ISERROR(SEARCH("Cumple",B75)))</formula>
    </cfRule>
    <cfRule type="containsText" dxfId="2491" priority="14" operator="containsText" text="VENCIDAS CON AVANCE">
      <formula>NOT(ISERROR(SEARCH("VENCIDAS CON AVANCE",B75)))</formula>
    </cfRule>
    <cfRule type="expression" dxfId="2490" priority="15">
      <formula>B75="NO INICIADAS"</formula>
    </cfRule>
    <cfRule type="expression" dxfId="2489" priority="16">
      <formula>B75="VENCIDAS SIN AVANCE"</formula>
    </cfRule>
    <cfRule type="expression" dxfId="2488" priority="17">
      <formula>B75="EN PROCESO"</formula>
    </cfRule>
    <cfRule type="expression" dxfId="2487" priority="18">
      <formula>B75="FINALIZADAS"</formula>
    </cfRule>
    <cfRule type="containsText" dxfId="2486" priority="19" operator="containsText" text="Parcial">
      <formula>NOT(ISERROR(SEARCH("Parcial",B75)))</formula>
    </cfRule>
    <cfRule type="containsText" dxfId="2485" priority="20" operator="containsText" text="No cumple">
      <formula>NOT(ISERROR(SEARCH("No cumple",B75)))</formula>
    </cfRule>
    <cfRule type="containsText" dxfId="2484" priority="21" operator="containsText" text="FINALIZADA">
      <formula>NOT(ISERROR(SEARCH("FINALIZADA",B75)))</formula>
    </cfRule>
  </conditionalFormatting>
  <conditionalFormatting sqref="B90">
    <cfRule type="containsText" dxfId="2483" priority="46" operator="containsText" text="FINALIZADA">
      <formula>NOT(ISERROR(SEARCH("FINALIZADA",B90)))</formula>
    </cfRule>
    <cfRule type="containsText" dxfId="2482" priority="47" operator="containsText" text="EN PROCESO">
      <formula>NOT(ISERROR(SEARCH("EN PROCESO",B90)))</formula>
    </cfRule>
    <cfRule type="containsText" dxfId="2481" priority="48" operator="containsText" text="VENCIDAS CON AVANCE">
      <formula>NOT(ISERROR(SEARCH("VENCIDAS CON AVANCE",B90)))</formula>
    </cfRule>
    <cfRule type="expression" dxfId="2480" priority="49">
      <formula>B90="NO INICIADAS"</formula>
    </cfRule>
    <cfRule type="expression" dxfId="2479" priority="50">
      <formula>B90="VENCIDAS SIN AVANCE"</formula>
    </cfRule>
    <cfRule type="expression" dxfId="2478" priority="51">
      <formula>B90="EN PROCESO"</formula>
    </cfRule>
    <cfRule type="expression" dxfId="2477" priority="52">
      <formula>B90="FINALIZADAS"</formula>
    </cfRule>
    <cfRule type="containsText" dxfId="2476" priority="53" operator="containsText" text="Parcial">
      <formula>NOT(ISERROR(SEARCH("Parcial",B90)))</formula>
    </cfRule>
    <cfRule type="containsText" dxfId="2475" priority="54" operator="containsText" text="No cumple">
      <formula>NOT(ISERROR(SEARCH("No cumple",B90)))</formula>
    </cfRule>
    <cfRule type="containsText" dxfId="2474" priority="55" operator="containsText" text="Cumple">
      <formula>NOT(ISERROR(SEARCH("Cumple",B90)))</formula>
    </cfRule>
    <cfRule type="containsText" dxfId="2473" priority="56" operator="containsText" text="VENCIDAS CON AVANCE">
      <formula>NOT(ISERROR(SEARCH("VENCIDAS CON AVANCE",B90)))</formula>
    </cfRule>
    <cfRule type="expression" dxfId="2472" priority="57">
      <formula>B90="NO INICIADAS"</formula>
    </cfRule>
    <cfRule type="expression" dxfId="2471" priority="58">
      <formula>B90="VENCIDAS SIN AVANCE"</formula>
    </cfRule>
    <cfRule type="expression" dxfId="2470" priority="59">
      <formula>B90="EN PROCESO"</formula>
    </cfRule>
    <cfRule type="expression" dxfId="2469" priority="60">
      <formula>B90="FINALIZADAS"</formula>
    </cfRule>
    <cfRule type="containsText" dxfId="2468" priority="61" operator="containsText" text="Parcial">
      <formula>NOT(ISERROR(SEARCH("Parcial",B90)))</formula>
    </cfRule>
    <cfRule type="containsText" dxfId="2467" priority="62" operator="containsText" text="No cumple">
      <formula>NOT(ISERROR(SEARCH("No cumple",B90)))</formula>
    </cfRule>
    <cfRule type="containsText" dxfId="2466" priority="63" operator="containsText" text="FINALIZADA">
      <formula>NOT(ISERROR(SEARCH("FINALIZADA",B90)))</formula>
    </cfRule>
  </conditionalFormatting>
  <conditionalFormatting sqref="L79:L84">
    <cfRule type="containsText" dxfId="2465" priority="25" operator="containsText" text="FINALIZADA">
      <formula>NOT(ISERROR(SEARCH("FINALIZADA",L79)))</formula>
    </cfRule>
    <cfRule type="containsText" dxfId="2464" priority="26" operator="containsText" text="EN PROCESO">
      <formula>NOT(ISERROR(SEARCH("EN PROCESO",L79)))</formula>
    </cfRule>
    <cfRule type="containsText" dxfId="2463" priority="27" operator="containsText" text="VENCIDAS CON AVANCE">
      <formula>NOT(ISERROR(SEARCH("VENCIDAS CON AVANCE",L79)))</formula>
    </cfRule>
    <cfRule type="expression" dxfId="2462" priority="28">
      <formula>L79="NO INICIADAS"</formula>
    </cfRule>
    <cfRule type="expression" dxfId="2461" priority="29">
      <formula>L79="VENCIDAS SIN AVANCE"</formula>
    </cfRule>
    <cfRule type="expression" dxfId="2460" priority="30">
      <formula>L79="EN PROCESO"</formula>
    </cfRule>
    <cfRule type="expression" dxfId="2459" priority="31">
      <formula>L79="FINALIZADAS"</formula>
    </cfRule>
    <cfRule type="containsText" dxfId="2458" priority="32" operator="containsText" text="Parcial">
      <formula>NOT(ISERROR(SEARCH("Parcial",L79)))</formula>
    </cfRule>
    <cfRule type="containsText" dxfId="2457" priority="33" operator="containsText" text="No cumple">
      <formula>NOT(ISERROR(SEARCH("No cumple",L79)))</formula>
    </cfRule>
    <cfRule type="containsText" dxfId="2456" priority="34" operator="containsText" text="Cumple">
      <formula>NOT(ISERROR(SEARCH("Cumple",L79)))</formula>
    </cfRule>
    <cfRule type="containsText" dxfId="2455" priority="35" operator="containsText" text="VENCIDAS CON AVANCE">
      <formula>NOT(ISERROR(SEARCH("VENCIDAS CON AVANCE",L79)))</formula>
    </cfRule>
    <cfRule type="expression" dxfId="2454" priority="36">
      <formula>L79="NO INICIADAS"</formula>
    </cfRule>
    <cfRule type="expression" dxfId="2453" priority="37">
      <formula>L79="VENCIDAS SIN AVANCE"</formula>
    </cfRule>
    <cfRule type="expression" dxfId="2452" priority="38">
      <formula>L79="EN PROCESO"</formula>
    </cfRule>
    <cfRule type="expression" dxfId="2451" priority="39">
      <formula>L79="FINALIZADAS"</formula>
    </cfRule>
    <cfRule type="containsText" dxfId="2450" priority="40" operator="containsText" text="Parcial">
      <formula>NOT(ISERROR(SEARCH("Parcial",L79)))</formula>
    </cfRule>
    <cfRule type="containsText" dxfId="2449" priority="41" operator="containsText" text="No cumple">
      <formula>NOT(ISERROR(SEARCH("No cumple",L79)))</formula>
    </cfRule>
    <cfRule type="containsText" dxfId="2448" priority="42" operator="containsText" text="FINALIZADA">
      <formula>NOT(ISERROR(SEARCH("FINALIZADA",L79)))</formula>
    </cfRule>
  </conditionalFormatting>
  <conditionalFormatting sqref="N85">
    <cfRule type="cellIs" dxfId="2447" priority="22" operator="between">
      <formula>0.8</formula>
      <formula>1</formula>
    </cfRule>
    <cfRule type="cellIs" dxfId="2446" priority="23" operator="between">
      <formula>0.6</formula>
      <formula>0.79</formula>
    </cfRule>
    <cfRule type="cellIs" dxfId="2445" priority="24" operator="between">
      <formula>0</formula>
      <formula>0.59</formula>
    </cfRule>
  </conditionalFormatting>
  <conditionalFormatting sqref="P18:P72">
    <cfRule type="containsText" dxfId="2444" priority="2993" operator="containsText" text="EN  PROCESO">
      <formula>NOT(ISERROR(SEARCH("EN  PROCESO",P18)))</formula>
    </cfRule>
    <cfRule type="containsText" dxfId="2443" priority="2994" operator="containsText" text="FINALIZADA">
      <formula>NOT(ISERROR(SEARCH("FINALIZADA",P18)))</formula>
    </cfRule>
    <cfRule type="containsText" dxfId="2442" priority="2995" operator="containsText" text="EN PROCESO">
      <formula>NOT(ISERROR(SEARCH("EN PROCESO",P18)))</formula>
    </cfRule>
    <cfRule type="containsText" dxfId="2441" priority="2996" operator="containsText" text="VENCIDAS CON AVANCE">
      <formula>NOT(ISERROR(SEARCH("VENCIDAS CON AVANCE",P18)))</formula>
    </cfRule>
    <cfRule type="expression" dxfId="2440" priority="2997">
      <formula>P18="NO INICIADAS"</formula>
    </cfRule>
    <cfRule type="expression" dxfId="2439" priority="2998">
      <formula>P18="VENCIDAS SIN AVANCE"</formula>
    </cfRule>
    <cfRule type="expression" dxfId="2438" priority="2999">
      <formula>P18="EN PROCESO"</formula>
    </cfRule>
    <cfRule type="expression" dxfId="2437" priority="3000">
      <formula>P18="FINALIZADAS"</formula>
    </cfRule>
    <cfRule type="containsText" dxfId="2436" priority="3001" operator="containsText" text="Parcial">
      <formula>NOT(ISERROR(SEARCH("Parcial",P18)))</formula>
    </cfRule>
    <cfRule type="containsText" dxfId="2435" priority="3002" operator="containsText" text="No cumple">
      <formula>NOT(ISERROR(SEARCH("No cumple",P18)))</formula>
    </cfRule>
    <cfRule type="containsText" dxfId="2434" priority="3003" operator="containsText" text="Cumple">
      <formula>NOT(ISERROR(SEARCH("Cumple",P18)))</formula>
    </cfRule>
    <cfRule type="containsText" dxfId="2433" priority="3004" operator="containsText" text="VENCIDAS CON AVANCE">
      <formula>NOT(ISERROR(SEARCH("VENCIDAS CON AVANCE",P18)))</formula>
    </cfRule>
    <cfRule type="expression" dxfId="2432" priority="3005">
      <formula>P18="NO INICIADAS"</formula>
    </cfRule>
    <cfRule type="expression" dxfId="2431" priority="3006">
      <formula>P18="VENCIDAS SIN AVANCE"</formula>
    </cfRule>
    <cfRule type="expression" dxfId="2430" priority="3007">
      <formula>P18="EN PROCESO"</formula>
    </cfRule>
    <cfRule type="expression" dxfId="2429" priority="3008">
      <formula>P18="FINALIZADAS"</formula>
    </cfRule>
    <cfRule type="containsText" dxfId="2428" priority="3009" operator="containsText" text="Parcial">
      <formula>NOT(ISERROR(SEARCH("Parcial",P18)))</formula>
    </cfRule>
    <cfRule type="containsText" dxfId="2427" priority="3010" operator="containsText" text="No cumple">
      <formula>NOT(ISERROR(SEARCH("No cumple",P18)))</formula>
    </cfRule>
    <cfRule type="containsText" dxfId="2426" priority="3011" operator="containsText" text="FINALIZADA">
      <formula>NOT(ISERROR(SEARCH("FINALIZADA",P18)))</formula>
    </cfRule>
  </conditionalFormatting>
  <conditionalFormatting sqref="Q18">
    <cfRule type="containsText" dxfId="2425" priority="2957" operator="containsText" text="EN PROCESO">
      <formula>NOT(ISERROR(SEARCH("EN PROCESO",Q18)))</formula>
    </cfRule>
    <cfRule type="containsText" dxfId="2424" priority="2958" operator="containsText" text="VENCIDAS CON AVANCE">
      <formula>NOT(ISERROR(SEARCH("VENCIDAS CON AVANCE",Q18)))</formula>
    </cfRule>
    <cfRule type="expression" dxfId="2423" priority="2959">
      <formula>Q18="NO INICIADAS"</formula>
    </cfRule>
    <cfRule type="expression" dxfId="2422" priority="2960">
      <formula>Q18="VENCIDAS SIN AVANCE"</formula>
    </cfRule>
    <cfRule type="expression" dxfId="2421" priority="2961">
      <formula>Q18="EN PROCESO"</formula>
    </cfRule>
    <cfRule type="expression" dxfId="2420" priority="2962">
      <formula>Q18="FINALIZADAS"</formula>
    </cfRule>
    <cfRule type="containsText" dxfId="2419" priority="2963" operator="containsText" text="Parcial">
      <formula>NOT(ISERROR(SEARCH("Parcial",Q18)))</formula>
    </cfRule>
    <cfRule type="containsText" dxfId="2418" priority="2964" operator="containsText" text="No cumple">
      <formula>NOT(ISERROR(SEARCH("No cumple",Q18)))</formula>
    </cfRule>
    <cfRule type="containsText" dxfId="2417" priority="2965" operator="containsText" text="Cumple">
      <formula>NOT(ISERROR(SEARCH("Cumple",Q18)))</formula>
    </cfRule>
    <cfRule type="containsText" dxfId="2416" priority="2966" operator="containsText" text="VENCIDAS CON AVANCE">
      <formula>NOT(ISERROR(SEARCH("VENCIDAS CON AVANCE",Q18)))</formula>
    </cfRule>
    <cfRule type="expression" dxfId="2415" priority="2967">
      <formula>Q18="NO INICIADAS"</formula>
    </cfRule>
    <cfRule type="expression" dxfId="2414" priority="2968">
      <formula>Q18="VENCIDAS SIN AVANCE"</formula>
    </cfRule>
    <cfRule type="expression" dxfId="2413" priority="2969">
      <formula>Q18="EN PROCESO"</formula>
    </cfRule>
    <cfRule type="expression" dxfId="2412" priority="2970">
      <formula>Q18="FINALIZADAS"</formula>
    </cfRule>
    <cfRule type="containsText" dxfId="2411" priority="2971" operator="containsText" text="Parcial">
      <formula>NOT(ISERROR(SEARCH("Parcial",Q18)))</formula>
    </cfRule>
    <cfRule type="containsText" dxfId="2410" priority="2972" operator="containsText" text="No cumple">
      <formula>NOT(ISERROR(SEARCH("No cumple",Q18)))</formula>
    </cfRule>
    <cfRule type="containsText" dxfId="2409" priority="2973" operator="containsText" text="FINALIZADA">
      <formula>NOT(ISERROR(SEARCH("FINALIZADA",Q18)))</formula>
    </cfRule>
  </conditionalFormatting>
  <conditionalFormatting sqref="Q20">
    <cfRule type="containsText" dxfId="2408" priority="2670" operator="containsText" text="EN  PROCESO">
      <formula>NOT(ISERROR(SEARCH("EN  PROCESO",Q20)))</formula>
    </cfRule>
    <cfRule type="containsText" dxfId="2407" priority="2671" operator="containsText" text="FINALIZADA">
      <formula>NOT(ISERROR(SEARCH("FINALIZADA",Q20)))</formula>
    </cfRule>
    <cfRule type="containsText" dxfId="2406" priority="2672" operator="containsText" text="EN PROCESO">
      <formula>NOT(ISERROR(SEARCH("EN PROCESO",Q20)))</formula>
    </cfRule>
    <cfRule type="containsText" dxfId="2405" priority="2673" operator="containsText" text="VENCIDAS CON AVANCE">
      <formula>NOT(ISERROR(SEARCH("VENCIDAS CON AVANCE",Q20)))</formula>
    </cfRule>
    <cfRule type="expression" dxfId="2404" priority="2674">
      <formula>Q20="NO INICIADAS"</formula>
    </cfRule>
    <cfRule type="expression" dxfId="2403" priority="2675">
      <formula>Q20="VENCIDAS SIN AVANCE"</formula>
    </cfRule>
    <cfRule type="expression" dxfId="2402" priority="2676">
      <formula>Q20="EN PROCESO"</formula>
    </cfRule>
    <cfRule type="expression" dxfId="2401" priority="2677">
      <formula>Q20="FINALIZADAS"</formula>
    </cfRule>
    <cfRule type="containsText" dxfId="2400" priority="2678" operator="containsText" text="Parcial">
      <formula>NOT(ISERROR(SEARCH("Parcial",Q20)))</formula>
    </cfRule>
    <cfRule type="containsText" dxfId="2399" priority="2679" operator="containsText" text="No cumple">
      <formula>NOT(ISERROR(SEARCH("No cumple",Q20)))</formula>
    </cfRule>
    <cfRule type="containsText" dxfId="2398" priority="2680" operator="containsText" text="Cumple">
      <formula>NOT(ISERROR(SEARCH("Cumple",Q20)))</formula>
    </cfRule>
    <cfRule type="containsText" dxfId="2397" priority="2681" operator="containsText" text="VENCIDAS CON AVANCE">
      <formula>NOT(ISERROR(SEARCH("VENCIDAS CON AVANCE",Q20)))</formula>
    </cfRule>
    <cfRule type="expression" dxfId="2396" priority="2682">
      <formula>Q20="NO INICIADAS"</formula>
    </cfRule>
    <cfRule type="expression" dxfId="2395" priority="2683">
      <formula>Q20="VENCIDAS SIN AVANCE"</formula>
    </cfRule>
    <cfRule type="expression" dxfId="2394" priority="2684">
      <formula>Q20="EN PROCESO"</formula>
    </cfRule>
    <cfRule type="expression" dxfId="2393" priority="2685">
      <formula>Q20="FINALIZADAS"</formula>
    </cfRule>
    <cfRule type="containsText" dxfId="2392" priority="2686" operator="containsText" text="Parcial">
      <formula>NOT(ISERROR(SEARCH("Parcial",Q20)))</formula>
    </cfRule>
    <cfRule type="containsText" dxfId="2391" priority="2687" operator="containsText" text="No cumple">
      <formula>NOT(ISERROR(SEARCH("No cumple",Q20)))</formula>
    </cfRule>
    <cfRule type="containsText" dxfId="2390" priority="2688" operator="containsText" text="FINALIZADA">
      <formula>NOT(ISERROR(SEARCH("FINALIZADA",Q20)))</formula>
    </cfRule>
  </conditionalFormatting>
  <conditionalFormatting sqref="Q26">
    <cfRule type="containsText" dxfId="2389" priority="2651" operator="containsText" text="EN  PROCESO">
      <formula>NOT(ISERROR(SEARCH("EN  PROCESO",Q26)))</formula>
    </cfRule>
    <cfRule type="containsText" dxfId="2388" priority="2652" operator="containsText" text="FINALIZADA">
      <formula>NOT(ISERROR(SEARCH("FINALIZADA",Q26)))</formula>
    </cfRule>
    <cfRule type="containsText" dxfId="2387" priority="2653" operator="containsText" text="EN PROCESO">
      <formula>NOT(ISERROR(SEARCH("EN PROCESO",Q26)))</formula>
    </cfRule>
    <cfRule type="containsText" dxfId="2386" priority="2654" operator="containsText" text="VENCIDAS CON AVANCE">
      <formula>NOT(ISERROR(SEARCH("VENCIDAS CON AVANCE",Q26)))</formula>
    </cfRule>
    <cfRule type="expression" dxfId="2385" priority="2655">
      <formula>Q26="NO INICIADAS"</formula>
    </cfRule>
    <cfRule type="expression" dxfId="2384" priority="2656">
      <formula>Q26="VENCIDAS SIN AVANCE"</formula>
    </cfRule>
    <cfRule type="expression" dxfId="2383" priority="2657">
      <formula>Q26="EN PROCESO"</formula>
    </cfRule>
    <cfRule type="expression" dxfId="2382" priority="2658">
      <formula>Q26="FINALIZADAS"</formula>
    </cfRule>
    <cfRule type="containsText" dxfId="2381" priority="2659" operator="containsText" text="Parcial">
      <formula>NOT(ISERROR(SEARCH("Parcial",Q26)))</formula>
    </cfRule>
    <cfRule type="containsText" dxfId="2380" priority="2660" operator="containsText" text="No cumple">
      <formula>NOT(ISERROR(SEARCH("No cumple",Q26)))</formula>
    </cfRule>
    <cfRule type="containsText" dxfId="2379" priority="2661" operator="containsText" text="Cumple">
      <formula>NOT(ISERROR(SEARCH("Cumple",Q26)))</formula>
    </cfRule>
    <cfRule type="containsText" dxfId="2378" priority="2662" operator="containsText" text="VENCIDAS CON AVANCE">
      <formula>NOT(ISERROR(SEARCH("VENCIDAS CON AVANCE",Q26)))</formula>
    </cfRule>
    <cfRule type="expression" dxfId="2377" priority="2663">
      <formula>Q26="NO INICIADAS"</formula>
    </cfRule>
    <cfRule type="expression" dxfId="2376" priority="2664">
      <formula>Q26="VENCIDAS SIN AVANCE"</formula>
    </cfRule>
    <cfRule type="expression" dxfId="2375" priority="2665">
      <formula>Q26="EN PROCESO"</formula>
    </cfRule>
    <cfRule type="expression" dxfId="2374" priority="2666">
      <formula>Q26="FINALIZADAS"</formula>
    </cfRule>
    <cfRule type="containsText" dxfId="2373" priority="2667" operator="containsText" text="Parcial">
      <formula>NOT(ISERROR(SEARCH("Parcial",Q26)))</formula>
    </cfRule>
    <cfRule type="containsText" dxfId="2372" priority="2668" operator="containsText" text="No cumple">
      <formula>NOT(ISERROR(SEARCH("No cumple",Q26)))</formula>
    </cfRule>
    <cfRule type="containsText" dxfId="2371" priority="2669" operator="containsText" text="FINALIZADA">
      <formula>NOT(ISERROR(SEARCH("FINALIZADA",Q26)))</formula>
    </cfRule>
  </conditionalFormatting>
  <conditionalFormatting sqref="Q28">
    <cfRule type="containsText" dxfId="2370" priority="2632" operator="containsText" text="EN  PROCESO">
      <formula>NOT(ISERROR(SEARCH("EN  PROCESO",Q28)))</formula>
    </cfRule>
    <cfRule type="containsText" dxfId="2369" priority="2633" operator="containsText" text="FINALIZADA">
      <formula>NOT(ISERROR(SEARCH("FINALIZADA",Q28)))</formula>
    </cfRule>
    <cfRule type="containsText" dxfId="2368" priority="2634" operator="containsText" text="EN PROCESO">
      <formula>NOT(ISERROR(SEARCH("EN PROCESO",Q28)))</formula>
    </cfRule>
    <cfRule type="containsText" dxfId="2367" priority="2635" operator="containsText" text="VENCIDAS CON AVANCE">
      <formula>NOT(ISERROR(SEARCH("VENCIDAS CON AVANCE",Q28)))</formula>
    </cfRule>
    <cfRule type="expression" dxfId="2366" priority="2636">
      <formula>Q28="NO INICIADAS"</formula>
    </cfRule>
    <cfRule type="expression" dxfId="2365" priority="2637">
      <formula>Q28="VENCIDAS SIN AVANCE"</formula>
    </cfRule>
    <cfRule type="expression" dxfId="2364" priority="2638">
      <formula>Q28="EN PROCESO"</formula>
    </cfRule>
    <cfRule type="expression" dxfId="2363" priority="2639">
      <formula>Q28="FINALIZADAS"</formula>
    </cfRule>
    <cfRule type="containsText" dxfId="2362" priority="2640" operator="containsText" text="Parcial">
      <formula>NOT(ISERROR(SEARCH("Parcial",Q28)))</formula>
    </cfRule>
    <cfRule type="containsText" dxfId="2361" priority="2641" operator="containsText" text="No cumple">
      <formula>NOT(ISERROR(SEARCH("No cumple",Q28)))</formula>
    </cfRule>
    <cfRule type="containsText" dxfId="2360" priority="2642" operator="containsText" text="Cumple">
      <formula>NOT(ISERROR(SEARCH("Cumple",Q28)))</formula>
    </cfRule>
    <cfRule type="containsText" dxfId="2359" priority="2643" operator="containsText" text="VENCIDAS CON AVANCE">
      <formula>NOT(ISERROR(SEARCH("VENCIDAS CON AVANCE",Q28)))</formula>
    </cfRule>
    <cfRule type="expression" dxfId="2358" priority="2644">
      <formula>Q28="NO INICIADAS"</formula>
    </cfRule>
    <cfRule type="expression" dxfId="2357" priority="2645">
      <formula>Q28="VENCIDAS SIN AVANCE"</formula>
    </cfRule>
    <cfRule type="expression" dxfId="2356" priority="2646">
      <formula>Q28="EN PROCESO"</formula>
    </cfRule>
    <cfRule type="expression" dxfId="2355" priority="2647">
      <formula>Q28="FINALIZADAS"</formula>
    </cfRule>
    <cfRule type="containsText" dxfId="2354" priority="2648" operator="containsText" text="Parcial">
      <formula>NOT(ISERROR(SEARCH("Parcial",Q28)))</formula>
    </cfRule>
    <cfRule type="containsText" dxfId="2353" priority="2649" operator="containsText" text="No cumple">
      <formula>NOT(ISERROR(SEARCH("No cumple",Q28)))</formula>
    </cfRule>
    <cfRule type="containsText" dxfId="2352" priority="2650" operator="containsText" text="FINALIZADA">
      <formula>NOT(ISERROR(SEARCH("FINALIZADA",Q28)))</formula>
    </cfRule>
  </conditionalFormatting>
  <conditionalFormatting sqref="Q33">
    <cfRule type="containsText" dxfId="2351" priority="731" operator="containsText" text="EN PROCESO">
      <formula>NOT(ISERROR(SEARCH("EN PROCESO",Q33)))</formula>
    </cfRule>
    <cfRule type="containsText" dxfId="2350" priority="732" operator="containsText" text="VENCIDAS CON AVANCE">
      <formula>NOT(ISERROR(SEARCH("VENCIDAS CON AVANCE",Q33)))</formula>
    </cfRule>
    <cfRule type="expression" dxfId="2349" priority="733">
      <formula>Q33="NO INICIADAS"</formula>
    </cfRule>
    <cfRule type="expression" dxfId="2348" priority="734">
      <formula>Q33="VENCIDAS SIN AVANCE"</formula>
    </cfRule>
    <cfRule type="expression" dxfId="2347" priority="735">
      <formula>Q33="EN PROCESO"</formula>
    </cfRule>
    <cfRule type="expression" dxfId="2346" priority="736">
      <formula>Q33="FINALIZADAS"</formula>
    </cfRule>
    <cfRule type="containsText" dxfId="2345" priority="737" operator="containsText" text="Parcial">
      <formula>NOT(ISERROR(SEARCH("Parcial",Q33)))</formula>
    </cfRule>
    <cfRule type="containsText" dxfId="2344" priority="738" operator="containsText" text="No cumple">
      <formula>NOT(ISERROR(SEARCH("No cumple",Q33)))</formula>
    </cfRule>
    <cfRule type="containsText" dxfId="2343" priority="739" operator="containsText" text="Cumple">
      <formula>NOT(ISERROR(SEARCH("Cumple",Q33)))</formula>
    </cfRule>
    <cfRule type="containsText" dxfId="2342" priority="740" operator="containsText" text="VENCIDAS CON AVANCE">
      <formula>NOT(ISERROR(SEARCH("VENCIDAS CON AVANCE",Q33)))</formula>
    </cfRule>
    <cfRule type="expression" dxfId="2341" priority="741">
      <formula>Q33="NO INICIADAS"</formula>
    </cfRule>
    <cfRule type="expression" dxfId="2340" priority="742">
      <formula>Q33="VENCIDAS SIN AVANCE"</formula>
    </cfRule>
    <cfRule type="expression" dxfId="2339" priority="743">
      <formula>Q33="EN PROCESO"</formula>
    </cfRule>
    <cfRule type="expression" dxfId="2338" priority="744">
      <formula>Q33="FINALIZADAS"</formula>
    </cfRule>
    <cfRule type="containsText" dxfId="2337" priority="745" operator="containsText" text="Parcial">
      <formula>NOT(ISERROR(SEARCH("Parcial",Q33)))</formula>
    </cfRule>
    <cfRule type="containsText" dxfId="2336" priority="746" operator="containsText" text="No cumple">
      <formula>NOT(ISERROR(SEARCH("No cumple",Q33)))</formula>
    </cfRule>
    <cfRule type="containsText" dxfId="2335" priority="747" operator="containsText" text="FINALIZADA">
      <formula>NOT(ISERROR(SEARCH("FINALIZADA",Q33)))</formula>
    </cfRule>
  </conditionalFormatting>
  <conditionalFormatting sqref="Q33:Q35">
    <cfRule type="containsText" dxfId="2334" priority="710" operator="containsText" text="EN  PROCESO">
      <formula>NOT(ISERROR(SEARCH("EN  PROCESO",Q33)))</formula>
    </cfRule>
    <cfRule type="containsText" dxfId="2333" priority="728" operator="containsText" text="FINALIZADA">
      <formula>NOT(ISERROR(SEARCH("FINALIZADA",Q33)))</formula>
    </cfRule>
  </conditionalFormatting>
  <conditionalFormatting sqref="Q34">
    <cfRule type="containsText" dxfId="2332" priority="713" operator="containsText" text="VENCIDAS CON AVANCE">
      <formula>NOT(ISERROR(SEARCH("VENCIDAS CON AVANCE",Q34)))</formula>
    </cfRule>
    <cfRule type="expression" dxfId="2331" priority="714">
      <formula>Q34="NO INICIADAS"</formula>
    </cfRule>
    <cfRule type="expression" dxfId="2330" priority="715">
      <formula>Q34="VENCIDAS SIN AVANCE"</formula>
    </cfRule>
    <cfRule type="expression" dxfId="2329" priority="716">
      <formula>Q34="EN PROCESO"</formula>
    </cfRule>
    <cfRule type="expression" dxfId="2328" priority="717">
      <formula>Q34="FINALIZADAS"</formula>
    </cfRule>
    <cfRule type="containsText" dxfId="2327" priority="718" operator="containsText" text="Parcial">
      <formula>NOT(ISERROR(SEARCH("Parcial",Q34)))</formula>
    </cfRule>
    <cfRule type="containsText" dxfId="2326" priority="719" operator="containsText" text="No cumple">
      <formula>NOT(ISERROR(SEARCH("No cumple",Q34)))</formula>
    </cfRule>
    <cfRule type="containsText" dxfId="2325" priority="720" operator="containsText" text="Cumple">
      <formula>NOT(ISERROR(SEARCH("Cumple",Q34)))</formula>
    </cfRule>
  </conditionalFormatting>
  <conditionalFormatting sqref="Q35">
    <cfRule type="containsText" dxfId="2324" priority="1719" operator="containsText" text="EN PROCESO">
      <formula>NOT(ISERROR(SEARCH("EN PROCESO",Q35)))</formula>
    </cfRule>
    <cfRule type="containsText" dxfId="2323" priority="1720" operator="containsText" text="VENCIDAS CON AVANCE">
      <formula>NOT(ISERROR(SEARCH("VENCIDAS CON AVANCE",Q35)))</formula>
    </cfRule>
    <cfRule type="expression" dxfId="2322" priority="1721">
      <formula>Q35="NO INICIADAS"</formula>
    </cfRule>
    <cfRule type="expression" dxfId="2321" priority="1722">
      <formula>Q35="VENCIDAS SIN AVANCE"</formula>
    </cfRule>
    <cfRule type="expression" dxfId="2320" priority="1723">
      <formula>Q35="EN PROCESO"</formula>
    </cfRule>
    <cfRule type="expression" dxfId="2319" priority="1724">
      <formula>Q35="FINALIZADAS"</formula>
    </cfRule>
    <cfRule type="containsText" dxfId="2318" priority="1725" operator="containsText" text="Parcial">
      <formula>NOT(ISERROR(SEARCH("Parcial",Q35)))</formula>
    </cfRule>
    <cfRule type="containsText" dxfId="2317" priority="1726" operator="containsText" text="No cumple">
      <formula>NOT(ISERROR(SEARCH("No cumple",Q35)))</formula>
    </cfRule>
    <cfRule type="containsText" dxfId="2316" priority="1727" operator="containsText" text="Cumple">
      <formula>NOT(ISERROR(SEARCH("Cumple",Q35)))</formula>
    </cfRule>
    <cfRule type="containsText" dxfId="2315" priority="1728" operator="containsText" text="VENCIDAS CON AVANCE">
      <formula>NOT(ISERROR(SEARCH("VENCIDAS CON AVANCE",Q35)))</formula>
    </cfRule>
    <cfRule type="expression" dxfId="2314" priority="1729">
      <formula>Q35="NO INICIADAS"</formula>
    </cfRule>
    <cfRule type="expression" dxfId="2313" priority="1730">
      <formula>Q35="VENCIDAS SIN AVANCE"</formula>
    </cfRule>
    <cfRule type="expression" dxfId="2312" priority="1731">
      <formula>Q35="EN PROCESO"</formula>
    </cfRule>
    <cfRule type="expression" dxfId="2311" priority="1732">
      <formula>Q35="FINALIZADAS"</formula>
    </cfRule>
    <cfRule type="containsText" dxfId="2310" priority="1733" operator="containsText" text="Parcial">
      <formula>NOT(ISERROR(SEARCH("Parcial",Q35)))</formula>
    </cfRule>
    <cfRule type="containsText" dxfId="2309" priority="1734" operator="containsText" text="No cumple">
      <formula>NOT(ISERROR(SEARCH("No cumple",Q35)))</formula>
    </cfRule>
    <cfRule type="containsText" dxfId="2308" priority="1735" operator="containsText" text="FINALIZADA">
      <formula>NOT(ISERROR(SEARCH("FINALIZADA",Q35)))</formula>
    </cfRule>
  </conditionalFormatting>
  <conditionalFormatting sqref="Q40">
    <cfRule type="containsText" dxfId="2307" priority="693" operator="containsText" text="EN PROCESO">
      <formula>NOT(ISERROR(SEARCH("EN PROCESO",Q40)))</formula>
    </cfRule>
    <cfRule type="containsText" dxfId="2306" priority="694" operator="containsText" text="VENCIDAS CON AVANCE">
      <formula>NOT(ISERROR(SEARCH("VENCIDAS CON AVANCE",Q40)))</formula>
    </cfRule>
    <cfRule type="expression" dxfId="2305" priority="695">
      <formula>Q40="NO INICIADAS"</formula>
    </cfRule>
    <cfRule type="expression" dxfId="2304" priority="696">
      <formula>Q40="VENCIDAS SIN AVANCE"</formula>
    </cfRule>
    <cfRule type="expression" dxfId="2303" priority="697">
      <formula>Q40="EN PROCESO"</formula>
    </cfRule>
    <cfRule type="expression" dxfId="2302" priority="698">
      <formula>Q40="FINALIZADAS"</formula>
    </cfRule>
    <cfRule type="containsText" dxfId="2301" priority="699" operator="containsText" text="Parcial">
      <formula>NOT(ISERROR(SEARCH("Parcial",Q40)))</formula>
    </cfRule>
    <cfRule type="containsText" dxfId="2300" priority="700" operator="containsText" text="No cumple">
      <formula>NOT(ISERROR(SEARCH("No cumple",Q40)))</formula>
    </cfRule>
    <cfRule type="containsText" dxfId="2299" priority="701" operator="containsText" text="Cumple">
      <formula>NOT(ISERROR(SEARCH("Cumple",Q40)))</formula>
    </cfRule>
    <cfRule type="containsText" dxfId="2298" priority="702" operator="containsText" text="VENCIDAS CON AVANCE">
      <formula>NOT(ISERROR(SEARCH("VENCIDAS CON AVANCE",Q40)))</formula>
    </cfRule>
    <cfRule type="expression" dxfId="2297" priority="703">
      <formula>Q40="NO INICIADAS"</formula>
    </cfRule>
    <cfRule type="expression" dxfId="2296" priority="704">
      <formula>Q40="VENCIDAS SIN AVANCE"</formula>
    </cfRule>
    <cfRule type="expression" dxfId="2295" priority="705">
      <formula>Q40="EN PROCESO"</formula>
    </cfRule>
    <cfRule type="expression" dxfId="2294" priority="706">
      <formula>Q40="FINALIZADAS"</formula>
    </cfRule>
    <cfRule type="containsText" dxfId="2293" priority="707" operator="containsText" text="Parcial">
      <formula>NOT(ISERROR(SEARCH("Parcial",Q40)))</formula>
    </cfRule>
    <cfRule type="containsText" dxfId="2292" priority="708" operator="containsText" text="No cumple">
      <formula>NOT(ISERROR(SEARCH("No cumple",Q40)))</formula>
    </cfRule>
    <cfRule type="containsText" dxfId="2291" priority="709" operator="containsText" text="FINALIZADA">
      <formula>NOT(ISERROR(SEARCH("FINALIZADA",Q40)))</formula>
    </cfRule>
  </conditionalFormatting>
  <conditionalFormatting sqref="Q40:Q41">
    <cfRule type="containsText" dxfId="2290" priority="690" operator="containsText" text="FINALIZADA">
      <formula>NOT(ISERROR(SEARCH("FINALIZADA",Q40)))</formula>
    </cfRule>
  </conditionalFormatting>
  <conditionalFormatting sqref="Q40:Q72">
    <cfRule type="containsText" dxfId="2289" priority="83" operator="containsText" text="EN  PROCESO">
      <formula>NOT(ISERROR(SEARCH("EN  PROCESO",Q40)))</formula>
    </cfRule>
  </conditionalFormatting>
  <conditionalFormatting sqref="Q41">
    <cfRule type="containsText" dxfId="2288" priority="674" operator="containsText" text="EN PROCESO">
      <formula>NOT(ISERROR(SEARCH("EN PROCESO",Q41)))</formula>
    </cfRule>
    <cfRule type="containsText" dxfId="2287" priority="675" operator="containsText" text="VENCIDAS CON AVANCE">
      <formula>NOT(ISERROR(SEARCH("VENCIDAS CON AVANCE",Q41)))</formula>
    </cfRule>
    <cfRule type="expression" dxfId="2286" priority="676">
      <formula>Q41="NO INICIADAS"</formula>
    </cfRule>
    <cfRule type="expression" dxfId="2285" priority="677">
      <formula>Q41="VENCIDAS SIN AVANCE"</formula>
    </cfRule>
    <cfRule type="expression" dxfId="2284" priority="678">
      <formula>Q41="EN PROCESO"</formula>
    </cfRule>
    <cfRule type="expression" dxfId="2283" priority="679">
      <formula>Q41="FINALIZADAS"</formula>
    </cfRule>
    <cfRule type="containsText" dxfId="2282" priority="680" operator="containsText" text="Parcial">
      <formula>NOT(ISERROR(SEARCH("Parcial",Q41)))</formula>
    </cfRule>
    <cfRule type="containsText" dxfId="2281" priority="681" operator="containsText" text="No cumple">
      <formula>NOT(ISERROR(SEARCH("No cumple",Q41)))</formula>
    </cfRule>
    <cfRule type="containsText" dxfId="2280" priority="682" operator="containsText" text="Cumple">
      <formula>NOT(ISERROR(SEARCH("Cumple",Q41)))</formula>
    </cfRule>
    <cfRule type="containsText" dxfId="2279" priority="683" operator="containsText" text="VENCIDAS CON AVANCE">
      <formula>NOT(ISERROR(SEARCH("VENCIDAS CON AVANCE",Q41)))</formula>
    </cfRule>
    <cfRule type="expression" dxfId="2278" priority="684">
      <formula>Q41="NO INICIADAS"</formula>
    </cfRule>
    <cfRule type="expression" dxfId="2277" priority="685">
      <formula>Q41="VENCIDAS SIN AVANCE"</formula>
    </cfRule>
    <cfRule type="expression" dxfId="2276" priority="686">
      <formula>Q41="EN PROCESO"</formula>
    </cfRule>
    <cfRule type="expression" dxfId="2275" priority="687">
      <formula>Q41="FINALIZADAS"</formula>
    </cfRule>
    <cfRule type="containsText" dxfId="2274" priority="688" operator="containsText" text="Parcial">
      <formula>NOT(ISERROR(SEARCH("Parcial",Q41)))</formula>
    </cfRule>
    <cfRule type="containsText" dxfId="2273" priority="689" operator="containsText" text="No cumple">
      <formula>NOT(ISERROR(SEARCH("No cumple",Q41)))</formula>
    </cfRule>
  </conditionalFormatting>
  <conditionalFormatting sqref="Q41:Q42">
    <cfRule type="containsText" dxfId="2272" priority="671" operator="containsText" text="FINALIZADA">
      <formula>NOT(ISERROR(SEARCH("FINALIZADA",Q41)))</formula>
    </cfRule>
  </conditionalFormatting>
  <conditionalFormatting sqref="Q42">
    <cfRule type="containsText" dxfId="2271" priority="655" operator="containsText" text="EN PROCESO">
      <formula>NOT(ISERROR(SEARCH("EN PROCESO",Q42)))</formula>
    </cfRule>
    <cfRule type="containsText" dxfId="2270" priority="656" operator="containsText" text="VENCIDAS CON AVANCE">
      <formula>NOT(ISERROR(SEARCH("VENCIDAS CON AVANCE",Q42)))</formula>
    </cfRule>
    <cfRule type="expression" dxfId="2269" priority="657">
      <formula>Q42="NO INICIADAS"</formula>
    </cfRule>
    <cfRule type="expression" dxfId="2268" priority="658">
      <formula>Q42="VENCIDAS SIN AVANCE"</formula>
    </cfRule>
    <cfRule type="expression" dxfId="2267" priority="659">
      <formula>Q42="EN PROCESO"</formula>
    </cfRule>
    <cfRule type="expression" dxfId="2266" priority="660">
      <formula>Q42="FINALIZADAS"</formula>
    </cfRule>
    <cfRule type="containsText" dxfId="2265" priority="661" operator="containsText" text="Parcial">
      <formula>NOT(ISERROR(SEARCH("Parcial",Q42)))</formula>
    </cfRule>
    <cfRule type="containsText" dxfId="2264" priority="662" operator="containsText" text="No cumple">
      <formula>NOT(ISERROR(SEARCH("No cumple",Q42)))</formula>
    </cfRule>
    <cfRule type="containsText" dxfId="2263" priority="663" operator="containsText" text="Cumple">
      <formula>NOT(ISERROR(SEARCH("Cumple",Q42)))</formula>
    </cfRule>
    <cfRule type="containsText" dxfId="2262" priority="664" operator="containsText" text="VENCIDAS CON AVANCE">
      <formula>NOT(ISERROR(SEARCH("VENCIDAS CON AVANCE",Q42)))</formula>
    </cfRule>
    <cfRule type="expression" dxfId="2261" priority="665">
      <formula>Q42="NO INICIADAS"</formula>
    </cfRule>
    <cfRule type="expression" dxfId="2260" priority="666">
      <formula>Q42="VENCIDAS SIN AVANCE"</formula>
    </cfRule>
    <cfRule type="expression" dxfId="2259" priority="667">
      <formula>Q42="EN PROCESO"</formula>
    </cfRule>
    <cfRule type="expression" dxfId="2258" priority="668">
      <formula>Q42="FINALIZADAS"</formula>
    </cfRule>
    <cfRule type="containsText" dxfId="2257" priority="669" operator="containsText" text="Parcial">
      <formula>NOT(ISERROR(SEARCH("Parcial",Q42)))</formula>
    </cfRule>
    <cfRule type="containsText" dxfId="2256" priority="670" operator="containsText" text="No cumple">
      <formula>NOT(ISERROR(SEARCH("No cumple",Q42)))</formula>
    </cfRule>
  </conditionalFormatting>
  <conditionalFormatting sqref="Q42:Q43">
    <cfRule type="containsText" dxfId="2255" priority="652" operator="containsText" text="FINALIZADA">
      <formula>NOT(ISERROR(SEARCH("FINALIZADA",Q42)))</formula>
    </cfRule>
  </conditionalFormatting>
  <conditionalFormatting sqref="Q43">
    <cfRule type="containsText" dxfId="2254" priority="636" operator="containsText" text="EN PROCESO">
      <formula>NOT(ISERROR(SEARCH("EN PROCESO",Q43)))</formula>
    </cfRule>
    <cfRule type="containsText" dxfId="2253" priority="637" operator="containsText" text="VENCIDAS CON AVANCE">
      <formula>NOT(ISERROR(SEARCH("VENCIDAS CON AVANCE",Q43)))</formula>
    </cfRule>
    <cfRule type="expression" dxfId="2252" priority="638">
      <formula>Q43="NO INICIADAS"</formula>
    </cfRule>
    <cfRule type="expression" dxfId="2251" priority="639">
      <formula>Q43="VENCIDAS SIN AVANCE"</formula>
    </cfRule>
    <cfRule type="expression" dxfId="2250" priority="640">
      <formula>Q43="EN PROCESO"</formula>
    </cfRule>
    <cfRule type="expression" dxfId="2249" priority="641">
      <formula>Q43="FINALIZADAS"</formula>
    </cfRule>
    <cfRule type="containsText" dxfId="2248" priority="642" operator="containsText" text="Parcial">
      <formula>NOT(ISERROR(SEARCH("Parcial",Q43)))</formula>
    </cfRule>
    <cfRule type="containsText" dxfId="2247" priority="643" operator="containsText" text="No cumple">
      <formula>NOT(ISERROR(SEARCH("No cumple",Q43)))</formula>
    </cfRule>
    <cfRule type="containsText" dxfId="2246" priority="644" operator="containsText" text="Cumple">
      <formula>NOT(ISERROR(SEARCH("Cumple",Q43)))</formula>
    </cfRule>
    <cfRule type="containsText" dxfId="2245" priority="645" operator="containsText" text="VENCIDAS CON AVANCE">
      <formula>NOT(ISERROR(SEARCH("VENCIDAS CON AVANCE",Q43)))</formula>
    </cfRule>
    <cfRule type="expression" dxfId="2244" priority="646">
      <formula>Q43="NO INICIADAS"</formula>
    </cfRule>
    <cfRule type="expression" dxfId="2243" priority="647">
      <formula>Q43="VENCIDAS SIN AVANCE"</formula>
    </cfRule>
    <cfRule type="expression" dxfId="2242" priority="648">
      <formula>Q43="EN PROCESO"</formula>
    </cfRule>
    <cfRule type="expression" dxfId="2241" priority="649">
      <formula>Q43="FINALIZADAS"</formula>
    </cfRule>
    <cfRule type="containsText" dxfId="2240" priority="650" operator="containsText" text="Parcial">
      <formula>NOT(ISERROR(SEARCH("Parcial",Q43)))</formula>
    </cfRule>
    <cfRule type="containsText" dxfId="2239" priority="651" operator="containsText" text="No cumple">
      <formula>NOT(ISERROR(SEARCH("No cumple",Q43)))</formula>
    </cfRule>
  </conditionalFormatting>
  <conditionalFormatting sqref="Q43:Q44">
    <cfRule type="containsText" dxfId="2238" priority="633" operator="containsText" text="FINALIZADA">
      <formula>NOT(ISERROR(SEARCH("FINALIZADA",Q43)))</formula>
    </cfRule>
  </conditionalFormatting>
  <conditionalFormatting sqref="Q44">
    <cfRule type="containsText" dxfId="2237" priority="617" operator="containsText" text="EN PROCESO">
      <formula>NOT(ISERROR(SEARCH("EN PROCESO",Q44)))</formula>
    </cfRule>
    <cfRule type="containsText" dxfId="2236" priority="618" operator="containsText" text="VENCIDAS CON AVANCE">
      <formula>NOT(ISERROR(SEARCH("VENCIDAS CON AVANCE",Q44)))</formula>
    </cfRule>
    <cfRule type="expression" dxfId="2235" priority="619">
      <formula>Q44="NO INICIADAS"</formula>
    </cfRule>
    <cfRule type="expression" dxfId="2234" priority="620">
      <formula>Q44="VENCIDAS SIN AVANCE"</formula>
    </cfRule>
    <cfRule type="expression" dxfId="2233" priority="621">
      <formula>Q44="EN PROCESO"</formula>
    </cfRule>
    <cfRule type="expression" dxfId="2232" priority="622">
      <formula>Q44="FINALIZADAS"</formula>
    </cfRule>
    <cfRule type="containsText" dxfId="2231" priority="623" operator="containsText" text="Parcial">
      <formula>NOT(ISERROR(SEARCH("Parcial",Q44)))</formula>
    </cfRule>
    <cfRule type="containsText" dxfId="2230" priority="624" operator="containsText" text="No cumple">
      <formula>NOT(ISERROR(SEARCH("No cumple",Q44)))</formula>
    </cfRule>
    <cfRule type="containsText" dxfId="2229" priority="625" operator="containsText" text="Cumple">
      <formula>NOT(ISERROR(SEARCH("Cumple",Q44)))</formula>
    </cfRule>
    <cfRule type="containsText" dxfId="2228" priority="626" operator="containsText" text="VENCIDAS CON AVANCE">
      <formula>NOT(ISERROR(SEARCH("VENCIDAS CON AVANCE",Q44)))</formula>
    </cfRule>
    <cfRule type="expression" dxfId="2227" priority="627">
      <formula>Q44="NO INICIADAS"</formula>
    </cfRule>
    <cfRule type="expression" dxfId="2226" priority="628">
      <formula>Q44="VENCIDAS SIN AVANCE"</formula>
    </cfRule>
    <cfRule type="expression" dxfId="2225" priority="629">
      <formula>Q44="EN PROCESO"</formula>
    </cfRule>
    <cfRule type="expression" dxfId="2224" priority="630">
      <formula>Q44="FINALIZADAS"</formula>
    </cfRule>
    <cfRule type="containsText" dxfId="2223" priority="631" operator="containsText" text="Parcial">
      <formula>NOT(ISERROR(SEARCH("Parcial",Q44)))</formula>
    </cfRule>
    <cfRule type="containsText" dxfId="2222" priority="632" operator="containsText" text="No cumple">
      <formula>NOT(ISERROR(SEARCH("No cumple",Q44)))</formula>
    </cfRule>
  </conditionalFormatting>
  <conditionalFormatting sqref="Q44:Q45">
    <cfRule type="containsText" dxfId="2221" priority="614" operator="containsText" text="FINALIZADA">
      <formula>NOT(ISERROR(SEARCH("FINALIZADA",Q44)))</formula>
    </cfRule>
  </conditionalFormatting>
  <conditionalFormatting sqref="Q45">
    <cfRule type="containsText" dxfId="2220" priority="598" operator="containsText" text="EN PROCESO">
      <formula>NOT(ISERROR(SEARCH("EN PROCESO",Q45)))</formula>
    </cfRule>
    <cfRule type="containsText" dxfId="2219" priority="599" operator="containsText" text="VENCIDAS CON AVANCE">
      <formula>NOT(ISERROR(SEARCH("VENCIDAS CON AVANCE",Q45)))</formula>
    </cfRule>
    <cfRule type="expression" dxfId="2218" priority="600">
      <formula>Q45="NO INICIADAS"</formula>
    </cfRule>
    <cfRule type="expression" dxfId="2217" priority="601">
      <formula>Q45="VENCIDAS SIN AVANCE"</formula>
    </cfRule>
    <cfRule type="expression" dxfId="2216" priority="602">
      <formula>Q45="EN PROCESO"</formula>
    </cfRule>
    <cfRule type="expression" dxfId="2215" priority="603">
      <formula>Q45="FINALIZADAS"</formula>
    </cfRule>
    <cfRule type="containsText" dxfId="2214" priority="604" operator="containsText" text="Parcial">
      <formula>NOT(ISERROR(SEARCH("Parcial",Q45)))</formula>
    </cfRule>
    <cfRule type="containsText" dxfId="2213" priority="605" operator="containsText" text="No cumple">
      <formula>NOT(ISERROR(SEARCH("No cumple",Q45)))</formula>
    </cfRule>
    <cfRule type="containsText" dxfId="2212" priority="606" operator="containsText" text="Cumple">
      <formula>NOT(ISERROR(SEARCH("Cumple",Q45)))</formula>
    </cfRule>
    <cfRule type="containsText" dxfId="2211" priority="607" operator="containsText" text="VENCIDAS CON AVANCE">
      <formula>NOT(ISERROR(SEARCH("VENCIDAS CON AVANCE",Q45)))</formula>
    </cfRule>
    <cfRule type="expression" dxfId="2210" priority="608">
      <formula>Q45="NO INICIADAS"</formula>
    </cfRule>
    <cfRule type="expression" dxfId="2209" priority="609">
      <formula>Q45="VENCIDAS SIN AVANCE"</formula>
    </cfRule>
    <cfRule type="expression" dxfId="2208" priority="610">
      <formula>Q45="EN PROCESO"</formula>
    </cfRule>
    <cfRule type="expression" dxfId="2207" priority="611">
      <formula>Q45="FINALIZADAS"</formula>
    </cfRule>
    <cfRule type="containsText" dxfId="2206" priority="612" operator="containsText" text="Parcial">
      <formula>NOT(ISERROR(SEARCH("Parcial",Q45)))</formula>
    </cfRule>
    <cfRule type="containsText" dxfId="2205" priority="613" operator="containsText" text="No cumple">
      <formula>NOT(ISERROR(SEARCH("No cumple",Q45)))</formula>
    </cfRule>
  </conditionalFormatting>
  <conditionalFormatting sqref="Q45:Q46">
    <cfRule type="containsText" dxfId="2204" priority="595" operator="containsText" text="FINALIZADA">
      <formula>NOT(ISERROR(SEARCH("FINALIZADA",Q45)))</formula>
    </cfRule>
  </conditionalFormatting>
  <conditionalFormatting sqref="Q46">
    <cfRule type="containsText" dxfId="2203" priority="579" operator="containsText" text="EN PROCESO">
      <formula>NOT(ISERROR(SEARCH("EN PROCESO",Q46)))</formula>
    </cfRule>
    <cfRule type="containsText" dxfId="2202" priority="580" operator="containsText" text="VENCIDAS CON AVANCE">
      <formula>NOT(ISERROR(SEARCH("VENCIDAS CON AVANCE",Q46)))</formula>
    </cfRule>
    <cfRule type="expression" dxfId="2201" priority="581">
      <formula>Q46="NO INICIADAS"</formula>
    </cfRule>
    <cfRule type="expression" dxfId="2200" priority="582">
      <formula>Q46="VENCIDAS SIN AVANCE"</formula>
    </cfRule>
    <cfRule type="expression" dxfId="2199" priority="583">
      <formula>Q46="EN PROCESO"</formula>
    </cfRule>
    <cfRule type="expression" dxfId="2198" priority="584">
      <formula>Q46="FINALIZADAS"</formula>
    </cfRule>
    <cfRule type="containsText" dxfId="2197" priority="585" operator="containsText" text="Parcial">
      <formula>NOT(ISERROR(SEARCH("Parcial",Q46)))</formula>
    </cfRule>
    <cfRule type="containsText" dxfId="2196" priority="586" operator="containsText" text="No cumple">
      <formula>NOT(ISERROR(SEARCH("No cumple",Q46)))</formula>
    </cfRule>
    <cfRule type="containsText" dxfId="2195" priority="587" operator="containsText" text="Cumple">
      <formula>NOT(ISERROR(SEARCH("Cumple",Q46)))</formula>
    </cfRule>
    <cfRule type="containsText" dxfId="2194" priority="588" operator="containsText" text="VENCIDAS CON AVANCE">
      <formula>NOT(ISERROR(SEARCH("VENCIDAS CON AVANCE",Q46)))</formula>
    </cfRule>
    <cfRule type="expression" dxfId="2193" priority="589">
      <formula>Q46="NO INICIADAS"</formula>
    </cfRule>
    <cfRule type="expression" dxfId="2192" priority="590">
      <formula>Q46="VENCIDAS SIN AVANCE"</formula>
    </cfRule>
    <cfRule type="expression" dxfId="2191" priority="591">
      <formula>Q46="EN PROCESO"</formula>
    </cfRule>
    <cfRule type="expression" dxfId="2190" priority="592">
      <formula>Q46="FINALIZADAS"</formula>
    </cfRule>
    <cfRule type="containsText" dxfId="2189" priority="593" operator="containsText" text="Parcial">
      <formula>NOT(ISERROR(SEARCH("Parcial",Q46)))</formula>
    </cfRule>
    <cfRule type="containsText" dxfId="2188" priority="594" operator="containsText" text="No cumple">
      <formula>NOT(ISERROR(SEARCH("No cumple",Q46)))</formula>
    </cfRule>
  </conditionalFormatting>
  <conditionalFormatting sqref="Q46:Q47">
    <cfRule type="containsText" dxfId="2187" priority="576" operator="containsText" text="FINALIZADA">
      <formula>NOT(ISERROR(SEARCH("FINALIZADA",Q46)))</formula>
    </cfRule>
  </conditionalFormatting>
  <conditionalFormatting sqref="Q47">
    <cfRule type="containsText" dxfId="2186" priority="560" operator="containsText" text="EN PROCESO">
      <formula>NOT(ISERROR(SEARCH("EN PROCESO",Q47)))</formula>
    </cfRule>
    <cfRule type="containsText" dxfId="2185" priority="561" operator="containsText" text="VENCIDAS CON AVANCE">
      <formula>NOT(ISERROR(SEARCH("VENCIDAS CON AVANCE",Q47)))</formula>
    </cfRule>
    <cfRule type="expression" dxfId="2184" priority="562">
      <formula>Q47="NO INICIADAS"</formula>
    </cfRule>
    <cfRule type="expression" dxfId="2183" priority="563">
      <formula>Q47="VENCIDAS SIN AVANCE"</formula>
    </cfRule>
    <cfRule type="expression" dxfId="2182" priority="564">
      <formula>Q47="EN PROCESO"</formula>
    </cfRule>
    <cfRule type="expression" dxfId="2181" priority="565">
      <formula>Q47="FINALIZADAS"</formula>
    </cfRule>
    <cfRule type="containsText" dxfId="2180" priority="566" operator="containsText" text="Parcial">
      <formula>NOT(ISERROR(SEARCH("Parcial",Q47)))</formula>
    </cfRule>
    <cfRule type="containsText" dxfId="2179" priority="567" operator="containsText" text="No cumple">
      <formula>NOT(ISERROR(SEARCH("No cumple",Q47)))</formula>
    </cfRule>
    <cfRule type="containsText" dxfId="2178" priority="568" operator="containsText" text="Cumple">
      <formula>NOT(ISERROR(SEARCH("Cumple",Q47)))</formula>
    </cfRule>
    <cfRule type="containsText" dxfId="2177" priority="569" operator="containsText" text="VENCIDAS CON AVANCE">
      <formula>NOT(ISERROR(SEARCH("VENCIDAS CON AVANCE",Q47)))</formula>
    </cfRule>
    <cfRule type="expression" dxfId="2176" priority="570">
      <formula>Q47="NO INICIADAS"</formula>
    </cfRule>
    <cfRule type="expression" dxfId="2175" priority="571">
      <formula>Q47="VENCIDAS SIN AVANCE"</formula>
    </cfRule>
    <cfRule type="expression" dxfId="2174" priority="572">
      <formula>Q47="EN PROCESO"</formula>
    </cfRule>
    <cfRule type="expression" dxfId="2173" priority="573">
      <formula>Q47="FINALIZADAS"</formula>
    </cfRule>
    <cfRule type="containsText" dxfId="2172" priority="574" operator="containsText" text="Parcial">
      <formula>NOT(ISERROR(SEARCH("Parcial",Q47)))</formula>
    </cfRule>
    <cfRule type="containsText" dxfId="2171" priority="575" operator="containsText" text="No cumple">
      <formula>NOT(ISERROR(SEARCH("No cumple",Q47)))</formula>
    </cfRule>
  </conditionalFormatting>
  <conditionalFormatting sqref="Q47:Q48">
    <cfRule type="containsText" dxfId="2170" priority="557" operator="containsText" text="FINALIZADA">
      <formula>NOT(ISERROR(SEARCH("FINALIZADA",Q47)))</formula>
    </cfRule>
  </conditionalFormatting>
  <conditionalFormatting sqref="Q48">
    <cfRule type="containsText" dxfId="2169" priority="541" operator="containsText" text="EN PROCESO">
      <formula>NOT(ISERROR(SEARCH("EN PROCESO",Q48)))</formula>
    </cfRule>
    <cfRule type="containsText" dxfId="2168" priority="542" operator="containsText" text="VENCIDAS CON AVANCE">
      <formula>NOT(ISERROR(SEARCH("VENCIDAS CON AVANCE",Q48)))</formula>
    </cfRule>
    <cfRule type="expression" dxfId="2167" priority="543">
      <formula>Q48="NO INICIADAS"</formula>
    </cfRule>
    <cfRule type="expression" dxfId="2166" priority="544">
      <formula>Q48="VENCIDAS SIN AVANCE"</formula>
    </cfRule>
    <cfRule type="expression" dxfId="2165" priority="545">
      <formula>Q48="EN PROCESO"</formula>
    </cfRule>
    <cfRule type="expression" dxfId="2164" priority="546">
      <formula>Q48="FINALIZADAS"</formula>
    </cfRule>
    <cfRule type="containsText" dxfId="2163" priority="547" operator="containsText" text="Parcial">
      <formula>NOT(ISERROR(SEARCH("Parcial",Q48)))</formula>
    </cfRule>
    <cfRule type="containsText" dxfId="2162" priority="548" operator="containsText" text="No cumple">
      <formula>NOT(ISERROR(SEARCH("No cumple",Q48)))</formula>
    </cfRule>
    <cfRule type="containsText" dxfId="2161" priority="549" operator="containsText" text="Cumple">
      <formula>NOT(ISERROR(SEARCH("Cumple",Q48)))</formula>
    </cfRule>
    <cfRule type="containsText" dxfId="2160" priority="550" operator="containsText" text="VENCIDAS CON AVANCE">
      <formula>NOT(ISERROR(SEARCH("VENCIDAS CON AVANCE",Q48)))</formula>
    </cfRule>
    <cfRule type="expression" dxfId="2159" priority="551">
      <formula>Q48="NO INICIADAS"</formula>
    </cfRule>
    <cfRule type="expression" dxfId="2158" priority="552">
      <formula>Q48="VENCIDAS SIN AVANCE"</formula>
    </cfRule>
    <cfRule type="expression" dxfId="2157" priority="553">
      <formula>Q48="EN PROCESO"</formula>
    </cfRule>
    <cfRule type="expression" dxfId="2156" priority="554">
      <formula>Q48="FINALIZADAS"</formula>
    </cfRule>
    <cfRule type="containsText" dxfId="2155" priority="555" operator="containsText" text="Parcial">
      <formula>NOT(ISERROR(SEARCH("Parcial",Q48)))</formula>
    </cfRule>
    <cfRule type="containsText" dxfId="2154" priority="556" operator="containsText" text="No cumple">
      <formula>NOT(ISERROR(SEARCH("No cumple",Q48)))</formula>
    </cfRule>
  </conditionalFormatting>
  <conditionalFormatting sqref="Q48:Q49">
    <cfRule type="containsText" dxfId="2153" priority="538" operator="containsText" text="FINALIZADA">
      <formula>NOT(ISERROR(SEARCH("FINALIZADA",Q48)))</formula>
    </cfRule>
  </conditionalFormatting>
  <conditionalFormatting sqref="Q49">
    <cfRule type="containsText" dxfId="2152" priority="522" operator="containsText" text="EN PROCESO">
      <formula>NOT(ISERROR(SEARCH("EN PROCESO",Q49)))</formula>
    </cfRule>
    <cfRule type="containsText" dxfId="2151" priority="523" operator="containsText" text="VENCIDAS CON AVANCE">
      <formula>NOT(ISERROR(SEARCH("VENCIDAS CON AVANCE",Q49)))</formula>
    </cfRule>
    <cfRule type="expression" dxfId="2150" priority="524">
      <formula>Q49="NO INICIADAS"</formula>
    </cfRule>
    <cfRule type="expression" dxfId="2149" priority="525">
      <formula>Q49="VENCIDAS SIN AVANCE"</formula>
    </cfRule>
    <cfRule type="expression" dxfId="2148" priority="526">
      <formula>Q49="EN PROCESO"</formula>
    </cfRule>
    <cfRule type="expression" dxfId="2147" priority="527">
      <formula>Q49="FINALIZADAS"</formula>
    </cfRule>
    <cfRule type="containsText" dxfId="2146" priority="528" operator="containsText" text="Parcial">
      <formula>NOT(ISERROR(SEARCH("Parcial",Q49)))</formula>
    </cfRule>
    <cfRule type="containsText" dxfId="2145" priority="529" operator="containsText" text="No cumple">
      <formula>NOT(ISERROR(SEARCH("No cumple",Q49)))</formula>
    </cfRule>
    <cfRule type="containsText" dxfId="2144" priority="530" operator="containsText" text="Cumple">
      <formula>NOT(ISERROR(SEARCH("Cumple",Q49)))</formula>
    </cfRule>
    <cfRule type="containsText" dxfId="2143" priority="531" operator="containsText" text="VENCIDAS CON AVANCE">
      <formula>NOT(ISERROR(SEARCH("VENCIDAS CON AVANCE",Q49)))</formula>
    </cfRule>
    <cfRule type="expression" dxfId="2142" priority="532">
      <formula>Q49="NO INICIADAS"</formula>
    </cfRule>
    <cfRule type="expression" dxfId="2141" priority="533">
      <formula>Q49="VENCIDAS SIN AVANCE"</formula>
    </cfRule>
    <cfRule type="expression" dxfId="2140" priority="534">
      <formula>Q49="EN PROCESO"</formula>
    </cfRule>
    <cfRule type="expression" dxfId="2139" priority="535">
      <formula>Q49="FINALIZADAS"</formula>
    </cfRule>
    <cfRule type="containsText" dxfId="2138" priority="536" operator="containsText" text="Parcial">
      <formula>NOT(ISERROR(SEARCH("Parcial",Q49)))</formula>
    </cfRule>
    <cfRule type="containsText" dxfId="2137" priority="537" operator="containsText" text="No cumple">
      <formula>NOT(ISERROR(SEARCH("No cumple",Q49)))</formula>
    </cfRule>
  </conditionalFormatting>
  <conditionalFormatting sqref="Q49:Q50">
    <cfRule type="containsText" dxfId="2136" priority="519" operator="containsText" text="FINALIZADA">
      <formula>NOT(ISERROR(SEARCH("FINALIZADA",Q49)))</formula>
    </cfRule>
  </conditionalFormatting>
  <conditionalFormatting sqref="Q50">
    <cfRule type="containsText" dxfId="2135" priority="503" operator="containsText" text="EN PROCESO">
      <formula>NOT(ISERROR(SEARCH("EN PROCESO",Q50)))</formula>
    </cfRule>
    <cfRule type="containsText" dxfId="2134" priority="504" operator="containsText" text="VENCIDAS CON AVANCE">
      <formula>NOT(ISERROR(SEARCH("VENCIDAS CON AVANCE",Q50)))</formula>
    </cfRule>
    <cfRule type="expression" dxfId="2133" priority="505">
      <formula>Q50="NO INICIADAS"</formula>
    </cfRule>
    <cfRule type="expression" dxfId="2132" priority="506">
      <formula>Q50="VENCIDAS SIN AVANCE"</formula>
    </cfRule>
    <cfRule type="expression" dxfId="2131" priority="507">
      <formula>Q50="EN PROCESO"</formula>
    </cfRule>
    <cfRule type="expression" dxfId="2130" priority="508">
      <formula>Q50="FINALIZADAS"</formula>
    </cfRule>
    <cfRule type="containsText" dxfId="2129" priority="509" operator="containsText" text="Parcial">
      <formula>NOT(ISERROR(SEARCH("Parcial",Q50)))</formula>
    </cfRule>
    <cfRule type="containsText" dxfId="2128" priority="510" operator="containsText" text="No cumple">
      <formula>NOT(ISERROR(SEARCH("No cumple",Q50)))</formula>
    </cfRule>
    <cfRule type="containsText" dxfId="2127" priority="511" operator="containsText" text="Cumple">
      <formula>NOT(ISERROR(SEARCH("Cumple",Q50)))</formula>
    </cfRule>
    <cfRule type="containsText" dxfId="2126" priority="512" operator="containsText" text="VENCIDAS CON AVANCE">
      <formula>NOT(ISERROR(SEARCH("VENCIDAS CON AVANCE",Q50)))</formula>
    </cfRule>
    <cfRule type="expression" dxfId="2125" priority="513">
      <formula>Q50="NO INICIADAS"</formula>
    </cfRule>
    <cfRule type="expression" dxfId="2124" priority="514">
      <formula>Q50="VENCIDAS SIN AVANCE"</formula>
    </cfRule>
    <cfRule type="expression" dxfId="2123" priority="515">
      <formula>Q50="EN PROCESO"</formula>
    </cfRule>
    <cfRule type="expression" dxfId="2122" priority="516">
      <formula>Q50="FINALIZADAS"</formula>
    </cfRule>
    <cfRule type="containsText" dxfId="2121" priority="517" operator="containsText" text="Parcial">
      <formula>NOT(ISERROR(SEARCH("Parcial",Q50)))</formula>
    </cfRule>
    <cfRule type="containsText" dxfId="2120" priority="518" operator="containsText" text="No cumple">
      <formula>NOT(ISERROR(SEARCH("No cumple",Q50)))</formula>
    </cfRule>
  </conditionalFormatting>
  <conditionalFormatting sqref="Q50:Q51">
    <cfRule type="containsText" dxfId="2119" priority="500" operator="containsText" text="FINALIZADA">
      <formula>NOT(ISERROR(SEARCH("FINALIZADA",Q50)))</formula>
    </cfRule>
  </conditionalFormatting>
  <conditionalFormatting sqref="Q51">
    <cfRule type="containsText" dxfId="2118" priority="484" operator="containsText" text="EN PROCESO">
      <formula>NOT(ISERROR(SEARCH("EN PROCESO",Q51)))</formula>
    </cfRule>
    <cfRule type="containsText" dxfId="2117" priority="485" operator="containsText" text="VENCIDAS CON AVANCE">
      <formula>NOT(ISERROR(SEARCH("VENCIDAS CON AVANCE",Q51)))</formula>
    </cfRule>
    <cfRule type="expression" dxfId="2116" priority="486">
      <formula>Q51="NO INICIADAS"</formula>
    </cfRule>
    <cfRule type="expression" dxfId="2115" priority="487">
      <formula>Q51="VENCIDAS SIN AVANCE"</formula>
    </cfRule>
    <cfRule type="expression" dxfId="2114" priority="488">
      <formula>Q51="EN PROCESO"</formula>
    </cfRule>
    <cfRule type="expression" dxfId="2113" priority="489">
      <formula>Q51="FINALIZADAS"</formula>
    </cfRule>
    <cfRule type="containsText" dxfId="2112" priority="490" operator="containsText" text="Parcial">
      <formula>NOT(ISERROR(SEARCH("Parcial",Q51)))</formula>
    </cfRule>
    <cfRule type="containsText" dxfId="2111" priority="491" operator="containsText" text="No cumple">
      <formula>NOT(ISERROR(SEARCH("No cumple",Q51)))</formula>
    </cfRule>
    <cfRule type="containsText" dxfId="2110" priority="492" operator="containsText" text="Cumple">
      <formula>NOT(ISERROR(SEARCH("Cumple",Q51)))</formula>
    </cfRule>
    <cfRule type="containsText" dxfId="2109" priority="493" operator="containsText" text="VENCIDAS CON AVANCE">
      <formula>NOT(ISERROR(SEARCH("VENCIDAS CON AVANCE",Q51)))</formula>
    </cfRule>
    <cfRule type="expression" dxfId="2108" priority="494">
      <formula>Q51="NO INICIADAS"</formula>
    </cfRule>
    <cfRule type="expression" dxfId="2107" priority="495">
      <formula>Q51="VENCIDAS SIN AVANCE"</formula>
    </cfRule>
    <cfRule type="expression" dxfId="2106" priority="496">
      <formula>Q51="EN PROCESO"</formula>
    </cfRule>
    <cfRule type="expression" dxfId="2105" priority="497">
      <formula>Q51="FINALIZADAS"</formula>
    </cfRule>
    <cfRule type="containsText" dxfId="2104" priority="498" operator="containsText" text="Parcial">
      <formula>NOT(ISERROR(SEARCH("Parcial",Q51)))</formula>
    </cfRule>
    <cfRule type="containsText" dxfId="2103" priority="499" operator="containsText" text="No cumple">
      <formula>NOT(ISERROR(SEARCH("No cumple",Q51)))</formula>
    </cfRule>
  </conditionalFormatting>
  <conditionalFormatting sqref="Q51:Q52">
    <cfRule type="containsText" dxfId="2102" priority="481" operator="containsText" text="FINALIZADA">
      <formula>NOT(ISERROR(SEARCH("FINALIZADA",Q51)))</formula>
    </cfRule>
  </conditionalFormatting>
  <conditionalFormatting sqref="Q52">
    <cfRule type="containsText" dxfId="2101" priority="465" operator="containsText" text="EN PROCESO">
      <formula>NOT(ISERROR(SEARCH("EN PROCESO",Q52)))</formula>
    </cfRule>
    <cfRule type="containsText" dxfId="2100" priority="466" operator="containsText" text="VENCIDAS CON AVANCE">
      <formula>NOT(ISERROR(SEARCH("VENCIDAS CON AVANCE",Q52)))</formula>
    </cfRule>
    <cfRule type="expression" dxfId="2099" priority="467">
      <formula>Q52="NO INICIADAS"</formula>
    </cfRule>
    <cfRule type="expression" dxfId="2098" priority="468">
      <formula>Q52="VENCIDAS SIN AVANCE"</formula>
    </cfRule>
    <cfRule type="expression" dxfId="2097" priority="469">
      <formula>Q52="EN PROCESO"</formula>
    </cfRule>
    <cfRule type="expression" dxfId="2096" priority="470">
      <formula>Q52="FINALIZADAS"</formula>
    </cfRule>
    <cfRule type="containsText" dxfId="2095" priority="471" operator="containsText" text="Parcial">
      <formula>NOT(ISERROR(SEARCH("Parcial",Q52)))</formula>
    </cfRule>
    <cfRule type="containsText" dxfId="2094" priority="472" operator="containsText" text="No cumple">
      <formula>NOT(ISERROR(SEARCH("No cumple",Q52)))</formula>
    </cfRule>
    <cfRule type="containsText" dxfId="2093" priority="473" operator="containsText" text="Cumple">
      <formula>NOT(ISERROR(SEARCH("Cumple",Q52)))</formula>
    </cfRule>
    <cfRule type="containsText" dxfId="2092" priority="474" operator="containsText" text="VENCIDAS CON AVANCE">
      <formula>NOT(ISERROR(SEARCH("VENCIDAS CON AVANCE",Q52)))</formula>
    </cfRule>
    <cfRule type="expression" dxfId="2091" priority="475">
      <formula>Q52="NO INICIADAS"</formula>
    </cfRule>
    <cfRule type="expression" dxfId="2090" priority="476">
      <formula>Q52="VENCIDAS SIN AVANCE"</formula>
    </cfRule>
    <cfRule type="expression" dxfId="2089" priority="477">
      <formula>Q52="EN PROCESO"</formula>
    </cfRule>
    <cfRule type="expression" dxfId="2088" priority="478">
      <formula>Q52="FINALIZADAS"</formula>
    </cfRule>
    <cfRule type="containsText" dxfId="2087" priority="479" operator="containsText" text="Parcial">
      <formula>NOT(ISERROR(SEARCH("Parcial",Q52)))</formula>
    </cfRule>
    <cfRule type="containsText" dxfId="2086" priority="480" operator="containsText" text="No cumple">
      <formula>NOT(ISERROR(SEARCH("No cumple",Q52)))</formula>
    </cfRule>
  </conditionalFormatting>
  <conditionalFormatting sqref="Q52:Q53">
    <cfRule type="containsText" dxfId="2085" priority="462" operator="containsText" text="FINALIZADA">
      <formula>NOT(ISERROR(SEARCH("FINALIZADA",Q52)))</formula>
    </cfRule>
  </conditionalFormatting>
  <conditionalFormatting sqref="Q53">
    <cfRule type="containsText" dxfId="2084" priority="446" operator="containsText" text="EN PROCESO">
      <formula>NOT(ISERROR(SEARCH("EN PROCESO",Q53)))</formula>
    </cfRule>
    <cfRule type="containsText" dxfId="2083" priority="447" operator="containsText" text="VENCIDAS CON AVANCE">
      <formula>NOT(ISERROR(SEARCH("VENCIDAS CON AVANCE",Q53)))</formula>
    </cfRule>
    <cfRule type="expression" dxfId="2082" priority="448">
      <formula>Q53="NO INICIADAS"</formula>
    </cfRule>
    <cfRule type="expression" dxfId="2081" priority="449">
      <formula>Q53="VENCIDAS SIN AVANCE"</formula>
    </cfRule>
    <cfRule type="expression" dxfId="2080" priority="450">
      <formula>Q53="EN PROCESO"</formula>
    </cfRule>
    <cfRule type="expression" dxfId="2079" priority="451">
      <formula>Q53="FINALIZADAS"</formula>
    </cfRule>
    <cfRule type="containsText" dxfId="2078" priority="452" operator="containsText" text="Parcial">
      <formula>NOT(ISERROR(SEARCH("Parcial",Q53)))</formula>
    </cfRule>
    <cfRule type="containsText" dxfId="2077" priority="453" operator="containsText" text="No cumple">
      <formula>NOT(ISERROR(SEARCH("No cumple",Q53)))</formula>
    </cfRule>
    <cfRule type="containsText" dxfId="2076" priority="454" operator="containsText" text="Cumple">
      <formula>NOT(ISERROR(SEARCH("Cumple",Q53)))</formula>
    </cfRule>
    <cfRule type="containsText" dxfId="2075" priority="455" operator="containsText" text="VENCIDAS CON AVANCE">
      <formula>NOT(ISERROR(SEARCH("VENCIDAS CON AVANCE",Q53)))</formula>
    </cfRule>
    <cfRule type="expression" dxfId="2074" priority="456">
      <formula>Q53="NO INICIADAS"</formula>
    </cfRule>
    <cfRule type="expression" dxfId="2073" priority="457">
      <formula>Q53="VENCIDAS SIN AVANCE"</formula>
    </cfRule>
    <cfRule type="expression" dxfId="2072" priority="458">
      <formula>Q53="EN PROCESO"</formula>
    </cfRule>
    <cfRule type="expression" dxfId="2071" priority="459">
      <formula>Q53="FINALIZADAS"</formula>
    </cfRule>
    <cfRule type="containsText" dxfId="2070" priority="460" operator="containsText" text="Parcial">
      <formula>NOT(ISERROR(SEARCH("Parcial",Q53)))</formula>
    </cfRule>
    <cfRule type="containsText" dxfId="2069" priority="461" operator="containsText" text="No cumple">
      <formula>NOT(ISERROR(SEARCH("No cumple",Q53)))</formula>
    </cfRule>
  </conditionalFormatting>
  <conditionalFormatting sqref="Q53:Q54">
    <cfRule type="containsText" dxfId="2068" priority="443" operator="containsText" text="FINALIZADA">
      <formula>NOT(ISERROR(SEARCH("FINALIZADA",Q53)))</formula>
    </cfRule>
  </conditionalFormatting>
  <conditionalFormatting sqref="Q54">
    <cfRule type="containsText" dxfId="2067" priority="427" operator="containsText" text="EN PROCESO">
      <formula>NOT(ISERROR(SEARCH("EN PROCESO",Q54)))</formula>
    </cfRule>
    <cfRule type="containsText" dxfId="2066" priority="428" operator="containsText" text="VENCIDAS CON AVANCE">
      <formula>NOT(ISERROR(SEARCH("VENCIDAS CON AVANCE",Q54)))</formula>
    </cfRule>
    <cfRule type="expression" dxfId="2065" priority="429">
      <formula>Q54="NO INICIADAS"</formula>
    </cfRule>
    <cfRule type="expression" dxfId="2064" priority="430">
      <formula>Q54="VENCIDAS SIN AVANCE"</formula>
    </cfRule>
    <cfRule type="expression" dxfId="2063" priority="431">
      <formula>Q54="EN PROCESO"</formula>
    </cfRule>
    <cfRule type="expression" dxfId="2062" priority="432">
      <formula>Q54="FINALIZADAS"</formula>
    </cfRule>
    <cfRule type="containsText" dxfId="2061" priority="433" operator="containsText" text="Parcial">
      <formula>NOT(ISERROR(SEARCH("Parcial",Q54)))</formula>
    </cfRule>
    <cfRule type="containsText" dxfId="2060" priority="434" operator="containsText" text="No cumple">
      <formula>NOT(ISERROR(SEARCH("No cumple",Q54)))</formula>
    </cfRule>
    <cfRule type="containsText" dxfId="2059" priority="435" operator="containsText" text="Cumple">
      <formula>NOT(ISERROR(SEARCH("Cumple",Q54)))</formula>
    </cfRule>
    <cfRule type="containsText" dxfId="2058" priority="436" operator="containsText" text="VENCIDAS CON AVANCE">
      <formula>NOT(ISERROR(SEARCH("VENCIDAS CON AVANCE",Q54)))</formula>
    </cfRule>
    <cfRule type="expression" dxfId="2057" priority="437">
      <formula>Q54="NO INICIADAS"</formula>
    </cfRule>
    <cfRule type="expression" dxfId="2056" priority="438">
      <formula>Q54="VENCIDAS SIN AVANCE"</formula>
    </cfRule>
    <cfRule type="expression" dxfId="2055" priority="439">
      <formula>Q54="EN PROCESO"</formula>
    </cfRule>
    <cfRule type="expression" dxfId="2054" priority="440">
      <formula>Q54="FINALIZADAS"</formula>
    </cfRule>
    <cfRule type="containsText" dxfId="2053" priority="441" operator="containsText" text="Parcial">
      <formula>NOT(ISERROR(SEARCH("Parcial",Q54)))</formula>
    </cfRule>
    <cfRule type="containsText" dxfId="2052" priority="442" operator="containsText" text="No cumple">
      <formula>NOT(ISERROR(SEARCH("No cumple",Q54)))</formula>
    </cfRule>
  </conditionalFormatting>
  <conditionalFormatting sqref="Q54:Q55">
    <cfRule type="containsText" dxfId="2051" priority="424" operator="containsText" text="FINALIZADA">
      <formula>NOT(ISERROR(SEARCH("FINALIZADA",Q54)))</formula>
    </cfRule>
  </conditionalFormatting>
  <conditionalFormatting sqref="Q55">
    <cfRule type="containsText" dxfId="2050" priority="408" operator="containsText" text="EN PROCESO">
      <formula>NOT(ISERROR(SEARCH("EN PROCESO",Q55)))</formula>
    </cfRule>
    <cfRule type="containsText" dxfId="2049" priority="409" operator="containsText" text="VENCIDAS CON AVANCE">
      <formula>NOT(ISERROR(SEARCH("VENCIDAS CON AVANCE",Q55)))</formula>
    </cfRule>
    <cfRule type="expression" dxfId="2048" priority="410">
      <formula>Q55="NO INICIADAS"</formula>
    </cfRule>
    <cfRule type="expression" dxfId="2047" priority="411">
      <formula>Q55="VENCIDAS SIN AVANCE"</formula>
    </cfRule>
    <cfRule type="expression" dxfId="2046" priority="412">
      <formula>Q55="EN PROCESO"</formula>
    </cfRule>
    <cfRule type="expression" dxfId="2045" priority="413">
      <formula>Q55="FINALIZADAS"</formula>
    </cfRule>
    <cfRule type="containsText" dxfId="2044" priority="414" operator="containsText" text="Parcial">
      <formula>NOT(ISERROR(SEARCH("Parcial",Q55)))</formula>
    </cfRule>
    <cfRule type="containsText" dxfId="2043" priority="415" operator="containsText" text="No cumple">
      <formula>NOT(ISERROR(SEARCH("No cumple",Q55)))</formula>
    </cfRule>
    <cfRule type="containsText" dxfId="2042" priority="416" operator="containsText" text="Cumple">
      <formula>NOT(ISERROR(SEARCH("Cumple",Q55)))</formula>
    </cfRule>
    <cfRule type="containsText" dxfId="2041" priority="417" operator="containsText" text="VENCIDAS CON AVANCE">
      <formula>NOT(ISERROR(SEARCH("VENCIDAS CON AVANCE",Q55)))</formula>
    </cfRule>
    <cfRule type="expression" dxfId="2040" priority="418">
      <formula>Q55="NO INICIADAS"</formula>
    </cfRule>
    <cfRule type="expression" dxfId="2039" priority="419">
      <formula>Q55="VENCIDAS SIN AVANCE"</formula>
    </cfRule>
    <cfRule type="expression" dxfId="2038" priority="420">
      <formula>Q55="EN PROCESO"</formula>
    </cfRule>
    <cfRule type="expression" dxfId="2037" priority="421">
      <formula>Q55="FINALIZADAS"</formula>
    </cfRule>
    <cfRule type="containsText" dxfId="2036" priority="422" operator="containsText" text="Parcial">
      <formula>NOT(ISERROR(SEARCH("Parcial",Q55)))</formula>
    </cfRule>
    <cfRule type="containsText" dxfId="2035" priority="423" operator="containsText" text="No cumple">
      <formula>NOT(ISERROR(SEARCH("No cumple",Q55)))</formula>
    </cfRule>
  </conditionalFormatting>
  <conditionalFormatting sqref="Q55:Q56">
    <cfRule type="containsText" dxfId="2034" priority="405" operator="containsText" text="FINALIZADA">
      <formula>NOT(ISERROR(SEARCH("FINALIZADA",Q55)))</formula>
    </cfRule>
  </conditionalFormatting>
  <conditionalFormatting sqref="Q56">
    <cfRule type="containsText" dxfId="2033" priority="389" operator="containsText" text="EN PROCESO">
      <formula>NOT(ISERROR(SEARCH("EN PROCESO",Q56)))</formula>
    </cfRule>
    <cfRule type="containsText" dxfId="2032" priority="390" operator="containsText" text="VENCIDAS CON AVANCE">
      <formula>NOT(ISERROR(SEARCH("VENCIDAS CON AVANCE",Q56)))</formula>
    </cfRule>
    <cfRule type="expression" dxfId="2031" priority="391">
      <formula>Q56="NO INICIADAS"</formula>
    </cfRule>
    <cfRule type="expression" dxfId="2030" priority="392">
      <formula>Q56="VENCIDAS SIN AVANCE"</formula>
    </cfRule>
    <cfRule type="expression" dxfId="2029" priority="393">
      <formula>Q56="EN PROCESO"</formula>
    </cfRule>
    <cfRule type="expression" dxfId="2028" priority="394">
      <formula>Q56="FINALIZADAS"</formula>
    </cfRule>
    <cfRule type="containsText" dxfId="2027" priority="395" operator="containsText" text="Parcial">
      <formula>NOT(ISERROR(SEARCH("Parcial",Q56)))</formula>
    </cfRule>
    <cfRule type="containsText" dxfId="2026" priority="396" operator="containsText" text="No cumple">
      <formula>NOT(ISERROR(SEARCH("No cumple",Q56)))</formula>
    </cfRule>
    <cfRule type="containsText" dxfId="2025" priority="397" operator="containsText" text="Cumple">
      <formula>NOT(ISERROR(SEARCH("Cumple",Q56)))</formula>
    </cfRule>
    <cfRule type="containsText" dxfId="2024" priority="398" operator="containsText" text="VENCIDAS CON AVANCE">
      <formula>NOT(ISERROR(SEARCH("VENCIDAS CON AVANCE",Q56)))</formula>
    </cfRule>
    <cfRule type="expression" dxfId="2023" priority="399">
      <formula>Q56="NO INICIADAS"</formula>
    </cfRule>
    <cfRule type="expression" dxfId="2022" priority="400">
      <formula>Q56="VENCIDAS SIN AVANCE"</formula>
    </cfRule>
    <cfRule type="expression" dxfId="2021" priority="401">
      <formula>Q56="EN PROCESO"</formula>
    </cfRule>
    <cfRule type="expression" dxfId="2020" priority="402">
      <formula>Q56="FINALIZADAS"</formula>
    </cfRule>
    <cfRule type="containsText" dxfId="2019" priority="403" operator="containsText" text="Parcial">
      <formula>NOT(ISERROR(SEARCH("Parcial",Q56)))</formula>
    </cfRule>
    <cfRule type="containsText" dxfId="2018" priority="404" operator="containsText" text="No cumple">
      <formula>NOT(ISERROR(SEARCH("No cumple",Q56)))</formula>
    </cfRule>
  </conditionalFormatting>
  <conditionalFormatting sqref="Q56:Q57">
    <cfRule type="containsText" dxfId="2017" priority="386" operator="containsText" text="FINALIZADA">
      <formula>NOT(ISERROR(SEARCH("FINALIZADA",Q56)))</formula>
    </cfRule>
  </conditionalFormatting>
  <conditionalFormatting sqref="Q57">
    <cfRule type="containsText" dxfId="2016" priority="370" operator="containsText" text="EN PROCESO">
      <formula>NOT(ISERROR(SEARCH("EN PROCESO",Q57)))</formula>
    </cfRule>
    <cfRule type="containsText" dxfId="2015" priority="371" operator="containsText" text="VENCIDAS CON AVANCE">
      <formula>NOT(ISERROR(SEARCH("VENCIDAS CON AVANCE",Q57)))</formula>
    </cfRule>
    <cfRule type="expression" dxfId="2014" priority="372">
      <formula>Q57="NO INICIADAS"</formula>
    </cfRule>
    <cfRule type="expression" dxfId="2013" priority="373">
      <formula>Q57="VENCIDAS SIN AVANCE"</formula>
    </cfRule>
    <cfRule type="expression" dxfId="2012" priority="374">
      <formula>Q57="EN PROCESO"</formula>
    </cfRule>
    <cfRule type="expression" dxfId="2011" priority="375">
      <formula>Q57="FINALIZADAS"</formula>
    </cfRule>
    <cfRule type="containsText" dxfId="2010" priority="376" operator="containsText" text="Parcial">
      <formula>NOT(ISERROR(SEARCH("Parcial",Q57)))</formula>
    </cfRule>
    <cfRule type="containsText" dxfId="2009" priority="377" operator="containsText" text="No cumple">
      <formula>NOT(ISERROR(SEARCH("No cumple",Q57)))</formula>
    </cfRule>
    <cfRule type="containsText" dxfId="2008" priority="378" operator="containsText" text="Cumple">
      <formula>NOT(ISERROR(SEARCH("Cumple",Q57)))</formula>
    </cfRule>
    <cfRule type="containsText" dxfId="2007" priority="379" operator="containsText" text="VENCIDAS CON AVANCE">
      <formula>NOT(ISERROR(SEARCH("VENCIDAS CON AVANCE",Q57)))</formula>
    </cfRule>
    <cfRule type="expression" dxfId="2006" priority="380">
      <formula>Q57="NO INICIADAS"</formula>
    </cfRule>
    <cfRule type="expression" dxfId="2005" priority="381">
      <formula>Q57="VENCIDAS SIN AVANCE"</formula>
    </cfRule>
    <cfRule type="expression" dxfId="2004" priority="382">
      <formula>Q57="EN PROCESO"</formula>
    </cfRule>
    <cfRule type="expression" dxfId="2003" priority="383">
      <formula>Q57="FINALIZADAS"</formula>
    </cfRule>
    <cfRule type="containsText" dxfId="2002" priority="384" operator="containsText" text="Parcial">
      <formula>NOT(ISERROR(SEARCH("Parcial",Q57)))</formula>
    </cfRule>
    <cfRule type="containsText" dxfId="2001" priority="385" operator="containsText" text="No cumple">
      <formula>NOT(ISERROR(SEARCH("No cumple",Q57)))</formula>
    </cfRule>
  </conditionalFormatting>
  <conditionalFormatting sqref="Q57:Q58">
    <cfRule type="containsText" dxfId="2000" priority="367" operator="containsText" text="FINALIZADA">
      <formula>NOT(ISERROR(SEARCH("FINALIZADA",Q57)))</formula>
    </cfRule>
  </conditionalFormatting>
  <conditionalFormatting sqref="Q58">
    <cfRule type="containsText" dxfId="1999" priority="351" operator="containsText" text="EN PROCESO">
      <formula>NOT(ISERROR(SEARCH("EN PROCESO",Q58)))</formula>
    </cfRule>
    <cfRule type="containsText" dxfId="1998" priority="352" operator="containsText" text="VENCIDAS CON AVANCE">
      <formula>NOT(ISERROR(SEARCH("VENCIDAS CON AVANCE",Q58)))</formula>
    </cfRule>
    <cfRule type="expression" dxfId="1997" priority="353">
      <formula>Q58="NO INICIADAS"</formula>
    </cfRule>
    <cfRule type="expression" dxfId="1996" priority="354">
      <formula>Q58="VENCIDAS SIN AVANCE"</formula>
    </cfRule>
    <cfRule type="expression" dxfId="1995" priority="355">
      <formula>Q58="EN PROCESO"</formula>
    </cfRule>
    <cfRule type="expression" dxfId="1994" priority="356">
      <formula>Q58="FINALIZADAS"</formula>
    </cfRule>
    <cfRule type="containsText" dxfId="1993" priority="357" operator="containsText" text="Parcial">
      <formula>NOT(ISERROR(SEARCH("Parcial",Q58)))</formula>
    </cfRule>
    <cfRule type="containsText" dxfId="1992" priority="358" operator="containsText" text="No cumple">
      <formula>NOT(ISERROR(SEARCH("No cumple",Q58)))</formula>
    </cfRule>
    <cfRule type="containsText" dxfId="1991" priority="359" operator="containsText" text="Cumple">
      <formula>NOT(ISERROR(SEARCH("Cumple",Q58)))</formula>
    </cfRule>
    <cfRule type="containsText" dxfId="1990" priority="360" operator="containsText" text="VENCIDAS CON AVANCE">
      <formula>NOT(ISERROR(SEARCH("VENCIDAS CON AVANCE",Q58)))</formula>
    </cfRule>
    <cfRule type="expression" dxfId="1989" priority="361">
      <formula>Q58="NO INICIADAS"</formula>
    </cfRule>
    <cfRule type="expression" dxfId="1988" priority="362">
      <formula>Q58="VENCIDAS SIN AVANCE"</formula>
    </cfRule>
    <cfRule type="expression" dxfId="1987" priority="363">
      <formula>Q58="EN PROCESO"</formula>
    </cfRule>
    <cfRule type="expression" dxfId="1986" priority="364">
      <formula>Q58="FINALIZADAS"</formula>
    </cfRule>
    <cfRule type="containsText" dxfId="1985" priority="365" operator="containsText" text="Parcial">
      <formula>NOT(ISERROR(SEARCH("Parcial",Q58)))</formula>
    </cfRule>
    <cfRule type="containsText" dxfId="1984" priority="366" operator="containsText" text="No cumple">
      <formula>NOT(ISERROR(SEARCH("No cumple",Q58)))</formula>
    </cfRule>
  </conditionalFormatting>
  <conditionalFormatting sqref="Q58:Q59">
    <cfRule type="containsText" dxfId="1983" priority="348" operator="containsText" text="FINALIZADA">
      <formula>NOT(ISERROR(SEARCH("FINALIZADA",Q58)))</formula>
    </cfRule>
  </conditionalFormatting>
  <conditionalFormatting sqref="Q59">
    <cfRule type="containsText" dxfId="1982" priority="332" operator="containsText" text="EN PROCESO">
      <formula>NOT(ISERROR(SEARCH("EN PROCESO",Q59)))</formula>
    </cfRule>
    <cfRule type="containsText" dxfId="1981" priority="333" operator="containsText" text="VENCIDAS CON AVANCE">
      <formula>NOT(ISERROR(SEARCH("VENCIDAS CON AVANCE",Q59)))</formula>
    </cfRule>
    <cfRule type="expression" dxfId="1980" priority="334">
      <formula>Q59="NO INICIADAS"</formula>
    </cfRule>
    <cfRule type="expression" dxfId="1979" priority="335">
      <formula>Q59="VENCIDAS SIN AVANCE"</formula>
    </cfRule>
    <cfRule type="expression" dxfId="1978" priority="336">
      <formula>Q59="EN PROCESO"</formula>
    </cfRule>
    <cfRule type="expression" dxfId="1977" priority="337">
      <formula>Q59="FINALIZADAS"</formula>
    </cfRule>
    <cfRule type="containsText" dxfId="1976" priority="338" operator="containsText" text="Parcial">
      <formula>NOT(ISERROR(SEARCH("Parcial",Q59)))</formula>
    </cfRule>
    <cfRule type="containsText" dxfId="1975" priority="339" operator="containsText" text="No cumple">
      <formula>NOT(ISERROR(SEARCH("No cumple",Q59)))</formula>
    </cfRule>
    <cfRule type="containsText" dxfId="1974" priority="340" operator="containsText" text="Cumple">
      <formula>NOT(ISERROR(SEARCH("Cumple",Q59)))</formula>
    </cfRule>
    <cfRule type="containsText" dxfId="1973" priority="341" operator="containsText" text="VENCIDAS CON AVANCE">
      <formula>NOT(ISERROR(SEARCH("VENCIDAS CON AVANCE",Q59)))</formula>
    </cfRule>
    <cfRule type="expression" dxfId="1972" priority="342">
      <formula>Q59="NO INICIADAS"</formula>
    </cfRule>
    <cfRule type="expression" dxfId="1971" priority="343">
      <formula>Q59="VENCIDAS SIN AVANCE"</formula>
    </cfRule>
    <cfRule type="expression" dxfId="1970" priority="344">
      <formula>Q59="EN PROCESO"</formula>
    </cfRule>
    <cfRule type="expression" dxfId="1969" priority="345">
      <formula>Q59="FINALIZADAS"</formula>
    </cfRule>
    <cfRule type="containsText" dxfId="1968" priority="346" operator="containsText" text="Parcial">
      <formula>NOT(ISERROR(SEARCH("Parcial",Q59)))</formula>
    </cfRule>
    <cfRule type="containsText" dxfId="1967" priority="347" operator="containsText" text="No cumple">
      <formula>NOT(ISERROR(SEARCH("No cumple",Q59)))</formula>
    </cfRule>
  </conditionalFormatting>
  <conditionalFormatting sqref="Q59:Q60">
    <cfRule type="containsText" dxfId="1966" priority="329" operator="containsText" text="FINALIZADA">
      <formula>NOT(ISERROR(SEARCH("FINALIZADA",Q59)))</formula>
    </cfRule>
  </conditionalFormatting>
  <conditionalFormatting sqref="Q60">
    <cfRule type="containsText" dxfId="1965" priority="313" operator="containsText" text="EN PROCESO">
      <formula>NOT(ISERROR(SEARCH("EN PROCESO",Q60)))</formula>
    </cfRule>
    <cfRule type="containsText" dxfId="1964" priority="314" operator="containsText" text="VENCIDAS CON AVANCE">
      <formula>NOT(ISERROR(SEARCH("VENCIDAS CON AVANCE",Q60)))</formula>
    </cfRule>
    <cfRule type="expression" dxfId="1963" priority="315">
      <formula>Q60="NO INICIADAS"</formula>
    </cfRule>
    <cfRule type="expression" dxfId="1962" priority="316">
      <formula>Q60="VENCIDAS SIN AVANCE"</formula>
    </cfRule>
    <cfRule type="expression" dxfId="1961" priority="317">
      <formula>Q60="EN PROCESO"</formula>
    </cfRule>
    <cfRule type="expression" dxfId="1960" priority="318">
      <formula>Q60="FINALIZADAS"</formula>
    </cfRule>
    <cfRule type="containsText" dxfId="1959" priority="319" operator="containsText" text="Parcial">
      <formula>NOT(ISERROR(SEARCH("Parcial",Q60)))</formula>
    </cfRule>
    <cfRule type="containsText" dxfId="1958" priority="320" operator="containsText" text="No cumple">
      <formula>NOT(ISERROR(SEARCH("No cumple",Q60)))</formula>
    </cfRule>
    <cfRule type="containsText" dxfId="1957" priority="321" operator="containsText" text="Cumple">
      <formula>NOT(ISERROR(SEARCH("Cumple",Q60)))</formula>
    </cfRule>
    <cfRule type="containsText" dxfId="1956" priority="322" operator="containsText" text="VENCIDAS CON AVANCE">
      <formula>NOT(ISERROR(SEARCH("VENCIDAS CON AVANCE",Q60)))</formula>
    </cfRule>
    <cfRule type="expression" dxfId="1955" priority="323">
      <formula>Q60="NO INICIADAS"</formula>
    </cfRule>
    <cfRule type="expression" dxfId="1954" priority="324">
      <formula>Q60="VENCIDAS SIN AVANCE"</formula>
    </cfRule>
    <cfRule type="expression" dxfId="1953" priority="325">
      <formula>Q60="EN PROCESO"</formula>
    </cfRule>
    <cfRule type="expression" dxfId="1952" priority="326">
      <formula>Q60="FINALIZADAS"</formula>
    </cfRule>
    <cfRule type="containsText" dxfId="1951" priority="327" operator="containsText" text="Parcial">
      <formula>NOT(ISERROR(SEARCH("Parcial",Q60)))</formula>
    </cfRule>
    <cfRule type="containsText" dxfId="1950" priority="328" operator="containsText" text="No cumple">
      <formula>NOT(ISERROR(SEARCH("No cumple",Q60)))</formula>
    </cfRule>
  </conditionalFormatting>
  <conditionalFormatting sqref="Q60:Q61">
    <cfRule type="containsText" dxfId="1949" priority="310" operator="containsText" text="FINALIZADA">
      <formula>NOT(ISERROR(SEARCH("FINALIZADA",Q60)))</formula>
    </cfRule>
  </conditionalFormatting>
  <conditionalFormatting sqref="Q61">
    <cfRule type="containsText" dxfId="1948" priority="294" operator="containsText" text="EN PROCESO">
      <formula>NOT(ISERROR(SEARCH("EN PROCESO",Q61)))</formula>
    </cfRule>
    <cfRule type="containsText" dxfId="1947" priority="295" operator="containsText" text="VENCIDAS CON AVANCE">
      <formula>NOT(ISERROR(SEARCH("VENCIDAS CON AVANCE",Q61)))</formula>
    </cfRule>
    <cfRule type="expression" dxfId="1946" priority="296">
      <formula>Q61="NO INICIADAS"</formula>
    </cfRule>
    <cfRule type="expression" dxfId="1945" priority="297">
      <formula>Q61="VENCIDAS SIN AVANCE"</formula>
    </cfRule>
    <cfRule type="expression" dxfId="1944" priority="298">
      <formula>Q61="EN PROCESO"</formula>
    </cfRule>
    <cfRule type="expression" dxfId="1943" priority="299">
      <formula>Q61="FINALIZADAS"</formula>
    </cfRule>
    <cfRule type="containsText" dxfId="1942" priority="300" operator="containsText" text="Parcial">
      <formula>NOT(ISERROR(SEARCH("Parcial",Q61)))</formula>
    </cfRule>
    <cfRule type="containsText" dxfId="1941" priority="301" operator="containsText" text="No cumple">
      <formula>NOT(ISERROR(SEARCH("No cumple",Q61)))</formula>
    </cfRule>
    <cfRule type="containsText" dxfId="1940" priority="302" operator="containsText" text="Cumple">
      <formula>NOT(ISERROR(SEARCH("Cumple",Q61)))</formula>
    </cfRule>
    <cfRule type="containsText" dxfId="1939" priority="303" operator="containsText" text="VENCIDAS CON AVANCE">
      <formula>NOT(ISERROR(SEARCH("VENCIDAS CON AVANCE",Q61)))</formula>
    </cfRule>
    <cfRule type="expression" dxfId="1938" priority="304">
      <formula>Q61="NO INICIADAS"</formula>
    </cfRule>
    <cfRule type="expression" dxfId="1937" priority="305">
      <formula>Q61="VENCIDAS SIN AVANCE"</formula>
    </cfRule>
    <cfRule type="expression" dxfId="1936" priority="306">
      <formula>Q61="EN PROCESO"</formula>
    </cfRule>
    <cfRule type="expression" dxfId="1935" priority="307">
      <formula>Q61="FINALIZADAS"</formula>
    </cfRule>
    <cfRule type="containsText" dxfId="1934" priority="308" operator="containsText" text="Parcial">
      <formula>NOT(ISERROR(SEARCH("Parcial",Q61)))</formula>
    </cfRule>
    <cfRule type="containsText" dxfId="1933" priority="309" operator="containsText" text="No cumple">
      <formula>NOT(ISERROR(SEARCH("No cumple",Q61)))</formula>
    </cfRule>
  </conditionalFormatting>
  <conditionalFormatting sqref="Q61:Q62">
    <cfRule type="containsText" dxfId="1932" priority="291" operator="containsText" text="FINALIZADA">
      <formula>NOT(ISERROR(SEARCH("FINALIZADA",Q61)))</formula>
    </cfRule>
  </conditionalFormatting>
  <conditionalFormatting sqref="Q62">
    <cfRule type="containsText" dxfId="1931" priority="275" operator="containsText" text="EN PROCESO">
      <formula>NOT(ISERROR(SEARCH("EN PROCESO",Q62)))</formula>
    </cfRule>
    <cfRule type="containsText" dxfId="1930" priority="276" operator="containsText" text="VENCIDAS CON AVANCE">
      <formula>NOT(ISERROR(SEARCH("VENCIDAS CON AVANCE",Q62)))</formula>
    </cfRule>
    <cfRule type="expression" dxfId="1929" priority="277">
      <formula>Q62="NO INICIADAS"</formula>
    </cfRule>
    <cfRule type="expression" dxfId="1928" priority="278">
      <formula>Q62="VENCIDAS SIN AVANCE"</formula>
    </cfRule>
    <cfRule type="expression" dxfId="1927" priority="279">
      <formula>Q62="EN PROCESO"</formula>
    </cfRule>
    <cfRule type="expression" dxfId="1926" priority="280">
      <formula>Q62="FINALIZADAS"</formula>
    </cfRule>
    <cfRule type="containsText" dxfId="1925" priority="281" operator="containsText" text="Parcial">
      <formula>NOT(ISERROR(SEARCH("Parcial",Q62)))</formula>
    </cfRule>
    <cfRule type="containsText" dxfId="1924" priority="282" operator="containsText" text="No cumple">
      <formula>NOT(ISERROR(SEARCH("No cumple",Q62)))</formula>
    </cfRule>
    <cfRule type="containsText" dxfId="1923" priority="283" operator="containsText" text="Cumple">
      <formula>NOT(ISERROR(SEARCH("Cumple",Q62)))</formula>
    </cfRule>
    <cfRule type="containsText" dxfId="1922" priority="284" operator="containsText" text="VENCIDAS CON AVANCE">
      <formula>NOT(ISERROR(SEARCH("VENCIDAS CON AVANCE",Q62)))</formula>
    </cfRule>
    <cfRule type="expression" dxfId="1921" priority="285">
      <formula>Q62="NO INICIADAS"</formula>
    </cfRule>
    <cfRule type="expression" dxfId="1920" priority="286">
      <formula>Q62="VENCIDAS SIN AVANCE"</formula>
    </cfRule>
    <cfRule type="expression" dxfId="1919" priority="287">
      <formula>Q62="EN PROCESO"</formula>
    </cfRule>
    <cfRule type="expression" dxfId="1918" priority="288">
      <formula>Q62="FINALIZADAS"</formula>
    </cfRule>
    <cfRule type="containsText" dxfId="1917" priority="289" operator="containsText" text="Parcial">
      <formula>NOT(ISERROR(SEARCH("Parcial",Q62)))</formula>
    </cfRule>
    <cfRule type="containsText" dxfId="1916" priority="290" operator="containsText" text="No cumple">
      <formula>NOT(ISERROR(SEARCH("No cumple",Q62)))</formula>
    </cfRule>
  </conditionalFormatting>
  <conditionalFormatting sqref="Q62:Q63">
    <cfRule type="containsText" dxfId="1915" priority="272" operator="containsText" text="FINALIZADA">
      <formula>NOT(ISERROR(SEARCH("FINALIZADA",Q62)))</formula>
    </cfRule>
  </conditionalFormatting>
  <conditionalFormatting sqref="Q63">
    <cfRule type="containsText" dxfId="1914" priority="256" operator="containsText" text="EN PROCESO">
      <formula>NOT(ISERROR(SEARCH("EN PROCESO",Q63)))</formula>
    </cfRule>
    <cfRule type="containsText" dxfId="1913" priority="257" operator="containsText" text="VENCIDAS CON AVANCE">
      <formula>NOT(ISERROR(SEARCH("VENCIDAS CON AVANCE",Q63)))</formula>
    </cfRule>
    <cfRule type="expression" dxfId="1912" priority="258">
      <formula>Q63="NO INICIADAS"</formula>
    </cfRule>
    <cfRule type="expression" dxfId="1911" priority="259">
      <formula>Q63="VENCIDAS SIN AVANCE"</formula>
    </cfRule>
    <cfRule type="expression" dxfId="1910" priority="260">
      <formula>Q63="EN PROCESO"</formula>
    </cfRule>
    <cfRule type="expression" dxfId="1909" priority="261">
      <formula>Q63="FINALIZADAS"</formula>
    </cfRule>
    <cfRule type="containsText" dxfId="1908" priority="262" operator="containsText" text="Parcial">
      <formula>NOT(ISERROR(SEARCH("Parcial",Q63)))</formula>
    </cfRule>
    <cfRule type="containsText" dxfId="1907" priority="263" operator="containsText" text="No cumple">
      <formula>NOT(ISERROR(SEARCH("No cumple",Q63)))</formula>
    </cfRule>
    <cfRule type="containsText" dxfId="1906" priority="264" operator="containsText" text="Cumple">
      <formula>NOT(ISERROR(SEARCH("Cumple",Q63)))</formula>
    </cfRule>
    <cfRule type="containsText" dxfId="1905" priority="265" operator="containsText" text="VENCIDAS CON AVANCE">
      <formula>NOT(ISERROR(SEARCH("VENCIDAS CON AVANCE",Q63)))</formula>
    </cfRule>
    <cfRule type="expression" dxfId="1904" priority="266">
      <formula>Q63="NO INICIADAS"</formula>
    </cfRule>
    <cfRule type="expression" dxfId="1903" priority="267">
      <formula>Q63="VENCIDAS SIN AVANCE"</formula>
    </cfRule>
    <cfRule type="expression" dxfId="1902" priority="268">
      <formula>Q63="EN PROCESO"</formula>
    </cfRule>
    <cfRule type="expression" dxfId="1901" priority="269">
      <formula>Q63="FINALIZADAS"</formula>
    </cfRule>
    <cfRule type="containsText" dxfId="1900" priority="270" operator="containsText" text="Parcial">
      <formula>NOT(ISERROR(SEARCH("Parcial",Q63)))</formula>
    </cfRule>
    <cfRule type="containsText" dxfId="1899" priority="271" operator="containsText" text="No cumple">
      <formula>NOT(ISERROR(SEARCH("No cumple",Q63)))</formula>
    </cfRule>
  </conditionalFormatting>
  <conditionalFormatting sqref="Q63:Q64">
    <cfRule type="containsText" dxfId="1898" priority="253" operator="containsText" text="FINALIZADA">
      <formula>NOT(ISERROR(SEARCH("FINALIZADA",Q63)))</formula>
    </cfRule>
  </conditionalFormatting>
  <conditionalFormatting sqref="Q64">
    <cfRule type="containsText" dxfId="1897" priority="237" operator="containsText" text="EN PROCESO">
      <formula>NOT(ISERROR(SEARCH("EN PROCESO",Q64)))</formula>
    </cfRule>
    <cfRule type="containsText" dxfId="1896" priority="238" operator="containsText" text="VENCIDAS CON AVANCE">
      <formula>NOT(ISERROR(SEARCH("VENCIDAS CON AVANCE",Q64)))</formula>
    </cfRule>
    <cfRule type="expression" dxfId="1895" priority="239">
      <formula>Q64="NO INICIADAS"</formula>
    </cfRule>
    <cfRule type="expression" dxfId="1894" priority="240">
      <formula>Q64="VENCIDAS SIN AVANCE"</formula>
    </cfRule>
    <cfRule type="expression" dxfId="1893" priority="241">
      <formula>Q64="EN PROCESO"</formula>
    </cfRule>
    <cfRule type="expression" dxfId="1892" priority="242">
      <formula>Q64="FINALIZADAS"</formula>
    </cfRule>
    <cfRule type="containsText" dxfId="1891" priority="243" operator="containsText" text="Parcial">
      <formula>NOT(ISERROR(SEARCH("Parcial",Q64)))</formula>
    </cfRule>
    <cfRule type="containsText" dxfId="1890" priority="244" operator="containsText" text="No cumple">
      <formula>NOT(ISERROR(SEARCH("No cumple",Q64)))</formula>
    </cfRule>
    <cfRule type="containsText" dxfId="1889" priority="245" operator="containsText" text="Cumple">
      <formula>NOT(ISERROR(SEARCH("Cumple",Q64)))</formula>
    </cfRule>
    <cfRule type="containsText" dxfId="1888" priority="246" operator="containsText" text="VENCIDAS CON AVANCE">
      <formula>NOT(ISERROR(SEARCH("VENCIDAS CON AVANCE",Q64)))</formula>
    </cfRule>
    <cfRule type="expression" dxfId="1887" priority="247">
      <formula>Q64="NO INICIADAS"</formula>
    </cfRule>
    <cfRule type="expression" dxfId="1886" priority="248">
      <formula>Q64="VENCIDAS SIN AVANCE"</formula>
    </cfRule>
    <cfRule type="expression" dxfId="1885" priority="249">
      <formula>Q64="EN PROCESO"</formula>
    </cfRule>
    <cfRule type="expression" dxfId="1884" priority="250">
      <formula>Q64="FINALIZADAS"</formula>
    </cfRule>
    <cfRule type="containsText" dxfId="1883" priority="251" operator="containsText" text="Parcial">
      <formula>NOT(ISERROR(SEARCH("Parcial",Q64)))</formula>
    </cfRule>
    <cfRule type="containsText" dxfId="1882" priority="252" operator="containsText" text="No cumple">
      <formula>NOT(ISERROR(SEARCH("No cumple",Q64)))</formula>
    </cfRule>
  </conditionalFormatting>
  <conditionalFormatting sqref="Q64:Q65">
    <cfRule type="containsText" dxfId="1881" priority="234" operator="containsText" text="FINALIZADA">
      <formula>NOT(ISERROR(SEARCH("FINALIZADA",Q64)))</formula>
    </cfRule>
  </conditionalFormatting>
  <conditionalFormatting sqref="Q65">
    <cfRule type="containsText" dxfId="1880" priority="218" operator="containsText" text="EN PROCESO">
      <formula>NOT(ISERROR(SEARCH("EN PROCESO",Q65)))</formula>
    </cfRule>
    <cfRule type="containsText" dxfId="1879" priority="219" operator="containsText" text="VENCIDAS CON AVANCE">
      <formula>NOT(ISERROR(SEARCH("VENCIDAS CON AVANCE",Q65)))</formula>
    </cfRule>
    <cfRule type="expression" dxfId="1878" priority="220">
      <formula>Q65="NO INICIADAS"</formula>
    </cfRule>
    <cfRule type="expression" dxfId="1877" priority="221">
      <formula>Q65="VENCIDAS SIN AVANCE"</formula>
    </cfRule>
    <cfRule type="expression" dxfId="1876" priority="222">
      <formula>Q65="EN PROCESO"</formula>
    </cfRule>
    <cfRule type="expression" dxfId="1875" priority="223">
      <formula>Q65="FINALIZADAS"</formula>
    </cfRule>
    <cfRule type="containsText" dxfId="1874" priority="224" operator="containsText" text="Parcial">
      <formula>NOT(ISERROR(SEARCH("Parcial",Q65)))</formula>
    </cfRule>
    <cfRule type="containsText" dxfId="1873" priority="225" operator="containsText" text="No cumple">
      <formula>NOT(ISERROR(SEARCH("No cumple",Q65)))</formula>
    </cfRule>
    <cfRule type="containsText" dxfId="1872" priority="226" operator="containsText" text="Cumple">
      <formula>NOT(ISERROR(SEARCH("Cumple",Q65)))</formula>
    </cfRule>
    <cfRule type="containsText" dxfId="1871" priority="227" operator="containsText" text="VENCIDAS CON AVANCE">
      <formula>NOT(ISERROR(SEARCH("VENCIDAS CON AVANCE",Q65)))</formula>
    </cfRule>
    <cfRule type="expression" dxfId="1870" priority="228">
      <formula>Q65="NO INICIADAS"</formula>
    </cfRule>
    <cfRule type="expression" dxfId="1869" priority="229">
      <formula>Q65="VENCIDAS SIN AVANCE"</formula>
    </cfRule>
    <cfRule type="expression" dxfId="1868" priority="230">
      <formula>Q65="EN PROCESO"</formula>
    </cfRule>
    <cfRule type="expression" dxfId="1867" priority="231">
      <formula>Q65="FINALIZADAS"</formula>
    </cfRule>
    <cfRule type="containsText" dxfId="1866" priority="232" operator="containsText" text="Parcial">
      <formula>NOT(ISERROR(SEARCH("Parcial",Q65)))</formula>
    </cfRule>
    <cfRule type="containsText" dxfId="1865" priority="233" operator="containsText" text="No cumple">
      <formula>NOT(ISERROR(SEARCH("No cumple",Q65)))</formula>
    </cfRule>
  </conditionalFormatting>
  <conditionalFormatting sqref="Q65:Q66">
    <cfRule type="containsText" dxfId="1864" priority="215" operator="containsText" text="FINALIZADA">
      <formula>NOT(ISERROR(SEARCH("FINALIZADA",Q65)))</formula>
    </cfRule>
  </conditionalFormatting>
  <conditionalFormatting sqref="Q66">
    <cfRule type="containsText" dxfId="1863" priority="199" operator="containsText" text="EN PROCESO">
      <formula>NOT(ISERROR(SEARCH("EN PROCESO",Q66)))</formula>
    </cfRule>
    <cfRule type="containsText" dxfId="1862" priority="200" operator="containsText" text="VENCIDAS CON AVANCE">
      <formula>NOT(ISERROR(SEARCH("VENCIDAS CON AVANCE",Q66)))</formula>
    </cfRule>
    <cfRule type="expression" dxfId="1861" priority="201">
      <formula>Q66="NO INICIADAS"</formula>
    </cfRule>
    <cfRule type="expression" dxfId="1860" priority="202">
      <formula>Q66="VENCIDAS SIN AVANCE"</formula>
    </cfRule>
    <cfRule type="expression" dxfId="1859" priority="203">
      <formula>Q66="EN PROCESO"</formula>
    </cfRule>
    <cfRule type="expression" dxfId="1858" priority="204">
      <formula>Q66="FINALIZADAS"</formula>
    </cfRule>
    <cfRule type="containsText" dxfId="1857" priority="205" operator="containsText" text="Parcial">
      <formula>NOT(ISERROR(SEARCH("Parcial",Q66)))</formula>
    </cfRule>
    <cfRule type="containsText" dxfId="1856" priority="206" operator="containsText" text="No cumple">
      <formula>NOT(ISERROR(SEARCH("No cumple",Q66)))</formula>
    </cfRule>
    <cfRule type="containsText" dxfId="1855" priority="207" operator="containsText" text="Cumple">
      <formula>NOT(ISERROR(SEARCH("Cumple",Q66)))</formula>
    </cfRule>
    <cfRule type="containsText" dxfId="1854" priority="208" operator="containsText" text="VENCIDAS CON AVANCE">
      <formula>NOT(ISERROR(SEARCH("VENCIDAS CON AVANCE",Q66)))</formula>
    </cfRule>
    <cfRule type="expression" dxfId="1853" priority="209">
      <formula>Q66="NO INICIADAS"</formula>
    </cfRule>
    <cfRule type="expression" dxfId="1852" priority="210">
      <formula>Q66="VENCIDAS SIN AVANCE"</formula>
    </cfRule>
    <cfRule type="expression" dxfId="1851" priority="211">
      <formula>Q66="EN PROCESO"</formula>
    </cfRule>
    <cfRule type="expression" dxfId="1850" priority="212">
      <formula>Q66="FINALIZADAS"</formula>
    </cfRule>
    <cfRule type="containsText" dxfId="1849" priority="213" operator="containsText" text="Parcial">
      <formula>NOT(ISERROR(SEARCH("Parcial",Q66)))</formula>
    </cfRule>
    <cfRule type="containsText" dxfId="1848" priority="214" operator="containsText" text="No cumple">
      <formula>NOT(ISERROR(SEARCH("No cumple",Q66)))</formula>
    </cfRule>
  </conditionalFormatting>
  <conditionalFormatting sqref="Q66:Q67">
    <cfRule type="containsText" dxfId="1847" priority="196" operator="containsText" text="FINALIZADA">
      <formula>NOT(ISERROR(SEARCH("FINALIZADA",Q66)))</formula>
    </cfRule>
  </conditionalFormatting>
  <conditionalFormatting sqref="Q67">
    <cfRule type="containsText" dxfId="1846" priority="180" operator="containsText" text="EN PROCESO">
      <formula>NOT(ISERROR(SEARCH("EN PROCESO",Q67)))</formula>
    </cfRule>
    <cfRule type="containsText" dxfId="1845" priority="181" operator="containsText" text="VENCIDAS CON AVANCE">
      <formula>NOT(ISERROR(SEARCH("VENCIDAS CON AVANCE",Q67)))</formula>
    </cfRule>
    <cfRule type="expression" dxfId="1844" priority="182">
      <formula>Q67="NO INICIADAS"</formula>
    </cfRule>
    <cfRule type="expression" dxfId="1843" priority="183">
      <formula>Q67="VENCIDAS SIN AVANCE"</formula>
    </cfRule>
    <cfRule type="expression" dxfId="1842" priority="184">
      <formula>Q67="EN PROCESO"</formula>
    </cfRule>
    <cfRule type="expression" dxfId="1841" priority="185">
      <formula>Q67="FINALIZADAS"</formula>
    </cfRule>
    <cfRule type="containsText" dxfId="1840" priority="186" operator="containsText" text="Parcial">
      <formula>NOT(ISERROR(SEARCH("Parcial",Q67)))</formula>
    </cfRule>
    <cfRule type="containsText" dxfId="1839" priority="187" operator="containsText" text="No cumple">
      <formula>NOT(ISERROR(SEARCH("No cumple",Q67)))</formula>
    </cfRule>
    <cfRule type="containsText" dxfId="1838" priority="188" operator="containsText" text="Cumple">
      <formula>NOT(ISERROR(SEARCH("Cumple",Q67)))</formula>
    </cfRule>
    <cfRule type="containsText" dxfId="1837" priority="189" operator="containsText" text="VENCIDAS CON AVANCE">
      <formula>NOT(ISERROR(SEARCH("VENCIDAS CON AVANCE",Q67)))</formula>
    </cfRule>
    <cfRule type="expression" dxfId="1836" priority="190">
      <formula>Q67="NO INICIADAS"</formula>
    </cfRule>
    <cfRule type="expression" dxfId="1835" priority="191">
      <formula>Q67="VENCIDAS SIN AVANCE"</formula>
    </cfRule>
    <cfRule type="expression" dxfId="1834" priority="192">
      <formula>Q67="EN PROCESO"</formula>
    </cfRule>
    <cfRule type="expression" dxfId="1833" priority="193">
      <formula>Q67="FINALIZADAS"</formula>
    </cfRule>
    <cfRule type="containsText" dxfId="1832" priority="194" operator="containsText" text="Parcial">
      <formula>NOT(ISERROR(SEARCH("Parcial",Q67)))</formula>
    </cfRule>
    <cfRule type="containsText" dxfId="1831" priority="195" operator="containsText" text="No cumple">
      <formula>NOT(ISERROR(SEARCH("No cumple",Q67)))</formula>
    </cfRule>
  </conditionalFormatting>
  <conditionalFormatting sqref="Q67:Q68">
    <cfRule type="containsText" dxfId="1830" priority="177" operator="containsText" text="FINALIZADA">
      <formula>NOT(ISERROR(SEARCH("FINALIZADA",Q67)))</formula>
    </cfRule>
  </conditionalFormatting>
  <conditionalFormatting sqref="Q68">
    <cfRule type="containsText" dxfId="1829" priority="161" operator="containsText" text="EN PROCESO">
      <formula>NOT(ISERROR(SEARCH("EN PROCESO",Q68)))</formula>
    </cfRule>
    <cfRule type="containsText" dxfId="1828" priority="162" operator="containsText" text="VENCIDAS CON AVANCE">
      <formula>NOT(ISERROR(SEARCH("VENCIDAS CON AVANCE",Q68)))</formula>
    </cfRule>
    <cfRule type="expression" dxfId="1827" priority="163">
      <formula>Q68="NO INICIADAS"</formula>
    </cfRule>
    <cfRule type="expression" dxfId="1826" priority="164">
      <formula>Q68="VENCIDAS SIN AVANCE"</formula>
    </cfRule>
    <cfRule type="expression" dxfId="1825" priority="165">
      <formula>Q68="EN PROCESO"</formula>
    </cfRule>
    <cfRule type="expression" dxfId="1824" priority="166">
      <formula>Q68="FINALIZADAS"</formula>
    </cfRule>
    <cfRule type="containsText" dxfId="1823" priority="167" operator="containsText" text="Parcial">
      <formula>NOT(ISERROR(SEARCH("Parcial",Q68)))</formula>
    </cfRule>
    <cfRule type="containsText" dxfId="1822" priority="168" operator="containsText" text="No cumple">
      <formula>NOT(ISERROR(SEARCH("No cumple",Q68)))</formula>
    </cfRule>
    <cfRule type="containsText" dxfId="1821" priority="169" operator="containsText" text="Cumple">
      <formula>NOT(ISERROR(SEARCH("Cumple",Q68)))</formula>
    </cfRule>
    <cfRule type="containsText" dxfId="1820" priority="170" operator="containsText" text="VENCIDAS CON AVANCE">
      <formula>NOT(ISERROR(SEARCH("VENCIDAS CON AVANCE",Q68)))</formula>
    </cfRule>
    <cfRule type="expression" dxfId="1819" priority="171">
      <formula>Q68="NO INICIADAS"</formula>
    </cfRule>
    <cfRule type="expression" dxfId="1818" priority="172">
      <formula>Q68="VENCIDAS SIN AVANCE"</formula>
    </cfRule>
    <cfRule type="expression" dxfId="1817" priority="173">
      <formula>Q68="EN PROCESO"</formula>
    </cfRule>
    <cfRule type="expression" dxfId="1816" priority="174">
      <formula>Q68="FINALIZADAS"</formula>
    </cfRule>
    <cfRule type="containsText" dxfId="1815" priority="175" operator="containsText" text="Parcial">
      <formula>NOT(ISERROR(SEARCH("Parcial",Q68)))</formula>
    </cfRule>
    <cfRule type="containsText" dxfId="1814" priority="176" operator="containsText" text="No cumple">
      <formula>NOT(ISERROR(SEARCH("No cumple",Q68)))</formula>
    </cfRule>
  </conditionalFormatting>
  <conditionalFormatting sqref="Q68:Q69">
    <cfRule type="containsText" dxfId="1813" priority="158" operator="containsText" text="FINALIZADA">
      <formula>NOT(ISERROR(SEARCH("FINALIZADA",Q68)))</formula>
    </cfRule>
  </conditionalFormatting>
  <conditionalFormatting sqref="Q69">
    <cfRule type="containsText" dxfId="1812" priority="142" operator="containsText" text="EN PROCESO">
      <formula>NOT(ISERROR(SEARCH("EN PROCESO",Q69)))</formula>
    </cfRule>
    <cfRule type="containsText" dxfId="1811" priority="143" operator="containsText" text="VENCIDAS CON AVANCE">
      <formula>NOT(ISERROR(SEARCH("VENCIDAS CON AVANCE",Q69)))</formula>
    </cfRule>
    <cfRule type="expression" dxfId="1810" priority="144">
      <formula>Q69="NO INICIADAS"</formula>
    </cfRule>
    <cfRule type="expression" dxfId="1809" priority="145">
      <formula>Q69="VENCIDAS SIN AVANCE"</formula>
    </cfRule>
    <cfRule type="expression" dxfId="1808" priority="146">
      <formula>Q69="EN PROCESO"</formula>
    </cfRule>
    <cfRule type="expression" dxfId="1807" priority="147">
      <formula>Q69="FINALIZADAS"</formula>
    </cfRule>
    <cfRule type="containsText" dxfId="1806" priority="148" operator="containsText" text="Parcial">
      <formula>NOT(ISERROR(SEARCH("Parcial",Q69)))</formula>
    </cfRule>
    <cfRule type="containsText" dxfId="1805" priority="149" operator="containsText" text="No cumple">
      <formula>NOT(ISERROR(SEARCH("No cumple",Q69)))</formula>
    </cfRule>
    <cfRule type="containsText" dxfId="1804" priority="150" operator="containsText" text="Cumple">
      <formula>NOT(ISERROR(SEARCH("Cumple",Q69)))</formula>
    </cfRule>
    <cfRule type="containsText" dxfId="1803" priority="151" operator="containsText" text="VENCIDAS CON AVANCE">
      <formula>NOT(ISERROR(SEARCH("VENCIDAS CON AVANCE",Q69)))</formula>
    </cfRule>
    <cfRule type="expression" dxfId="1802" priority="152">
      <formula>Q69="NO INICIADAS"</formula>
    </cfRule>
    <cfRule type="expression" dxfId="1801" priority="153">
      <formula>Q69="VENCIDAS SIN AVANCE"</formula>
    </cfRule>
    <cfRule type="expression" dxfId="1800" priority="154">
      <formula>Q69="EN PROCESO"</formula>
    </cfRule>
    <cfRule type="expression" dxfId="1799" priority="155">
      <formula>Q69="FINALIZADAS"</formula>
    </cfRule>
    <cfRule type="containsText" dxfId="1798" priority="156" operator="containsText" text="Parcial">
      <formula>NOT(ISERROR(SEARCH("Parcial",Q69)))</formula>
    </cfRule>
    <cfRule type="containsText" dxfId="1797" priority="157" operator="containsText" text="No cumple">
      <formula>NOT(ISERROR(SEARCH("No cumple",Q69)))</formula>
    </cfRule>
  </conditionalFormatting>
  <conditionalFormatting sqref="Q69:Q70">
    <cfRule type="containsText" dxfId="1796" priority="139" operator="containsText" text="FINALIZADA">
      <formula>NOT(ISERROR(SEARCH("FINALIZADA",Q69)))</formula>
    </cfRule>
  </conditionalFormatting>
  <conditionalFormatting sqref="Q70">
    <cfRule type="containsText" dxfId="1795" priority="123" operator="containsText" text="EN PROCESO">
      <formula>NOT(ISERROR(SEARCH("EN PROCESO",Q70)))</formula>
    </cfRule>
    <cfRule type="containsText" dxfId="1794" priority="124" operator="containsText" text="VENCIDAS CON AVANCE">
      <formula>NOT(ISERROR(SEARCH("VENCIDAS CON AVANCE",Q70)))</formula>
    </cfRule>
    <cfRule type="expression" dxfId="1793" priority="125">
      <formula>Q70="NO INICIADAS"</formula>
    </cfRule>
    <cfRule type="expression" dxfId="1792" priority="126">
      <formula>Q70="VENCIDAS SIN AVANCE"</formula>
    </cfRule>
    <cfRule type="expression" dxfId="1791" priority="127">
      <formula>Q70="EN PROCESO"</formula>
    </cfRule>
    <cfRule type="expression" dxfId="1790" priority="128">
      <formula>Q70="FINALIZADAS"</formula>
    </cfRule>
    <cfRule type="containsText" dxfId="1789" priority="129" operator="containsText" text="Parcial">
      <formula>NOT(ISERROR(SEARCH("Parcial",Q70)))</formula>
    </cfRule>
    <cfRule type="containsText" dxfId="1788" priority="130" operator="containsText" text="No cumple">
      <formula>NOT(ISERROR(SEARCH("No cumple",Q70)))</formula>
    </cfRule>
    <cfRule type="containsText" dxfId="1787" priority="131" operator="containsText" text="Cumple">
      <formula>NOT(ISERROR(SEARCH("Cumple",Q70)))</formula>
    </cfRule>
    <cfRule type="containsText" dxfId="1786" priority="132" operator="containsText" text="VENCIDAS CON AVANCE">
      <formula>NOT(ISERROR(SEARCH("VENCIDAS CON AVANCE",Q70)))</formula>
    </cfRule>
    <cfRule type="expression" dxfId="1785" priority="133">
      <formula>Q70="NO INICIADAS"</formula>
    </cfRule>
    <cfRule type="expression" dxfId="1784" priority="134">
      <formula>Q70="VENCIDAS SIN AVANCE"</formula>
    </cfRule>
    <cfRule type="expression" dxfId="1783" priority="135">
      <formula>Q70="EN PROCESO"</formula>
    </cfRule>
    <cfRule type="expression" dxfId="1782" priority="136">
      <formula>Q70="FINALIZADAS"</formula>
    </cfRule>
    <cfRule type="containsText" dxfId="1781" priority="137" operator="containsText" text="Parcial">
      <formula>NOT(ISERROR(SEARCH("Parcial",Q70)))</formula>
    </cfRule>
    <cfRule type="containsText" dxfId="1780" priority="138" operator="containsText" text="No cumple">
      <formula>NOT(ISERROR(SEARCH("No cumple",Q70)))</formula>
    </cfRule>
  </conditionalFormatting>
  <conditionalFormatting sqref="Q70:Q71">
    <cfRule type="containsText" dxfId="1779" priority="120" operator="containsText" text="FINALIZADA">
      <formula>NOT(ISERROR(SEARCH("FINALIZADA",Q70)))</formula>
    </cfRule>
  </conditionalFormatting>
  <conditionalFormatting sqref="Q71">
    <cfRule type="containsText" dxfId="1778" priority="104" operator="containsText" text="EN PROCESO">
      <formula>NOT(ISERROR(SEARCH("EN PROCESO",Q71)))</formula>
    </cfRule>
    <cfRule type="containsText" dxfId="1777" priority="105" operator="containsText" text="VENCIDAS CON AVANCE">
      <formula>NOT(ISERROR(SEARCH("VENCIDAS CON AVANCE",Q71)))</formula>
    </cfRule>
    <cfRule type="expression" dxfId="1776" priority="106">
      <formula>Q71="NO INICIADAS"</formula>
    </cfRule>
    <cfRule type="expression" dxfId="1775" priority="107">
      <formula>Q71="VENCIDAS SIN AVANCE"</formula>
    </cfRule>
    <cfRule type="expression" dxfId="1774" priority="108">
      <formula>Q71="EN PROCESO"</formula>
    </cfRule>
    <cfRule type="expression" dxfId="1773" priority="109">
      <formula>Q71="FINALIZADAS"</formula>
    </cfRule>
    <cfRule type="containsText" dxfId="1772" priority="110" operator="containsText" text="Parcial">
      <formula>NOT(ISERROR(SEARCH("Parcial",Q71)))</formula>
    </cfRule>
    <cfRule type="containsText" dxfId="1771" priority="111" operator="containsText" text="No cumple">
      <formula>NOT(ISERROR(SEARCH("No cumple",Q71)))</formula>
    </cfRule>
    <cfRule type="containsText" dxfId="1770" priority="112" operator="containsText" text="Cumple">
      <formula>NOT(ISERROR(SEARCH("Cumple",Q71)))</formula>
    </cfRule>
    <cfRule type="containsText" dxfId="1769" priority="113" operator="containsText" text="VENCIDAS CON AVANCE">
      <formula>NOT(ISERROR(SEARCH("VENCIDAS CON AVANCE",Q71)))</formula>
    </cfRule>
    <cfRule type="expression" dxfId="1768" priority="114">
      <formula>Q71="NO INICIADAS"</formula>
    </cfRule>
    <cfRule type="expression" dxfId="1767" priority="115">
      <formula>Q71="VENCIDAS SIN AVANCE"</formula>
    </cfRule>
    <cfRule type="expression" dxfId="1766" priority="116">
      <formula>Q71="EN PROCESO"</formula>
    </cfRule>
    <cfRule type="expression" dxfId="1765" priority="117">
      <formula>Q71="FINALIZADAS"</formula>
    </cfRule>
    <cfRule type="containsText" dxfId="1764" priority="118" operator="containsText" text="Parcial">
      <formula>NOT(ISERROR(SEARCH("Parcial",Q71)))</formula>
    </cfRule>
    <cfRule type="containsText" dxfId="1763" priority="119" operator="containsText" text="No cumple">
      <formula>NOT(ISERROR(SEARCH("No cumple",Q71)))</formula>
    </cfRule>
  </conditionalFormatting>
  <conditionalFormatting sqref="Q71:Q72">
    <cfRule type="containsText" dxfId="1762" priority="101" operator="containsText" text="FINALIZADA">
      <formula>NOT(ISERROR(SEARCH("FINALIZADA",Q71)))</formula>
    </cfRule>
  </conditionalFormatting>
  <conditionalFormatting sqref="Q72">
    <cfRule type="containsText" dxfId="1761" priority="84" operator="containsText" text="FINALIZADA">
      <formula>NOT(ISERROR(SEARCH("FINALIZADA",Q72)))</formula>
    </cfRule>
    <cfRule type="containsText" dxfId="1760" priority="85" operator="containsText" text="EN PROCESO">
      <formula>NOT(ISERROR(SEARCH("EN PROCESO",Q72)))</formula>
    </cfRule>
    <cfRule type="containsText" dxfId="1759" priority="86" operator="containsText" text="VENCIDAS CON AVANCE">
      <formula>NOT(ISERROR(SEARCH("VENCIDAS CON AVANCE",Q72)))</formula>
    </cfRule>
    <cfRule type="expression" dxfId="1758" priority="87">
      <formula>Q72="NO INICIADAS"</formula>
    </cfRule>
    <cfRule type="expression" dxfId="1757" priority="88">
      <formula>Q72="VENCIDAS SIN AVANCE"</formula>
    </cfRule>
    <cfRule type="expression" dxfId="1756" priority="89">
      <formula>Q72="EN PROCESO"</formula>
    </cfRule>
    <cfRule type="expression" dxfId="1755" priority="90">
      <formula>Q72="FINALIZADAS"</formula>
    </cfRule>
    <cfRule type="containsText" dxfId="1754" priority="91" operator="containsText" text="Parcial">
      <formula>NOT(ISERROR(SEARCH("Parcial",Q72)))</formula>
    </cfRule>
    <cfRule type="containsText" dxfId="1753" priority="92" operator="containsText" text="No cumple">
      <formula>NOT(ISERROR(SEARCH("No cumple",Q72)))</formula>
    </cfRule>
    <cfRule type="containsText" dxfId="1752" priority="93" operator="containsText" text="Cumple">
      <formula>NOT(ISERROR(SEARCH("Cumple",Q72)))</formula>
    </cfRule>
    <cfRule type="containsText" dxfId="1751" priority="94" operator="containsText" text="VENCIDAS CON AVANCE">
      <formula>NOT(ISERROR(SEARCH("VENCIDAS CON AVANCE",Q72)))</formula>
    </cfRule>
    <cfRule type="expression" dxfId="1750" priority="95">
      <formula>Q72="NO INICIADAS"</formula>
    </cfRule>
    <cfRule type="expression" dxfId="1749" priority="96">
      <formula>Q72="VENCIDAS SIN AVANCE"</formula>
    </cfRule>
    <cfRule type="expression" dxfId="1748" priority="97">
      <formula>Q72="EN PROCESO"</formula>
    </cfRule>
    <cfRule type="expression" dxfId="1747" priority="98">
      <formula>Q72="FINALIZADAS"</formula>
    </cfRule>
    <cfRule type="containsText" dxfId="1746" priority="99" operator="containsText" text="Parcial">
      <formula>NOT(ISERROR(SEARCH("Parcial",Q72)))</formula>
    </cfRule>
    <cfRule type="containsText" dxfId="1745" priority="100" operator="containsText" text="No cumple">
      <formula>NOT(ISERROR(SEARCH("No cumple",Q72)))</formula>
    </cfRule>
  </conditionalFormatting>
  <conditionalFormatting sqref="Q18:R18">
    <cfRule type="containsText" dxfId="1744" priority="2936" operator="containsText" text="EN  PROCESO">
      <formula>NOT(ISERROR(SEARCH("EN  PROCESO",Q18)))</formula>
    </cfRule>
    <cfRule type="containsText" dxfId="1743" priority="2954" operator="containsText" text="FINALIZADA">
      <formula>NOT(ISERROR(SEARCH("FINALIZADA",Q18)))</formula>
    </cfRule>
  </conditionalFormatting>
  <conditionalFormatting sqref="Q34:R34">
    <cfRule type="containsText" dxfId="1742" priority="711" operator="containsText" text="FINALIZADA">
      <formula>NOT(ISERROR(SEARCH("FINALIZADA",Q34)))</formula>
    </cfRule>
    <cfRule type="containsText" dxfId="1741" priority="712" operator="containsText" text="EN PROCESO">
      <formula>NOT(ISERROR(SEARCH("EN PROCESO",Q34)))</formula>
    </cfRule>
    <cfRule type="containsText" dxfId="1740" priority="721" operator="containsText" text="VENCIDAS CON AVANCE">
      <formula>NOT(ISERROR(SEARCH("VENCIDAS CON AVANCE",Q34)))</formula>
    </cfRule>
    <cfRule type="expression" dxfId="1739" priority="722">
      <formula>Q34="NO INICIADAS"</formula>
    </cfRule>
    <cfRule type="expression" dxfId="1738" priority="723">
      <formula>Q34="VENCIDAS SIN AVANCE"</formula>
    </cfRule>
    <cfRule type="expression" dxfId="1737" priority="724">
      <formula>Q34="EN PROCESO"</formula>
    </cfRule>
    <cfRule type="expression" dxfId="1736" priority="725">
      <formula>Q34="FINALIZADAS"</formula>
    </cfRule>
    <cfRule type="containsText" dxfId="1735" priority="726" operator="containsText" text="Parcial">
      <formula>NOT(ISERROR(SEARCH("Parcial",Q34)))</formula>
    </cfRule>
    <cfRule type="containsText" dxfId="1734" priority="727" operator="containsText" text="No cumple">
      <formula>NOT(ISERROR(SEARCH("No cumple",Q34)))</formula>
    </cfRule>
  </conditionalFormatting>
  <conditionalFormatting sqref="R18">
    <cfRule type="containsText" dxfId="1733" priority="2937" operator="containsText" text="FINALIZADA">
      <formula>NOT(ISERROR(SEARCH("FINALIZADA",R18)))</formula>
    </cfRule>
    <cfRule type="containsText" dxfId="1732" priority="2938" operator="containsText" text="EN PROCESO">
      <formula>NOT(ISERROR(SEARCH("EN PROCESO",R18)))</formula>
    </cfRule>
    <cfRule type="containsText" dxfId="1731" priority="2939" operator="containsText" text="VENCIDAS CON AVANCE">
      <formula>NOT(ISERROR(SEARCH("VENCIDAS CON AVANCE",R18)))</formula>
    </cfRule>
    <cfRule type="expression" dxfId="1730" priority="2940">
      <formula>R18="NO INICIADAS"</formula>
    </cfRule>
    <cfRule type="expression" dxfId="1729" priority="2941">
      <formula>R18="VENCIDAS SIN AVANCE"</formula>
    </cfRule>
    <cfRule type="expression" dxfId="1728" priority="2942">
      <formula>R18="EN PROCESO"</formula>
    </cfRule>
    <cfRule type="expression" dxfId="1727" priority="2943">
      <formula>R18="FINALIZADAS"</formula>
    </cfRule>
    <cfRule type="containsText" dxfId="1726" priority="2944" operator="containsText" text="Parcial">
      <formula>NOT(ISERROR(SEARCH("Parcial",R18)))</formula>
    </cfRule>
    <cfRule type="containsText" dxfId="1725" priority="2945" operator="containsText" text="No cumple">
      <formula>NOT(ISERROR(SEARCH("No cumple",R18)))</formula>
    </cfRule>
    <cfRule type="containsText" dxfId="1724" priority="2946" operator="containsText" text="Cumple">
      <formula>NOT(ISERROR(SEARCH("Cumple",R18)))</formula>
    </cfRule>
    <cfRule type="containsText" dxfId="1723" priority="2947" operator="containsText" text="VENCIDAS CON AVANCE">
      <formula>NOT(ISERROR(SEARCH("VENCIDAS CON AVANCE",R18)))</formula>
    </cfRule>
    <cfRule type="expression" dxfId="1722" priority="2948">
      <formula>R18="NO INICIADAS"</formula>
    </cfRule>
    <cfRule type="expression" dxfId="1721" priority="2949">
      <formula>R18="VENCIDAS SIN AVANCE"</formula>
    </cfRule>
    <cfRule type="expression" dxfId="1720" priority="2950">
      <formula>R18="EN PROCESO"</formula>
    </cfRule>
    <cfRule type="expression" dxfId="1719" priority="2951">
      <formula>R18="FINALIZADAS"</formula>
    </cfRule>
    <cfRule type="containsText" dxfId="1718" priority="2952" operator="containsText" text="Parcial">
      <formula>NOT(ISERROR(SEARCH("Parcial",R18)))</formula>
    </cfRule>
    <cfRule type="containsText" dxfId="1717" priority="2953" operator="containsText" text="No cumple">
      <formula>NOT(ISERROR(SEARCH("No cumple",R18)))</formula>
    </cfRule>
  </conditionalFormatting>
  <conditionalFormatting sqref="R33">
    <cfRule type="containsText" dxfId="1716" priority="65" operator="containsText" text="FINALIZADA">
      <formula>NOT(ISERROR(SEARCH("FINALIZADA",R33)))</formula>
    </cfRule>
    <cfRule type="containsText" dxfId="1715" priority="66" operator="containsText" text="EN PROCESO">
      <formula>NOT(ISERROR(SEARCH("EN PROCESO",R33)))</formula>
    </cfRule>
    <cfRule type="containsText" dxfId="1714" priority="67" operator="containsText" text="VENCIDAS CON AVANCE">
      <formula>NOT(ISERROR(SEARCH("VENCIDAS CON AVANCE",R33)))</formula>
    </cfRule>
    <cfRule type="expression" dxfId="1713" priority="68">
      <formula>R33="NO INICIADAS"</formula>
    </cfRule>
    <cfRule type="expression" dxfId="1712" priority="69">
      <formula>R33="VENCIDAS SIN AVANCE"</formula>
    </cfRule>
    <cfRule type="expression" dxfId="1711" priority="70">
      <formula>R33="EN PROCESO"</formula>
    </cfRule>
    <cfRule type="expression" dxfId="1710" priority="71">
      <formula>R33="FINALIZADAS"</formula>
    </cfRule>
    <cfRule type="containsText" dxfId="1709" priority="72" operator="containsText" text="Parcial">
      <formula>NOT(ISERROR(SEARCH("Parcial",R33)))</formula>
    </cfRule>
    <cfRule type="containsText" dxfId="1708" priority="73" operator="containsText" text="No cumple">
      <formula>NOT(ISERROR(SEARCH("No cumple",R33)))</formula>
    </cfRule>
    <cfRule type="containsText" dxfId="1707" priority="74" operator="containsText" text="Cumple">
      <formula>NOT(ISERROR(SEARCH("Cumple",R33)))</formula>
    </cfRule>
    <cfRule type="containsText" dxfId="1706" priority="75" operator="containsText" text="VENCIDAS CON AVANCE">
      <formula>NOT(ISERROR(SEARCH("VENCIDAS CON AVANCE",R33)))</formula>
    </cfRule>
    <cfRule type="expression" dxfId="1705" priority="76">
      <formula>R33="NO INICIADAS"</formula>
    </cfRule>
    <cfRule type="expression" dxfId="1704" priority="77">
      <formula>R33="VENCIDAS SIN AVANCE"</formula>
    </cfRule>
    <cfRule type="expression" dxfId="1703" priority="78">
      <formula>R33="EN PROCESO"</formula>
    </cfRule>
    <cfRule type="expression" dxfId="1702" priority="79">
      <formula>R33="FINALIZADAS"</formula>
    </cfRule>
    <cfRule type="containsText" dxfId="1701" priority="80" operator="containsText" text="Parcial">
      <formula>NOT(ISERROR(SEARCH("Parcial",R33)))</formula>
    </cfRule>
    <cfRule type="containsText" dxfId="1700" priority="81" operator="containsText" text="No cumple">
      <formula>NOT(ISERROR(SEARCH("No cumple",R33)))</formula>
    </cfRule>
    <cfRule type="containsText" dxfId="1699" priority="82" operator="containsText" text="FINALIZADA">
      <formula>NOT(ISERROR(SEARCH("FINALIZADA",R33)))</formula>
    </cfRule>
  </conditionalFormatting>
  <conditionalFormatting sqref="R33:R34">
    <cfRule type="containsText" dxfId="1698" priority="64" operator="containsText" text="EN  PROCESO">
      <formula>NOT(ISERROR(SEARCH("EN  PROCESO",R33)))</formula>
    </cfRule>
  </conditionalFormatting>
  <conditionalFormatting sqref="R34">
    <cfRule type="containsText" dxfId="1697" priority="1746" operator="containsText" text="Cumple">
      <formula>NOT(ISERROR(SEARCH("Cumple",R34)))</formula>
    </cfRule>
    <cfRule type="containsText" dxfId="1696" priority="1747" operator="containsText" text="VENCIDAS CON AVANCE">
      <formula>NOT(ISERROR(SEARCH("VENCIDAS CON AVANCE",R34)))</formula>
    </cfRule>
    <cfRule type="expression" dxfId="1695" priority="1748">
      <formula>R34="NO INICIADAS"</formula>
    </cfRule>
    <cfRule type="expression" dxfId="1694" priority="1749">
      <formula>R34="VENCIDAS SIN AVANCE"</formula>
    </cfRule>
    <cfRule type="expression" dxfId="1693" priority="1750">
      <formula>R34="EN PROCESO"</formula>
    </cfRule>
    <cfRule type="expression" dxfId="1692" priority="1751">
      <formula>R34="FINALIZADAS"</formula>
    </cfRule>
    <cfRule type="containsText" dxfId="1691" priority="1752" operator="containsText" text="Parcial">
      <formula>NOT(ISERROR(SEARCH("Parcial",R34)))</formula>
    </cfRule>
    <cfRule type="containsText" dxfId="1690" priority="1753" operator="containsText" text="No cumple">
      <formula>NOT(ISERROR(SEARCH("No cumple",R34)))</formula>
    </cfRule>
    <cfRule type="containsText" dxfId="1689" priority="1754" operator="containsText" text="FINALIZADA">
      <formula>NOT(ISERROR(SEARCH("FINALIZADA",R34)))</formula>
    </cfRule>
  </conditionalFormatting>
  <conditionalFormatting sqref="R70">
    <cfRule type="containsText" dxfId="1688" priority="748" operator="containsText" text="EN  PROCESO">
      <formula>NOT(ISERROR(SEARCH("EN  PROCESO",R70)))</formula>
    </cfRule>
    <cfRule type="containsText" dxfId="1687" priority="749" operator="containsText" text="FINALIZADA">
      <formula>NOT(ISERROR(SEARCH("FINALIZADA",R70)))</formula>
    </cfRule>
    <cfRule type="containsText" dxfId="1686" priority="750" operator="containsText" text="EN PROCESO">
      <formula>NOT(ISERROR(SEARCH("EN PROCESO",R70)))</formula>
    </cfRule>
    <cfRule type="containsText" dxfId="1685" priority="751" operator="containsText" text="VENCIDAS CON AVANCE">
      <formula>NOT(ISERROR(SEARCH("VENCIDAS CON AVANCE",R70)))</formula>
    </cfRule>
    <cfRule type="expression" dxfId="1684" priority="752">
      <formula>R70="NO INICIADAS"</formula>
    </cfRule>
    <cfRule type="expression" dxfId="1683" priority="753">
      <formula>R70="VENCIDAS SIN AVANCE"</formula>
    </cfRule>
    <cfRule type="expression" dxfId="1682" priority="754">
      <formula>R70="EN PROCESO"</formula>
    </cfRule>
    <cfRule type="expression" dxfId="1681" priority="755">
      <formula>R70="FINALIZADAS"</formula>
    </cfRule>
    <cfRule type="containsText" dxfId="1680" priority="756" operator="containsText" text="Parcial">
      <formula>NOT(ISERROR(SEARCH("Parcial",R70)))</formula>
    </cfRule>
    <cfRule type="containsText" dxfId="1679" priority="757" operator="containsText" text="No cumple">
      <formula>NOT(ISERROR(SEARCH("No cumple",R70)))</formula>
    </cfRule>
    <cfRule type="containsText" dxfId="1678" priority="758" operator="containsText" text="Cumple">
      <formula>NOT(ISERROR(SEARCH("Cumple",R70)))</formula>
    </cfRule>
    <cfRule type="containsText" dxfId="1677" priority="759" operator="containsText" text="VENCIDAS CON AVANCE">
      <formula>NOT(ISERROR(SEARCH("VENCIDAS CON AVANCE",R70)))</formula>
    </cfRule>
    <cfRule type="expression" dxfId="1676" priority="760">
      <formula>R70="NO INICIADAS"</formula>
    </cfRule>
    <cfRule type="expression" dxfId="1675" priority="761">
      <formula>R70="VENCIDAS SIN AVANCE"</formula>
    </cfRule>
    <cfRule type="expression" dxfId="1674" priority="762">
      <formula>R70="EN PROCESO"</formula>
    </cfRule>
    <cfRule type="expression" dxfId="1673" priority="763">
      <formula>R70="FINALIZADAS"</formula>
    </cfRule>
    <cfRule type="containsText" dxfId="1672" priority="764" operator="containsText" text="Parcial">
      <formula>NOT(ISERROR(SEARCH("Parcial",R70)))</formula>
    </cfRule>
    <cfRule type="containsText" dxfId="1671" priority="765" operator="containsText" text="No cumple">
      <formula>NOT(ISERROR(SEARCH("No cumple",R70)))</formula>
    </cfRule>
    <cfRule type="containsText" dxfId="1670" priority="766" operator="containsText" text="FINALIZADA">
      <formula>NOT(ISERROR(SEARCH("FINALIZADA",R70)))</formula>
    </cfRule>
  </conditionalFormatting>
  <dataValidations count="1">
    <dataValidation type="list" allowBlank="1" showInputMessage="1" showErrorMessage="1" sqref="P18:P72 Q18:Q20 Q26:Q28 R18 Q33:Q72 R33:R34 R70:R72" xr:uid="{A3B96E8E-2644-4AFD-B9B6-D51E8DF833EA}">
      <formula1>$B$99:$B$103</formula1>
    </dataValidation>
  </dataValidations>
  <hyperlinks>
    <hyperlink ref="S22" r:id="rId1" xr:uid="{00000000-0004-0000-0000-000000000000}"/>
    <hyperlink ref="S34" r:id="rId2" xr:uid="{00000000-0004-0000-0000-000001000000}"/>
    <hyperlink ref="S40" r:id="rId3" xr:uid="{00000000-0004-0000-0000-000002000000}"/>
    <hyperlink ref="S41" r:id="rId4" xr:uid="{00000000-0004-0000-0000-000003000000}"/>
    <hyperlink ref="S42" r:id="rId5" xr:uid="{00000000-0004-0000-0000-000004000000}"/>
    <hyperlink ref="S43" r:id="rId6" xr:uid="{00000000-0004-0000-0000-000005000000}"/>
    <hyperlink ref="S53" r:id="rId7" xr:uid="{00000000-0004-0000-0000-000006000000}"/>
    <hyperlink ref="S54" r:id="rId8" xr:uid="{00000000-0004-0000-0000-000007000000}"/>
    <hyperlink ref="S57" r:id="rId9" xr:uid="{00000000-0004-0000-0000-000008000000}"/>
    <hyperlink ref="S62" r:id="rId10" xr:uid="{00000000-0004-0000-0000-000009000000}"/>
    <hyperlink ref="S65" r:id="rId11" xr:uid="{00000000-0004-0000-0000-00000A000000}"/>
    <hyperlink ref="D8" r:id="rId12" xr:uid="{BA6C1C5C-1203-4DD0-BE44-81E24ABCECD0}"/>
    <hyperlink ref="K8" r:id="rId13" xr:uid="{5ADB6030-0A47-4CC8-B043-6E6DC417F882}"/>
    <hyperlink ref="L10" r:id="rId14" xr:uid="{ED392D59-1E7C-4BE7-930A-19F8A491823C}"/>
    <hyperlink ref="L12" r:id="rId15" display="https://pdi.utp.edu.co/2024/02/01/ya-esta-disponible-el-pacto-2024/" xr:uid="{F5268942-E325-4D5E-9393-3029ABB52274}"/>
  </hyperlinks>
  <pageMargins left="0.7" right="0.7" top="0.75" bottom="0.75" header="0" footer="0"/>
  <pageSetup paperSize="9" orientation="portrait" r:id="rId16"/>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33D8A-606F-4013-921C-876BCE417867}">
  <dimension ref="A1:V1005"/>
  <sheetViews>
    <sheetView showGridLines="0" topLeftCell="A69" zoomScale="90" zoomScaleNormal="90" workbookViewId="0">
      <selection activeCell="L77" sqref="L77"/>
    </sheetView>
  </sheetViews>
  <sheetFormatPr baseColWidth="10" defaultColWidth="14.453125" defaultRowHeight="15" customHeight="1"/>
  <cols>
    <col min="1" max="1" width="4" style="16" customWidth="1"/>
    <col min="2" max="2" width="23.6328125" style="16" customWidth="1"/>
    <col min="3" max="3" width="35.453125" customWidth="1"/>
    <col min="4" max="4" width="33.453125" customWidth="1"/>
    <col min="5" max="5" width="51.453125" customWidth="1"/>
    <col min="6" max="6" width="31.81640625" customWidth="1"/>
    <col min="7" max="7" width="19.453125" customWidth="1"/>
    <col min="8" max="9" width="22.36328125" customWidth="1"/>
    <col min="10" max="11" width="21.36328125" customWidth="1"/>
    <col min="12" max="12" width="23.1796875" customWidth="1"/>
    <col min="13" max="13" width="24.453125" customWidth="1"/>
    <col min="14" max="14" width="20.6328125" customWidth="1"/>
    <col min="15" max="15" width="92.81640625" customWidth="1"/>
    <col min="16" max="18" width="21.6328125" customWidth="1"/>
    <col min="19" max="19" width="63" customWidth="1"/>
    <col min="20" max="20" width="156.453125" customWidth="1"/>
  </cols>
  <sheetData>
    <row r="1" spans="1:20" ht="15" customHeight="1" thickBot="1"/>
    <row r="2" spans="1:20" ht="15" customHeight="1">
      <c r="B2" s="456" t="s">
        <v>371</v>
      </c>
      <c r="C2" s="457"/>
      <c r="D2" s="457"/>
      <c r="E2" s="457"/>
      <c r="F2" s="457"/>
      <c r="G2" s="457"/>
      <c r="H2" s="457"/>
      <c r="I2" s="457"/>
      <c r="J2" s="457"/>
      <c r="K2" s="457"/>
      <c r="L2" s="457"/>
      <c r="M2" s="457"/>
      <c r="N2" s="457"/>
      <c r="O2" s="457"/>
      <c r="P2" s="457"/>
      <c r="Q2" s="457"/>
      <c r="R2" s="457"/>
      <c r="S2" s="457"/>
      <c r="T2" s="458"/>
    </row>
    <row r="3" spans="1:20" ht="16.5" customHeight="1">
      <c r="B3" s="459"/>
      <c r="C3" s="460"/>
      <c r="D3" s="460"/>
      <c r="E3" s="460"/>
      <c r="F3" s="460"/>
      <c r="G3" s="460"/>
      <c r="H3" s="460"/>
      <c r="I3" s="460"/>
      <c r="J3" s="460"/>
      <c r="K3" s="460"/>
      <c r="L3" s="460"/>
      <c r="M3" s="460"/>
      <c r="N3" s="460"/>
      <c r="O3" s="460"/>
      <c r="P3" s="460"/>
      <c r="Q3" s="460"/>
      <c r="R3" s="460"/>
      <c r="S3" s="460"/>
      <c r="T3" s="461"/>
    </row>
    <row r="4" spans="1:20" ht="18" customHeight="1">
      <c r="B4" s="459"/>
      <c r="C4" s="460"/>
      <c r="D4" s="460"/>
      <c r="E4" s="460"/>
      <c r="F4" s="460"/>
      <c r="G4" s="460"/>
      <c r="H4" s="460"/>
      <c r="I4" s="460"/>
      <c r="J4" s="460"/>
      <c r="K4" s="460"/>
      <c r="L4" s="460"/>
      <c r="M4" s="460"/>
      <c r="N4" s="460"/>
      <c r="O4" s="460"/>
      <c r="P4" s="460"/>
      <c r="Q4" s="460"/>
      <c r="R4" s="460"/>
      <c r="S4" s="460"/>
      <c r="T4" s="461"/>
    </row>
    <row r="5" spans="1:20" ht="28.5" customHeight="1">
      <c r="B5" s="459"/>
      <c r="C5" s="460"/>
      <c r="D5" s="460"/>
      <c r="E5" s="460"/>
      <c r="F5" s="460"/>
      <c r="G5" s="460"/>
      <c r="H5" s="460"/>
      <c r="I5" s="460"/>
      <c r="J5" s="460"/>
      <c r="K5" s="460"/>
      <c r="L5" s="460"/>
      <c r="M5" s="460"/>
      <c r="N5" s="460"/>
      <c r="O5" s="460"/>
      <c r="P5" s="460"/>
      <c r="Q5" s="460"/>
      <c r="R5" s="460"/>
      <c r="S5" s="460"/>
      <c r="T5" s="461"/>
    </row>
    <row r="6" spans="1:20" ht="9.75" customHeight="1" thickBot="1">
      <c r="B6" s="462"/>
      <c r="C6" s="463"/>
      <c r="D6" s="463"/>
      <c r="E6" s="463"/>
      <c r="F6" s="463"/>
      <c r="G6" s="463"/>
      <c r="H6" s="463"/>
      <c r="I6" s="463"/>
      <c r="J6" s="463"/>
      <c r="K6" s="463"/>
      <c r="L6" s="463"/>
      <c r="M6" s="463"/>
      <c r="N6" s="463"/>
      <c r="O6" s="463"/>
      <c r="P6" s="463"/>
      <c r="Q6" s="463"/>
      <c r="R6" s="463"/>
      <c r="S6" s="463"/>
      <c r="T6" s="464"/>
    </row>
    <row r="7" spans="1:20" ht="27" customHeight="1" thickBot="1">
      <c r="B7" s="427" t="s">
        <v>253</v>
      </c>
      <c r="C7" s="428"/>
      <c r="D7" s="435" t="s">
        <v>372</v>
      </c>
      <c r="E7" s="436"/>
      <c r="F7" s="436"/>
      <c r="G7" s="437"/>
      <c r="H7" s="406" t="s">
        <v>254</v>
      </c>
      <c r="I7" s="407"/>
      <c r="J7" s="408"/>
      <c r="K7" s="435" t="s">
        <v>373</v>
      </c>
      <c r="L7" s="436"/>
      <c r="M7" s="436"/>
      <c r="N7" s="436"/>
      <c r="O7" s="436"/>
      <c r="P7" s="436"/>
      <c r="Q7" s="436"/>
      <c r="R7" s="436"/>
      <c r="S7" s="436"/>
      <c r="T7" s="437"/>
    </row>
    <row r="8" spans="1:20" ht="26.25" customHeight="1" thickBot="1">
      <c r="B8" s="427" t="s">
        <v>255</v>
      </c>
      <c r="C8" s="428"/>
      <c r="D8" s="438" t="s">
        <v>256</v>
      </c>
      <c r="E8" s="439"/>
      <c r="F8" s="439"/>
      <c r="G8" s="440"/>
      <c r="H8" s="406" t="s">
        <v>257</v>
      </c>
      <c r="I8" s="407"/>
      <c r="J8" s="408"/>
      <c r="K8" s="438" t="s">
        <v>256</v>
      </c>
      <c r="L8" s="439"/>
      <c r="M8" s="439"/>
      <c r="N8" s="439"/>
      <c r="O8" s="439"/>
      <c r="P8" s="439"/>
      <c r="Q8" s="439"/>
      <c r="R8" s="439"/>
      <c r="S8" s="439"/>
      <c r="T8" s="440"/>
    </row>
    <row r="9" spans="1:20" ht="19.5" customHeight="1" thickBot="1">
      <c r="B9" s="26"/>
      <c r="C9" s="27"/>
      <c r="D9" s="27"/>
      <c r="E9" s="27"/>
      <c r="F9" s="27"/>
      <c r="G9" s="27"/>
      <c r="H9" s="27"/>
      <c r="I9" s="27"/>
      <c r="J9" s="27"/>
      <c r="K9" s="27"/>
      <c r="L9" s="27"/>
      <c r="M9" s="27"/>
      <c r="N9" s="27"/>
      <c r="O9" s="27"/>
      <c r="P9" s="27"/>
      <c r="Q9" s="27"/>
      <c r="R9" s="27"/>
      <c r="S9" s="27"/>
      <c r="T9" s="28"/>
    </row>
    <row r="10" spans="1:20" ht="29.25" customHeight="1" thickBot="1">
      <c r="B10" s="429" t="s">
        <v>374</v>
      </c>
      <c r="C10" s="430"/>
      <c r="D10" s="431"/>
      <c r="E10" s="25" t="s">
        <v>265</v>
      </c>
      <c r="F10" s="406" t="s">
        <v>258</v>
      </c>
      <c r="G10" s="407"/>
      <c r="H10" s="407"/>
      <c r="I10" s="407"/>
      <c r="J10" s="407"/>
      <c r="K10" s="408"/>
      <c r="L10" s="438" t="s">
        <v>264</v>
      </c>
      <c r="M10" s="439"/>
      <c r="N10" s="439"/>
      <c r="O10" s="439"/>
      <c r="P10" s="439"/>
      <c r="Q10" s="439"/>
      <c r="R10" s="439"/>
      <c r="S10" s="439"/>
      <c r="T10" s="440"/>
    </row>
    <row r="11" spans="1:20" ht="19.5" customHeight="1" thickBot="1">
      <c r="B11" s="26"/>
      <c r="C11" s="27"/>
      <c r="D11" s="27"/>
      <c r="E11" s="27"/>
      <c r="F11" s="27"/>
      <c r="G11" s="27"/>
      <c r="H11" s="27"/>
      <c r="I11" s="27"/>
      <c r="J11" s="27"/>
      <c r="K11" s="27"/>
      <c r="L11" s="27"/>
      <c r="M11" s="27"/>
      <c r="N11" s="27"/>
      <c r="O11" s="27"/>
      <c r="P11" s="27"/>
      <c r="Q11" s="27"/>
      <c r="R11" s="27"/>
      <c r="S11" s="27"/>
      <c r="T11" s="28"/>
    </row>
    <row r="12" spans="1:20" ht="26.25" customHeight="1" thickBot="1">
      <c r="B12" s="432" t="s">
        <v>259</v>
      </c>
      <c r="C12" s="433"/>
      <c r="D12" s="434"/>
      <c r="E12" s="450" t="s">
        <v>266</v>
      </c>
      <c r="F12" s="451"/>
      <c r="G12" s="444" t="s">
        <v>260</v>
      </c>
      <c r="H12" s="445"/>
      <c r="I12" s="445"/>
      <c r="J12" s="445"/>
      <c r="K12" s="446"/>
      <c r="L12" s="447" t="s">
        <v>264</v>
      </c>
      <c r="M12" s="448"/>
      <c r="N12" s="448"/>
      <c r="O12" s="448"/>
      <c r="P12" s="448"/>
      <c r="Q12" s="448"/>
      <c r="R12" s="448"/>
      <c r="S12" s="448"/>
      <c r="T12" s="449"/>
    </row>
    <row r="13" spans="1:20" ht="29.25" customHeight="1" thickBot="1">
      <c r="B13" s="424" t="s">
        <v>261</v>
      </c>
      <c r="C13" s="425"/>
      <c r="D13" s="426"/>
      <c r="E13" s="441" t="s">
        <v>266</v>
      </c>
      <c r="F13" s="442"/>
      <c r="G13" s="442"/>
      <c r="H13" s="442"/>
      <c r="I13" s="442"/>
      <c r="J13" s="442"/>
      <c r="K13" s="442"/>
      <c r="L13" s="442"/>
      <c r="M13" s="442"/>
      <c r="N13" s="442"/>
      <c r="O13" s="442"/>
      <c r="P13" s="442"/>
      <c r="Q13" s="442"/>
      <c r="R13" s="442"/>
      <c r="S13" s="442"/>
      <c r="T13" s="443"/>
    </row>
    <row r="15" spans="1:20" ht="15" customHeight="1" thickBot="1"/>
    <row r="16" spans="1:20" s="136" customFormat="1" ht="38.25" customHeight="1">
      <c r="A16" s="135"/>
      <c r="B16" s="420" t="s">
        <v>0</v>
      </c>
      <c r="C16" s="392" t="s">
        <v>1</v>
      </c>
      <c r="D16" s="392" t="s">
        <v>2</v>
      </c>
      <c r="E16" s="392" t="s">
        <v>305</v>
      </c>
      <c r="F16" s="392" t="s">
        <v>3</v>
      </c>
      <c r="G16" s="392" t="s">
        <v>4</v>
      </c>
      <c r="H16" s="392" t="s">
        <v>5</v>
      </c>
      <c r="I16" s="392" t="s">
        <v>6</v>
      </c>
      <c r="J16" s="392" t="s">
        <v>7</v>
      </c>
      <c r="K16" s="392" t="s">
        <v>285</v>
      </c>
      <c r="L16" s="409" t="s">
        <v>271</v>
      </c>
      <c r="M16" s="409" t="s">
        <v>335</v>
      </c>
      <c r="N16" s="409" t="s">
        <v>272</v>
      </c>
      <c r="O16" s="422" t="s">
        <v>267</v>
      </c>
      <c r="P16" s="409" t="s">
        <v>269</v>
      </c>
      <c r="Q16" s="409" t="s">
        <v>273</v>
      </c>
      <c r="R16" s="409" t="s">
        <v>270</v>
      </c>
      <c r="S16" s="409" t="s">
        <v>284</v>
      </c>
      <c r="T16" s="469" t="s">
        <v>268</v>
      </c>
    </row>
    <row r="17" spans="1:20" s="136" customFormat="1" ht="28.5" customHeight="1" thickBot="1">
      <c r="A17" s="135"/>
      <c r="B17" s="421"/>
      <c r="C17" s="393"/>
      <c r="D17" s="393"/>
      <c r="E17" s="393"/>
      <c r="F17" s="393"/>
      <c r="G17" s="393"/>
      <c r="H17" s="393"/>
      <c r="I17" s="393"/>
      <c r="J17" s="393"/>
      <c r="K17" s="393"/>
      <c r="L17" s="410"/>
      <c r="M17" s="410"/>
      <c r="N17" s="410"/>
      <c r="O17" s="423"/>
      <c r="P17" s="410"/>
      <c r="Q17" s="410"/>
      <c r="R17" s="410"/>
      <c r="S17" s="410"/>
      <c r="T17" s="470"/>
    </row>
    <row r="18" spans="1:20" s="136" customFormat="1" ht="246.5">
      <c r="A18" s="135"/>
      <c r="B18" s="416" t="s">
        <v>8</v>
      </c>
      <c r="C18" s="417" t="s">
        <v>9</v>
      </c>
      <c r="D18" s="229" t="s">
        <v>10</v>
      </c>
      <c r="E18" s="137" t="s">
        <v>11</v>
      </c>
      <c r="F18" s="138" t="s">
        <v>12</v>
      </c>
      <c r="G18" s="139">
        <v>45684</v>
      </c>
      <c r="H18" s="139">
        <v>45991</v>
      </c>
      <c r="I18" s="138" t="s">
        <v>13</v>
      </c>
      <c r="J18" s="140">
        <v>1</v>
      </c>
      <c r="K18" s="140">
        <v>0.73</v>
      </c>
      <c r="L18" s="141">
        <f t="shared" ref="L18:L32" si="0">K18/J18</f>
        <v>0.73</v>
      </c>
      <c r="M18" s="475">
        <f>AVERAGE(L18:L19)</f>
        <v>0.69833333333333325</v>
      </c>
      <c r="N18" s="471">
        <f>AVERAGE(L18:L32)</f>
        <v>0.55488444444444451</v>
      </c>
      <c r="O18" s="247" t="s">
        <v>377</v>
      </c>
      <c r="P18" s="244" t="s">
        <v>275</v>
      </c>
      <c r="Q18" s="481" t="s">
        <v>275</v>
      </c>
      <c r="R18" s="482" t="s">
        <v>275</v>
      </c>
      <c r="S18" s="248" t="s">
        <v>382</v>
      </c>
      <c r="T18" s="276" t="s">
        <v>458</v>
      </c>
    </row>
    <row r="19" spans="1:20" s="136" customFormat="1" ht="127.5" customHeight="1">
      <c r="A19" s="135"/>
      <c r="B19" s="395"/>
      <c r="C19" s="399"/>
      <c r="D19" s="145" t="s">
        <v>15</v>
      </c>
      <c r="E19" s="145" t="s">
        <v>16</v>
      </c>
      <c r="F19" s="146" t="s">
        <v>17</v>
      </c>
      <c r="G19" s="147">
        <v>45677</v>
      </c>
      <c r="H19" s="147">
        <v>46008</v>
      </c>
      <c r="I19" s="148" t="s">
        <v>18</v>
      </c>
      <c r="J19" s="149">
        <v>3</v>
      </c>
      <c r="K19" s="150">
        <v>2</v>
      </c>
      <c r="L19" s="151">
        <f t="shared" si="0"/>
        <v>0.66666666666666663</v>
      </c>
      <c r="M19" s="476"/>
      <c r="N19" s="472"/>
      <c r="O19" s="249" t="s">
        <v>376</v>
      </c>
      <c r="P19" s="153" t="s">
        <v>275</v>
      </c>
      <c r="Q19" s="452"/>
      <c r="R19" s="454"/>
      <c r="S19" s="154" t="s">
        <v>383</v>
      </c>
      <c r="T19" s="155" t="s">
        <v>60</v>
      </c>
    </row>
    <row r="20" spans="1:20" s="136" customFormat="1" ht="391.5">
      <c r="A20" s="135"/>
      <c r="B20" s="395"/>
      <c r="C20" s="418" t="s">
        <v>19</v>
      </c>
      <c r="D20" s="230" t="s">
        <v>20</v>
      </c>
      <c r="E20" s="145" t="s">
        <v>21</v>
      </c>
      <c r="F20" s="146" t="s">
        <v>22</v>
      </c>
      <c r="G20" s="147">
        <v>45689</v>
      </c>
      <c r="H20" s="147">
        <v>45991</v>
      </c>
      <c r="I20" s="146" t="s">
        <v>23</v>
      </c>
      <c r="J20" s="149">
        <v>10</v>
      </c>
      <c r="K20" s="252">
        <v>5</v>
      </c>
      <c r="L20" s="151">
        <f t="shared" si="0"/>
        <v>0.5</v>
      </c>
      <c r="M20" s="477">
        <f>AVERAGE(L20:L25)</f>
        <v>0.54166666666666663</v>
      </c>
      <c r="N20" s="472"/>
      <c r="O20" s="250" t="s">
        <v>378</v>
      </c>
      <c r="P20" s="153" t="s">
        <v>275</v>
      </c>
      <c r="Q20" s="453" t="s">
        <v>275</v>
      </c>
      <c r="R20" s="454"/>
      <c r="S20" s="158" t="s">
        <v>384</v>
      </c>
      <c r="T20" s="155" t="s">
        <v>60</v>
      </c>
    </row>
    <row r="21" spans="1:20" s="136" customFormat="1" ht="409.5">
      <c r="A21" s="135"/>
      <c r="B21" s="395"/>
      <c r="C21" s="398"/>
      <c r="D21" s="240" t="s">
        <v>26</v>
      </c>
      <c r="E21" s="145" t="s">
        <v>27</v>
      </c>
      <c r="F21" s="146" t="s">
        <v>28</v>
      </c>
      <c r="G21" s="147">
        <v>45719</v>
      </c>
      <c r="H21" s="147">
        <v>46004</v>
      </c>
      <c r="I21" s="146" t="s">
        <v>29</v>
      </c>
      <c r="J21" s="149">
        <v>1</v>
      </c>
      <c r="K21" s="252">
        <v>1</v>
      </c>
      <c r="L21" s="151">
        <f t="shared" si="0"/>
        <v>1</v>
      </c>
      <c r="M21" s="478"/>
      <c r="N21" s="472"/>
      <c r="O21" s="278" t="s">
        <v>463</v>
      </c>
      <c r="P21" s="153" t="s">
        <v>274</v>
      </c>
      <c r="Q21" s="454"/>
      <c r="R21" s="454"/>
      <c r="S21" s="158" t="s">
        <v>385</v>
      </c>
      <c r="T21" s="155" t="s">
        <v>60</v>
      </c>
    </row>
    <row r="22" spans="1:20" s="136" customFormat="1" ht="116">
      <c r="A22" s="135"/>
      <c r="B22" s="395"/>
      <c r="C22" s="398"/>
      <c r="D22" s="145" t="s">
        <v>32</v>
      </c>
      <c r="E22" s="145" t="s">
        <v>33</v>
      </c>
      <c r="F22" s="146" t="s">
        <v>17</v>
      </c>
      <c r="G22" s="147">
        <v>45677</v>
      </c>
      <c r="H22" s="147">
        <v>46008</v>
      </c>
      <c r="I22" s="148" t="s">
        <v>34</v>
      </c>
      <c r="J22" s="149">
        <v>2</v>
      </c>
      <c r="K22" s="150">
        <v>1</v>
      </c>
      <c r="L22" s="151">
        <f t="shared" si="0"/>
        <v>0.5</v>
      </c>
      <c r="M22" s="478"/>
      <c r="N22" s="472"/>
      <c r="O22" s="249" t="s">
        <v>464</v>
      </c>
      <c r="P22" s="153" t="s">
        <v>275</v>
      </c>
      <c r="Q22" s="454"/>
      <c r="R22" s="454"/>
      <c r="S22" s="159" t="s">
        <v>386</v>
      </c>
      <c r="T22" s="155" t="s">
        <v>60</v>
      </c>
    </row>
    <row r="23" spans="1:20" s="136" customFormat="1" ht="99.75" customHeight="1">
      <c r="A23" s="135"/>
      <c r="B23" s="395"/>
      <c r="C23" s="398"/>
      <c r="D23" s="145" t="s">
        <v>35</v>
      </c>
      <c r="E23" s="145" t="s">
        <v>36</v>
      </c>
      <c r="F23" s="146" t="s">
        <v>37</v>
      </c>
      <c r="G23" s="147">
        <v>45666</v>
      </c>
      <c r="H23" s="147">
        <v>46008</v>
      </c>
      <c r="I23" s="148" t="s">
        <v>38</v>
      </c>
      <c r="J23" s="149">
        <v>4</v>
      </c>
      <c r="K23" s="150">
        <v>2</v>
      </c>
      <c r="L23" s="151">
        <f t="shared" si="0"/>
        <v>0.5</v>
      </c>
      <c r="M23" s="478"/>
      <c r="N23" s="472"/>
      <c r="O23" s="251" t="s">
        <v>379</v>
      </c>
      <c r="P23" s="153" t="s">
        <v>275</v>
      </c>
      <c r="Q23" s="454"/>
      <c r="R23" s="454"/>
      <c r="S23" s="161" t="s">
        <v>387</v>
      </c>
      <c r="T23" s="155" t="s">
        <v>60</v>
      </c>
    </row>
    <row r="24" spans="1:20" s="136" customFormat="1" ht="97.5" customHeight="1">
      <c r="A24" s="135"/>
      <c r="B24" s="395"/>
      <c r="C24" s="398"/>
      <c r="D24" s="145" t="s">
        <v>39</v>
      </c>
      <c r="E24" s="145" t="s">
        <v>40</v>
      </c>
      <c r="F24" s="146" t="s">
        <v>37</v>
      </c>
      <c r="G24" s="147">
        <v>45666</v>
      </c>
      <c r="H24" s="147">
        <v>46008</v>
      </c>
      <c r="I24" s="148" t="s">
        <v>41</v>
      </c>
      <c r="J24" s="149">
        <v>4</v>
      </c>
      <c r="K24" s="150">
        <v>1</v>
      </c>
      <c r="L24" s="151">
        <f t="shared" si="0"/>
        <v>0.25</v>
      </c>
      <c r="M24" s="478"/>
      <c r="N24" s="472"/>
      <c r="O24" s="281" t="s">
        <v>380</v>
      </c>
      <c r="P24" s="153" t="s">
        <v>275</v>
      </c>
      <c r="Q24" s="454"/>
      <c r="R24" s="454"/>
      <c r="S24" s="161" t="s">
        <v>388</v>
      </c>
      <c r="T24" s="155" t="s">
        <v>60</v>
      </c>
    </row>
    <row r="25" spans="1:20" s="136" customFormat="1" ht="117" customHeight="1">
      <c r="A25" s="135"/>
      <c r="B25" s="395"/>
      <c r="C25" s="399"/>
      <c r="D25" s="283" t="s">
        <v>42</v>
      </c>
      <c r="E25" s="145" t="s">
        <v>43</v>
      </c>
      <c r="F25" s="146" t="s">
        <v>44</v>
      </c>
      <c r="G25" s="147">
        <v>45689</v>
      </c>
      <c r="H25" s="147">
        <v>46008</v>
      </c>
      <c r="I25" s="255" t="s">
        <v>45</v>
      </c>
      <c r="J25" s="149">
        <v>1</v>
      </c>
      <c r="K25" s="275">
        <v>0.5</v>
      </c>
      <c r="L25" s="151">
        <v>0.5</v>
      </c>
      <c r="M25" s="479"/>
      <c r="N25" s="472"/>
      <c r="O25" s="250" t="s">
        <v>381</v>
      </c>
      <c r="P25" s="153" t="s">
        <v>275</v>
      </c>
      <c r="Q25" s="483"/>
      <c r="R25" s="454"/>
      <c r="S25" s="162" t="s">
        <v>389</v>
      </c>
      <c r="T25" s="284" t="s">
        <v>473</v>
      </c>
    </row>
    <row r="26" spans="1:20" s="136" customFormat="1" ht="232.5" customHeight="1">
      <c r="A26" s="135"/>
      <c r="B26" s="395"/>
      <c r="C26" s="418" t="s">
        <v>48</v>
      </c>
      <c r="D26" s="258" t="s">
        <v>49</v>
      </c>
      <c r="E26" s="259" t="s">
        <v>50</v>
      </c>
      <c r="F26" s="146" t="s">
        <v>12</v>
      </c>
      <c r="G26" s="147">
        <v>45684</v>
      </c>
      <c r="H26" s="147">
        <v>46022</v>
      </c>
      <c r="I26" s="148" t="s">
        <v>51</v>
      </c>
      <c r="J26" s="149">
        <v>1</v>
      </c>
      <c r="K26" s="156">
        <v>0.51</v>
      </c>
      <c r="L26" s="151">
        <f t="shared" si="0"/>
        <v>0.51</v>
      </c>
      <c r="M26" s="476">
        <f>AVERAGE(L26:L27)</f>
        <v>0.755</v>
      </c>
      <c r="N26" s="472"/>
      <c r="O26" s="256" t="s">
        <v>418</v>
      </c>
      <c r="P26" s="153" t="s">
        <v>275</v>
      </c>
      <c r="Q26" s="452" t="s">
        <v>275</v>
      </c>
      <c r="R26" s="454"/>
      <c r="S26" s="154" t="s">
        <v>382</v>
      </c>
      <c r="T26" s="285" t="s">
        <v>474</v>
      </c>
    </row>
    <row r="27" spans="1:20" s="136" customFormat="1" ht="120" customHeight="1">
      <c r="A27" s="135"/>
      <c r="B27" s="395"/>
      <c r="C27" s="399"/>
      <c r="D27" s="145" t="s">
        <v>53</v>
      </c>
      <c r="E27" s="239" t="s">
        <v>54</v>
      </c>
      <c r="F27" s="146" t="s">
        <v>17</v>
      </c>
      <c r="G27" s="147">
        <v>45677</v>
      </c>
      <c r="H27" s="147">
        <v>46008</v>
      </c>
      <c r="I27" s="148" t="s">
        <v>55</v>
      </c>
      <c r="J27" s="149">
        <v>1</v>
      </c>
      <c r="K27" s="150">
        <v>1</v>
      </c>
      <c r="L27" s="151">
        <f t="shared" si="0"/>
        <v>1</v>
      </c>
      <c r="M27" s="476"/>
      <c r="N27" s="472"/>
      <c r="O27" s="249" t="s">
        <v>419</v>
      </c>
      <c r="P27" s="153" t="s">
        <v>274</v>
      </c>
      <c r="Q27" s="452"/>
      <c r="R27" s="454"/>
      <c r="S27" s="154" t="s">
        <v>390</v>
      </c>
      <c r="T27" s="155" t="s">
        <v>60</v>
      </c>
    </row>
    <row r="28" spans="1:20" s="136" customFormat="1" ht="147.75" customHeight="1">
      <c r="A28" s="135"/>
      <c r="B28" s="395"/>
      <c r="C28" s="419" t="s">
        <v>57</v>
      </c>
      <c r="D28" s="145" t="s">
        <v>58</v>
      </c>
      <c r="E28" s="145" t="s">
        <v>59</v>
      </c>
      <c r="F28" s="146" t="s">
        <v>17</v>
      </c>
      <c r="G28" s="147">
        <v>45677</v>
      </c>
      <c r="H28" s="147">
        <v>46008</v>
      </c>
      <c r="I28" s="148" t="s">
        <v>55</v>
      </c>
      <c r="J28" s="149">
        <v>1</v>
      </c>
      <c r="K28" s="150">
        <v>0</v>
      </c>
      <c r="L28" s="151">
        <f t="shared" si="0"/>
        <v>0</v>
      </c>
      <c r="M28" s="480">
        <f>AVERAGE(L28:L32)</f>
        <v>0.43331999999999998</v>
      </c>
      <c r="N28" s="473"/>
      <c r="O28" s="256" t="s">
        <v>421</v>
      </c>
      <c r="P28" s="153" t="s">
        <v>278</v>
      </c>
      <c r="Q28" s="453" t="s">
        <v>275</v>
      </c>
      <c r="R28" s="454"/>
      <c r="S28" s="154" t="s">
        <v>60</v>
      </c>
      <c r="T28" s="155" t="s">
        <v>60</v>
      </c>
    </row>
    <row r="29" spans="1:20" s="136" customFormat="1" ht="131.25" customHeight="1">
      <c r="A29" s="135"/>
      <c r="B29" s="395"/>
      <c r="C29" s="403"/>
      <c r="D29" s="145" t="s">
        <v>61</v>
      </c>
      <c r="E29" s="145" t="s">
        <v>62</v>
      </c>
      <c r="F29" s="146" t="s">
        <v>17</v>
      </c>
      <c r="G29" s="147">
        <v>45677</v>
      </c>
      <c r="H29" s="147">
        <v>46008</v>
      </c>
      <c r="I29" s="148" t="s">
        <v>55</v>
      </c>
      <c r="J29" s="149">
        <v>1</v>
      </c>
      <c r="K29" s="150">
        <v>0</v>
      </c>
      <c r="L29" s="151">
        <f t="shared" si="0"/>
        <v>0</v>
      </c>
      <c r="M29" s="473"/>
      <c r="N29" s="473"/>
      <c r="O29" s="256" t="s">
        <v>420</v>
      </c>
      <c r="P29" s="153" t="s">
        <v>278</v>
      </c>
      <c r="Q29" s="454"/>
      <c r="R29" s="454"/>
      <c r="S29" s="154" t="s">
        <v>60</v>
      </c>
      <c r="T29" s="155" t="s">
        <v>60</v>
      </c>
    </row>
    <row r="30" spans="1:20" s="136" customFormat="1" ht="103.5" customHeight="1">
      <c r="A30" s="135"/>
      <c r="B30" s="395"/>
      <c r="C30" s="403"/>
      <c r="D30" s="145" t="s">
        <v>63</v>
      </c>
      <c r="E30" s="145" t="s">
        <v>54</v>
      </c>
      <c r="F30" s="146" t="s">
        <v>17</v>
      </c>
      <c r="G30" s="147">
        <v>45677</v>
      </c>
      <c r="H30" s="147">
        <v>46008</v>
      </c>
      <c r="I30" s="148" t="s">
        <v>55</v>
      </c>
      <c r="J30" s="149">
        <v>1</v>
      </c>
      <c r="K30" s="150">
        <v>1</v>
      </c>
      <c r="L30" s="260">
        <f t="shared" si="0"/>
        <v>1</v>
      </c>
      <c r="M30" s="473"/>
      <c r="N30" s="473"/>
      <c r="O30" s="256" t="s">
        <v>422</v>
      </c>
      <c r="P30" s="153" t="s">
        <v>274</v>
      </c>
      <c r="Q30" s="454"/>
      <c r="R30" s="454"/>
      <c r="S30" s="154" t="s">
        <v>390</v>
      </c>
      <c r="T30" s="155" t="s">
        <v>60</v>
      </c>
    </row>
    <row r="31" spans="1:20" s="136" customFormat="1" ht="130.5">
      <c r="A31" s="135"/>
      <c r="B31" s="395"/>
      <c r="C31" s="403"/>
      <c r="D31" s="145" t="s">
        <v>64</v>
      </c>
      <c r="E31" s="145" t="s">
        <v>65</v>
      </c>
      <c r="F31" s="146" t="s">
        <v>66</v>
      </c>
      <c r="G31" s="147">
        <v>45672</v>
      </c>
      <c r="H31" s="147">
        <v>46008</v>
      </c>
      <c r="I31" s="146" t="s">
        <v>67</v>
      </c>
      <c r="J31" s="149">
        <v>2</v>
      </c>
      <c r="K31" s="150">
        <v>1</v>
      </c>
      <c r="L31" s="260">
        <f>K31/J31</f>
        <v>0.5</v>
      </c>
      <c r="M31" s="473"/>
      <c r="N31" s="473"/>
      <c r="O31" s="261" t="s">
        <v>423</v>
      </c>
      <c r="P31" s="153" t="s">
        <v>275</v>
      </c>
      <c r="Q31" s="454"/>
      <c r="R31" s="454"/>
      <c r="S31" s="158" t="s">
        <v>391</v>
      </c>
      <c r="T31" s="155" t="s">
        <v>60</v>
      </c>
    </row>
    <row r="32" spans="1:20" s="136" customFormat="1" ht="132.75" customHeight="1" thickBot="1">
      <c r="A32" s="135"/>
      <c r="B32" s="396"/>
      <c r="C32" s="404"/>
      <c r="D32" s="242" t="s">
        <v>68</v>
      </c>
      <c r="E32" s="164" t="s">
        <v>69</v>
      </c>
      <c r="F32" s="165" t="s">
        <v>70</v>
      </c>
      <c r="G32" s="166">
        <v>45658</v>
      </c>
      <c r="H32" s="166">
        <v>46022</v>
      </c>
      <c r="I32" s="165" t="s">
        <v>71</v>
      </c>
      <c r="J32" s="167">
        <v>1</v>
      </c>
      <c r="K32" s="168">
        <v>0.66659999999999997</v>
      </c>
      <c r="L32" s="169">
        <f t="shared" si="0"/>
        <v>0.66659999999999997</v>
      </c>
      <c r="M32" s="474"/>
      <c r="N32" s="474"/>
      <c r="O32" s="262" t="s">
        <v>424</v>
      </c>
      <c r="P32" s="171" t="s">
        <v>275</v>
      </c>
      <c r="Q32" s="455"/>
      <c r="R32" s="455"/>
      <c r="S32" s="172" t="s">
        <v>392</v>
      </c>
      <c r="T32" s="285" t="s">
        <v>475</v>
      </c>
    </row>
    <row r="33" spans="1:20" s="136" customFormat="1" ht="132.75" customHeight="1" thickBot="1">
      <c r="A33" s="135"/>
      <c r="B33" s="173" t="s">
        <v>74</v>
      </c>
      <c r="C33" s="174" t="s">
        <v>75</v>
      </c>
      <c r="D33" s="175" t="s">
        <v>76</v>
      </c>
      <c r="E33" s="175" t="s">
        <v>77</v>
      </c>
      <c r="F33" s="176" t="s">
        <v>78</v>
      </c>
      <c r="G33" s="177">
        <v>45672</v>
      </c>
      <c r="H33" s="177">
        <v>46001</v>
      </c>
      <c r="I33" s="176" t="s">
        <v>79</v>
      </c>
      <c r="J33" s="178">
        <v>2</v>
      </c>
      <c r="K33" s="179">
        <v>1</v>
      </c>
      <c r="L33" s="180">
        <f>K33/J33</f>
        <v>0.5</v>
      </c>
      <c r="M33" s="180">
        <f>AVERAGE(L33)</f>
        <v>0.5</v>
      </c>
      <c r="N33" s="180">
        <f>AVERAGE(L33)</f>
        <v>0.5</v>
      </c>
      <c r="O33" s="263" t="s">
        <v>425</v>
      </c>
      <c r="P33" s="182" t="s">
        <v>275</v>
      </c>
      <c r="Q33" s="182" t="s">
        <v>275</v>
      </c>
      <c r="R33" s="182" t="s">
        <v>275</v>
      </c>
      <c r="S33" s="183" t="s">
        <v>393</v>
      </c>
      <c r="T33" s="184" t="s">
        <v>60</v>
      </c>
    </row>
    <row r="34" spans="1:20" s="136" customFormat="1" ht="255.75" customHeight="1">
      <c r="A34" s="135"/>
      <c r="B34" s="394" t="s">
        <v>82</v>
      </c>
      <c r="C34" s="397" t="s">
        <v>83</v>
      </c>
      <c r="D34" s="243" t="s">
        <v>84</v>
      </c>
      <c r="E34" s="137" t="s">
        <v>85</v>
      </c>
      <c r="F34" s="138" t="s">
        <v>86</v>
      </c>
      <c r="G34" s="139">
        <v>45659</v>
      </c>
      <c r="H34" s="139">
        <v>46022</v>
      </c>
      <c r="I34" s="185" t="s">
        <v>87</v>
      </c>
      <c r="J34" s="264">
        <v>1</v>
      </c>
      <c r="K34" s="265">
        <v>0.5</v>
      </c>
      <c r="L34" s="188">
        <v>0.25</v>
      </c>
      <c r="M34" s="513">
        <f>AVERAGE(L34:L55)</f>
        <v>0.41820000000000002</v>
      </c>
      <c r="N34" s="504">
        <f>AVERAGE(L34:L69)</f>
        <v>0.41221296296296295</v>
      </c>
      <c r="O34" s="189" t="s">
        <v>426</v>
      </c>
      <c r="P34" s="143" t="s">
        <v>275</v>
      </c>
      <c r="Q34" s="143" t="s">
        <v>275</v>
      </c>
      <c r="R34" s="494" t="s">
        <v>275</v>
      </c>
      <c r="S34" s="190" t="s">
        <v>394</v>
      </c>
      <c r="T34" s="257" t="s">
        <v>427</v>
      </c>
    </row>
    <row r="35" spans="1:20" s="136" customFormat="1" ht="99.75" customHeight="1">
      <c r="A35" s="135"/>
      <c r="B35" s="395"/>
      <c r="C35" s="398"/>
      <c r="D35" s="400" t="s">
        <v>88</v>
      </c>
      <c r="E35" s="145" t="s">
        <v>89</v>
      </c>
      <c r="F35" s="405" t="s">
        <v>90</v>
      </c>
      <c r="G35" s="147">
        <v>45691</v>
      </c>
      <c r="H35" s="147">
        <v>45991</v>
      </c>
      <c r="I35" s="148" t="s">
        <v>91</v>
      </c>
      <c r="J35" s="266">
        <v>1</v>
      </c>
      <c r="K35" s="253">
        <v>0.1</v>
      </c>
      <c r="L35" s="151">
        <f t="shared" ref="L35:L72" si="1">K35/J35</f>
        <v>0.1</v>
      </c>
      <c r="M35" s="514"/>
      <c r="N35" s="505"/>
      <c r="O35" s="261" t="s">
        <v>429</v>
      </c>
      <c r="P35" s="153" t="s">
        <v>275</v>
      </c>
      <c r="Q35" s="497" t="s">
        <v>275</v>
      </c>
      <c r="R35" s="495"/>
      <c r="S35" s="193" t="s">
        <v>193</v>
      </c>
      <c r="T35" s="544" t="s">
        <v>428</v>
      </c>
    </row>
    <row r="36" spans="1:20" s="136" customFormat="1" ht="117.75" customHeight="1">
      <c r="A36" s="135"/>
      <c r="B36" s="395"/>
      <c r="C36" s="398"/>
      <c r="D36" s="398"/>
      <c r="E36" s="145" t="s">
        <v>94</v>
      </c>
      <c r="F36" s="398"/>
      <c r="G36" s="147">
        <v>45691</v>
      </c>
      <c r="H36" s="147">
        <v>45747</v>
      </c>
      <c r="I36" s="148" t="s">
        <v>95</v>
      </c>
      <c r="J36" s="266">
        <v>1</v>
      </c>
      <c r="K36" s="253">
        <v>0.1</v>
      </c>
      <c r="L36" s="151">
        <f t="shared" si="1"/>
        <v>0.1</v>
      </c>
      <c r="M36" s="514"/>
      <c r="N36" s="505"/>
      <c r="O36" s="261" t="s">
        <v>430</v>
      </c>
      <c r="P36" s="153" t="s">
        <v>275</v>
      </c>
      <c r="Q36" s="497"/>
      <c r="R36" s="495"/>
      <c r="S36" s="193" t="s">
        <v>91</v>
      </c>
      <c r="T36" s="485"/>
    </row>
    <row r="37" spans="1:20" s="136" customFormat="1" ht="174">
      <c r="A37" s="135"/>
      <c r="B37" s="395"/>
      <c r="C37" s="398"/>
      <c r="D37" s="398"/>
      <c r="E37" s="145" t="s">
        <v>98</v>
      </c>
      <c r="F37" s="398"/>
      <c r="G37" s="147">
        <v>45691</v>
      </c>
      <c r="H37" s="147">
        <v>45838</v>
      </c>
      <c r="I37" s="148" t="s">
        <v>99</v>
      </c>
      <c r="J37" s="266">
        <v>1</v>
      </c>
      <c r="K37" s="253">
        <v>0.1</v>
      </c>
      <c r="L37" s="151">
        <f t="shared" si="1"/>
        <v>0.1</v>
      </c>
      <c r="M37" s="514"/>
      <c r="N37" s="505"/>
      <c r="O37" s="261" t="s">
        <v>431</v>
      </c>
      <c r="P37" s="153" t="s">
        <v>275</v>
      </c>
      <c r="Q37" s="497"/>
      <c r="R37" s="495"/>
      <c r="S37" s="158" t="s">
        <v>193</v>
      </c>
      <c r="T37" s="485"/>
    </row>
    <row r="38" spans="1:20" s="136" customFormat="1" ht="130.5">
      <c r="A38" s="135"/>
      <c r="B38" s="395"/>
      <c r="C38" s="398"/>
      <c r="D38" s="398"/>
      <c r="E38" s="145" t="s">
        <v>102</v>
      </c>
      <c r="F38" s="398"/>
      <c r="G38" s="147">
        <v>45691</v>
      </c>
      <c r="H38" s="147">
        <v>45991</v>
      </c>
      <c r="I38" s="148" t="s">
        <v>103</v>
      </c>
      <c r="J38" s="266">
        <v>1</v>
      </c>
      <c r="K38" s="253">
        <v>0.5</v>
      </c>
      <c r="L38" s="151">
        <f t="shared" si="1"/>
        <v>0.5</v>
      </c>
      <c r="M38" s="514"/>
      <c r="N38" s="505"/>
      <c r="O38" s="261" t="s">
        <v>432</v>
      </c>
      <c r="P38" s="153" t="s">
        <v>275</v>
      </c>
      <c r="Q38" s="497"/>
      <c r="R38" s="495"/>
      <c r="S38" s="158" t="s">
        <v>395</v>
      </c>
      <c r="T38" s="485"/>
    </row>
    <row r="39" spans="1:20" s="136" customFormat="1" ht="73.5" customHeight="1">
      <c r="A39" s="135"/>
      <c r="B39" s="395"/>
      <c r="C39" s="398"/>
      <c r="D39" s="399"/>
      <c r="E39" s="145" t="s">
        <v>106</v>
      </c>
      <c r="F39" s="399"/>
      <c r="G39" s="147">
        <v>45691</v>
      </c>
      <c r="H39" s="147">
        <v>45991</v>
      </c>
      <c r="I39" s="148" t="s">
        <v>107</v>
      </c>
      <c r="J39" s="266">
        <v>1</v>
      </c>
      <c r="K39" s="253">
        <v>0.35</v>
      </c>
      <c r="L39" s="151">
        <f t="shared" si="1"/>
        <v>0.35</v>
      </c>
      <c r="M39" s="514"/>
      <c r="N39" s="505"/>
      <c r="O39" s="261" t="s">
        <v>433</v>
      </c>
      <c r="P39" s="153" t="s">
        <v>275</v>
      </c>
      <c r="Q39" s="497"/>
      <c r="R39" s="495"/>
      <c r="S39" s="158" t="s">
        <v>396</v>
      </c>
      <c r="T39" s="486"/>
    </row>
    <row r="40" spans="1:20" s="136" customFormat="1" ht="155.25" customHeight="1">
      <c r="A40" s="135"/>
      <c r="B40" s="395"/>
      <c r="C40" s="398"/>
      <c r="D40" s="283" t="s">
        <v>110</v>
      </c>
      <c r="E40" s="145" t="s">
        <v>111</v>
      </c>
      <c r="F40" s="146" t="s">
        <v>44</v>
      </c>
      <c r="G40" s="147">
        <v>45323</v>
      </c>
      <c r="H40" s="147">
        <v>46004</v>
      </c>
      <c r="I40" s="146" t="s">
        <v>112</v>
      </c>
      <c r="J40" s="149">
        <v>1</v>
      </c>
      <c r="K40" s="275">
        <v>0.25</v>
      </c>
      <c r="L40" s="151">
        <f t="shared" si="1"/>
        <v>0.25</v>
      </c>
      <c r="M40" s="514"/>
      <c r="N40" s="505"/>
      <c r="O40" s="261" t="s">
        <v>434</v>
      </c>
      <c r="P40" s="153" t="s">
        <v>275</v>
      </c>
      <c r="Q40" s="153" t="s">
        <v>275</v>
      </c>
      <c r="R40" s="495"/>
      <c r="S40" s="209" t="s">
        <v>397</v>
      </c>
      <c r="T40" s="285" t="s">
        <v>472</v>
      </c>
    </row>
    <row r="41" spans="1:20" s="136" customFormat="1" ht="146.25" customHeight="1">
      <c r="A41" s="135"/>
      <c r="B41" s="395"/>
      <c r="C41" s="398"/>
      <c r="D41" s="283" t="s">
        <v>115</v>
      </c>
      <c r="E41" s="145" t="s">
        <v>116</v>
      </c>
      <c r="F41" s="146" t="s">
        <v>44</v>
      </c>
      <c r="G41" s="147">
        <v>45323</v>
      </c>
      <c r="H41" s="147">
        <v>46004</v>
      </c>
      <c r="I41" s="267" t="s">
        <v>117</v>
      </c>
      <c r="J41" s="149">
        <v>1</v>
      </c>
      <c r="K41" s="275">
        <v>0.5</v>
      </c>
      <c r="L41" s="151">
        <f t="shared" si="1"/>
        <v>0.5</v>
      </c>
      <c r="M41" s="514"/>
      <c r="N41" s="505"/>
      <c r="O41" s="261" t="s">
        <v>435</v>
      </c>
      <c r="P41" s="153" t="s">
        <v>275</v>
      </c>
      <c r="Q41" s="153" t="s">
        <v>275</v>
      </c>
      <c r="R41" s="495"/>
      <c r="S41" s="209" t="s">
        <v>398</v>
      </c>
      <c r="T41" s="285" t="s">
        <v>471</v>
      </c>
    </row>
    <row r="42" spans="1:20" s="136" customFormat="1" ht="236.25" customHeight="1">
      <c r="A42" s="135"/>
      <c r="B42" s="395"/>
      <c r="C42" s="398"/>
      <c r="D42" s="145" t="s">
        <v>120</v>
      </c>
      <c r="E42" s="145" t="s">
        <v>121</v>
      </c>
      <c r="F42" s="146" t="s">
        <v>122</v>
      </c>
      <c r="G42" s="147">
        <v>45684</v>
      </c>
      <c r="H42" s="147">
        <v>46022</v>
      </c>
      <c r="I42" s="148" t="s">
        <v>123</v>
      </c>
      <c r="J42" s="253">
        <v>1</v>
      </c>
      <c r="K42" s="253">
        <v>0.5</v>
      </c>
      <c r="L42" s="151">
        <f t="shared" si="1"/>
        <v>0.5</v>
      </c>
      <c r="M42" s="514"/>
      <c r="N42" s="505"/>
      <c r="O42" s="256" t="s">
        <v>436</v>
      </c>
      <c r="P42" s="153" t="s">
        <v>275</v>
      </c>
      <c r="Q42" s="153" t="s">
        <v>275</v>
      </c>
      <c r="R42" s="495"/>
      <c r="S42" s="195" t="s">
        <v>125</v>
      </c>
      <c r="T42" s="544" t="s">
        <v>428</v>
      </c>
    </row>
    <row r="43" spans="1:20" s="136" customFormat="1" ht="117" customHeight="1">
      <c r="A43" s="135"/>
      <c r="B43" s="395"/>
      <c r="C43" s="398"/>
      <c r="D43" s="145" t="s">
        <v>126</v>
      </c>
      <c r="E43" s="145" t="s">
        <v>127</v>
      </c>
      <c r="F43" s="146" t="s">
        <v>128</v>
      </c>
      <c r="G43" s="147">
        <v>45684</v>
      </c>
      <c r="H43" s="147">
        <v>46022</v>
      </c>
      <c r="I43" s="148" t="s">
        <v>123</v>
      </c>
      <c r="J43" s="253">
        <v>1</v>
      </c>
      <c r="K43" s="268">
        <v>0.56999999999999995</v>
      </c>
      <c r="L43" s="151">
        <f t="shared" si="1"/>
        <v>0.56999999999999995</v>
      </c>
      <c r="M43" s="514"/>
      <c r="N43" s="505"/>
      <c r="O43" s="152" t="s">
        <v>375</v>
      </c>
      <c r="P43" s="153" t="s">
        <v>275</v>
      </c>
      <c r="Q43" s="153" t="s">
        <v>275</v>
      </c>
      <c r="R43" s="495"/>
      <c r="S43" s="195" t="s">
        <v>399</v>
      </c>
      <c r="T43" s="485"/>
    </row>
    <row r="44" spans="1:20" s="136" customFormat="1" ht="220.5" customHeight="1">
      <c r="A44" s="135"/>
      <c r="B44" s="395"/>
      <c r="C44" s="398"/>
      <c r="D44" s="145" t="s">
        <v>131</v>
      </c>
      <c r="E44" s="145" t="s">
        <v>132</v>
      </c>
      <c r="F44" s="146" t="s">
        <v>122</v>
      </c>
      <c r="G44" s="147">
        <v>45684</v>
      </c>
      <c r="H44" s="147">
        <v>46022</v>
      </c>
      <c r="I44" s="148" t="s">
        <v>133</v>
      </c>
      <c r="J44" s="253">
        <v>1</v>
      </c>
      <c r="K44" s="268">
        <v>0.49380000000000002</v>
      </c>
      <c r="L44" s="151">
        <f t="shared" si="1"/>
        <v>0.49380000000000002</v>
      </c>
      <c r="M44" s="514"/>
      <c r="N44" s="505"/>
      <c r="O44" s="282" t="s">
        <v>465</v>
      </c>
      <c r="P44" s="153" t="s">
        <v>275</v>
      </c>
      <c r="Q44" s="153" t="s">
        <v>275</v>
      </c>
      <c r="R44" s="495"/>
      <c r="S44" s="154" t="s">
        <v>400</v>
      </c>
      <c r="T44" s="485"/>
    </row>
    <row r="45" spans="1:20" s="136" customFormat="1" ht="174">
      <c r="A45" s="135"/>
      <c r="B45" s="395"/>
      <c r="C45" s="398"/>
      <c r="D45" s="145" t="s">
        <v>136</v>
      </c>
      <c r="E45" s="145" t="s">
        <v>137</v>
      </c>
      <c r="F45" s="146" t="s">
        <v>122</v>
      </c>
      <c r="G45" s="147">
        <v>45684</v>
      </c>
      <c r="H45" s="147">
        <v>46022</v>
      </c>
      <c r="I45" s="148" t="s">
        <v>133</v>
      </c>
      <c r="J45" s="253">
        <v>1</v>
      </c>
      <c r="K45" s="268">
        <v>0.5</v>
      </c>
      <c r="L45" s="151">
        <f t="shared" si="1"/>
        <v>0.5</v>
      </c>
      <c r="M45" s="514"/>
      <c r="N45" s="505"/>
      <c r="O45" s="282" t="s">
        <v>466</v>
      </c>
      <c r="P45" s="153" t="s">
        <v>275</v>
      </c>
      <c r="Q45" s="153" t="s">
        <v>275</v>
      </c>
      <c r="R45" s="495"/>
      <c r="S45" s="154" t="s">
        <v>401</v>
      </c>
      <c r="T45" s="485"/>
    </row>
    <row r="46" spans="1:20" s="136" customFormat="1" ht="275.5">
      <c r="A46" s="135"/>
      <c r="B46" s="395"/>
      <c r="C46" s="398"/>
      <c r="D46" s="145" t="s">
        <v>140</v>
      </c>
      <c r="E46" s="145" t="s">
        <v>141</v>
      </c>
      <c r="F46" s="146" t="s">
        <v>122</v>
      </c>
      <c r="G46" s="147">
        <v>45684</v>
      </c>
      <c r="H46" s="147">
        <v>46022</v>
      </c>
      <c r="I46" s="148" t="s">
        <v>133</v>
      </c>
      <c r="J46" s="253">
        <v>1</v>
      </c>
      <c r="K46" s="268">
        <v>0.5</v>
      </c>
      <c r="L46" s="151">
        <f t="shared" si="1"/>
        <v>0.5</v>
      </c>
      <c r="M46" s="514"/>
      <c r="N46" s="505"/>
      <c r="O46" s="282" t="s">
        <v>467</v>
      </c>
      <c r="P46" s="153" t="s">
        <v>275</v>
      </c>
      <c r="Q46" s="153" t="s">
        <v>275</v>
      </c>
      <c r="R46" s="495"/>
      <c r="S46" s="154" t="s">
        <v>402</v>
      </c>
      <c r="T46" s="486"/>
    </row>
    <row r="47" spans="1:20" s="136" customFormat="1" ht="339" customHeight="1">
      <c r="A47" s="135"/>
      <c r="B47" s="395"/>
      <c r="C47" s="398"/>
      <c r="D47" s="145" t="s">
        <v>143</v>
      </c>
      <c r="E47" s="145" t="s">
        <v>144</v>
      </c>
      <c r="F47" s="146" t="s">
        <v>145</v>
      </c>
      <c r="G47" s="147">
        <v>45679</v>
      </c>
      <c r="H47" s="147">
        <v>46004</v>
      </c>
      <c r="I47" s="148" t="s">
        <v>146</v>
      </c>
      <c r="J47" s="149">
        <v>1</v>
      </c>
      <c r="K47" s="149">
        <v>0.5</v>
      </c>
      <c r="L47" s="151">
        <f t="shared" si="1"/>
        <v>0.5</v>
      </c>
      <c r="M47" s="514"/>
      <c r="N47" s="505"/>
      <c r="O47" s="196" t="s">
        <v>437</v>
      </c>
      <c r="P47" s="153" t="s">
        <v>275</v>
      </c>
      <c r="Q47" s="153" t="s">
        <v>275</v>
      </c>
      <c r="R47" s="495"/>
      <c r="S47" s="158" t="s">
        <v>403</v>
      </c>
      <c r="T47" s="155" t="s">
        <v>60</v>
      </c>
    </row>
    <row r="48" spans="1:20" s="136" customFormat="1" ht="145">
      <c r="A48" s="135"/>
      <c r="B48" s="395"/>
      <c r="C48" s="398"/>
      <c r="D48" s="145" t="s">
        <v>148</v>
      </c>
      <c r="E48" s="145" t="s">
        <v>149</v>
      </c>
      <c r="F48" s="146" t="s">
        <v>145</v>
      </c>
      <c r="G48" s="147">
        <v>45679</v>
      </c>
      <c r="H48" s="147">
        <v>46004</v>
      </c>
      <c r="I48" s="148" t="s">
        <v>150</v>
      </c>
      <c r="J48" s="149">
        <v>1</v>
      </c>
      <c r="K48" s="149">
        <v>0.5</v>
      </c>
      <c r="L48" s="151">
        <f t="shared" si="1"/>
        <v>0.5</v>
      </c>
      <c r="M48" s="514"/>
      <c r="N48" s="505"/>
      <c r="O48" s="196" t="s">
        <v>438</v>
      </c>
      <c r="P48" s="153" t="s">
        <v>275</v>
      </c>
      <c r="Q48" s="153" t="s">
        <v>275</v>
      </c>
      <c r="R48" s="495"/>
      <c r="S48" s="193" t="s">
        <v>404</v>
      </c>
      <c r="T48" s="155" t="s">
        <v>60</v>
      </c>
    </row>
    <row r="49" spans="1:20" s="136" customFormat="1" ht="130.5">
      <c r="A49" s="135"/>
      <c r="B49" s="395"/>
      <c r="C49" s="398"/>
      <c r="D49" s="145" t="s">
        <v>152</v>
      </c>
      <c r="E49" s="145" t="s">
        <v>153</v>
      </c>
      <c r="F49" s="146" t="s">
        <v>145</v>
      </c>
      <c r="G49" s="147">
        <v>45672</v>
      </c>
      <c r="H49" s="147">
        <v>46004</v>
      </c>
      <c r="I49" s="148" t="s">
        <v>87</v>
      </c>
      <c r="J49" s="149">
        <v>1</v>
      </c>
      <c r="K49" s="149">
        <v>0.5</v>
      </c>
      <c r="L49" s="151">
        <f t="shared" si="1"/>
        <v>0.5</v>
      </c>
      <c r="M49" s="514"/>
      <c r="N49" s="505"/>
      <c r="O49" s="278" t="s">
        <v>459</v>
      </c>
      <c r="P49" s="153" t="s">
        <v>275</v>
      </c>
      <c r="Q49" s="153" t="s">
        <v>275</v>
      </c>
      <c r="R49" s="495"/>
      <c r="S49" s="193" t="s">
        <v>405</v>
      </c>
      <c r="T49" s="155" t="s">
        <v>60</v>
      </c>
    </row>
    <row r="50" spans="1:20" s="136" customFormat="1" ht="118.5" customHeight="1">
      <c r="A50" s="135"/>
      <c r="B50" s="395"/>
      <c r="C50" s="398"/>
      <c r="D50" s="145" t="s">
        <v>155</v>
      </c>
      <c r="E50" s="145" t="s">
        <v>156</v>
      </c>
      <c r="F50" s="146" t="s">
        <v>145</v>
      </c>
      <c r="G50" s="147">
        <v>45679</v>
      </c>
      <c r="H50" s="147">
        <v>46004</v>
      </c>
      <c r="I50" s="148" t="s">
        <v>157</v>
      </c>
      <c r="J50" s="149">
        <v>4</v>
      </c>
      <c r="K50" s="150">
        <v>3</v>
      </c>
      <c r="L50" s="151">
        <f t="shared" si="1"/>
        <v>0.75</v>
      </c>
      <c r="M50" s="514"/>
      <c r="N50" s="505"/>
      <c r="O50" s="261" t="s">
        <v>439</v>
      </c>
      <c r="P50" s="153" t="s">
        <v>275</v>
      </c>
      <c r="Q50" s="153" t="s">
        <v>275</v>
      </c>
      <c r="R50" s="495"/>
      <c r="S50" s="193" t="s">
        <v>406</v>
      </c>
      <c r="T50" s="155" t="s">
        <v>60</v>
      </c>
    </row>
    <row r="51" spans="1:20" s="136" customFormat="1" ht="145">
      <c r="A51" s="135"/>
      <c r="B51" s="395"/>
      <c r="C51" s="398"/>
      <c r="D51" s="145" t="s">
        <v>159</v>
      </c>
      <c r="E51" s="145" t="s">
        <v>160</v>
      </c>
      <c r="F51" s="149" t="s">
        <v>78</v>
      </c>
      <c r="G51" s="147">
        <v>45672</v>
      </c>
      <c r="H51" s="147">
        <v>46008</v>
      </c>
      <c r="I51" s="148" t="s">
        <v>161</v>
      </c>
      <c r="J51" s="149">
        <v>1</v>
      </c>
      <c r="K51" s="149">
        <v>0.5</v>
      </c>
      <c r="L51" s="151">
        <f t="shared" si="1"/>
        <v>0.5</v>
      </c>
      <c r="M51" s="514"/>
      <c r="N51" s="505"/>
      <c r="O51" s="261" t="s">
        <v>440</v>
      </c>
      <c r="P51" s="153" t="s">
        <v>275</v>
      </c>
      <c r="Q51" s="153" t="s">
        <v>275</v>
      </c>
      <c r="R51" s="495"/>
      <c r="S51" s="193" t="s">
        <v>407</v>
      </c>
      <c r="T51" s="155" t="s">
        <v>60</v>
      </c>
    </row>
    <row r="52" spans="1:20" s="136" customFormat="1" ht="101.5">
      <c r="A52" s="135"/>
      <c r="B52" s="395"/>
      <c r="C52" s="398"/>
      <c r="D52" s="145" t="s">
        <v>163</v>
      </c>
      <c r="E52" s="145" t="s">
        <v>164</v>
      </c>
      <c r="F52" s="146" t="s">
        <v>17</v>
      </c>
      <c r="G52" s="147">
        <v>45677</v>
      </c>
      <c r="H52" s="147">
        <v>46008</v>
      </c>
      <c r="I52" s="148" t="s">
        <v>55</v>
      </c>
      <c r="J52" s="149">
        <v>1</v>
      </c>
      <c r="K52" s="150">
        <v>0</v>
      </c>
      <c r="L52" s="151">
        <f t="shared" si="1"/>
        <v>0</v>
      </c>
      <c r="M52" s="514"/>
      <c r="N52" s="505"/>
      <c r="O52" s="261" t="s">
        <v>441</v>
      </c>
      <c r="P52" s="153" t="s">
        <v>278</v>
      </c>
      <c r="Q52" s="153" t="s">
        <v>278</v>
      </c>
      <c r="R52" s="495"/>
      <c r="S52" s="197" t="s">
        <v>60</v>
      </c>
      <c r="T52" s="155" t="s">
        <v>60</v>
      </c>
    </row>
    <row r="53" spans="1:20" s="136" customFormat="1" ht="117" customHeight="1">
      <c r="A53" s="135"/>
      <c r="B53" s="395"/>
      <c r="C53" s="398"/>
      <c r="D53" s="145" t="s">
        <v>165</v>
      </c>
      <c r="E53" s="145" t="s">
        <v>166</v>
      </c>
      <c r="F53" s="146" t="s">
        <v>17</v>
      </c>
      <c r="G53" s="147">
        <v>45677</v>
      </c>
      <c r="H53" s="147">
        <v>46008</v>
      </c>
      <c r="I53" s="148" t="s">
        <v>34</v>
      </c>
      <c r="J53" s="149">
        <v>2</v>
      </c>
      <c r="K53" s="150">
        <v>1</v>
      </c>
      <c r="L53" s="151">
        <f t="shared" si="1"/>
        <v>0.5</v>
      </c>
      <c r="M53" s="514"/>
      <c r="N53" s="505"/>
      <c r="O53" s="261" t="s">
        <v>442</v>
      </c>
      <c r="P53" s="153" t="s">
        <v>275</v>
      </c>
      <c r="Q53" s="153" t="s">
        <v>275</v>
      </c>
      <c r="R53" s="495"/>
      <c r="S53" s="198" t="s">
        <v>386</v>
      </c>
      <c r="T53" s="155" t="s">
        <v>60</v>
      </c>
    </row>
    <row r="54" spans="1:20" s="136" customFormat="1" ht="183.75" customHeight="1">
      <c r="A54" s="135"/>
      <c r="B54" s="395"/>
      <c r="C54" s="398"/>
      <c r="D54" s="145" t="s">
        <v>167</v>
      </c>
      <c r="E54" s="145" t="s">
        <v>168</v>
      </c>
      <c r="F54" s="146" t="s">
        <v>128</v>
      </c>
      <c r="G54" s="147">
        <v>45684</v>
      </c>
      <c r="H54" s="147">
        <v>46022</v>
      </c>
      <c r="I54" s="148" t="s">
        <v>169</v>
      </c>
      <c r="J54" s="199">
        <v>1</v>
      </c>
      <c r="K54" s="199">
        <v>0.56999999999999995</v>
      </c>
      <c r="L54" s="151">
        <f t="shared" si="1"/>
        <v>0.56999999999999995</v>
      </c>
      <c r="M54" s="514"/>
      <c r="N54" s="505"/>
      <c r="O54" s="282" t="s">
        <v>469</v>
      </c>
      <c r="P54" s="153" t="s">
        <v>275</v>
      </c>
      <c r="Q54" s="153" t="s">
        <v>275</v>
      </c>
      <c r="R54" s="495"/>
      <c r="S54" s="200" t="s">
        <v>399</v>
      </c>
      <c r="T54" s="155" t="s">
        <v>60</v>
      </c>
    </row>
    <row r="55" spans="1:20" s="136" customFormat="1" ht="188.5">
      <c r="A55" s="135"/>
      <c r="B55" s="395"/>
      <c r="C55" s="399"/>
      <c r="D55" s="145" t="s">
        <v>171</v>
      </c>
      <c r="E55" s="145" t="s">
        <v>172</v>
      </c>
      <c r="F55" s="146" t="s">
        <v>70</v>
      </c>
      <c r="G55" s="147">
        <v>45658</v>
      </c>
      <c r="H55" s="147">
        <v>46022</v>
      </c>
      <c r="I55" s="148" t="s">
        <v>173</v>
      </c>
      <c r="J55" s="199">
        <v>1</v>
      </c>
      <c r="K55" s="199">
        <v>0.66659999999999997</v>
      </c>
      <c r="L55" s="151">
        <f t="shared" si="1"/>
        <v>0.66659999999999997</v>
      </c>
      <c r="M55" s="514"/>
      <c r="N55" s="505"/>
      <c r="O55" s="256" t="s">
        <v>443</v>
      </c>
      <c r="P55" s="153" t="s">
        <v>275</v>
      </c>
      <c r="Q55" s="153" t="s">
        <v>275</v>
      </c>
      <c r="R55" s="495"/>
      <c r="S55" s="193" t="s">
        <v>392</v>
      </c>
      <c r="T55" s="155" t="s">
        <v>60</v>
      </c>
    </row>
    <row r="56" spans="1:20" s="136" customFormat="1" ht="409.5">
      <c r="A56" s="135"/>
      <c r="B56" s="395"/>
      <c r="C56" s="401" t="s">
        <v>176</v>
      </c>
      <c r="D56" s="145" t="s">
        <v>177</v>
      </c>
      <c r="E56" s="145" t="s">
        <v>178</v>
      </c>
      <c r="F56" s="149" t="s">
        <v>78</v>
      </c>
      <c r="G56" s="147">
        <v>45689</v>
      </c>
      <c r="H56" s="147">
        <v>46008</v>
      </c>
      <c r="I56" s="148" t="s">
        <v>179</v>
      </c>
      <c r="J56" s="149">
        <v>1</v>
      </c>
      <c r="K56" s="163">
        <v>0.68700000000000006</v>
      </c>
      <c r="L56" s="151">
        <f t="shared" si="1"/>
        <v>0.68700000000000006</v>
      </c>
      <c r="M56" s="500">
        <f>AVERAGE(L57:L62)</f>
        <v>0.16833333333333333</v>
      </c>
      <c r="N56" s="505"/>
      <c r="O56" s="261" t="s">
        <v>444</v>
      </c>
      <c r="P56" s="153" t="s">
        <v>275</v>
      </c>
      <c r="Q56" s="153" t="s">
        <v>275</v>
      </c>
      <c r="R56" s="495"/>
      <c r="S56" s="193" t="s">
        <v>408</v>
      </c>
      <c r="T56" s="155" t="s">
        <v>60</v>
      </c>
    </row>
    <row r="57" spans="1:20" s="136" customFormat="1" ht="130.5">
      <c r="A57" s="135"/>
      <c r="B57" s="395"/>
      <c r="C57" s="398"/>
      <c r="D57" s="145" t="s">
        <v>182</v>
      </c>
      <c r="E57" s="145" t="s">
        <v>183</v>
      </c>
      <c r="F57" s="149" t="s">
        <v>78</v>
      </c>
      <c r="G57" s="147">
        <v>45717</v>
      </c>
      <c r="H57" s="147">
        <v>46008</v>
      </c>
      <c r="I57" s="148" t="s">
        <v>184</v>
      </c>
      <c r="J57" s="149">
        <v>1</v>
      </c>
      <c r="K57" s="150">
        <v>0</v>
      </c>
      <c r="L57" s="151">
        <f>+K57/J57</f>
        <v>0</v>
      </c>
      <c r="M57" s="501"/>
      <c r="N57" s="505"/>
      <c r="O57" s="261" t="s">
        <v>445</v>
      </c>
      <c r="P57" s="153" t="s">
        <v>278</v>
      </c>
      <c r="Q57" s="153" t="s">
        <v>278</v>
      </c>
      <c r="R57" s="495"/>
      <c r="S57" s="200" t="s">
        <v>193</v>
      </c>
      <c r="T57" s="155" t="s">
        <v>60</v>
      </c>
    </row>
    <row r="58" spans="1:20" s="136" customFormat="1" ht="85.5" customHeight="1">
      <c r="A58" s="135"/>
      <c r="B58" s="395"/>
      <c r="C58" s="398"/>
      <c r="D58" s="145" t="s">
        <v>187</v>
      </c>
      <c r="E58" s="145" t="s">
        <v>188</v>
      </c>
      <c r="F58" s="149" t="s">
        <v>78</v>
      </c>
      <c r="G58" s="147">
        <v>45689</v>
      </c>
      <c r="H58" s="147">
        <v>46008</v>
      </c>
      <c r="I58" s="148" t="s">
        <v>133</v>
      </c>
      <c r="J58" s="149">
        <v>1</v>
      </c>
      <c r="K58" s="163">
        <v>0.76</v>
      </c>
      <c r="L58" s="151">
        <f>+K58/J58</f>
        <v>0.76</v>
      </c>
      <c r="M58" s="501"/>
      <c r="N58" s="505"/>
      <c r="O58" s="261" t="s">
        <v>446</v>
      </c>
      <c r="P58" s="153" t="s">
        <v>275</v>
      </c>
      <c r="Q58" s="153" t="s">
        <v>275</v>
      </c>
      <c r="R58" s="495"/>
      <c r="S58" s="193" t="s">
        <v>408</v>
      </c>
      <c r="T58" s="155" t="s">
        <v>60</v>
      </c>
    </row>
    <row r="59" spans="1:20" s="136" customFormat="1" ht="80.25" customHeight="1">
      <c r="A59" s="135"/>
      <c r="B59" s="395"/>
      <c r="C59" s="398"/>
      <c r="D59" s="145" t="s">
        <v>189</v>
      </c>
      <c r="E59" s="145" t="s">
        <v>190</v>
      </c>
      <c r="F59" s="149" t="s">
        <v>78</v>
      </c>
      <c r="G59" s="147">
        <v>45869</v>
      </c>
      <c r="H59" s="147">
        <v>45991</v>
      </c>
      <c r="I59" s="148" t="s">
        <v>191</v>
      </c>
      <c r="J59" s="149">
        <v>1</v>
      </c>
      <c r="K59" s="150">
        <v>0</v>
      </c>
      <c r="L59" s="151">
        <f t="shared" si="1"/>
        <v>0</v>
      </c>
      <c r="M59" s="501"/>
      <c r="N59" s="505"/>
      <c r="O59" s="278" t="s">
        <v>447</v>
      </c>
      <c r="P59" s="153" t="s">
        <v>278</v>
      </c>
      <c r="Q59" s="153" t="s">
        <v>278</v>
      </c>
      <c r="R59" s="495"/>
      <c r="S59" s="193" t="s">
        <v>193</v>
      </c>
      <c r="T59" s="155" t="s">
        <v>60</v>
      </c>
    </row>
    <row r="60" spans="1:20" s="136" customFormat="1" ht="88.5" customHeight="1">
      <c r="A60" s="135"/>
      <c r="B60" s="395"/>
      <c r="C60" s="398"/>
      <c r="D60" s="145" t="s">
        <v>194</v>
      </c>
      <c r="E60" s="145" t="s">
        <v>195</v>
      </c>
      <c r="F60" s="149" t="s">
        <v>78</v>
      </c>
      <c r="G60" s="147">
        <v>45688</v>
      </c>
      <c r="H60" s="147">
        <v>46008</v>
      </c>
      <c r="I60" s="148" t="s">
        <v>196</v>
      </c>
      <c r="J60" s="149">
        <v>1</v>
      </c>
      <c r="K60" s="163">
        <v>0.25</v>
      </c>
      <c r="L60" s="151">
        <f t="shared" si="1"/>
        <v>0.25</v>
      </c>
      <c r="M60" s="501"/>
      <c r="N60" s="505"/>
      <c r="O60" s="261" t="s">
        <v>448</v>
      </c>
      <c r="P60" s="153" t="s">
        <v>275</v>
      </c>
      <c r="Q60" s="153" t="s">
        <v>275</v>
      </c>
      <c r="R60" s="495"/>
      <c r="S60" s="193" t="s">
        <v>193</v>
      </c>
      <c r="T60" s="155" t="s">
        <v>60</v>
      </c>
    </row>
    <row r="61" spans="1:20" s="136" customFormat="1" ht="116">
      <c r="A61" s="135"/>
      <c r="B61" s="395"/>
      <c r="C61" s="398"/>
      <c r="D61" s="202" t="s">
        <v>199</v>
      </c>
      <c r="E61" s="202" t="s">
        <v>200</v>
      </c>
      <c r="F61" s="203" t="s">
        <v>17</v>
      </c>
      <c r="G61" s="204">
        <v>45677</v>
      </c>
      <c r="H61" s="204">
        <v>46008</v>
      </c>
      <c r="I61" s="205" t="s">
        <v>55</v>
      </c>
      <c r="J61" s="206">
        <v>1</v>
      </c>
      <c r="K61" s="207">
        <v>0</v>
      </c>
      <c r="L61" s="208">
        <f t="shared" si="1"/>
        <v>0</v>
      </c>
      <c r="M61" s="501"/>
      <c r="N61" s="505"/>
      <c r="O61" s="261" t="s">
        <v>449</v>
      </c>
      <c r="P61" s="153" t="s">
        <v>278</v>
      </c>
      <c r="Q61" s="153" t="s">
        <v>278</v>
      </c>
      <c r="R61" s="495"/>
      <c r="S61" s="197" t="s">
        <v>56</v>
      </c>
      <c r="T61" s="228" t="s">
        <v>60</v>
      </c>
    </row>
    <row r="62" spans="1:20" s="136" customFormat="1" ht="101.5">
      <c r="A62" s="135"/>
      <c r="B62" s="395"/>
      <c r="C62" s="399"/>
      <c r="D62" s="145" t="s">
        <v>201</v>
      </c>
      <c r="E62" s="145" t="s">
        <v>202</v>
      </c>
      <c r="F62" s="146" t="s">
        <v>203</v>
      </c>
      <c r="G62" s="147">
        <v>45691</v>
      </c>
      <c r="H62" s="147">
        <v>46008</v>
      </c>
      <c r="I62" s="148" t="s">
        <v>204</v>
      </c>
      <c r="J62" s="149">
        <v>1</v>
      </c>
      <c r="K62" s="150">
        <v>0</v>
      </c>
      <c r="L62" s="151">
        <f t="shared" si="1"/>
        <v>0</v>
      </c>
      <c r="M62" s="502"/>
      <c r="N62" s="505"/>
      <c r="O62" s="278" t="s">
        <v>450</v>
      </c>
      <c r="P62" s="153" t="s">
        <v>278</v>
      </c>
      <c r="Q62" s="153" t="s">
        <v>278</v>
      </c>
      <c r="R62" s="495"/>
      <c r="S62" s="209"/>
      <c r="T62" s="228" t="s">
        <v>60</v>
      </c>
    </row>
    <row r="63" spans="1:20" s="136" customFormat="1" ht="116">
      <c r="A63" s="135"/>
      <c r="B63" s="395"/>
      <c r="C63" s="402" t="s">
        <v>360</v>
      </c>
      <c r="D63" s="283" t="s">
        <v>207</v>
      </c>
      <c r="E63" s="145" t="s">
        <v>208</v>
      </c>
      <c r="F63" s="146" t="s">
        <v>209</v>
      </c>
      <c r="G63" s="147">
        <v>45717</v>
      </c>
      <c r="H63" s="147">
        <v>45991</v>
      </c>
      <c r="I63" s="148" t="s">
        <v>133</v>
      </c>
      <c r="J63" s="149">
        <v>1</v>
      </c>
      <c r="K63" s="273">
        <v>0.49659999999999999</v>
      </c>
      <c r="L63" s="151">
        <f t="shared" si="1"/>
        <v>0.49659999999999999</v>
      </c>
      <c r="M63" s="500">
        <f>AVERAGE(L63:L69)</f>
        <v>0.56318095238095234</v>
      </c>
      <c r="N63" s="505"/>
      <c r="O63" s="196" t="s">
        <v>451</v>
      </c>
      <c r="P63" s="153" t="s">
        <v>275</v>
      </c>
      <c r="Q63" s="153" t="s">
        <v>275</v>
      </c>
      <c r="R63" s="495"/>
      <c r="S63" s="193" t="s">
        <v>409</v>
      </c>
      <c r="T63" s="545" t="s">
        <v>470</v>
      </c>
    </row>
    <row r="64" spans="1:20" s="136" customFormat="1" ht="130.5">
      <c r="A64" s="135"/>
      <c r="B64" s="395"/>
      <c r="C64" s="403"/>
      <c r="D64" s="145" t="s">
        <v>211</v>
      </c>
      <c r="E64" s="145" t="s">
        <v>212</v>
      </c>
      <c r="F64" s="146" t="s">
        <v>213</v>
      </c>
      <c r="G64" s="147">
        <v>45717</v>
      </c>
      <c r="H64" s="147">
        <v>45991</v>
      </c>
      <c r="I64" s="148" t="s">
        <v>133</v>
      </c>
      <c r="J64" s="149">
        <v>1</v>
      </c>
      <c r="K64" s="156">
        <v>0.41</v>
      </c>
      <c r="L64" s="151">
        <f t="shared" si="1"/>
        <v>0.41</v>
      </c>
      <c r="M64" s="501"/>
      <c r="N64" s="505"/>
      <c r="O64" s="278" t="s">
        <v>468</v>
      </c>
      <c r="P64" s="153" t="s">
        <v>275</v>
      </c>
      <c r="Q64" s="153" t="s">
        <v>275</v>
      </c>
      <c r="R64" s="495"/>
      <c r="S64" s="193" t="s">
        <v>410</v>
      </c>
      <c r="T64" s="546"/>
    </row>
    <row r="65" spans="1:22" s="136" customFormat="1" ht="130.5">
      <c r="A65" s="135"/>
      <c r="B65" s="395"/>
      <c r="C65" s="403"/>
      <c r="D65" s="145" t="s">
        <v>215</v>
      </c>
      <c r="E65" s="145" t="s">
        <v>216</v>
      </c>
      <c r="F65" s="146" t="s">
        <v>213</v>
      </c>
      <c r="G65" s="147">
        <v>45672</v>
      </c>
      <c r="H65" s="147">
        <v>46008</v>
      </c>
      <c r="I65" s="148" t="s">
        <v>133</v>
      </c>
      <c r="J65" s="149">
        <v>1</v>
      </c>
      <c r="K65" s="274">
        <v>0.499</v>
      </c>
      <c r="L65" s="151">
        <f t="shared" si="1"/>
        <v>0.499</v>
      </c>
      <c r="M65" s="501"/>
      <c r="N65" s="505"/>
      <c r="O65" s="278" t="s">
        <v>460</v>
      </c>
      <c r="P65" s="153" t="s">
        <v>275</v>
      </c>
      <c r="Q65" s="153" t="s">
        <v>275</v>
      </c>
      <c r="R65" s="495"/>
      <c r="S65" s="200" t="s">
        <v>411</v>
      </c>
      <c r="T65" s="546"/>
    </row>
    <row r="66" spans="1:22" s="136" customFormat="1" ht="101.5">
      <c r="A66" s="135"/>
      <c r="B66" s="395"/>
      <c r="C66" s="403"/>
      <c r="D66" s="145" t="s">
        <v>218</v>
      </c>
      <c r="E66" s="145" t="s">
        <v>219</v>
      </c>
      <c r="F66" s="146" t="s">
        <v>209</v>
      </c>
      <c r="G66" s="147">
        <v>45689</v>
      </c>
      <c r="H66" s="147">
        <v>45868</v>
      </c>
      <c r="I66" s="148" t="s">
        <v>220</v>
      </c>
      <c r="J66" s="149">
        <v>1</v>
      </c>
      <c r="K66" s="150">
        <v>1</v>
      </c>
      <c r="L66" s="151">
        <f t="shared" si="1"/>
        <v>1</v>
      </c>
      <c r="M66" s="501"/>
      <c r="N66" s="505"/>
      <c r="O66" s="261" t="s">
        <v>452</v>
      </c>
      <c r="P66" s="153" t="s">
        <v>274</v>
      </c>
      <c r="Q66" s="153" t="s">
        <v>274</v>
      </c>
      <c r="R66" s="495"/>
      <c r="S66" s="193" t="s">
        <v>412</v>
      </c>
      <c r="T66" s="228" t="s">
        <v>60</v>
      </c>
    </row>
    <row r="67" spans="1:22" s="136" customFormat="1" ht="409.5">
      <c r="A67" s="135"/>
      <c r="B67" s="395"/>
      <c r="C67" s="403"/>
      <c r="D67" s="231" t="s">
        <v>222</v>
      </c>
      <c r="E67" s="145" t="s">
        <v>223</v>
      </c>
      <c r="F67" s="232" t="s">
        <v>224</v>
      </c>
      <c r="G67" s="147">
        <v>45684</v>
      </c>
      <c r="H67" s="147">
        <v>46022</v>
      </c>
      <c r="I67" s="148" t="s">
        <v>133</v>
      </c>
      <c r="J67" s="253">
        <v>1</v>
      </c>
      <c r="K67" s="199">
        <v>0.77</v>
      </c>
      <c r="L67" s="151">
        <f t="shared" si="1"/>
        <v>0.77</v>
      </c>
      <c r="M67" s="501"/>
      <c r="N67" s="505"/>
      <c r="O67" s="279" t="s">
        <v>461</v>
      </c>
      <c r="P67" s="153" t="s">
        <v>275</v>
      </c>
      <c r="Q67" s="153" t="s">
        <v>275</v>
      </c>
      <c r="R67" s="495"/>
      <c r="S67" s="154" t="s">
        <v>413</v>
      </c>
      <c r="T67" s="269" t="s">
        <v>428</v>
      </c>
    </row>
    <row r="68" spans="1:22" s="136" customFormat="1" ht="192.75" customHeight="1" thickBot="1">
      <c r="A68" s="135"/>
      <c r="B68" s="395"/>
      <c r="C68" s="403"/>
      <c r="D68" s="288" t="s">
        <v>226</v>
      </c>
      <c r="E68" s="145" t="s">
        <v>227</v>
      </c>
      <c r="F68" s="146" t="s">
        <v>228</v>
      </c>
      <c r="G68" s="147">
        <v>45672</v>
      </c>
      <c r="H68" s="147">
        <v>46004</v>
      </c>
      <c r="I68" s="146" t="s">
        <v>229</v>
      </c>
      <c r="J68" s="149">
        <v>1</v>
      </c>
      <c r="K68" s="156">
        <v>0.1</v>
      </c>
      <c r="L68" s="151">
        <f t="shared" si="1"/>
        <v>0.1</v>
      </c>
      <c r="M68" s="501"/>
      <c r="N68" s="505"/>
      <c r="O68" s="261" t="s">
        <v>453</v>
      </c>
      <c r="P68" s="153" t="s">
        <v>275</v>
      </c>
      <c r="Q68" s="153" t="s">
        <v>275</v>
      </c>
      <c r="R68" s="495"/>
      <c r="S68" s="270" t="s">
        <v>414</v>
      </c>
      <c r="T68" s="286" t="s">
        <v>476</v>
      </c>
    </row>
    <row r="69" spans="1:22" s="136" customFormat="1" ht="134.25" customHeight="1" thickBot="1">
      <c r="A69" s="135"/>
      <c r="B69" s="396"/>
      <c r="C69" s="404"/>
      <c r="D69" s="164" t="s">
        <v>231</v>
      </c>
      <c r="E69" s="164" t="s">
        <v>232</v>
      </c>
      <c r="F69" s="165" t="s">
        <v>37</v>
      </c>
      <c r="G69" s="166">
        <v>45748</v>
      </c>
      <c r="H69" s="166">
        <v>45991</v>
      </c>
      <c r="I69" s="213" t="s">
        <v>233</v>
      </c>
      <c r="J69" s="167">
        <v>3</v>
      </c>
      <c r="K69" s="214">
        <v>2</v>
      </c>
      <c r="L69" s="169">
        <f t="shared" si="1"/>
        <v>0.66666666666666663</v>
      </c>
      <c r="M69" s="503"/>
      <c r="N69" s="506"/>
      <c r="O69" s="262" t="s">
        <v>454</v>
      </c>
      <c r="P69" s="171" t="s">
        <v>275</v>
      </c>
      <c r="Q69" s="171" t="s">
        <v>275</v>
      </c>
      <c r="R69" s="496"/>
      <c r="S69" s="270" t="s">
        <v>455</v>
      </c>
      <c r="T69" s="228" t="s">
        <v>60</v>
      </c>
    </row>
    <row r="70" spans="1:22" s="136" customFormat="1" ht="116.5" thickBot="1">
      <c r="A70" s="135"/>
      <c r="B70" s="411" t="s">
        <v>234</v>
      </c>
      <c r="C70" s="414" t="s">
        <v>235</v>
      </c>
      <c r="D70" s="289" t="s">
        <v>236</v>
      </c>
      <c r="E70" s="137" t="s">
        <v>237</v>
      </c>
      <c r="F70" s="138" t="s">
        <v>238</v>
      </c>
      <c r="G70" s="139">
        <v>45689</v>
      </c>
      <c r="H70" s="139">
        <v>45991</v>
      </c>
      <c r="I70" s="185" t="s">
        <v>133</v>
      </c>
      <c r="J70" s="186">
        <v>1</v>
      </c>
      <c r="K70" s="187">
        <v>0.2</v>
      </c>
      <c r="L70" s="141">
        <f t="shared" si="1"/>
        <v>0.2</v>
      </c>
      <c r="M70" s="507">
        <f>AVERAGE(L70:L72)</f>
        <v>0.56666666666666665</v>
      </c>
      <c r="N70" s="509">
        <f>AVERAGE(L70:L72)</f>
        <v>0.56666666666666665</v>
      </c>
      <c r="O70" s="271" t="s">
        <v>456</v>
      </c>
      <c r="P70" s="143" t="s">
        <v>275</v>
      </c>
      <c r="Q70" s="143" t="s">
        <v>275</v>
      </c>
      <c r="R70" s="498" t="s">
        <v>275</v>
      </c>
      <c r="S70" s="270" t="s">
        <v>415</v>
      </c>
      <c r="T70" s="287" t="s">
        <v>476</v>
      </c>
    </row>
    <row r="71" spans="1:22" s="136" customFormat="1" ht="111" customHeight="1" thickBot="1">
      <c r="A71" s="135"/>
      <c r="B71" s="412"/>
      <c r="C71" s="398"/>
      <c r="D71" s="221" t="s">
        <v>241</v>
      </c>
      <c r="E71" s="145" t="s">
        <v>242</v>
      </c>
      <c r="F71" s="146" t="s">
        <v>243</v>
      </c>
      <c r="G71" s="147">
        <v>45689</v>
      </c>
      <c r="H71" s="147">
        <v>46008</v>
      </c>
      <c r="I71" s="148" t="s">
        <v>220</v>
      </c>
      <c r="J71" s="149">
        <v>1</v>
      </c>
      <c r="K71" s="150">
        <v>1</v>
      </c>
      <c r="L71" s="151">
        <f t="shared" si="1"/>
        <v>1</v>
      </c>
      <c r="M71" s="478"/>
      <c r="N71" s="510"/>
      <c r="O71" s="261" t="s">
        <v>457</v>
      </c>
      <c r="P71" s="153" t="s">
        <v>274</v>
      </c>
      <c r="Q71" s="153" t="s">
        <v>274</v>
      </c>
      <c r="R71" s="497"/>
      <c r="S71" s="270" t="s">
        <v>416</v>
      </c>
      <c r="T71" s="155" t="s">
        <v>60</v>
      </c>
    </row>
    <row r="72" spans="1:22" s="136" customFormat="1" ht="132" customHeight="1" thickBot="1">
      <c r="A72" s="135"/>
      <c r="B72" s="413"/>
      <c r="C72" s="415"/>
      <c r="D72" s="290" t="s">
        <v>245</v>
      </c>
      <c r="E72" s="164" t="s">
        <v>246</v>
      </c>
      <c r="F72" s="165" t="s">
        <v>44</v>
      </c>
      <c r="G72" s="166">
        <v>45689</v>
      </c>
      <c r="H72" s="166">
        <v>46008</v>
      </c>
      <c r="I72" s="165" t="s">
        <v>45</v>
      </c>
      <c r="J72" s="167">
        <v>1</v>
      </c>
      <c r="K72" s="272">
        <v>0.5</v>
      </c>
      <c r="L72" s="169">
        <f t="shared" si="1"/>
        <v>0.5</v>
      </c>
      <c r="M72" s="508"/>
      <c r="N72" s="511"/>
      <c r="O72" s="280" t="s">
        <v>462</v>
      </c>
      <c r="P72" s="171" t="s">
        <v>275</v>
      </c>
      <c r="Q72" s="171" t="s">
        <v>275</v>
      </c>
      <c r="R72" s="499"/>
      <c r="S72" s="223" t="s">
        <v>417</v>
      </c>
      <c r="T72" s="287" t="s">
        <v>476</v>
      </c>
    </row>
    <row r="73" spans="1:22" ht="15.75" customHeight="1">
      <c r="B73" s="17"/>
      <c r="C73" s="3"/>
      <c r="D73" s="3"/>
      <c r="E73" s="3"/>
      <c r="F73" s="3"/>
      <c r="G73" s="4"/>
      <c r="H73" s="4"/>
      <c r="I73" s="5"/>
      <c r="J73" s="6"/>
      <c r="K73" s="7"/>
      <c r="L73" s="8"/>
      <c r="M73" s="19"/>
      <c r="N73" s="19"/>
      <c r="O73" s="9"/>
      <c r="P73" s="9"/>
      <c r="Q73" s="1"/>
      <c r="R73" s="1"/>
      <c r="S73" s="1"/>
      <c r="T73" s="1"/>
      <c r="U73" s="2"/>
      <c r="V73" s="2"/>
    </row>
    <row r="74" spans="1:22" ht="15.75" customHeight="1" thickBot="1">
      <c r="B74" s="17"/>
      <c r="C74" s="17"/>
      <c r="D74" s="17"/>
      <c r="E74" s="17"/>
      <c r="F74" s="17"/>
      <c r="G74" s="74"/>
      <c r="H74" s="74"/>
      <c r="I74" s="75"/>
      <c r="J74" s="76"/>
      <c r="K74" s="77"/>
      <c r="L74" s="19"/>
      <c r="M74" s="19"/>
      <c r="N74" s="19"/>
      <c r="O74" s="78"/>
      <c r="P74" s="78"/>
      <c r="Q74" s="79"/>
      <c r="R74" s="79"/>
      <c r="S74" s="79"/>
      <c r="T74" s="79"/>
      <c r="U74" s="2"/>
      <c r="V74" s="2"/>
    </row>
    <row r="75" spans="1:22" ht="27" customHeight="1" thickBot="1">
      <c r="B75" s="517" t="s">
        <v>331</v>
      </c>
      <c r="C75" s="518"/>
      <c r="D75" s="519"/>
      <c r="E75" s="3"/>
      <c r="F75" s="17"/>
      <c r="G75" s="74"/>
      <c r="H75" s="74"/>
      <c r="I75" s="75"/>
      <c r="J75" s="76"/>
      <c r="K75" s="77"/>
      <c r="L75" s="19"/>
      <c r="M75" s="19"/>
      <c r="N75" s="19"/>
      <c r="O75" s="78"/>
      <c r="P75" s="78"/>
      <c r="Q75" s="79"/>
      <c r="R75" s="79"/>
      <c r="S75" s="79"/>
      <c r="T75" s="79"/>
      <c r="U75" s="2"/>
      <c r="V75" s="2"/>
    </row>
    <row r="76" spans="1:22" s="130" customFormat="1" ht="36" customHeight="1">
      <c r="A76" s="119"/>
      <c r="B76" s="520" t="s">
        <v>332</v>
      </c>
      <c r="C76" s="521"/>
      <c r="D76" s="111">
        <f>AVERAGE(L18:L72)</f>
        <v>0.46114424242424251</v>
      </c>
      <c r="E76" s="120"/>
      <c r="F76" s="121"/>
      <c r="G76" s="122"/>
      <c r="H76" s="122"/>
      <c r="I76" s="123"/>
      <c r="J76" s="124"/>
      <c r="K76" s="125"/>
      <c r="L76" s="126"/>
      <c r="M76" s="126"/>
      <c r="N76" s="126"/>
      <c r="O76" s="127"/>
      <c r="P76" s="127"/>
      <c r="Q76" s="128"/>
      <c r="R76" s="128"/>
      <c r="S76" s="128"/>
      <c r="T76" s="128"/>
      <c r="U76" s="129"/>
      <c r="V76" s="129"/>
    </row>
    <row r="77" spans="1:22" s="130" customFormat="1" ht="36" customHeight="1">
      <c r="A77" s="119"/>
      <c r="B77" s="522" t="s">
        <v>334</v>
      </c>
      <c r="C77" s="523"/>
      <c r="D77" s="110">
        <f>AVERAGE(M18:M72)</f>
        <v>0.51607788359788354</v>
      </c>
      <c r="E77" s="120"/>
      <c r="F77" s="121"/>
      <c r="G77" s="122"/>
      <c r="H77" s="122"/>
      <c r="I77" s="123"/>
      <c r="J77" s="124"/>
      <c r="K77" s="125"/>
      <c r="L77" s="126"/>
      <c r="M77" s="126"/>
      <c r="N77" s="126"/>
      <c r="O77" s="127"/>
      <c r="P77" s="127"/>
      <c r="Q77" s="128"/>
      <c r="R77" s="128"/>
      <c r="S77" s="128"/>
      <c r="T77" s="128"/>
      <c r="U77" s="129"/>
      <c r="V77" s="129"/>
    </row>
    <row r="78" spans="1:22" s="130" customFormat="1" ht="36" customHeight="1" thickBot="1">
      <c r="A78" s="119"/>
      <c r="B78" s="524" t="s">
        <v>333</v>
      </c>
      <c r="C78" s="525"/>
      <c r="D78" s="109">
        <f>AVERAGE(N18:N72)</f>
        <v>0.50844101851851853</v>
      </c>
      <c r="E78" s="120"/>
      <c r="F78" s="120"/>
      <c r="G78" s="131"/>
      <c r="H78" s="131"/>
      <c r="I78" s="132"/>
      <c r="P78" s="133"/>
      <c r="Q78" s="134"/>
      <c r="R78" s="134"/>
      <c r="S78" s="134"/>
      <c r="T78" s="134"/>
      <c r="U78" s="129"/>
      <c r="V78" s="129"/>
    </row>
    <row r="79" spans="1:22" ht="40.5" customHeight="1" thickBot="1">
      <c r="B79" s="17"/>
      <c r="C79" s="3"/>
      <c r="D79" s="3"/>
      <c r="E79" s="3"/>
      <c r="F79" s="3"/>
      <c r="G79" s="4"/>
      <c r="H79" s="4"/>
      <c r="I79" s="5"/>
      <c r="J79" s="47"/>
      <c r="K79" s="48" t="s">
        <v>359</v>
      </c>
      <c r="L79" s="49" t="s">
        <v>317</v>
      </c>
      <c r="M79" s="49" t="s">
        <v>318</v>
      </c>
      <c r="N79" s="50" t="s">
        <v>358</v>
      </c>
      <c r="P79" s="9"/>
      <c r="Q79" s="1"/>
      <c r="R79" s="1"/>
      <c r="S79" s="1"/>
      <c r="T79" s="1"/>
      <c r="U79" s="2"/>
      <c r="V79" s="2"/>
    </row>
    <row r="80" spans="1:22" s="22" customFormat="1" ht="31.5" customHeight="1">
      <c r="B80" s="64" t="s">
        <v>274</v>
      </c>
      <c r="C80" s="528" t="s">
        <v>279</v>
      </c>
      <c r="D80" s="528"/>
      <c r="E80" s="528"/>
      <c r="F80" s="528"/>
      <c r="G80" s="65">
        <f>COUNTIF($P$18:$P$72,B80)</f>
        <v>5</v>
      </c>
      <c r="H80" s="66">
        <f>+G80/$G$85</f>
        <v>9.0909090909090912E-2</v>
      </c>
      <c r="J80" s="51" t="s">
        <v>274</v>
      </c>
      <c r="K80" s="52">
        <f>+G80</f>
        <v>5</v>
      </c>
      <c r="L80" s="53">
        <v>1</v>
      </c>
      <c r="M80" s="54">
        <f>+(K80*L80)/$G$85</f>
        <v>9.0909090909090912E-2</v>
      </c>
      <c r="N80" s="55">
        <f>+K80/$K$85</f>
        <v>9.0909090909090912E-2</v>
      </c>
      <c r="T80" s="23"/>
      <c r="U80" s="23"/>
    </row>
    <row r="81" spans="2:22" s="22" customFormat="1" ht="31.5" customHeight="1">
      <c r="B81" s="67" t="s">
        <v>275</v>
      </c>
      <c r="C81" s="512" t="s">
        <v>280</v>
      </c>
      <c r="D81" s="512"/>
      <c r="E81" s="512"/>
      <c r="F81" s="512"/>
      <c r="G81" s="40">
        <f t="shared" ref="G81:G84" si="2">COUNTIF($P$18:$P$72,B81)</f>
        <v>43</v>
      </c>
      <c r="H81" s="68">
        <f t="shared" ref="H81:H84" si="3">+G81/$G$85</f>
        <v>0.78181818181818186</v>
      </c>
      <c r="J81" s="56" t="s">
        <v>275</v>
      </c>
      <c r="K81" s="52">
        <f t="shared" ref="K81:K84" si="4">+G81</f>
        <v>43</v>
      </c>
      <c r="L81" s="53">
        <v>0.6</v>
      </c>
      <c r="M81" s="54">
        <f t="shared" ref="M81:M84" si="5">+(K81*L81)/$G$85</f>
        <v>0.46909090909090911</v>
      </c>
      <c r="N81" s="55">
        <f t="shared" ref="N81:N84" si="6">+K81/$K$85</f>
        <v>0.78181818181818186</v>
      </c>
      <c r="S81" s="24"/>
      <c r="T81" s="23"/>
      <c r="U81" s="23"/>
    </row>
    <row r="82" spans="2:22" s="22" customFormat="1" ht="31.5" customHeight="1">
      <c r="B82" s="69" t="s">
        <v>276</v>
      </c>
      <c r="C82" s="512" t="s">
        <v>281</v>
      </c>
      <c r="D82" s="512"/>
      <c r="E82" s="512"/>
      <c r="F82" s="512"/>
      <c r="G82" s="40">
        <f t="shared" si="2"/>
        <v>0</v>
      </c>
      <c r="H82" s="68">
        <f t="shared" si="3"/>
        <v>0</v>
      </c>
      <c r="J82" s="57" t="s">
        <v>276</v>
      </c>
      <c r="K82" s="52">
        <f t="shared" si="4"/>
        <v>0</v>
      </c>
      <c r="L82" s="53">
        <v>0.2</v>
      </c>
      <c r="M82" s="54">
        <f t="shared" si="5"/>
        <v>0</v>
      </c>
      <c r="N82" s="55">
        <f t="shared" si="6"/>
        <v>0</v>
      </c>
      <c r="S82" s="24"/>
    </row>
    <row r="83" spans="2:22" s="22" customFormat="1" ht="31.5" customHeight="1">
      <c r="B83" s="70" t="s">
        <v>277</v>
      </c>
      <c r="C83" s="512" t="s">
        <v>282</v>
      </c>
      <c r="D83" s="512"/>
      <c r="E83" s="512"/>
      <c r="F83" s="512"/>
      <c r="G83" s="40">
        <f t="shared" si="2"/>
        <v>0</v>
      </c>
      <c r="H83" s="68">
        <f t="shared" si="3"/>
        <v>0</v>
      </c>
      <c r="J83" s="58" t="s">
        <v>277</v>
      </c>
      <c r="K83" s="52">
        <f t="shared" si="4"/>
        <v>0</v>
      </c>
      <c r="L83" s="53">
        <v>0</v>
      </c>
      <c r="M83" s="54">
        <f t="shared" si="5"/>
        <v>0</v>
      </c>
      <c r="N83" s="55">
        <f t="shared" si="6"/>
        <v>0</v>
      </c>
      <c r="S83" s="24"/>
    </row>
    <row r="84" spans="2:22" s="22" customFormat="1" ht="31.5" customHeight="1" thickBot="1">
      <c r="B84" s="71" t="s">
        <v>278</v>
      </c>
      <c r="C84" s="492" t="s">
        <v>287</v>
      </c>
      <c r="D84" s="493"/>
      <c r="E84" s="493"/>
      <c r="F84" s="493"/>
      <c r="G84" s="72">
        <f t="shared" si="2"/>
        <v>7</v>
      </c>
      <c r="H84" s="73">
        <f t="shared" si="3"/>
        <v>0.12727272727272726</v>
      </c>
      <c r="J84" s="59" t="s">
        <v>278</v>
      </c>
      <c r="K84" s="52">
        <f t="shared" si="4"/>
        <v>7</v>
      </c>
      <c r="L84" s="60">
        <v>0</v>
      </c>
      <c r="M84" s="54">
        <f t="shared" si="5"/>
        <v>0</v>
      </c>
      <c r="N84" s="55">
        <f t="shared" si="6"/>
        <v>0.12727272727272726</v>
      </c>
      <c r="S84" s="24"/>
    </row>
    <row r="85" spans="2:22" s="22" customFormat="1" ht="36.75" customHeight="1" thickBot="1">
      <c r="B85" s="490" t="s">
        <v>306</v>
      </c>
      <c r="C85" s="491"/>
      <c r="D85" s="491"/>
      <c r="E85" s="491"/>
      <c r="F85" s="491"/>
      <c r="G85" s="39">
        <f>SUM(G80:G84)</f>
        <v>55</v>
      </c>
      <c r="H85" s="41">
        <f>SUM(H80:H84)</f>
        <v>1</v>
      </c>
      <c r="J85" s="61" t="s">
        <v>319</v>
      </c>
      <c r="K85" s="62">
        <f>SUBTOTAL(9,K80:K84)</f>
        <v>55</v>
      </c>
      <c r="M85" s="112">
        <f>SUM(M80:M84)</f>
        <v>0.56000000000000005</v>
      </c>
      <c r="N85" s="63">
        <f>SUM(N80:N84)</f>
        <v>1</v>
      </c>
    </row>
    <row r="86" spans="2:22" ht="37.5" customHeight="1" thickBot="1">
      <c r="B86" s="529" t="s">
        <v>320</v>
      </c>
      <c r="C86" s="530"/>
      <c r="D86" s="530"/>
      <c r="E86" s="530"/>
      <c r="F86" s="530"/>
      <c r="G86" s="530"/>
      <c r="H86" s="531"/>
      <c r="I86" s="5"/>
      <c r="Q86" s="1"/>
      <c r="R86" s="1"/>
      <c r="S86" s="1"/>
      <c r="T86" s="1"/>
      <c r="U86" s="2"/>
      <c r="V86" s="2"/>
    </row>
    <row r="87" spans="2:22" ht="15.75" customHeight="1">
      <c r="B87" s="17"/>
      <c r="C87" s="3"/>
      <c r="D87" s="3"/>
      <c r="E87" s="3"/>
      <c r="F87" s="11"/>
      <c r="G87" s="4"/>
      <c r="H87" s="4"/>
      <c r="I87" s="5"/>
      <c r="J87" s="6"/>
      <c r="K87" s="6"/>
      <c r="L87" s="10"/>
      <c r="M87" s="20"/>
      <c r="N87" s="20"/>
      <c r="O87" s="9"/>
      <c r="P87" s="9"/>
      <c r="Q87" s="1"/>
      <c r="R87" s="1"/>
      <c r="S87" s="1"/>
      <c r="T87" s="1"/>
      <c r="U87" s="2"/>
      <c r="V87" s="2"/>
    </row>
    <row r="88" spans="2:22" ht="15.75" customHeight="1">
      <c r="B88" s="17"/>
      <c r="C88" s="3"/>
      <c r="D88" s="3"/>
      <c r="E88" s="3"/>
      <c r="F88" s="11"/>
      <c r="G88" s="4"/>
      <c r="H88" s="4"/>
      <c r="I88" s="5"/>
      <c r="J88" s="6"/>
      <c r="K88" s="6"/>
      <c r="L88" s="10"/>
      <c r="M88" s="20"/>
      <c r="N88" s="20"/>
      <c r="O88" s="9"/>
      <c r="P88" s="9"/>
      <c r="Q88" s="1"/>
      <c r="R88" s="1"/>
      <c r="S88" s="1"/>
      <c r="T88" s="1"/>
      <c r="U88" s="2"/>
      <c r="V88" s="2"/>
    </row>
    <row r="89" spans="2:22" ht="15.75" customHeight="1" thickBot="1">
      <c r="B89" s="17"/>
      <c r="C89" s="3"/>
      <c r="D89" s="3"/>
      <c r="E89" s="3"/>
      <c r="F89" s="3"/>
      <c r="G89" s="4"/>
      <c r="H89" s="4"/>
      <c r="I89" s="5"/>
      <c r="J89" s="6"/>
      <c r="P89" s="9"/>
      <c r="Q89" s="1"/>
      <c r="R89" s="1"/>
      <c r="S89" s="1"/>
      <c r="T89" s="1"/>
      <c r="U89" s="2"/>
      <c r="V89" s="2"/>
    </row>
    <row r="90" spans="2:22" ht="42.75" customHeight="1" thickBot="1">
      <c r="B90" s="532" t="s">
        <v>307</v>
      </c>
      <c r="C90" s="533"/>
      <c r="D90" s="533"/>
      <c r="E90" s="533"/>
      <c r="F90" s="533"/>
      <c r="G90" s="533"/>
      <c r="H90" s="534"/>
      <c r="I90" s="5"/>
      <c r="J90" s="488" t="str">
        <f>+B16</f>
        <v>ESTRATEGIAS</v>
      </c>
      <c r="K90" s="489"/>
      <c r="L90" s="113" t="s">
        <v>321</v>
      </c>
      <c r="M90" s="114" t="s">
        <v>336</v>
      </c>
      <c r="P90" s="9"/>
      <c r="Q90" s="1"/>
      <c r="R90" s="1"/>
      <c r="S90" s="1"/>
      <c r="T90" s="1"/>
      <c r="U90" s="2"/>
      <c r="V90" s="2"/>
    </row>
    <row r="91" spans="2:22" ht="42.75" customHeight="1">
      <c r="B91" s="225" t="s">
        <v>308</v>
      </c>
      <c r="C91" s="226" t="s">
        <v>309</v>
      </c>
      <c r="D91" s="227" t="s">
        <v>310</v>
      </c>
      <c r="E91" s="535" t="s">
        <v>311</v>
      </c>
      <c r="F91" s="536"/>
      <c r="G91" s="536"/>
      <c r="H91" s="537"/>
      <c r="I91" s="5"/>
      <c r="J91" s="465" t="str">
        <f>+B18</f>
        <v>1. Gestión del Riesgo</v>
      </c>
      <c r="K91" s="466"/>
      <c r="L91" s="117">
        <v>15</v>
      </c>
      <c r="M91" s="118">
        <f>+N18</f>
        <v>0.55488444444444451</v>
      </c>
      <c r="P91" s="9"/>
      <c r="Q91" s="1"/>
      <c r="R91" s="1"/>
      <c r="S91" s="1"/>
      <c r="T91" s="1"/>
      <c r="U91" s="2"/>
      <c r="V91" s="2"/>
    </row>
    <row r="92" spans="2:22" ht="42.75" customHeight="1">
      <c r="B92" s="42" t="s">
        <v>312</v>
      </c>
      <c r="C92" s="34">
        <v>33.33</v>
      </c>
      <c r="D92" s="43">
        <v>1</v>
      </c>
      <c r="E92" s="538" t="s">
        <v>313</v>
      </c>
      <c r="F92" s="539"/>
      <c r="G92" s="539"/>
      <c r="H92" s="540"/>
      <c r="I92" s="5"/>
      <c r="J92" s="467" t="str">
        <f t="shared" ref="J92" si="7">+B33</f>
        <v>2. Redes y articulación</v>
      </c>
      <c r="K92" s="468"/>
      <c r="L92" s="21">
        <v>1</v>
      </c>
      <c r="M92" s="80">
        <f>+N33</f>
        <v>0.5</v>
      </c>
      <c r="P92" s="9"/>
      <c r="Q92" s="1"/>
      <c r="R92" s="1"/>
      <c r="S92" s="1"/>
      <c r="T92" s="1"/>
      <c r="U92" s="2"/>
      <c r="V92" s="2"/>
    </row>
    <row r="93" spans="2:22" ht="42.75" customHeight="1">
      <c r="B93" s="42" t="s">
        <v>314</v>
      </c>
      <c r="C93" s="34">
        <v>66.66</v>
      </c>
      <c r="D93" s="43">
        <v>1</v>
      </c>
      <c r="E93" s="538" t="s">
        <v>315</v>
      </c>
      <c r="F93" s="539"/>
      <c r="G93" s="539"/>
      <c r="H93" s="540"/>
      <c r="I93" s="5"/>
      <c r="J93" s="467" t="str">
        <f>+B34</f>
        <v>3. Cultura de la Legalidad y Estado Abierto</v>
      </c>
      <c r="K93" s="468"/>
      <c r="L93" s="21">
        <v>36</v>
      </c>
      <c r="M93" s="80">
        <f>+N34</f>
        <v>0.41221296296296295</v>
      </c>
      <c r="O93" s="9"/>
      <c r="P93" s="9"/>
      <c r="Q93" s="1"/>
      <c r="R93" s="1"/>
      <c r="S93" s="1"/>
      <c r="T93" s="1"/>
      <c r="U93" s="2"/>
      <c r="V93" s="2"/>
    </row>
    <row r="94" spans="2:22" ht="42.75" customHeight="1" thickBot="1">
      <c r="B94" s="44" t="s">
        <v>316</v>
      </c>
      <c r="C94" s="45">
        <v>1</v>
      </c>
      <c r="D94" s="46">
        <v>1</v>
      </c>
      <c r="E94" s="541" t="s">
        <v>60</v>
      </c>
      <c r="F94" s="542"/>
      <c r="G94" s="542"/>
      <c r="H94" s="543"/>
      <c r="I94" s="5"/>
      <c r="J94" s="526" t="str">
        <f>+B70</f>
        <v>4. Acciones Adicionales</v>
      </c>
      <c r="K94" s="527"/>
      <c r="L94" s="81">
        <v>3</v>
      </c>
      <c r="M94" s="82">
        <f>+N70</f>
        <v>0.56666666666666665</v>
      </c>
      <c r="O94" s="9"/>
      <c r="P94" s="9"/>
      <c r="Q94" s="1"/>
      <c r="R94" s="1"/>
      <c r="S94" s="1"/>
      <c r="T94" s="1"/>
      <c r="U94" s="2"/>
      <c r="V94" s="2"/>
    </row>
    <row r="95" spans="2:22" ht="39.75" customHeight="1" thickBot="1">
      <c r="B95" s="17"/>
      <c r="C95" s="3"/>
      <c r="D95" s="3"/>
      <c r="E95" s="3"/>
      <c r="F95" s="3"/>
      <c r="G95" s="4"/>
      <c r="H95" s="4"/>
      <c r="I95" s="5"/>
      <c r="J95" s="515" t="s">
        <v>333</v>
      </c>
      <c r="K95" s="516"/>
      <c r="L95" s="115">
        <f>SUBTOTAL(9,L90:L94)</f>
        <v>55</v>
      </c>
      <c r="M95" s="116">
        <f>AVERAGE(M91:M94)</f>
        <v>0.50844101851851853</v>
      </c>
      <c r="O95" s="9"/>
      <c r="P95" s="9"/>
      <c r="Q95" s="1"/>
      <c r="R95" s="1"/>
      <c r="S95" s="1"/>
      <c r="T95" s="1"/>
      <c r="U95" s="2"/>
      <c r="V95" s="2"/>
    </row>
    <row r="96" spans="2:22" ht="15.75" customHeight="1">
      <c r="B96" s="17"/>
      <c r="C96" s="3"/>
      <c r="D96" s="3"/>
      <c r="E96" s="3"/>
      <c r="F96" s="3"/>
      <c r="G96" s="12"/>
      <c r="H96" s="12"/>
      <c r="I96" s="12"/>
      <c r="J96" s="6"/>
      <c r="K96" s="6"/>
      <c r="L96" s="10"/>
      <c r="M96" s="20"/>
      <c r="N96" s="20"/>
      <c r="O96" s="9"/>
      <c r="P96" s="9"/>
      <c r="Q96" s="1"/>
      <c r="R96" s="1"/>
      <c r="S96" s="1"/>
      <c r="T96" s="1"/>
      <c r="U96" s="2"/>
      <c r="V96" s="2"/>
    </row>
    <row r="97" spans="2:22" ht="15.75" hidden="1" customHeight="1">
      <c r="B97" s="17"/>
      <c r="C97" s="3"/>
      <c r="D97" s="3"/>
      <c r="E97" s="3"/>
      <c r="F97" s="3"/>
      <c r="G97" s="12"/>
      <c r="H97" s="12"/>
      <c r="I97" s="12"/>
      <c r="J97" s="6"/>
      <c r="K97" s="6"/>
      <c r="L97" s="10"/>
      <c r="M97" s="20"/>
      <c r="N97" s="20"/>
      <c r="O97" s="9"/>
      <c r="P97" s="9"/>
      <c r="Q97" s="1"/>
      <c r="R97" s="1"/>
      <c r="S97" s="1"/>
      <c r="T97" s="1"/>
      <c r="U97" s="2"/>
      <c r="V97" s="2"/>
    </row>
    <row r="98" spans="2:22" ht="15.75" hidden="1" customHeight="1">
      <c r="B98" s="17"/>
      <c r="C98" s="3"/>
      <c r="D98" s="3"/>
      <c r="E98" s="3"/>
      <c r="F98" s="3"/>
      <c r="G98" s="12"/>
      <c r="H98" s="12"/>
      <c r="I98" s="12"/>
      <c r="J98" s="6"/>
      <c r="K98" s="6"/>
      <c r="L98" s="10"/>
      <c r="M98" s="20"/>
      <c r="N98" s="20"/>
      <c r="O98" s="9"/>
      <c r="P98" s="9"/>
      <c r="Q98" s="1"/>
      <c r="R98" s="1"/>
      <c r="S98" s="1"/>
      <c r="T98" s="1"/>
      <c r="U98" s="2"/>
      <c r="V98" s="2"/>
    </row>
    <row r="99" spans="2:22" ht="15.75" hidden="1" customHeight="1">
      <c r="B99" s="29" t="s">
        <v>274</v>
      </c>
      <c r="C99" s="3"/>
      <c r="D99" s="3"/>
      <c r="E99" s="3"/>
      <c r="F99" s="3"/>
      <c r="G99" s="12"/>
      <c r="H99" s="12"/>
      <c r="I99" s="12"/>
      <c r="J99" s="6"/>
      <c r="K99" s="6"/>
      <c r="L99" s="10"/>
      <c r="M99" s="20"/>
      <c r="N99" s="20"/>
      <c r="O99" s="9"/>
      <c r="P99" s="9"/>
      <c r="Q99" s="1"/>
      <c r="R99" s="1"/>
      <c r="S99" s="1"/>
      <c r="T99" s="1"/>
      <c r="U99" s="2"/>
      <c r="V99" s="2"/>
    </row>
    <row r="100" spans="2:22" ht="15.75" hidden="1" customHeight="1">
      <c r="B100" s="30" t="s">
        <v>275</v>
      </c>
      <c r="C100" s="3"/>
      <c r="D100" s="3"/>
      <c r="E100" s="3"/>
      <c r="F100" s="3"/>
      <c r="G100" s="12"/>
      <c r="H100" s="12"/>
      <c r="I100" s="12"/>
      <c r="J100" s="6"/>
      <c r="K100" s="6"/>
      <c r="L100" s="10"/>
      <c r="M100" s="20"/>
      <c r="N100" s="20"/>
      <c r="O100" s="9"/>
      <c r="P100" s="9"/>
      <c r="Q100" s="1"/>
      <c r="R100" s="1"/>
      <c r="S100" s="1"/>
      <c r="T100" s="1"/>
      <c r="U100" s="2"/>
      <c r="V100" s="2"/>
    </row>
    <row r="101" spans="2:22" ht="15.75" hidden="1" customHeight="1">
      <c r="B101" s="31" t="s">
        <v>276</v>
      </c>
      <c r="C101" s="3"/>
      <c r="D101" s="3"/>
      <c r="E101" s="3"/>
      <c r="F101" s="3"/>
      <c r="G101" s="12"/>
      <c r="H101" s="12"/>
      <c r="I101" s="12"/>
      <c r="J101" s="6"/>
      <c r="K101" s="6"/>
      <c r="L101" s="10"/>
      <c r="M101" s="20"/>
      <c r="N101" s="20"/>
      <c r="O101" s="9"/>
      <c r="P101" s="9"/>
      <c r="Q101" s="1"/>
      <c r="R101" s="1"/>
      <c r="S101" s="1"/>
      <c r="T101" s="1"/>
      <c r="U101" s="2"/>
      <c r="V101" s="2"/>
    </row>
    <row r="102" spans="2:22" ht="15.75" hidden="1" customHeight="1">
      <c r="B102" s="32" t="s">
        <v>277</v>
      </c>
      <c r="C102" s="3"/>
      <c r="D102" s="3"/>
      <c r="E102" s="3"/>
      <c r="F102" s="3"/>
      <c r="G102" s="12"/>
      <c r="H102" s="12"/>
      <c r="I102" s="12"/>
      <c r="J102" s="6"/>
      <c r="K102" s="6"/>
      <c r="L102" s="10"/>
      <c r="M102" s="20"/>
      <c r="N102" s="20"/>
      <c r="O102" s="9"/>
      <c r="P102" s="9"/>
      <c r="Q102" s="1"/>
      <c r="R102" s="1"/>
      <c r="S102" s="1"/>
      <c r="T102" s="1"/>
      <c r="U102" s="2"/>
      <c r="V102" s="2"/>
    </row>
    <row r="103" spans="2:22" ht="15.75" hidden="1" customHeight="1">
      <c r="B103" s="33" t="s">
        <v>278</v>
      </c>
      <c r="C103" s="3"/>
      <c r="D103" s="3"/>
      <c r="E103" s="3"/>
      <c r="F103" s="3"/>
      <c r="G103" s="4"/>
      <c r="H103" s="4"/>
      <c r="I103" s="5"/>
      <c r="J103" s="6"/>
      <c r="K103" s="6"/>
      <c r="L103" s="10"/>
      <c r="M103" s="20"/>
      <c r="N103" s="20"/>
      <c r="O103" s="9"/>
      <c r="P103" s="9"/>
      <c r="Q103" s="1"/>
      <c r="R103" s="1"/>
      <c r="S103" s="1"/>
      <c r="T103" s="1"/>
      <c r="U103" s="2"/>
      <c r="V103" s="2"/>
    </row>
    <row r="104" spans="2:22" ht="15.75" hidden="1" customHeight="1">
      <c r="B104" s="17"/>
      <c r="C104" s="3"/>
      <c r="D104" s="3"/>
      <c r="E104" s="3"/>
      <c r="F104" s="3"/>
      <c r="G104" s="4"/>
      <c r="H104" s="4"/>
      <c r="I104" s="5"/>
      <c r="J104" s="6"/>
      <c r="K104" s="6"/>
      <c r="L104" s="10"/>
      <c r="M104" s="20"/>
      <c r="N104" s="20"/>
      <c r="O104" s="9"/>
      <c r="P104" s="9"/>
      <c r="Q104" s="1"/>
      <c r="R104" s="1"/>
      <c r="S104" s="1"/>
      <c r="T104" s="1"/>
      <c r="U104" s="2"/>
      <c r="V104" s="2"/>
    </row>
    <row r="105" spans="2:22" ht="30" hidden="1" customHeight="1">
      <c r="B105" s="17"/>
      <c r="C105" s="3"/>
      <c r="D105" s="3"/>
      <c r="E105" s="3"/>
      <c r="F105" s="3"/>
      <c r="G105" s="4"/>
      <c r="H105" s="4"/>
      <c r="I105" s="5"/>
      <c r="J105" s="6"/>
      <c r="K105" s="6"/>
      <c r="L105" s="10"/>
      <c r="M105" s="20"/>
      <c r="N105" s="20"/>
      <c r="O105" s="9"/>
      <c r="P105" s="9"/>
      <c r="Q105" s="1"/>
      <c r="R105" s="1"/>
      <c r="S105" s="1"/>
      <c r="T105" s="1"/>
      <c r="U105" s="2"/>
      <c r="V105" s="2"/>
    </row>
    <row r="106" spans="2:22" ht="15.75" customHeight="1">
      <c r="B106" s="17"/>
      <c r="C106" s="3"/>
      <c r="D106" s="3"/>
      <c r="E106" s="3"/>
      <c r="F106" s="3"/>
      <c r="G106" s="4"/>
      <c r="H106" s="4"/>
      <c r="I106" s="5"/>
      <c r="J106" s="6"/>
      <c r="K106" s="6"/>
      <c r="L106" s="10"/>
      <c r="M106" s="20"/>
      <c r="N106" s="20"/>
      <c r="O106" s="9"/>
      <c r="P106" s="9"/>
      <c r="Q106" s="1"/>
      <c r="R106" s="1"/>
      <c r="S106" s="1"/>
      <c r="T106" s="1"/>
      <c r="U106" s="2"/>
      <c r="V106" s="2"/>
    </row>
    <row r="107" spans="2:22" ht="15.75" customHeight="1">
      <c r="B107" s="17"/>
      <c r="C107" s="3"/>
      <c r="D107" s="3"/>
      <c r="E107" s="3"/>
      <c r="F107" s="3"/>
      <c r="G107" s="4"/>
      <c r="H107" s="4"/>
      <c r="I107" s="5"/>
      <c r="J107" s="6"/>
      <c r="K107" s="6"/>
      <c r="L107" s="10"/>
      <c r="M107" s="20"/>
      <c r="N107" s="20"/>
      <c r="O107" s="9"/>
      <c r="P107" s="9"/>
      <c r="Q107" s="1"/>
      <c r="R107" s="1"/>
      <c r="S107" s="1"/>
      <c r="T107" s="1"/>
      <c r="U107" s="2"/>
      <c r="V107" s="2"/>
    </row>
    <row r="108" spans="2:22" ht="15.75" customHeight="1">
      <c r="B108" s="17"/>
      <c r="C108" s="3"/>
      <c r="D108" s="3"/>
      <c r="E108" s="3"/>
      <c r="F108" s="3"/>
      <c r="G108" s="4"/>
      <c r="H108" s="4"/>
      <c r="I108" s="5"/>
      <c r="J108" s="6"/>
      <c r="K108" s="6"/>
      <c r="L108" s="10"/>
      <c r="M108" s="20"/>
      <c r="N108" s="20"/>
      <c r="O108" s="9"/>
      <c r="P108" s="9"/>
      <c r="Q108" s="1"/>
      <c r="R108" s="1"/>
      <c r="S108" s="1"/>
      <c r="T108" s="1"/>
      <c r="U108" s="2"/>
      <c r="V108" s="2"/>
    </row>
    <row r="109" spans="2:22" ht="15.75" customHeight="1">
      <c r="B109" s="17"/>
      <c r="C109" s="3"/>
      <c r="D109" s="3"/>
      <c r="E109" s="3"/>
      <c r="F109" s="3"/>
      <c r="G109" s="4"/>
      <c r="H109" s="4"/>
      <c r="I109" s="5"/>
      <c r="J109" s="6"/>
      <c r="K109" s="6"/>
      <c r="L109" s="10"/>
      <c r="M109" s="20"/>
      <c r="N109" s="20"/>
      <c r="O109" s="1"/>
      <c r="P109" s="1"/>
      <c r="Q109" s="1"/>
      <c r="R109" s="1"/>
      <c r="S109" s="1"/>
      <c r="T109" s="1"/>
      <c r="U109" s="2"/>
      <c r="V109" s="2"/>
    </row>
    <row r="110" spans="2:22" ht="15.75" customHeight="1">
      <c r="B110" s="17"/>
      <c r="C110" s="3"/>
      <c r="D110" s="3"/>
      <c r="E110" s="3"/>
      <c r="F110" s="3"/>
      <c r="G110" s="4"/>
      <c r="H110" s="4"/>
      <c r="I110" s="5"/>
      <c r="J110" s="6"/>
      <c r="K110" s="6"/>
      <c r="L110" s="10"/>
      <c r="M110" s="20"/>
      <c r="N110" s="20"/>
      <c r="O110" s="1"/>
      <c r="P110" s="1"/>
      <c r="Q110" s="1"/>
      <c r="R110" s="1"/>
      <c r="S110" s="1"/>
      <c r="T110" s="1"/>
      <c r="U110" s="2"/>
      <c r="V110" s="2"/>
    </row>
    <row r="111" spans="2:22" ht="15.75" customHeight="1">
      <c r="B111" s="17"/>
      <c r="C111" s="3"/>
      <c r="D111" s="3"/>
      <c r="E111" s="3"/>
      <c r="F111" s="3"/>
      <c r="G111" s="4"/>
      <c r="H111" s="4"/>
      <c r="I111" s="5"/>
      <c r="J111" s="6"/>
      <c r="K111" s="6"/>
      <c r="L111" s="10"/>
      <c r="M111" s="20"/>
      <c r="N111" s="20"/>
      <c r="O111" s="1"/>
      <c r="P111" s="1"/>
      <c r="Q111" s="1"/>
      <c r="R111" s="1"/>
      <c r="S111" s="1"/>
      <c r="T111" s="1"/>
      <c r="U111" s="2"/>
      <c r="V111" s="2"/>
    </row>
    <row r="112" spans="2:22" ht="15.75" customHeight="1">
      <c r="B112" s="17"/>
      <c r="C112" s="3"/>
      <c r="D112" s="3"/>
      <c r="E112" s="3"/>
      <c r="F112" s="3"/>
      <c r="G112" s="4"/>
      <c r="H112" s="4"/>
      <c r="I112" s="5"/>
      <c r="J112" s="6"/>
      <c r="Q112" s="1"/>
      <c r="R112" s="1"/>
      <c r="S112" s="1"/>
      <c r="T112" s="1"/>
      <c r="U112" s="2"/>
      <c r="V112" s="2"/>
    </row>
    <row r="113" spans="2:22" ht="15.75" customHeight="1">
      <c r="B113" s="17"/>
      <c r="C113" s="3"/>
      <c r="D113" s="3"/>
      <c r="E113" s="3"/>
      <c r="F113" s="3"/>
      <c r="G113" s="4"/>
      <c r="H113" s="4"/>
      <c r="I113" s="5"/>
      <c r="J113" s="6"/>
      <c r="Q113" s="1"/>
      <c r="R113" s="1"/>
      <c r="S113" s="1"/>
      <c r="T113" s="1"/>
      <c r="U113" s="2"/>
      <c r="V113" s="2"/>
    </row>
    <row r="114" spans="2:22" ht="15.75" customHeight="1">
      <c r="B114" s="17"/>
      <c r="C114" s="3"/>
      <c r="D114" s="3"/>
      <c r="E114" s="3"/>
      <c r="F114" s="3"/>
      <c r="G114" s="4"/>
      <c r="H114" s="4"/>
      <c r="I114" s="5"/>
      <c r="J114" s="6"/>
      <c r="Q114" s="1"/>
      <c r="R114" s="1"/>
      <c r="S114" s="1"/>
      <c r="T114" s="1"/>
      <c r="U114" s="2"/>
      <c r="V114" s="2"/>
    </row>
    <row r="115" spans="2:22" ht="15.75" customHeight="1">
      <c r="B115" s="17"/>
      <c r="C115" s="3"/>
      <c r="D115" s="3"/>
      <c r="E115" s="3"/>
      <c r="F115" s="3"/>
      <c r="G115" s="4"/>
      <c r="H115" s="4"/>
      <c r="I115" s="5"/>
      <c r="J115" s="6"/>
      <c r="Q115" s="1"/>
      <c r="R115" s="1"/>
      <c r="S115" s="1"/>
      <c r="T115" s="1"/>
      <c r="U115" s="2"/>
      <c r="V115" s="2"/>
    </row>
    <row r="116" spans="2:22" ht="15.75" customHeight="1">
      <c r="B116" s="17"/>
      <c r="C116" s="3"/>
      <c r="D116" s="3"/>
      <c r="E116" s="3"/>
      <c r="F116" s="3"/>
      <c r="G116" s="4"/>
      <c r="H116" s="4"/>
      <c r="I116" s="5"/>
      <c r="J116" s="6"/>
      <c r="Q116" s="1"/>
      <c r="R116" s="1"/>
      <c r="S116" s="1"/>
      <c r="T116" s="1"/>
      <c r="U116" s="2"/>
      <c r="V116" s="2"/>
    </row>
    <row r="117" spans="2:22" ht="15.75" customHeight="1">
      <c r="B117" s="17"/>
      <c r="C117" s="3"/>
      <c r="D117" s="3"/>
      <c r="E117" s="3"/>
      <c r="F117" s="3"/>
      <c r="G117" s="4"/>
      <c r="H117" s="4"/>
      <c r="I117" s="5"/>
      <c r="J117" s="6"/>
      <c r="Q117" s="1"/>
      <c r="R117" s="1"/>
      <c r="S117" s="1"/>
      <c r="T117" s="1"/>
      <c r="U117" s="2"/>
      <c r="V117" s="2"/>
    </row>
    <row r="118" spans="2:22" ht="15.75" customHeight="1">
      <c r="B118" s="17"/>
      <c r="C118" s="3"/>
      <c r="D118" s="3"/>
      <c r="E118" s="3"/>
      <c r="F118" s="3"/>
      <c r="G118" s="4"/>
      <c r="H118" s="4"/>
      <c r="I118" s="5"/>
      <c r="J118" s="6"/>
      <c r="Q118" s="1"/>
      <c r="R118" s="1"/>
      <c r="S118" s="1"/>
      <c r="T118" s="1"/>
      <c r="U118" s="2"/>
      <c r="V118" s="2"/>
    </row>
    <row r="119" spans="2:22" ht="15.75" customHeight="1">
      <c r="B119" s="17"/>
      <c r="C119" s="3"/>
      <c r="D119" s="3"/>
      <c r="E119" s="3"/>
      <c r="F119" s="3"/>
      <c r="G119" s="4"/>
      <c r="H119" s="4"/>
      <c r="I119" s="5"/>
      <c r="J119" s="6"/>
      <c r="K119" s="6"/>
      <c r="L119" s="10"/>
      <c r="M119" s="20"/>
      <c r="N119" s="20"/>
      <c r="O119" s="1"/>
      <c r="P119" s="1"/>
      <c r="Q119" s="1"/>
      <c r="R119" s="1"/>
      <c r="S119" s="1"/>
      <c r="T119" s="1"/>
      <c r="U119" s="2"/>
      <c r="V119" s="2"/>
    </row>
    <row r="120" spans="2:22" ht="15.75" customHeight="1">
      <c r="B120" s="17"/>
      <c r="C120" s="3"/>
      <c r="D120" s="3"/>
      <c r="E120" s="3"/>
      <c r="F120" s="3"/>
      <c r="G120" s="4"/>
      <c r="H120" s="4"/>
      <c r="I120" s="5"/>
      <c r="J120" s="6"/>
      <c r="K120" s="6"/>
      <c r="L120" s="10"/>
      <c r="M120" s="20"/>
      <c r="N120" s="20"/>
      <c r="O120" s="1"/>
      <c r="P120" s="1"/>
      <c r="Q120" s="1"/>
      <c r="R120" s="1"/>
      <c r="S120" s="1"/>
      <c r="T120" s="1"/>
      <c r="U120" s="2"/>
      <c r="V120" s="2"/>
    </row>
    <row r="121" spans="2:22" ht="15.75" customHeight="1">
      <c r="B121" s="17"/>
      <c r="C121" s="3"/>
      <c r="D121" s="3"/>
      <c r="E121" s="3"/>
      <c r="F121" s="3"/>
      <c r="G121" s="4"/>
      <c r="H121" s="4"/>
      <c r="I121" s="5"/>
      <c r="J121" s="6"/>
      <c r="K121" s="6"/>
      <c r="L121" s="10"/>
      <c r="M121" s="20"/>
      <c r="N121" s="20"/>
      <c r="O121" s="1"/>
      <c r="P121" s="1"/>
      <c r="Q121" s="1"/>
      <c r="R121" s="1"/>
      <c r="S121" s="1"/>
      <c r="T121" s="1"/>
      <c r="U121" s="2"/>
      <c r="V121" s="2"/>
    </row>
    <row r="122" spans="2:22" ht="15.75" customHeight="1">
      <c r="B122" s="17"/>
      <c r="C122" s="3"/>
      <c r="D122" s="3"/>
      <c r="E122" s="3"/>
      <c r="F122" s="3"/>
      <c r="G122" s="4"/>
      <c r="H122" s="4"/>
      <c r="I122" s="5"/>
      <c r="J122" s="6"/>
      <c r="K122" s="6"/>
      <c r="L122" s="10"/>
      <c r="M122" s="20"/>
      <c r="N122" s="20"/>
      <c r="O122" s="1"/>
      <c r="P122" s="1"/>
      <c r="Q122" s="1"/>
      <c r="R122" s="1"/>
      <c r="S122" s="1"/>
      <c r="T122" s="1"/>
      <c r="U122" s="2"/>
      <c r="V122" s="2"/>
    </row>
    <row r="123" spans="2:22" ht="15.75" customHeight="1">
      <c r="B123" s="17"/>
      <c r="C123" s="3"/>
      <c r="D123" s="3"/>
      <c r="E123" s="3"/>
      <c r="F123" s="3"/>
      <c r="G123" s="4"/>
      <c r="H123" s="4"/>
      <c r="I123" s="5"/>
      <c r="J123" s="6"/>
      <c r="K123" s="6"/>
      <c r="L123" s="10"/>
      <c r="M123" s="20"/>
      <c r="N123" s="20"/>
      <c r="O123" s="1"/>
      <c r="P123" s="1"/>
      <c r="Q123" s="1"/>
      <c r="R123" s="1"/>
      <c r="S123" s="1"/>
      <c r="T123" s="1"/>
      <c r="U123" s="2"/>
      <c r="V123" s="2"/>
    </row>
    <row r="124" spans="2:22" ht="15.75" customHeight="1">
      <c r="B124" s="17"/>
      <c r="C124" s="3"/>
      <c r="D124" s="3"/>
      <c r="E124" s="3"/>
      <c r="F124" s="3"/>
      <c r="G124" s="4"/>
      <c r="H124" s="4"/>
      <c r="I124" s="5"/>
      <c r="J124" s="6"/>
      <c r="P124" s="1"/>
      <c r="Q124" s="1"/>
      <c r="R124" s="1"/>
      <c r="S124" s="1"/>
      <c r="T124" s="1"/>
      <c r="U124" s="2"/>
      <c r="V124" s="2"/>
    </row>
    <row r="125" spans="2:22" ht="15.75" customHeight="1">
      <c r="B125" s="17"/>
      <c r="C125" s="3"/>
      <c r="D125" s="3"/>
      <c r="E125" s="3"/>
      <c r="F125" s="3"/>
      <c r="G125" s="4"/>
      <c r="H125" s="4"/>
      <c r="I125" s="5"/>
      <c r="J125" s="6"/>
      <c r="P125" s="1"/>
      <c r="Q125" s="1"/>
      <c r="R125" s="1"/>
      <c r="S125" s="1"/>
      <c r="T125" s="1"/>
      <c r="U125" s="2"/>
      <c r="V125" s="2"/>
    </row>
    <row r="126" spans="2:22" ht="15.75" customHeight="1">
      <c r="B126" s="17"/>
      <c r="C126" s="3"/>
      <c r="D126" s="3"/>
      <c r="E126" s="3"/>
      <c r="F126" s="3"/>
      <c r="G126" s="4"/>
      <c r="H126" s="4"/>
      <c r="I126" s="5"/>
      <c r="J126" s="6"/>
      <c r="P126" s="1"/>
      <c r="Q126" s="1"/>
      <c r="R126" s="1"/>
      <c r="S126" s="1"/>
      <c r="T126" s="1"/>
      <c r="U126" s="2"/>
      <c r="V126" s="2"/>
    </row>
    <row r="127" spans="2:22" ht="15.75" customHeight="1">
      <c r="B127" s="17"/>
      <c r="C127" s="3"/>
      <c r="D127" s="3"/>
      <c r="E127" s="3"/>
      <c r="F127" s="3"/>
      <c r="G127" s="4"/>
      <c r="H127" s="4"/>
      <c r="I127" s="5"/>
      <c r="J127" s="6"/>
      <c r="P127" s="1"/>
      <c r="Q127" s="1"/>
      <c r="R127" s="1"/>
      <c r="S127" s="1"/>
      <c r="T127" s="1"/>
      <c r="U127" s="2"/>
      <c r="V127" s="2"/>
    </row>
    <row r="128" spans="2:22" ht="15.75" customHeight="1">
      <c r="B128" s="17"/>
      <c r="C128" s="3"/>
      <c r="D128" s="3"/>
      <c r="E128" s="3"/>
      <c r="F128" s="3"/>
      <c r="G128" s="4"/>
      <c r="H128" s="4"/>
      <c r="I128" s="5"/>
      <c r="J128" s="6"/>
      <c r="P128" s="1"/>
      <c r="Q128" s="1"/>
      <c r="R128" s="1"/>
      <c r="S128" s="1"/>
      <c r="T128" s="1"/>
      <c r="U128" s="2"/>
      <c r="V128" s="2"/>
    </row>
    <row r="129" spans="2:22" ht="15.75" customHeight="1">
      <c r="B129" s="17"/>
      <c r="C129" s="3"/>
      <c r="D129" s="3"/>
      <c r="E129" s="3"/>
      <c r="F129" s="3"/>
      <c r="G129" s="4"/>
      <c r="H129" s="4"/>
      <c r="I129" s="5"/>
      <c r="J129" s="6"/>
      <c r="P129" s="1"/>
      <c r="Q129" s="1"/>
      <c r="R129" s="1"/>
      <c r="S129" s="1"/>
      <c r="T129" s="1"/>
      <c r="U129" s="2"/>
      <c r="V129" s="2"/>
    </row>
    <row r="130" spans="2:22" ht="15.75" customHeight="1">
      <c r="B130" s="17"/>
      <c r="C130" s="3"/>
      <c r="D130" s="3"/>
      <c r="E130" s="3"/>
      <c r="F130" s="3"/>
      <c r="G130" s="4"/>
      <c r="H130" s="4"/>
      <c r="I130" s="5"/>
      <c r="J130" s="6"/>
      <c r="K130" s="6"/>
      <c r="L130" s="10"/>
      <c r="M130" s="20"/>
      <c r="N130" s="20"/>
      <c r="O130" s="1"/>
      <c r="P130" s="1"/>
      <c r="Q130" s="1"/>
      <c r="R130" s="1"/>
      <c r="S130" s="1"/>
      <c r="T130" s="1"/>
      <c r="U130" s="2"/>
      <c r="V130" s="2"/>
    </row>
    <row r="131" spans="2:22" ht="15.75" customHeight="1">
      <c r="B131" s="17"/>
      <c r="C131" s="3"/>
      <c r="D131" s="3"/>
      <c r="E131" s="3"/>
      <c r="F131" s="3"/>
      <c r="G131" s="4"/>
      <c r="H131" s="4"/>
      <c r="I131" s="5"/>
      <c r="J131" s="6"/>
      <c r="K131" s="6"/>
      <c r="L131" s="10"/>
      <c r="M131" s="20"/>
      <c r="N131" s="20"/>
      <c r="O131" s="1"/>
      <c r="P131" s="1"/>
      <c r="Q131" s="1"/>
      <c r="R131" s="1"/>
      <c r="S131" s="1"/>
      <c r="T131" s="1"/>
      <c r="U131" s="2"/>
      <c r="V131" s="2"/>
    </row>
    <row r="132" spans="2:22" ht="15.75" customHeight="1">
      <c r="B132" s="17"/>
      <c r="C132" s="3"/>
      <c r="D132" s="3"/>
      <c r="E132" s="3"/>
      <c r="F132" s="3"/>
      <c r="G132" s="4"/>
      <c r="H132" s="4"/>
      <c r="I132" s="5"/>
      <c r="J132" s="6"/>
      <c r="K132" s="6"/>
      <c r="L132" s="10"/>
      <c r="M132" s="20"/>
      <c r="N132" s="20"/>
      <c r="O132" s="1"/>
      <c r="P132" s="1"/>
      <c r="Q132" s="1"/>
      <c r="R132" s="1"/>
      <c r="S132" s="1"/>
      <c r="T132" s="1"/>
      <c r="U132" s="2"/>
      <c r="V132" s="2"/>
    </row>
    <row r="133" spans="2:22" ht="15.75" customHeight="1">
      <c r="B133" s="17"/>
      <c r="C133" s="3"/>
      <c r="D133" s="3"/>
      <c r="E133" s="3"/>
      <c r="F133" s="3"/>
      <c r="G133" s="4"/>
      <c r="H133" s="4"/>
      <c r="I133" s="5"/>
      <c r="J133" s="6"/>
      <c r="K133" s="6"/>
      <c r="L133" s="10"/>
      <c r="M133" s="20"/>
      <c r="N133" s="20"/>
      <c r="O133" s="1"/>
      <c r="P133" s="1"/>
      <c r="Q133" s="1"/>
      <c r="R133" s="1"/>
      <c r="S133" s="1"/>
      <c r="T133" s="1"/>
      <c r="U133" s="2"/>
      <c r="V133" s="2"/>
    </row>
    <row r="134" spans="2:22" ht="15.75" customHeight="1">
      <c r="B134" s="17"/>
      <c r="C134" s="3"/>
      <c r="D134" s="3"/>
      <c r="E134" s="3"/>
      <c r="F134" s="3"/>
      <c r="G134" s="4"/>
      <c r="H134" s="4"/>
      <c r="I134" s="5"/>
      <c r="J134" s="6"/>
      <c r="K134" s="6"/>
      <c r="L134" s="10"/>
      <c r="M134" s="20"/>
      <c r="N134" s="20"/>
      <c r="O134" s="1"/>
      <c r="P134" s="1"/>
      <c r="Q134" s="1"/>
      <c r="R134" s="1"/>
      <c r="S134" s="1"/>
      <c r="T134" s="1"/>
      <c r="U134" s="2"/>
      <c r="V134" s="2"/>
    </row>
    <row r="135" spans="2:22" ht="15.75" customHeight="1">
      <c r="B135" s="17"/>
      <c r="C135" s="3"/>
      <c r="D135" s="3"/>
      <c r="E135" s="3"/>
      <c r="F135" s="3"/>
      <c r="G135" s="4"/>
      <c r="H135" s="4"/>
      <c r="I135" s="5"/>
      <c r="J135" s="6"/>
      <c r="K135" s="6"/>
      <c r="L135" s="10"/>
      <c r="M135" s="20"/>
      <c r="N135" s="20"/>
      <c r="O135" s="1"/>
      <c r="P135" s="1"/>
      <c r="Q135" s="1"/>
      <c r="R135" s="1"/>
      <c r="S135" s="1"/>
      <c r="T135" s="1"/>
      <c r="U135" s="2"/>
      <c r="V135" s="2"/>
    </row>
    <row r="136" spans="2:22" ht="15.75" customHeight="1">
      <c r="B136" s="17"/>
      <c r="C136" s="3"/>
      <c r="D136" s="3"/>
      <c r="E136" s="3"/>
      <c r="F136" s="3"/>
      <c r="G136" s="4"/>
      <c r="H136" s="4"/>
      <c r="I136" s="5"/>
      <c r="J136" s="6"/>
      <c r="K136" s="6"/>
      <c r="L136" s="10"/>
      <c r="M136" s="20"/>
      <c r="N136" s="20"/>
      <c r="O136" s="1"/>
      <c r="P136" s="1"/>
      <c r="Q136" s="1"/>
      <c r="R136" s="1"/>
      <c r="S136" s="1"/>
      <c r="T136" s="1"/>
      <c r="U136" s="2"/>
      <c r="V136" s="2"/>
    </row>
    <row r="137" spans="2:22" ht="15.75" customHeight="1">
      <c r="B137" s="17"/>
      <c r="C137" s="3"/>
      <c r="D137" s="3"/>
      <c r="E137" s="3"/>
      <c r="F137" s="3"/>
      <c r="G137" s="4"/>
      <c r="H137" s="4"/>
      <c r="I137" s="5"/>
      <c r="J137" s="6"/>
      <c r="K137" s="6"/>
      <c r="L137" s="10"/>
      <c r="M137" s="20"/>
      <c r="N137" s="20"/>
      <c r="O137" s="1"/>
      <c r="P137" s="1"/>
      <c r="Q137" s="1"/>
      <c r="R137" s="1"/>
      <c r="S137" s="1"/>
      <c r="T137" s="1"/>
      <c r="U137" s="2"/>
      <c r="V137" s="2"/>
    </row>
    <row r="138" spans="2:22" ht="15.75" customHeight="1">
      <c r="B138" s="17"/>
      <c r="C138" s="3"/>
      <c r="D138" s="3"/>
      <c r="E138" s="3"/>
      <c r="F138" s="3"/>
      <c r="G138" s="4"/>
      <c r="H138" s="4"/>
      <c r="I138" s="5"/>
      <c r="J138" s="6"/>
      <c r="K138" s="6"/>
      <c r="L138" s="10"/>
      <c r="M138" s="20"/>
      <c r="N138" s="20"/>
      <c r="O138" s="1"/>
      <c r="P138" s="1"/>
      <c r="Q138" s="1"/>
      <c r="R138" s="1"/>
      <c r="S138" s="1"/>
      <c r="T138" s="1"/>
      <c r="U138" s="2"/>
      <c r="V138" s="2"/>
    </row>
    <row r="139" spans="2:22" ht="15.75" customHeight="1">
      <c r="B139" s="17"/>
      <c r="C139" s="3"/>
      <c r="D139" s="3"/>
      <c r="E139" s="3"/>
      <c r="F139" s="3"/>
      <c r="G139" s="4"/>
      <c r="H139" s="4"/>
      <c r="I139" s="5"/>
      <c r="J139" s="6"/>
      <c r="K139" s="6"/>
      <c r="L139" s="10"/>
      <c r="M139" s="20"/>
      <c r="N139" s="20"/>
      <c r="O139" s="1"/>
      <c r="P139" s="1"/>
      <c r="Q139" s="1"/>
      <c r="R139" s="1"/>
      <c r="S139" s="1"/>
      <c r="T139" s="1"/>
      <c r="U139" s="2"/>
      <c r="V139" s="2"/>
    </row>
    <row r="140" spans="2:22" ht="15.75" customHeight="1">
      <c r="B140" s="17"/>
      <c r="C140" s="3"/>
      <c r="D140" s="3"/>
      <c r="E140" s="3"/>
      <c r="F140" s="3"/>
      <c r="G140" s="4"/>
      <c r="H140" s="4"/>
      <c r="I140" s="5"/>
      <c r="J140" s="6"/>
      <c r="K140" s="6"/>
      <c r="L140" s="10"/>
      <c r="M140" s="20"/>
      <c r="N140" s="20"/>
      <c r="O140" s="1"/>
      <c r="P140" s="1"/>
      <c r="Q140" s="1"/>
      <c r="R140" s="1"/>
      <c r="S140" s="1"/>
      <c r="T140" s="1"/>
      <c r="U140" s="2"/>
      <c r="V140" s="2"/>
    </row>
    <row r="141" spans="2:22" ht="15.75" customHeight="1">
      <c r="B141" s="17"/>
      <c r="C141" s="3"/>
      <c r="D141" s="3"/>
      <c r="E141" s="3"/>
      <c r="F141" s="3"/>
      <c r="G141" s="4"/>
      <c r="H141" s="4"/>
      <c r="I141" s="5"/>
      <c r="J141" s="6"/>
      <c r="K141" s="6"/>
      <c r="L141" s="10"/>
      <c r="M141" s="20"/>
      <c r="N141" s="20"/>
      <c r="O141" s="1"/>
      <c r="P141" s="1"/>
      <c r="Q141" s="1"/>
      <c r="R141" s="1"/>
      <c r="S141" s="1"/>
      <c r="T141" s="1"/>
      <c r="U141" s="2"/>
      <c r="V141" s="2"/>
    </row>
    <row r="142" spans="2:22" ht="15.75" customHeight="1">
      <c r="B142" s="17"/>
      <c r="C142" s="3"/>
      <c r="D142" s="3"/>
      <c r="E142" s="3"/>
      <c r="F142" s="3"/>
      <c r="G142" s="4"/>
      <c r="H142" s="4"/>
      <c r="I142" s="5"/>
      <c r="J142" s="6"/>
      <c r="K142" s="6"/>
      <c r="L142" s="10"/>
      <c r="M142" s="20"/>
      <c r="N142" s="20"/>
      <c r="O142" s="1"/>
      <c r="P142" s="1"/>
      <c r="Q142" s="1"/>
      <c r="R142" s="1"/>
      <c r="S142" s="1"/>
      <c r="T142" s="1"/>
      <c r="U142" s="2"/>
      <c r="V142" s="2"/>
    </row>
    <row r="143" spans="2:22" ht="15.75" customHeight="1">
      <c r="B143" s="17"/>
      <c r="C143" s="3"/>
      <c r="D143" s="3"/>
      <c r="E143" s="3"/>
      <c r="F143" s="3"/>
      <c r="G143" s="4"/>
      <c r="H143" s="4"/>
      <c r="I143" s="5"/>
      <c r="J143" s="6"/>
      <c r="K143" s="6"/>
      <c r="L143" s="10"/>
      <c r="M143" s="20"/>
      <c r="N143" s="20"/>
      <c r="O143" s="1"/>
      <c r="P143" s="1"/>
      <c r="Q143" s="1"/>
      <c r="R143" s="1"/>
      <c r="S143" s="1"/>
      <c r="T143" s="1"/>
      <c r="U143" s="2"/>
      <c r="V143" s="2"/>
    </row>
    <row r="144" spans="2:22" ht="15.75" customHeight="1">
      <c r="B144" s="17"/>
      <c r="C144" s="3"/>
      <c r="D144" s="3"/>
      <c r="E144" s="3"/>
      <c r="F144" s="3"/>
      <c r="G144" s="4"/>
      <c r="H144" s="4"/>
      <c r="I144" s="5"/>
      <c r="J144" s="6"/>
      <c r="K144" s="6"/>
      <c r="L144" s="10"/>
      <c r="M144" s="20"/>
      <c r="N144" s="20"/>
      <c r="O144" s="1"/>
      <c r="P144" s="1"/>
      <c r="Q144" s="1"/>
      <c r="R144" s="1"/>
      <c r="S144" s="1"/>
      <c r="T144" s="1"/>
      <c r="U144" s="2"/>
      <c r="V144" s="2"/>
    </row>
    <row r="145" spans="2:22" ht="15.75" customHeight="1">
      <c r="B145" s="17"/>
      <c r="C145" s="3"/>
      <c r="D145" s="3"/>
      <c r="E145" s="3"/>
      <c r="F145" s="3"/>
      <c r="G145" s="4"/>
      <c r="H145" s="4"/>
      <c r="I145" s="5"/>
      <c r="J145" s="6"/>
      <c r="K145" s="6"/>
      <c r="L145" s="10"/>
      <c r="M145" s="20"/>
      <c r="N145" s="20"/>
      <c r="O145" s="1"/>
      <c r="P145" s="1"/>
      <c r="Q145" s="1"/>
      <c r="R145" s="1"/>
      <c r="S145" s="1"/>
      <c r="T145" s="1"/>
      <c r="U145" s="2"/>
      <c r="V145" s="2"/>
    </row>
    <row r="146" spans="2:22" ht="15.75" customHeight="1">
      <c r="B146" s="17"/>
      <c r="C146" s="3"/>
      <c r="D146" s="3"/>
      <c r="E146" s="3"/>
      <c r="F146" s="3"/>
      <c r="G146" s="4"/>
      <c r="H146" s="4"/>
      <c r="I146" s="5"/>
      <c r="J146" s="6"/>
      <c r="K146" s="6"/>
      <c r="L146" s="10"/>
      <c r="M146" s="20"/>
      <c r="N146" s="20"/>
      <c r="O146" s="1"/>
      <c r="P146" s="1"/>
      <c r="Q146" s="1"/>
      <c r="R146" s="1"/>
      <c r="S146" s="1"/>
      <c r="T146" s="1"/>
      <c r="U146" s="2"/>
      <c r="V146" s="2"/>
    </row>
    <row r="147" spans="2:22" ht="15.75" customHeight="1">
      <c r="B147" s="17"/>
      <c r="C147" s="3"/>
      <c r="D147" s="3"/>
      <c r="E147" s="3"/>
      <c r="F147" s="3"/>
      <c r="G147" s="4"/>
      <c r="H147" s="4"/>
      <c r="I147" s="5"/>
      <c r="J147" s="6"/>
      <c r="K147" s="6"/>
      <c r="L147" s="10"/>
      <c r="M147" s="20"/>
      <c r="N147" s="20"/>
      <c r="O147" s="1"/>
      <c r="P147" s="1"/>
      <c r="Q147" s="1"/>
      <c r="R147" s="1"/>
      <c r="S147" s="1"/>
      <c r="T147" s="1"/>
      <c r="U147" s="2"/>
      <c r="V147" s="2"/>
    </row>
    <row r="148" spans="2:22" ht="15.75" customHeight="1">
      <c r="B148" s="17"/>
      <c r="C148" s="3"/>
      <c r="D148" s="3"/>
      <c r="E148" s="3"/>
      <c r="F148" s="3"/>
      <c r="G148" s="4"/>
      <c r="H148" s="4"/>
      <c r="I148" s="5"/>
      <c r="J148" s="6"/>
      <c r="K148" s="6"/>
      <c r="L148" s="10"/>
      <c r="M148" s="20"/>
      <c r="N148" s="20"/>
      <c r="O148" s="1"/>
      <c r="P148" s="1"/>
      <c r="Q148" s="1"/>
      <c r="R148" s="1"/>
      <c r="S148" s="1"/>
      <c r="T148" s="1"/>
      <c r="U148" s="2"/>
      <c r="V148" s="2"/>
    </row>
    <row r="149" spans="2:22" ht="15.75" customHeight="1">
      <c r="B149" s="17"/>
      <c r="C149" s="3"/>
      <c r="D149" s="3"/>
      <c r="E149" s="3"/>
      <c r="F149" s="3"/>
      <c r="G149" s="4"/>
      <c r="H149" s="4"/>
      <c r="I149" s="5"/>
      <c r="J149" s="6"/>
      <c r="K149" s="6"/>
      <c r="L149" s="10"/>
      <c r="M149" s="20"/>
      <c r="N149" s="20"/>
      <c r="O149" s="1"/>
      <c r="P149" s="1"/>
      <c r="Q149" s="1"/>
      <c r="R149" s="1"/>
      <c r="S149" s="1"/>
      <c r="T149" s="1"/>
      <c r="U149" s="2"/>
      <c r="V149" s="2"/>
    </row>
    <row r="150" spans="2:22" ht="15.75" customHeight="1">
      <c r="B150" s="17"/>
      <c r="C150" s="3"/>
      <c r="D150" s="3"/>
      <c r="E150" s="3"/>
      <c r="F150" s="3"/>
      <c r="G150" s="4"/>
      <c r="H150" s="4"/>
      <c r="I150" s="5"/>
      <c r="J150" s="6"/>
      <c r="K150" s="6"/>
      <c r="L150" s="10"/>
      <c r="M150" s="20"/>
      <c r="N150" s="20"/>
      <c r="O150" s="1"/>
      <c r="P150" s="1"/>
      <c r="Q150" s="1"/>
      <c r="R150" s="1"/>
      <c r="S150" s="1"/>
      <c r="T150" s="1"/>
      <c r="U150" s="2"/>
      <c r="V150" s="2"/>
    </row>
    <row r="151" spans="2:22" ht="15.75" customHeight="1">
      <c r="B151" s="17"/>
      <c r="C151" s="3"/>
      <c r="D151" s="3"/>
      <c r="E151" s="3"/>
      <c r="F151" s="3"/>
      <c r="G151" s="4"/>
      <c r="H151" s="4"/>
      <c r="I151" s="5"/>
      <c r="J151" s="6"/>
      <c r="K151" s="6"/>
      <c r="L151" s="10"/>
      <c r="M151" s="20"/>
      <c r="N151" s="20"/>
      <c r="O151" s="1"/>
      <c r="P151" s="1"/>
      <c r="Q151" s="1"/>
      <c r="R151" s="1"/>
      <c r="S151" s="1"/>
      <c r="T151" s="1"/>
      <c r="U151" s="2"/>
      <c r="V151" s="2"/>
    </row>
    <row r="152" spans="2:22" ht="15.75" customHeight="1">
      <c r="B152" s="17"/>
      <c r="C152" s="3"/>
      <c r="D152" s="3"/>
      <c r="E152" s="3"/>
      <c r="F152" s="3"/>
      <c r="G152" s="4"/>
      <c r="H152" s="4"/>
      <c r="I152" s="5"/>
      <c r="J152" s="6"/>
      <c r="K152" s="6"/>
      <c r="L152" s="10"/>
      <c r="M152" s="20"/>
      <c r="N152" s="20"/>
      <c r="O152" s="1"/>
      <c r="P152" s="1"/>
      <c r="Q152" s="1"/>
      <c r="R152" s="1"/>
      <c r="S152" s="1"/>
      <c r="T152" s="1"/>
      <c r="U152" s="2"/>
      <c r="V152" s="2"/>
    </row>
    <row r="153" spans="2:22" ht="15.75" customHeight="1">
      <c r="B153" s="17"/>
      <c r="C153" s="3"/>
      <c r="D153" s="3"/>
      <c r="E153" s="3"/>
      <c r="F153" s="3"/>
      <c r="G153" s="4"/>
      <c r="H153" s="4"/>
      <c r="I153" s="5"/>
      <c r="J153" s="6"/>
      <c r="K153" s="6"/>
      <c r="L153" s="10"/>
      <c r="M153" s="20"/>
      <c r="N153" s="20"/>
      <c r="O153" s="1"/>
      <c r="P153" s="1"/>
      <c r="Q153" s="1"/>
      <c r="R153" s="1"/>
      <c r="S153" s="1"/>
      <c r="T153" s="1"/>
      <c r="U153" s="2"/>
      <c r="V153" s="2"/>
    </row>
    <row r="154" spans="2:22" ht="15.75" customHeight="1">
      <c r="B154" s="17"/>
      <c r="C154" s="3"/>
      <c r="D154" s="3"/>
      <c r="E154" s="3"/>
      <c r="F154" s="3"/>
      <c r="G154" s="4"/>
      <c r="H154" s="4"/>
      <c r="I154" s="5"/>
      <c r="J154" s="6"/>
      <c r="K154" s="6"/>
      <c r="L154" s="10"/>
      <c r="M154" s="20"/>
      <c r="N154" s="20"/>
      <c r="O154" s="1"/>
      <c r="P154" s="1"/>
      <c r="Q154" s="1"/>
      <c r="R154" s="1"/>
      <c r="S154" s="1"/>
      <c r="T154" s="1"/>
      <c r="U154" s="2"/>
      <c r="V154" s="2"/>
    </row>
    <row r="155" spans="2:22" ht="15.75" customHeight="1">
      <c r="B155" s="17"/>
      <c r="C155" s="3"/>
      <c r="D155" s="3"/>
      <c r="E155" s="3"/>
      <c r="F155" s="3"/>
      <c r="G155" s="4"/>
      <c r="H155" s="4"/>
      <c r="I155" s="5"/>
      <c r="J155" s="6"/>
      <c r="K155" s="6"/>
      <c r="L155" s="10"/>
      <c r="M155" s="20"/>
      <c r="N155" s="20"/>
      <c r="O155" s="1"/>
      <c r="P155" s="1"/>
      <c r="Q155" s="1"/>
      <c r="R155" s="1"/>
      <c r="S155" s="1"/>
      <c r="T155" s="1"/>
      <c r="U155" s="2"/>
      <c r="V155" s="2"/>
    </row>
    <row r="156" spans="2:22" ht="15.75" customHeight="1">
      <c r="B156" s="17"/>
      <c r="C156" s="3"/>
      <c r="D156" s="3"/>
      <c r="E156" s="3"/>
      <c r="F156" s="3"/>
      <c r="G156" s="4"/>
      <c r="H156" s="4"/>
      <c r="I156" s="5"/>
      <c r="J156" s="6"/>
      <c r="K156" s="6"/>
      <c r="L156" s="10"/>
      <c r="M156" s="20"/>
      <c r="N156" s="20"/>
      <c r="O156" s="1"/>
      <c r="P156" s="1"/>
      <c r="Q156" s="1"/>
      <c r="R156" s="1"/>
      <c r="S156" s="1"/>
      <c r="T156" s="1"/>
      <c r="U156" s="2"/>
      <c r="V156" s="2"/>
    </row>
    <row r="157" spans="2:22" ht="15.75" customHeight="1">
      <c r="B157" s="17"/>
      <c r="C157" s="3"/>
      <c r="D157" s="3"/>
      <c r="E157" s="3"/>
      <c r="F157" s="3"/>
      <c r="G157" s="4"/>
      <c r="H157" s="4"/>
      <c r="I157" s="5"/>
      <c r="J157" s="6"/>
      <c r="K157" s="6"/>
      <c r="L157" s="10"/>
      <c r="M157" s="20"/>
      <c r="N157" s="20"/>
      <c r="O157" s="1"/>
      <c r="P157" s="1"/>
      <c r="Q157" s="1"/>
      <c r="R157" s="1"/>
      <c r="S157" s="1"/>
      <c r="T157" s="1"/>
      <c r="U157" s="2"/>
      <c r="V157" s="2"/>
    </row>
    <row r="158" spans="2:22" ht="15.75" customHeight="1">
      <c r="B158" s="17"/>
      <c r="C158" s="3"/>
      <c r="D158" s="3"/>
      <c r="E158" s="3"/>
      <c r="F158" s="3"/>
      <c r="G158" s="4"/>
      <c r="H158" s="4"/>
      <c r="I158" s="5"/>
      <c r="J158" s="6"/>
      <c r="K158" s="6"/>
      <c r="L158" s="10"/>
      <c r="M158" s="20"/>
      <c r="N158" s="20"/>
      <c r="O158" s="1"/>
      <c r="P158" s="1"/>
      <c r="Q158" s="1"/>
      <c r="R158" s="1"/>
      <c r="S158" s="1"/>
      <c r="T158" s="1"/>
      <c r="U158" s="2"/>
      <c r="V158" s="2"/>
    </row>
    <row r="159" spans="2:22" ht="15.75" customHeight="1">
      <c r="B159" s="17"/>
      <c r="C159" s="3"/>
      <c r="D159" s="3"/>
      <c r="E159" s="3"/>
      <c r="F159" s="3"/>
      <c r="G159" s="4"/>
      <c r="H159" s="4"/>
      <c r="I159" s="5"/>
      <c r="J159" s="6"/>
      <c r="K159" s="6"/>
      <c r="L159" s="10"/>
      <c r="M159" s="20"/>
      <c r="N159" s="20"/>
      <c r="O159" s="1"/>
      <c r="P159" s="1"/>
      <c r="Q159" s="1"/>
      <c r="R159" s="1"/>
      <c r="S159" s="1"/>
      <c r="T159" s="1"/>
      <c r="U159" s="2"/>
      <c r="V159" s="2"/>
    </row>
    <row r="160" spans="2:22" ht="15.75" customHeight="1">
      <c r="B160" s="17"/>
      <c r="C160" s="3"/>
      <c r="D160" s="3"/>
      <c r="E160" s="3"/>
      <c r="F160" s="3"/>
      <c r="G160" s="4"/>
      <c r="H160" s="4"/>
      <c r="I160" s="5"/>
      <c r="J160" s="6"/>
      <c r="K160" s="6"/>
      <c r="L160" s="10"/>
      <c r="M160" s="20"/>
      <c r="N160" s="20"/>
      <c r="O160" s="1"/>
      <c r="P160" s="1"/>
      <c r="Q160" s="1"/>
      <c r="R160" s="1"/>
      <c r="S160" s="1"/>
      <c r="T160" s="1"/>
      <c r="U160" s="2"/>
      <c r="V160" s="2"/>
    </row>
    <row r="161" spans="2:22" ht="15.75" customHeight="1">
      <c r="B161" s="17"/>
      <c r="C161" s="3"/>
      <c r="D161" s="3"/>
      <c r="E161" s="3"/>
      <c r="F161" s="3"/>
      <c r="G161" s="4"/>
      <c r="H161" s="4"/>
      <c r="I161" s="5"/>
      <c r="J161" s="6"/>
      <c r="K161" s="6"/>
      <c r="L161" s="10"/>
      <c r="M161" s="20"/>
      <c r="N161" s="20"/>
      <c r="O161" s="1"/>
      <c r="P161" s="1"/>
      <c r="Q161" s="1"/>
      <c r="R161" s="1"/>
      <c r="S161" s="1"/>
      <c r="T161" s="1"/>
      <c r="U161" s="2"/>
      <c r="V161" s="2"/>
    </row>
    <row r="162" spans="2:22" ht="15.75" customHeight="1">
      <c r="B162" s="17"/>
      <c r="C162" s="3"/>
      <c r="D162" s="3"/>
      <c r="E162" s="3"/>
      <c r="F162" s="3"/>
      <c r="G162" s="4"/>
      <c r="H162" s="4"/>
      <c r="I162" s="5"/>
      <c r="J162" s="6"/>
      <c r="K162" s="6"/>
      <c r="L162" s="10"/>
      <c r="M162" s="20"/>
      <c r="N162" s="20"/>
      <c r="O162" s="1"/>
      <c r="P162" s="1"/>
      <c r="Q162" s="1"/>
      <c r="R162" s="1"/>
      <c r="S162" s="1"/>
      <c r="T162" s="1"/>
      <c r="U162" s="2"/>
      <c r="V162" s="2"/>
    </row>
    <row r="163" spans="2:22" ht="15.75" customHeight="1">
      <c r="B163" s="17"/>
      <c r="C163" s="3"/>
      <c r="D163" s="3"/>
      <c r="E163" s="3"/>
      <c r="F163" s="3"/>
      <c r="G163" s="4"/>
      <c r="H163" s="4"/>
      <c r="I163" s="5"/>
      <c r="J163" s="6"/>
      <c r="K163" s="6"/>
      <c r="L163" s="10"/>
      <c r="M163" s="20"/>
      <c r="N163" s="20"/>
      <c r="O163" s="1"/>
      <c r="P163" s="1"/>
      <c r="Q163" s="1"/>
      <c r="R163" s="1"/>
      <c r="S163" s="1"/>
      <c r="T163" s="1"/>
      <c r="U163" s="2"/>
      <c r="V163" s="2"/>
    </row>
    <row r="164" spans="2:22" ht="15.75" customHeight="1">
      <c r="B164" s="17"/>
      <c r="C164" s="3"/>
      <c r="D164" s="3"/>
      <c r="E164" s="3"/>
      <c r="F164" s="3"/>
      <c r="G164" s="4"/>
      <c r="H164" s="4"/>
      <c r="I164" s="5"/>
      <c r="J164" s="6"/>
      <c r="K164" s="6"/>
      <c r="L164" s="10"/>
      <c r="M164" s="20"/>
      <c r="N164" s="20"/>
      <c r="O164" s="1"/>
      <c r="P164" s="1"/>
      <c r="Q164" s="1"/>
      <c r="R164" s="1"/>
      <c r="S164" s="1"/>
      <c r="T164" s="1"/>
      <c r="U164" s="2"/>
      <c r="V164" s="2"/>
    </row>
    <row r="165" spans="2:22" ht="15.75" customHeight="1">
      <c r="B165" s="17"/>
      <c r="C165" s="3"/>
      <c r="D165" s="3"/>
      <c r="E165" s="3"/>
      <c r="F165" s="3"/>
      <c r="G165" s="4"/>
      <c r="H165" s="4"/>
      <c r="I165" s="5"/>
      <c r="J165" s="6"/>
      <c r="K165" s="6"/>
      <c r="L165" s="10"/>
      <c r="M165" s="20"/>
      <c r="N165" s="20"/>
      <c r="O165" s="1"/>
      <c r="P165" s="1"/>
      <c r="Q165" s="1"/>
      <c r="R165" s="1"/>
      <c r="S165" s="1"/>
      <c r="T165" s="1"/>
      <c r="U165" s="2"/>
      <c r="V165" s="2"/>
    </row>
    <row r="166" spans="2:22" ht="15.75" customHeight="1">
      <c r="B166" s="17"/>
      <c r="C166" s="3"/>
      <c r="D166" s="3"/>
      <c r="E166" s="3"/>
      <c r="F166" s="3"/>
      <c r="G166" s="4"/>
      <c r="H166" s="4"/>
      <c r="I166" s="5"/>
      <c r="J166" s="6"/>
      <c r="K166" s="6"/>
      <c r="L166" s="10"/>
      <c r="M166" s="20"/>
      <c r="N166" s="20"/>
      <c r="O166" s="1"/>
      <c r="P166" s="1"/>
      <c r="Q166" s="1"/>
      <c r="R166" s="1"/>
      <c r="S166" s="1"/>
      <c r="T166" s="1"/>
      <c r="U166" s="2"/>
      <c r="V166" s="2"/>
    </row>
    <row r="167" spans="2:22" ht="15.75" customHeight="1">
      <c r="B167" s="17"/>
      <c r="C167" s="3"/>
      <c r="D167" s="3"/>
      <c r="E167" s="3"/>
      <c r="F167" s="3"/>
      <c r="G167" s="4"/>
      <c r="H167" s="4"/>
      <c r="I167" s="5"/>
      <c r="J167" s="6"/>
      <c r="K167" s="6"/>
      <c r="L167" s="10"/>
      <c r="M167" s="20"/>
      <c r="N167" s="20"/>
      <c r="O167" s="1"/>
      <c r="P167" s="1"/>
      <c r="Q167" s="1"/>
      <c r="R167" s="1"/>
      <c r="S167" s="1"/>
      <c r="T167" s="1"/>
      <c r="U167" s="2"/>
      <c r="V167" s="2"/>
    </row>
    <row r="168" spans="2:22" ht="15.75" customHeight="1">
      <c r="B168" s="17"/>
      <c r="C168" s="3"/>
      <c r="D168" s="3"/>
      <c r="E168" s="3"/>
      <c r="F168" s="3"/>
      <c r="G168" s="4"/>
      <c r="H168" s="4"/>
      <c r="I168" s="5"/>
      <c r="J168" s="6"/>
      <c r="K168" s="6"/>
      <c r="L168" s="10"/>
      <c r="M168" s="20"/>
      <c r="N168" s="20"/>
      <c r="O168" s="1"/>
      <c r="P168" s="1"/>
      <c r="Q168" s="1"/>
      <c r="R168" s="1"/>
      <c r="S168" s="1"/>
      <c r="T168" s="1"/>
      <c r="U168" s="2"/>
      <c r="V168" s="2"/>
    </row>
    <row r="169" spans="2:22" ht="15.75" customHeight="1">
      <c r="B169" s="17"/>
      <c r="C169" s="3"/>
      <c r="D169" s="3"/>
      <c r="E169" s="3"/>
      <c r="F169" s="3"/>
      <c r="G169" s="4"/>
      <c r="H169" s="4"/>
      <c r="I169" s="5"/>
      <c r="J169" s="6"/>
      <c r="K169" s="6"/>
      <c r="L169" s="10"/>
      <c r="M169" s="20"/>
      <c r="N169" s="20"/>
      <c r="O169" s="1"/>
      <c r="P169" s="1"/>
      <c r="Q169" s="1"/>
      <c r="R169" s="1"/>
      <c r="S169" s="1"/>
      <c r="T169" s="1"/>
      <c r="U169" s="2"/>
      <c r="V169" s="2"/>
    </row>
    <row r="170" spans="2:22" ht="15.75" customHeight="1">
      <c r="B170" s="17"/>
      <c r="C170" s="3"/>
      <c r="D170" s="3"/>
      <c r="E170" s="3"/>
      <c r="F170" s="3"/>
      <c r="G170" s="4"/>
      <c r="H170" s="4"/>
      <c r="I170" s="5"/>
      <c r="J170" s="6"/>
      <c r="K170" s="6"/>
      <c r="L170" s="10"/>
      <c r="M170" s="20"/>
      <c r="N170" s="20"/>
      <c r="O170" s="1"/>
      <c r="P170" s="1"/>
      <c r="Q170" s="1"/>
      <c r="R170" s="1"/>
      <c r="S170" s="1"/>
      <c r="T170" s="1"/>
      <c r="U170" s="2"/>
      <c r="V170" s="2"/>
    </row>
    <row r="171" spans="2:22" ht="15.75" customHeight="1">
      <c r="B171" s="17"/>
      <c r="C171" s="3"/>
      <c r="D171" s="3"/>
      <c r="E171" s="3"/>
      <c r="F171" s="3"/>
      <c r="G171" s="4"/>
      <c r="H171" s="4"/>
      <c r="I171" s="5"/>
      <c r="J171" s="6"/>
      <c r="K171" s="6"/>
      <c r="L171" s="10"/>
      <c r="M171" s="20"/>
      <c r="N171" s="20"/>
      <c r="O171" s="1"/>
      <c r="P171" s="1"/>
      <c r="Q171" s="1"/>
      <c r="R171" s="1"/>
      <c r="S171" s="1"/>
      <c r="T171" s="1"/>
      <c r="U171" s="2"/>
      <c r="V171" s="2"/>
    </row>
    <row r="172" spans="2:22" ht="15.75" customHeight="1">
      <c r="B172" s="17"/>
      <c r="C172" s="3"/>
      <c r="D172" s="3"/>
      <c r="E172" s="3"/>
      <c r="F172" s="3"/>
      <c r="G172" s="4"/>
      <c r="H172" s="4"/>
      <c r="I172" s="5"/>
      <c r="J172" s="6"/>
      <c r="K172" s="6"/>
      <c r="L172" s="10"/>
      <c r="M172" s="20"/>
      <c r="N172" s="20"/>
      <c r="O172" s="1"/>
      <c r="P172" s="1"/>
      <c r="Q172" s="1"/>
      <c r="R172" s="1"/>
      <c r="S172" s="1"/>
      <c r="T172" s="1"/>
      <c r="U172" s="2"/>
      <c r="V172" s="2"/>
    </row>
    <row r="173" spans="2:22" ht="15.75" customHeight="1">
      <c r="B173" s="17"/>
      <c r="C173" s="3"/>
      <c r="D173" s="3"/>
      <c r="E173" s="3"/>
      <c r="F173" s="3"/>
      <c r="G173" s="4"/>
      <c r="H173" s="4"/>
      <c r="I173" s="5"/>
      <c r="J173" s="6"/>
      <c r="K173" s="6"/>
      <c r="L173" s="10"/>
      <c r="M173" s="20"/>
      <c r="N173" s="20"/>
      <c r="O173" s="1"/>
      <c r="P173" s="1"/>
      <c r="Q173" s="1"/>
      <c r="R173" s="1"/>
      <c r="S173" s="1"/>
      <c r="T173" s="1"/>
      <c r="U173" s="2"/>
      <c r="V173" s="2"/>
    </row>
    <row r="174" spans="2:22" ht="15.75" customHeight="1">
      <c r="B174" s="17"/>
      <c r="C174" s="3"/>
      <c r="D174" s="3"/>
      <c r="E174" s="3"/>
      <c r="F174" s="3"/>
      <c r="G174" s="4"/>
      <c r="H174" s="4"/>
      <c r="I174" s="5"/>
      <c r="J174" s="6"/>
      <c r="K174" s="6"/>
      <c r="L174" s="10"/>
      <c r="M174" s="20"/>
      <c r="N174" s="20"/>
      <c r="O174" s="1"/>
      <c r="P174" s="1"/>
      <c r="Q174" s="1"/>
      <c r="R174" s="1"/>
      <c r="S174" s="1"/>
      <c r="T174" s="1"/>
      <c r="U174" s="2"/>
      <c r="V174" s="2"/>
    </row>
    <row r="175" spans="2:22" ht="15.75" customHeight="1">
      <c r="B175" s="17"/>
      <c r="C175" s="3"/>
      <c r="D175" s="3"/>
      <c r="E175" s="3"/>
      <c r="F175" s="3"/>
      <c r="G175" s="4"/>
      <c r="H175" s="4"/>
      <c r="I175" s="5"/>
      <c r="J175" s="6"/>
      <c r="K175" s="6"/>
      <c r="L175" s="10"/>
      <c r="M175" s="20"/>
      <c r="N175" s="20"/>
      <c r="O175" s="1"/>
      <c r="P175" s="1"/>
      <c r="Q175" s="1"/>
      <c r="R175" s="1"/>
      <c r="S175" s="1"/>
      <c r="T175" s="1"/>
      <c r="U175" s="2"/>
      <c r="V175" s="2"/>
    </row>
    <row r="176" spans="2:22" ht="15.75" customHeight="1">
      <c r="B176" s="17"/>
      <c r="C176" s="3"/>
      <c r="D176" s="3"/>
      <c r="E176" s="3"/>
      <c r="F176" s="3"/>
      <c r="G176" s="4"/>
      <c r="H176" s="4"/>
      <c r="I176" s="5"/>
      <c r="J176" s="6"/>
      <c r="K176" s="6"/>
      <c r="L176" s="10"/>
      <c r="M176" s="20"/>
      <c r="N176" s="20"/>
      <c r="O176" s="1"/>
      <c r="P176" s="1"/>
      <c r="Q176" s="1"/>
      <c r="R176" s="1"/>
      <c r="S176" s="1"/>
      <c r="T176" s="1"/>
      <c r="U176" s="2"/>
      <c r="V176" s="2"/>
    </row>
    <row r="177" spans="2:22" ht="15.75" customHeight="1">
      <c r="B177" s="17"/>
      <c r="C177" s="3"/>
      <c r="D177" s="3"/>
      <c r="E177" s="3"/>
      <c r="F177" s="3"/>
      <c r="G177" s="4"/>
      <c r="H177" s="4"/>
      <c r="I177" s="5"/>
      <c r="J177" s="6"/>
      <c r="K177" s="6"/>
      <c r="L177" s="10"/>
      <c r="M177" s="20"/>
      <c r="N177" s="20"/>
      <c r="O177" s="1"/>
      <c r="P177" s="1"/>
      <c r="Q177" s="1"/>
      <c r="R177" s="1"/>
      <c r="S177" s="1"/>
      <c r="T177" s="1"/>
      <c r="U177" s="2"/>
      <c r="V177" s="2"/>
    </row>
    <row r="178" spans="2:22" ht="15.75" customHeight="1">
      <c r="B178" s="17"/>
      <c r="C178" s="3"/>
      <c r="D178" s="3"/>
      <c r="E178" s="3"/>
      <c r="F178" s="3"/>
      <c r="G178" s="4"/>
      <c r="H178" s="4"/>
      <c r="I178" s="5"/>
      <c r="J178" s="6"/>
      <c r="K178" s="6"/>
      <c r="L178" s="10"/>
      <c r="M178" s="20"/>
      <c r="N178" s="20"/>
      <c r="O178" s="1"/>
      <c r="P178" s="1"/>
      <c r="Q178" s="1"/>
      <c r="R178" s="1"/>
      <c r="S178" s="1"/>
      <c r="T178" s="1"/>
      <c r="U178" s="2"/>
      <c r="V178" s="2"/>
    </row>
    <row r="179" spans="2:22" ht="15.75" customHeight="1">
      <c r="B179" s="17"/>
      <c r="C179" s="3"/>
      <c r="D179" s="3"/>
      <c r="E179" s="3"/>
      <c r="F179" s="3"/>
      <c r="G179" s="4"/>
      <c r="H179" s="4"/>
      <c r="I179" s="5"/>
      <c r="J179" s="6"/>
      <c r="K179" s="6"/>
      <c r="L179" s="10"/>
      <c r="M179" s="20"/>
      <c r="N179" s="20"/>
      <c r="O179" s="1"/>
      <c r="P179" s="1"/>
      <c r="Q179" s="1"/>
      <c r="R179" s="1"/>
      <c r="S179" s="1"/>
      <c r="T179" s="1"/>
      <c r="U179" s="2"/>
      <c r="V179" s="2"/>
    </row>
    <row r="180" spans="2:22" ht="15.75" customHeight="1">
      <c r="B180" s="17"/>
      <c r="C180" s="3"/>
      <c r="D180" s="3"/>
      <c r="E180" s="3"/>
      <c r="F180" s="3"/>
      <c r="G180" s="4"/>
      <c r="H180" s="4"/>
      <c r="I180" s="5"/>
      <c r="J180" s="6"/>
      <c r="K180" s="6"/>
      <c r="L180" s="10"/>
      <c r="M180" s="20"/>
      <c r="N180" s="20"/>
      <c r="O180" s="1"/>
      <c r="P180" s="1"/>
      <c r="Q180" s="1"/>
      <c r="R180" s="1"/>
      <c r="S180" s="1"/>
      <c r="T180" s="1"/>
      <c r="U180" s="2"/>
      <c r="V180" s="2"/>
    </row>
    <row r="181" spans="2:22" ht="15.75" customHeight="1">
      <c r="B181" s="17"/>
      <c r="C181" s="3"/>
      <c r="D181" s="3"/>
      <c r="E181" s="3"/>
      <c r="F181" s="3"/>
      <c r="G181" s="4"/>
      <c r="H181" s="4"/>
      <c r="I181" s="5"/>
      <c r="J181" s="6"/>
      <c r="K181" s="6"/>
      <c r="L181" s="10"/>
      <c r="M181" s="20"/>
      <c r="N181" s="20"/>
      <c r="O181" s="1"/>
      <c r="P181" s="1"/>
      <c r="Q181" s="1"/>
      <c r="R181" s="1"/>
      <c r="S181" s="1"/>
      <c r="T181" s="1"/>
      <c r="U181" s="2"/>
      <c r="V181" s="2"/>
    </row>
    <row r="182" spans="2:22" ht="15.75" customHeight="1">
      <c r="B182" s="17"/>
      <c r="C182" s="3"/>
      <c r="D182" s="3"/>
      <c r="E182" s="3"/>
      <c r="F182" s="3"/>
      <c r="G182" s="4"/>
      <c r="H182" s="4"/>
      <c r="I182" s="5"/>
      <c r="J182" s="6"/>
      <c r="K182" s="6"/>
      <c r="L182" s="10"/>
      <c r="M182" s="20"/>
      <c r="N182" s="20"/>
      <c r="O182" s="1"/>
      <c r="P182" s="1"/>
      <c r="Q182" s="1"/>
      <c r="R182" s="1"/>
      <c r="S182" s="1"/>
      <c r="T182" s="1"/>
      <c r="U182" s="2"/>
      <c r="V182" s="2"/>
    </row>
    <row r="183" spans="2:22" ht="15.75" customHeight="1">
      <c r="B183" s="17"/>
      <c r="C183" s="3"/>
      <c r="D183" s="3"/>
      <c r="E183" s="3"/>
      <c r="F183" s="3"/>
      <c r="G183" s="4"/>
      <c r="H183" s="4"/>
      <c r="I183" s="5"/>
      <c r="J183" s="6"/>
      <c r="K183" s="6"/>
      <c r="L183" s="10"/>
      <c r="M183" s="20"/>
      <c r="N183" s="20"/>
      <c r="O183" s="1"/>
      <c r="P183" s="1"/>
      <c r="Q183" s="1"/>
      <c r="R183" s="1"/>
      <c r="S183" s="1"/>
      <c r="T183" s="1"/>
      <c r="U183" s="2"/>
      <c r="V183" s="2"/>
    </row>
    <row r="184" spans="2:22" ht="15.75" customHeight="1">
      <c r="B184" s="17"/>
      <c r="C184" s="3"/>
      <c r="D184" s="3"/>
      <c r="E184" s="3"/>
      <c r="F184" s="3"/>
      <c r="G184" s="4"/>
      <c r="H184" s="4"/>
      <c r="I184" s="5"/>
      <c r="J184" s="6"/>
      <c r="K184" s="6"/>
      <c r="L184" s="10"/>
      <c r="M184" s="20"/>
      <c r="N184" s="20"/>
      <c r="O184" s="1"/>
      <c r="P184" s="1"/>
      <c r="Q184" s="1"/>
      <c r="R184" s="1"/>
      <c r="S184" s="1"/>
      <c r="T184" s="1"/>
      <c r="U184" s="2"/>
      <c r="V184" s="2"/>
    </row>
    <row r="185" spans="2:22" ht="15.75" customHeight="1">
      <c r="B185" s="17"/>
      <c r="C185" s="3"/>
      <c r="D185" s="3"/>
      <c r="E185" s="3"/>
      <c r="F185" s="3"/>
      <c r="G185" s="4"/>
      <c r="H185" s="4"/>
      <c r="I185" s="5"/>
      <c r="J185" s="6"/>
      <c r="K185" s="6"/>
      <c r="L185" s="10"/>
      <c r="M185" s="20"/>
      <c r="N185" s="20"/>
      <c r="O185" s="1"/>
      <c r="P185" s="1"/>
      <c r="Q185" s="1"/>
      <c r="R185" s="1"/>
      <c r="S185" s="1"/>
      <c r="T185" s="1"/>
      <c r="U185" s="2"/>
      <c r="V185" s="2"/>
    </row>
    <row r="186" spans="2:22" ht="15.75" customHeight="1">
      <c r="B186" s="17"/>
      <c r="C186" s="3"/>
      <c r="D186" s="3"/>
      <c r="E186" s="3"/>
      <c r="F186" s="3"/>
      <c r="G186" s="4"/>
      <c r="H186" s="4"/>
      <c r="I186" s="5"/>
      <c r="J186" s="6"/>
      <c r="K186" s="6"/>
      <c r="L186" s="10"/>
      <c r="M186" s="20"/>
      <c r="N186" s="20"/>
      <c r="O186" s="1"/>
      <c r="P186" s="1"/>
      <c r="Q186" s="1"/>
      <c r="R186" s="1"/>
      <c r="S186" s="1"/>
      <c r="T186" s="1"/>
      <c r="U186" s="2"/>
      <c r="V186" s="2"/>
    </row>
    <row r="187" spans="2:22" ht="15.75" customHeight="1">
      <c r="B187" s="17"/>
      <c r="C187" s="3"/>
      <c r="D187" s="3"/>
      <c r="E187" s="3"/>
      <c r="F187" s="3"/>
      <c r="G187" s="4"/>
      <c r="H187" s="4"/>
      <c r="I187" s="5"/>
      <c r="J187" s="6"/>
      <c r="K187" s="6"/>
      <c r="L187" s="10"/>
      <c r="M187" s="20"/>
      <c r="N187" s="20"/>
      <c r="O187" s="1"/>
      <c r="P187" s="1"/>
      <c r="Q187" s="1"/>
      <c r="R187" s="1"/>
      <c r="S187" s="1"/>
      <c r="T187" s="1"/>
      <c r="U187" s="2"/>
      <c r="V187" s="2"/>
    </row>
    <row r="188" spans="2:22" ht="15.75" customHeight="1">
      <c r="B188" s="17"/>
      <c r="C188" s="3"/>
      <c r="D188" s="3"/>
      <c r="E188" s="3"/>
      <c r="F188" s="3"/>
      <c r="G188" s="4"/>
      <c r="H188" s="4"/>
      <c r="I188" s="5"/>
      <c r="J188" s="6"/>
      <c r="K188" s="6"/>
      <c r="L188" s="10"/>
      <c r="M188" s="20"/>
      <c r="N188" s="20"/>
      <c r="O188" s="1"/>
      <c r="P188" s="1"/>
      <c r="Q188" s="1"/>
      <c r="R188" s="1"/>
      <c r="S188" s="1"/>
      <c r="T188" s="1"/>
      <c r="U188" s="2"/>
      <c r="V188" s="2"/>
    </row>
    <row r="189" spans="2:22" ht="15.75" customHeight="1">
      <c r="B189" s="17"/>
      <c r="C189" s="3"/>
      <c r="D189" s="3"/>
      <c r="E189" s="3"/>
      <c r="F189" s="3"/>
      <c r="G189" s="4"/>
      <c r="H189" s="4"/>
      <c r="I189" s="5"/>
      <c r="J189" s="6"/>
      <c r="K189" s="6"/>
      <c r="L189" s="10"/>
      <c r="M189" s="20"/>
      <c r="N189" s="20"/>
      <c r="O189" s="1"/>
      <c r="P189" s="1"/>
      <c r="Q189" s="1"/>
      <c r="R189" s="1"/>
      <c r="S189" s="1"/>
      <c r="T189" s="1"/>
      <c r="U189" s="2"/>
      <c r="V189" s="2"/>
    </row>
    <row r="190" spans="2:22" ht="15.75" customHeight="1">
      <c r="B190" s="17"/>
      <c r="C190" s="3"/>
      <c r="D190" s="3"/>
      <c r="E190" s="3"/>
      <c r="F190" s="3"/>
      <c r="G190" s="4"/>
      <c r="H190" s="4"/>
      <c r="I190" s="5"/>
      <c r="J190" s="6"/>
      <c r="K190" s="6"/>
      <c r="L190" s="10"/>
      <c r="M190" s="20"/>
      <c r="N190" s="20"/>
      <c r="O190" s="1"/>
      <c r="P190" s="1"/>
      <c r="Q190" s="1"/>
      <c r="R190" s="1"/>
      <c r="S190" s="1"/>
      <c r="T190" s="1"/>
      <c r="U190" s="2"/>
      <c r="V190" s="2"/>
    </row>
    <row r="191" spans="2:22" ht="15.75" customHeight="1">
      <c r="B191" s="17"/>
      <c r="C191" s="3"/>
      <c r="D191" s="3"/>
      <c r="E191" s="3"/>
      <c r="F191" s="3"/>
      <c r="G191" s="4"/>
      <c r="H191" s="4"/>
      <c r="I191" s="5"/>
      <c r="J191" s="6"/>
      <c r="K191" s="6"/>
      <c r="L191" s="10"/>
      <c r="M191" s="20"/>
      <c r="N191" s="20"/>
      <c r="O191" s="1"/>
      <c r="P191" s="1"/>
      <c r="Q191" s="1"/>
      <c r="R191" s="1"/>
      <c r="S191" s="1"/>
      <c r="T191" s="1"/>
      <c r="U191" s="2"/>
      <c r="V191" s="2"/>
    </row>
    <row r="192" spans="2:22" ht="15.75" customHeight="1">
      <c r="B192" s="17"/>
      <c r="C192" s="3"/>
      <c r="D192" s="3"/>
      <c r="E192" s="3"/>
      <c r="F192" s="3"/>
      <c r="G192" s="4"/>
      <c r="H192" s="4"/>
      <c r="I192" s="5"/>
      <c r="J192" s="6"/>
      <c r="K192" s="6"/>
      <c r="L192" s="10"/>
      <c r="M192" s="20"/>
      <c r="N192" s="20"/>
      <c r="O192" s="1"/>
      <c r="P192" s="1"/>
      <c r="Q192" s="1"/>
      <c r="R192" s="1"/>
      <c r="S192" s="1"/>
      <c r="T192" s="1"/>
      <c r="U192" s="2"/>
      <c r="V192" s="2"/>
    </row>
    <row r="193" spans="2:22" ht="15.75" customHeight="1">
      <c r="B193" s="17"/>
      <c r="C193" s="3"/>
      <c r="D193" s="3"/>
      <c r="E193" s="3"/>
      <c r="F193" s="3"/>
      <c r="G193" s="4"/>
      <c r="H193" s="4"/>
      <c r="I193" s="5"/>
      <c r="J193" s="6"/>
      <c r="K193" s="6"/>
      <c r="L193" s="10"/>
      <c r="M193" s="20"/>
      <c r="N193" s="20"/>
      <c r="O193" s="1"/>
      <c r="P193" s="1"/>
      <c r="Q193" s="1"/>
      <c r="R193" s="1"/>
      <c r="S193" s="1"/>
      <c r="T193" s="1"/>
      <c r="U193" s="2"/>
      <c r="V193" s="2"/>
    </row>
    <row r="194" spans="2:22" ht="15.75" customHeight="1">
      <c r="B194" s="17"/>
      <c r="C194" s="3"/>
      <c r="D194" s="3"/>
      <c r="E194" s="3"/>
      <c r="F194" s="3"/>
      <c r="G194" s="4"/>
      <c r="H194" s="4"/>
      <c r="I194" s="5"/>
      <c r="J194" s="6"/>
      <c r="K194" s="6"/>
      <c r="L194" s="10"/>
      <c r="M194" s="20"/>
      <c r="N194" s="20"/>
      <c r="O194" s="1"/>
      <c r="P194" s="1"/>
      <c r="Q194" s="1"/>
      <c r="R194" s="1"/>
      <c r="S194" s="1"/>
      <c r="T194" s="1"/>
      <c r="U194" s="2"/>
      <c r="V194" s="2"/>
    </row>
    <row r="195" spans="2:22" ht="15.75" customHeight="1">
      <c r="B195" s="17"/>
      <c r="C195" s="3"/>
      <c r="D195" s="3"/>
      <c r="E195" s="3"/>
      <c r="F195" s="3"/>
      <c r="G195" s="4"/>
      <c r="H195" s="4"/>
      <c r="I195" s="5"/>
      <c r="J195" s="6"/>
      <c r="K195" s="6"/>
      <c r="L195" s="10"/>
      <c r="M195" s="20"/>
      <c r="N195" s="20"/>
      <c r="O195" s="1"/>
      <c r="P195" s="1"/>
      <c r="Q195" s="1"/>
      <c r="R195" s="1"/>
      <c r="S195" s="1"/>
      <c r="T195" s="1"/>
      <c r="U195" s="2"/>
      <c r="V195" s="2"/>
    </row>
    <row r="196" spans="2:22" ht="15.75" customHeight="1">
      <c r="B196" s="17"/>
      <c r="C196" s="3"/>
      <c r="D196" s="3"/>
      <c r="E196" s="3"/>
      <c r="F196" s="3"/>
      <c r="G196" s="4"/>
      <c r="H196" s="4"/>
      <c r="I196" s="5"/>
      <c r="J196" s="6"/>
      <c r="K196" s="6"/>
      <c r="L196" s="10"/>
      <c r="M196" s="20"/>
      <c r="N196" s="20"/>
      <c r="O196" s="1"/>
      <c r="P196" s="1"/>
      <c r="Q196" s="1"/>
      <c r="R196" s="1"/>
      <c r="S196" s="1"/>
      <c r="T196" s="1"/>
      <c r="U196" s="2"/>
      <c r="V196" s="2"/>
    </row>
    <row r="197" spans="2:22" ht="15.75" customHeight="1">
      <c r="B197" s="17"/>
      <c r="C197" s="3"/>
      <c r="D197" s="3"/>
      <c r="E197" s="3"/>
      <c r="F197" s="3"/>
      <c r="G197" s="4"/>
      <c r="H197" s="4"/>
      <c r="I197" s="5"/>
      <c r="J197" s="6"/>
      <c r="K197" s="6"/>
      <c r="L197" s="10"/>
      <c r="M197" s="20"/>
      <c r="N197" s="20"/>
      <c r="O197" s="1"/>
      <c r="P197" s="1"/>
      <c r="Q197" s="1"/>
      <c r="R197" s="1"/>
      <c r="S197" s="1"/>
      <c r="T197" s="1"/>
      <c r="U197" s="2"/>
      <c r="V197" s="2"/>
    </row>
    <row r="198" spans="2:22" ht="15.75" customHeight="1">
      <c r="B198" s="17"/>
      <c r="C198" s="3"/>
      <c r="D198" s="3"/>
      <c r="E198" s="3"/>
      <c r="F198" s="3"/>
      <c r="G198" s="4"/>
      <c r="H198" s="4"/>
      <c r="I198" s="5"/>
      <c r="J198" s="6"/>
      <c r="K198" s="6"/>
      <c r="L198" s="10"/>
      <c r="M198" s="20"/>
      <c r="N198" s="20"/>
      <c r="O198" s="1"/>
      <c r="P198" s="1"/>
      <c r="Q198" s="1"/>
      <c r="R198" s="1"/>
      <c r="S198" s="1"/>
      <c r="T198" s="1"/>
      <c r="U198" s="2"/>
      <c r="V198" s="2"/>
    </row>
    <row r="199" spans="2:22" ht="15.75" customHeight="1">
      <c r="B199" s="17"/>
      <c r="C199" s="3"/>
      <c r="D199" s="3"/>
      <c r="E199" s="3"/>
      <c r="F199" s="3"/>
      <c r="G199" s="4"/>
      <c r="H199" s="4"/>
      <c r="I199" s="5"/>
      <c r="J199" s="6"/>
      <c r="K199" s="6"/>
      <c r="L199" s="10"/>
      <c r="M199" s="20"/>
      <c r="N199" s="20"/>
      <c r="O199" s="1"/>
      <c r="P199" s="1"/>
      <c r="Q199" s="1"/>
      <c r="R199" s="1"/>
      <c r="S199" s="1"/>
      <c r="T199" s="1"/>
      <c r="U199" s="2"/>
      <c r="V199" s="2"/>
    </row>
    <row r="200" spans="2:22" ht="15.75" customHeight="1">
      <c r="B200" s="17"/>
      <c r="C200" s="3"/>
      <c r="D200" s="3"/>
      <c r="E200" s="3"/>
      <c r="F200" s="3"/>
      <c r="G200" s="4"/>
      <c r="H200" s="4"/>
      <c r="I200" s="5"/>
      <c r="J200" s="6"/>
      <c r="K200" s="6"/>
      <c r="L200" s="10"/>
      <c r="M200" s="20"/>
      <c r="N200" s="20"/>
      <c r="O200" s="1"/>
      <c r="P200" s="1"/>
      <c r="Q200" s="1"/>
      <c r="R200" s="1"/>
      <c r="S200" s="1"/>
      <c r="T200" s="1"/>
      <c r="U200" s="2"/>
      <c r="V200" s="2"/>
    </row>
    <row r="201" spans="2:22" ht="15.75" customHeight="1">
      <c r="B201" s="17"/>
      <c r="C201" s="3"/>
      <c r="D201" s="3"/>
      <c r="E201" s="3"/>
      <c r="F201" s="3"/>
      <c r="G201" s="4"/>
      <c r="H201" s="4"/>
      <c r="I201" s="5"/>
      <c r="J201" s="6"/>
      <c r="K201" s="6"/>
      <c r="L201" s="10"/>
      <c r="M201" s="20"/>
      <c r="N201" s="20"/>
      <c r="O201" s="1"/>
      <c r="P201" s="1"/>
      <c r="Q201" s="1"/>
      <c r="R201" s="1"/>
      <c r="S201" s="1"/>
      <c r="T201" s="1"/>
      <c r="U201" s="2"/>
      <c r="V201" s="2"/>
    </row>
    <row r="202" spans="2:22" ht="15.75" customHeight="1">
      <c r="B202" s="17"/>
      <c r="C202" s="3"/>
      <c r="D202" s="3"/>
      <c r="E202" s="3"/>
      <c r="F202" s="3"/>
      <c r="G202" s="4"/>
      <c r="H202" s="4"/>
      <c r="I202" s="5"/>
      <c r="J202" s="6"/>
      <c r="K202" s="6"/>
      <c r="L202" s="10"/>
      <c r="M202" s="20"/>
      <c r="N202" s="20"/>
      <c r="O202" s="1"/>
      <c r="P202" s="1"/>
      <c r="Q202" s="1"/>
      <c r="R202" s="1"/>
      <c r="S202" s="1"/>
      <c r="T202" s="1"/>
      <c r="U202" s="2"/>
      <c r="V202" s="2"/>
    </row>
    <row r="203" spans="2:22" ht="15.75" customHeight="1">
      <c r="B203" s="17"/>
      <c r="C203" s="3"/>
      <c r="D203" s="3"/>
      <c r="E203" s="3"/>
      <c r="F203" s="3"/>
      <c r="G203" s="4"/>
      <c r="H203" s="4"/>
      <c r="I203" s="5"/>
      <c r="J203" s="6"/>
      <c r="K203" s="6"/>
      <c r="L203" s="10"/>
      <c r="M203" s="20"/>
      <c r="N203" s="20"/>
      <c r="O203" s="1"/>
      <c r="P203" s="1"/>
      <c r="Q203" s="1"/>
      <c r="R203" s="1"/>
      <c r="S203" s="1"/>
      <c r="T203" s="1"/>
      <c r="U203" s="2"/>
      <c r="V203" s="2"/>
    </row>
    <row r="204" spans="2:22" ht="15.75" customHeight="1">
      <c r="B204" s="17"/>
      <c r="C204" s="3"/>
      <c r="D204" s="3"/>
      <c r="E204" s="3"/>
      <c r="F204" s="3"/>
      <c r="G204" s="4"/>
      <c r="H204" s="4"/>
      <c r="I204" s="5"/>
      <c r="J204" s="6"/>
      <c r="K204" s="6"/>
      <c r="L204" s="10"/>
      <c r="M204" s="20"/>
      <c r="N204" s="20"/>
      <c r="O204" s="1"/>
      <c r="P204" s="1"/>
      <c r="Q204" s="1"/>
      <c r="R204" s="1"/>
      <c r="S204" s="1"/>
      <c r="T204" s="1"/>
      <c r="U204" s="2"/>
      <c r="V204" s="2"/>
    </row>
    <row r="205" spans="2:22" ht="15.75" customHeight="1">
      <c r="B205" s="17"/>
      <c r="C205" s="3"/>
      <c r="D205" s="3"/>
      <c r="E205" s="3"/>
      <c r="F205" s="3"/>
      <c r="G205" s="4"/>
      <c r="H205" s="4"/>
      <c r="I205" s="5"/>
      <c r="J205" s="6"/>
      <c r="K205" s="6"/>
      <c r="L205" s="10"/>
      <c r="M205" s="20"/>
      <c r="N205" s="20"/>
      <c r="O205" s="1"/>
      <c r="P205" s="1"/>
      <c r="Q205" s="1"/>
      <c r="R205" s="1"/>
      <c r="S205" s="1"/>
      <c r="T205" s="1"/>
      <c r="U205" s="2"/>
      <c r="V205" s="2"/>
    </row>
    <row r="206" spans="2:22" ht="15.75" customHeight="1">
      <c r="B206" s="17"/>
      <c r="C206" s="3"/>
      <c r="D206" s="3"/>
      <c r="E206" s="3"/>
      <c r="F206" s="3"/>
      <c r="G206" s="4"/>
      <c r="H206" s="4"/>
      <c r="I206" s="5"/>
      <c r="J206" s="6"/>
      <c r="K206" s="6"/>
      <c r="L206" s="10"/>
      <c r="M206" s="20"/>
      <c r="N206" s="20"/>
      <c r="O206" s="1"/>
      <c r="P206" s="1"/>
      <c r="Q206" s="1"/>
      <c r="R206" s="1"/>
      <c r="S206" s="1"/>
      <c r="T206" s="1"/>
      <c r="U206" s="2"/>
      <c r="V206" s="2"/>
    </row>
    <row r="207" spans="2:22" ht="15.75" customHeight="1">
      <c r="B207" s="17"/>
      <c r="C207" s="3"/>
      <c r="D207" s="3"/>
      <c r="E207" s="3"/>
      <c r="F207" s="3"/>
      <c r="G207" s="4"/>
      <c r="H207" s="4"/>
      <c r="I207" s="5"/>
      <c r="J207" s="6"/>
      <c r="K207" s="6"/>
      <c r="L207" s="10"/>
      <c r="M207" s="20"/>
      <c r="N207" s="20"/>
      <c r="O207" s="1"/>
      <c r="P207" s="1"/>
      <c r="Q207" s="1"/>
      <c r="R207" s="1"/>
      <c r="S207" s="1"/>
      <c r="T207" s="1"/>
      <c r="U207" s="2"/>
      <c r="V207" s="2"/>
    </row>
    <row r="208" spans="2:22" ht="15.75" customHeight="1">
      <c r="B208" s="17"/>
      <c r="C208" s="3"/>
      <c r="D208" s="3"/>
      <c r="E208" s="3"/>
      <c r="F208" s="3"/>
      <c r="G208" s="4"/>
      <c r="H208" s="4"/>
      <c r="I208" s="5"/>
      <c r="J208" s="6"/>
      <c r="K208" s="6"/>
      <c r="L208" s="10"/>
      <c r="M208" s="20"/>
      <c r="N208" s="20"/>
      <c r="O208" s="1"/>
      <c r="P208" s="1"/>
      <c r="Q208" s="1"/>
      <c r="R208" s="1"/>
      <c r="S208" s="1"/>
      <c r="T208" s="1"/>
      <c r="U208" s="2"/>
      <c r="V208" s="2"/>
    </row>
    <row r="209" spans="2:22" ht="15.75" customHeight="1">
      <c r="B209" s="17"/>
      <c r="C209" s="3"/>
      <c r="D209" s="3"/>
      <c r="E209" s="3"/>
      <c r="F209" s="3"/>
      <c r="G209" s="4"/>
      <c r="H209" s="4"/>
      <c r="I209" s="5"/>
      <c r="J209" s="6"/>
      <c r="K209" s="6"/>
      <c r="L209" s="10"/>
      <c r="M209" s="20"/>
      <c r="N209" s="20"/>
      <c r="O209" s="1"/>
      <c r="P209" s="1"/>
      <c r="Q209" s="1"/>
      <c r="R209" s="1"/>
      <c r="S209" s="1"/>
      <c r="T209" s="1"/>
      <c r="U209" s="2"/>
      <c r="V209" s="2"/>
    </row>
    <row r="210" spans="2:22" ht="15.75" customHeight="1">
      <c r="B210" s="17"/>
      <c r="C210" s="3"/>
      <c r="D210" s="3"/>
      <c r="E210" s="3"/>
      <c r="F210" s="3"/>
      <c r="G210" s="4"/>
      <c r="H210" s="4"/>
      <c r="I210" s="5"/>
      <c r="J210" s="6"/>
      <c r="K210" s="6"/>
      <c r="L210" s="10"/>
      <c r="M210" s="20"/>
      <c r="N210" s="20"/>
      <c r="O210" s="1"/>
      <c r="P210" s="1"/>
      <c r="Q210" s="1"/>
      <c r="R210" s="1"/>
      <c r="S210" s="1"/>
      <c r="T210" s="1"/>
      <c r="U210" s="2"/>
      <c r="V210" s="2"/>
    </row>
    <row r="211" spans="2:22" ht="15.75" customHeight="1">
      <c r="B211" s="17"/>
      <c r="C211" s="3"/>
      <c r="D211" s="3"/>
      <c r="E211" s="3"/>
      <c r="F211" s="3"/>
      <c r="G211" s="4"/>
      <c r="H211" s="4"/>
      <c r="I211" s="5"/>
      <c r="J211" s="6"/>
      <c r="K211" s="6"/>
      <c r="L211" s="10"/>
      <c r="M211" s="20"/>
      <c r="N211" s="20"/>
      <c r="O211" s="1"/>
      <c r="P211" s="1"/>
      <c r="Q211" s="1"/>
      <c r="R211" s="1"/>
      <c r="S211" s="1"/>
      <c r="T211" s="1"/>
      <c r="U211" s="2"/>
      <c r="V211" s="2"/>
    </row>
    <row r="212" spans="2:22" ht="15.75" customHeight="1">
      <c r="B212" s="17"/>
      <c r="C212" s="3"/>
      <c r="D212" s="3"/>
      <c r="E212" s="3"/>
      <c r="F212" s="3"/>
      <c r="G212" s="4"/>
      <c r="H212" s="4"/>
      <c r="I212" s="5"/>
      <c r="J212" s="6"/>
      <c r="K212" s="6"/>
      <c r="L212" s="10"/>
      <c r="M212" s="20"/>
      <c r="N212" s="20"/>
      <c r="O212" s="1"/>
      <c r="P212" s="1"/>
      <c r="Q212" s="1"/>
      <c r="R212" s="1"/>
      <c r="S212" s="1"/>
      <c r="T212" s="1"/>
      <c r="U212" s="2"/>
      <c r="V212" s="2"/>
    </row>
    <row r="213" spans="2:22" ht="15.75" customHeight="1">
      <c r="B213" s="17"/>
      <c r="C213" s="3"/>
      <c r="D213" s="3"/>
      <c r="E213" s="3"/>
      <c r="F213" s="3"/>
      <c r="G213" s="4"/>
      <c r="H213" s="4"/>
      <c r="I213" s="5"/>
      <c r="J213" s="6"/>
      <c r="K213" s="6"/>
      <c r="L213" s="10"/>
      <c r="M213" s="20"/>
      <c r="N213" s="20"/>
      <c r="O213" s="1"/>
      <c r="P213" s="1"/>
      <c r="Q213" s="1"/>
      <c r="R213" s="1"/>
      <c r="S213" s="1"/>
      <c r="T213" s="1"/>
      <c r="U213" s="2"/>
      <c r="V213" s="2"/>
    </row>
    <row r="214" spans="2:22" ht="15.75" customHeight="1">
      <c r="B214" s="17"/>
      <c r="C214" s="3"/>
      <c r="D214" s="3"/>
      <c r="E214" s="3"/>
      <c r="F214" s="3"/>
      <c r="G214" s="4"/>
      <c r="H214" s="4"/>
      <c r="I214" s="5"/>
      <c r="J214" s="6"/>
      <c r="K214" s="6"/>
      <c r="L214" s="10"/>
      <c r="M214" s="20"/>
      <c r="N214" s="20"/>
      <c r="O214" s="1"/>
      <c r="P214" s="1"/>
      <c r="Q214" s="1"/>
      <c r="R214" s="1"/>
      <c r="S214" s="1"/>
      <c r="T214" s="1"/>
      <c r="U214" s="2"/>
      <c r="V214" s="2"/>
    </row>
    <row r="215" spans="2:22" ht="15.75" customHeight="1">
      <c r="B215" s="17"/>
      <c r="C215" s="3"/>
      <c r="D215" s="3"/>
      <c r="E215" s="3"/>
      <c r="F215" s="3"/>
      <c r="G215" s="4"/>
      <c r="H215" s="4"/>
      <c r="I215" s="5"/>
      <c r="J215" s="6"/>
      <c r="K215" s="6"/>
      <c r="L215" s="10"/>
      <c r="M215" s="20"/>
      <c r="N215" s="20"/>
      <c r="O215" s="1"/>
      <c r="P215" s="1"/>
      <c r="Q215" s="1"/>
      <c r="R215" s="1"/>
      <c r="S215" s="1"/>
      <c r="T215" s="1"/>
      <c r="U215" s="2"/>
      <c r="V215" s="2"/>
    </row>
    <row r="216" spans="2:22" ht="15.75" customHeight="1">
      <c r="B216" s="17"/>
      <c r="C216" s="3"/>
      <c r="D216" s="3"/>
      <c r="E216" s="3"/>
      <c r="F216" s="3"/>
      <c r="G216" s="4"/>
      <c r="H216" s="4"/>
      <c r="I216" s="5"/>
      <c r="J216" s="6"/>
      <c r="K216" s="6"/>
      <c r="L216" s="10"/>
      <c r="M216" s="20"/>
      <c r="N216" s="20"/>
      <c r="O216" s="1"/>
      <c r="P216" s="1"/>
      <c r="Q216" s="1"/>
      <c r="R216" s="1"/>
      <c r="S216" s="1"/>
      <c r="T216" s="1"/>
      <c r="U216" s="2"/>
      <c r="V216" s="2"/>
    </row>
    <row r="217" spans="2:22" ht="15.75" customHeight="1">
      <c r="B217" s="17"/>
      <c r="C217" s="3"/>
      <c r="D217" s="3"/>
      <c r="E217" s="3"/>
      <c r="F217" s="3"/>
      <c r="G217" s="4"/>
      <c r="H217" s="4"/>
      <c r="I217" s="5"/>
      <c r="J217" s="6"/>
      <c r="K217" s="6"/>
      <c r="L217" s="10"/>
      <c r="M217" s="20"/>
      <c r="N217" s="20"/>
      <c r="O217" s="1"/>
      <c r="P217" s="1"/>
      <c r="Q217" s="1"/>
      <c r="R217" s="1"/>
      <c r="S217" s="1"/>
      <c r="T217" s="1"/>
      <c r="U217" s="2"/>
      <c r="V217" s="2"/>
    </row>
    <row r="218" spans="2:22" ht="15.75" customHeight="1">
      <c r="B218" s="17"/>
      <c r="C218" s="3"/>
      <c r="D218" s="3"/>
      <c r="E218" s="3"/>
      <c r="F218" s="3"/>
      <c r="G218" s="4"/>
      <c r="H218" s="4"/>
      <c r="I218" s="5"/>
      <c r="J218" s="6"/>
      <c r="K218" s="6"/>
      <c r="L218" s="10"/>
      <c r="M218" s="20"/>
      <c r="N218" s="20"/>
      <c r="O218" s="1"/>
      <c r="P218" s="1"/>
      <c r="Q218" s="1"/>
      <c r="R218" s="1"/>
      <c r="S218" s="1"/>
      <c r="T218" s="1"/>
      <c r="U218" s="2"/>
      <c r="V218" s="2"/>
    </row>
    <row r="219" spans="2:22" ht="15.75" customHeight="1">
      <c r="B219" s="17"/>
      <c r="C219" s="3"/>
      <c r="D219" s="3"/>
      <c r="E219" s="3"/>
      <c r="F219" s="3"/>
      <c r="G219" s="4"/>
      <c r="H219" s="4"/>
      <c r="I219" s="5"/>
      <c r="J219" s="6"/>
      <c r="K219" s="6"/>
      <c r="L219" s="10"/>
      <c r="M219" s="20"/>
      <c r="N219" s="20"/>
      <c r="O219" s="1"/>
      <c r="P219" s="1"/>
      <c r="Q219" s="1"/>
      <c r="R219" s="1"/>
      <c r="S219" s="1"/>
      <c r="T219" s="1"/>
      <c r="U219" s="2"/>
      <c r="V219" s="2"/>
    </row>
    <row r="220" spans="2:22" ht="15.75" customHeight="1">
      <c r="B220" s="17"/>
      <c r="C220" s="3"/>
      <c r="D220" s="3"/>
      <c r="E220" s="3"/>
      <c r="F220" s="3"/>
      <c r="G220" s="4"/>
      <c r="H220" s="4"/>
      <c r="I220" s="5"/>
      <c r="J220" s="6"/>
      <c r="K220" s="6"/>
      <c r="L220" s="10"/>
      <c r="M220" s="20"/>
      <c r="N220" s="20"/>
      <c r="O220" s="1"/>
      <c r="P220" s="1"/>
      <c r="Q220" s="1"/>
      <c r="R220" s="1"/>
      <c r="S220" s="1"/>
      <c r="T220" s="1"/>
      <c r="U220" s="2"/>
      <c r="V220" s="2"/>
    </row>
    <row r="221" spans="2:22" ht="15.75" customHeight="1">
      <c r="B221" s="17"/>
      <c r="C221" s="3"/>
      <c r="D221" s="3"/>
      <c r="E221" s="3"/>
      <c r="F221" s="3"/>
      <c r="G221" s="4"/>
      <c r="H221" s="4"/>
      <c r="I221" s="5"/>
      <c r="J221" s="6"/>
      <c r="K221" s="6"/>
      <c r="L221" s="10"/>
      <c r="M221" s="20"/>
      <c r="N221" s="20"/>
      <c r="O221" s="1"/>
      <c r="P221" s="1"/>
      <c r="Q221" s="1"/>
      <c r="R221" s="1"/>
      <c r="S221" s="1"/>
      <c r="T221" s="1"/>
      <c r="U221" s="2"/>
      <c r="V221" s="2"/>
    </row>
    <row r="222" spans="2:22" ht="15.75" customHeight="1">
      <c r="B222" s="17"/>
      <c r="C222" s="3"/>
      <c r="D222" s="3"/>
      <c r="E222" s="3"/>
      <c r="F222" s="3"/>
      <c r="G222" s="4"/>
      <c r="H222" s="4"/>
      <c r="I222" s="5"/>
      <c r="J222" s="6"/>
      <c r="K222" s="6"/>
      <c r="L222" s="10"/>
      <c r="M222" s="20"/>
      <c r="N222" s="20"/>
      <c r="O222" s="1"/>
      <c r="P222" s="1"/>
      <c r="Q222" s="1"/>
      <c r="R222" s="1"/>
      <c r="S222" s="1"/>
      <c r="T222" s="1"/>
      <c r="U222" s="2"/>
      <c r="V222" s="2"/>
    </row>
    <row r="223" spans="2:22" ht="15.75" customHeight="1">
      <c r="B223" s="17"/>
      <c r="C223" s="3"/>
      <c r="D223" s="3"/>
      <c r="E223" s="3"/>
      <c r="F223" s="3"/>
      <c r="G223" s="4"/>
      <c r="H223" s="4"/>
      <c r="I223" s="5"/>
      <c r="J223" s="6"/>
      <c r="K223" s="6"/>
      <c r="L223" s="10"/>
      <c r="M223" s="20"/>
      <c r="N223" s="20"/>
      <c r="O223" s="1"/>
      <c r="P223" s="1"/>
      <c r="Q223" s="1"/>
      <c r="R223" s="1"/>
      <c r="S223" s="1"/>
      <c r="T223" s="1"/>
      <c r="U223" s="2"/>
      <c r="V223" s="2"/>
    </row>
    <row r="224" spans="2:22" ht="15.75" customHeight="1">
      <c r="B224" s="17"/>
      <c r="C224" s="3"/>
      <c r="D224" s="3"/>
      <c r="E224" s="3"/>
      <c r="F224" s="3"/>
      <c r="G224" s="4"/>
      <c r="H224" s="4"/>
      <c r="I224" s="5"/>
      <c r="J224" s="6"/>
      <c r="K224" s="6"/>
      <c r="L224" s="10"/>
      <c r="M224" s="20"/>
      <c r="N224" s="20"/>
      <c r="O224" s="1"/>
      <c r="P224" s="1"/>
      <c r="Q224" s="1"/>
      <c r="R224" s="1"/>
      <c r="S224" s="1"/>
      <c r="T224" s="1"/>
      <c r="U224" s="2"/>
      <c r="V224" s="2"/>
    </row>
    <row r="225" spans="2:22" ht="15.75" customHeight="1">
      <c r="B225" s="17"/>
      <c r="C225" s="3"/>
      <c r="D225" s="3"/>
      <c r="E225" s="3"/>
      <c r="F225" s="3"/>
      <c r="G225" s="4"/>
      <c r="H225" s="4"/>
      <c r="I225" s="5"/>
      <c r="J225" s="6"/>
      <c r="K225" s="6"/>
      <c r="L225" s="10"/>
      <c r="M225" s="20"/>
      <c r="N225" s="20"/>
      <c r="O225" s="1"/>
      <c r="P225" s="1"/>
      <c r="Q225" s="1"/>
      <c r="R225" s="1"/>
      <c r="S225" s="1"/>
      <c r="T225" s="1"/>
      <c r="U225" s="2"/>
      <c r="V225" s="2"/>
    </row>
    <row r="226" spans="2:22" ht="15.75" customHeight="1">
      <c r="B226" s="17"/>
      <c r="C226" s="3"/>
      <c r="D226" s="3"/>
      <c r="E226" s="3"/>
      <c r="F226" s="3"/>
      <c r="G226" s="4"/>
      <c r="H226" s="4"/>
      <c r="I226" s="5"/>
      <c r="J226" s="6"/>
      <c r="K226" s="6"/>
      <c r="L226" s="10"/>
      <c r="M226" s="20"/>
      <c r="N226" s="20"/>
      <c r="O226" s="1"/>
      <c r="P226" s="1"/>
      <c r="Q226" s="1"/>
      <c r="R226" s="1"/>
      <c r="S226" s="1"/>
      <c r="T226" s="1"/>
      <c r="U226" s="2"/>
      <c r="V226" s="2"/>
    </row>
    <row r="227" spans="2:22" ht="15.75" customHeight="1">
      <c r="B227" s="17"/>
      <c r="C227" s="3"/>
      <c r="D227" s="3"/>
      <c r="E227" s="3"/>
      <c r="F227" s="3"/>
      <c r="G227" s="4"/>
      <c r="H227" s="4"/>
      <c r="I227" s="5"/>
      <c r="J227" s="6"/>
      <c r="K227" s="6"/>
      <c r="L227" s="10"/>
      <c r="M227" s="20"/>
      <c r="N227" s="20"/>
      <c r="O227" s="1"/>
      <c r="P227" s="1"/>
      <c r="Q227" s="1"/>
      <c r="R227" s="1"/>
      <c r="S227" s="1"/>
      <c r="T227" s="1"/>
      <c r="U227" s="2"/>
      <c r="V227" s="2"/>
    </row>
    <row r="228" spans="2:22" ht="15.75" customHeight="1">
      <c r="B228" s="17"/>
      <c r="C228" s="3"/>
      <c r="D228" s="3"/>
      <c r="E228" s="3"/>
      <c r="F228" s="3"/>
      <c r="G228" s="4"/>
      <c r="H228" s="4"/>
      <c r="I228" s="5"/>
      <c r="J228" s="6"/>
      <c r="K228" s="6"/>
      <c r="L228" s="10"/>
      <c r="M228" s="20"/>
      <c r="N228" s="20"/>
      <c r="O228" s="1"/>
      <c r="P228" s="1"/>
      <c r="Q228" s="1"/>
      <c r="R228" s="1"/>
      <c r="S228" s="1"/>
      <c r="T228" s="1"/>
      <c r="U228" s="2"/>
      <c r="V228" s="2"/>
    </row>
    <row r="229" spans="2:22" ht="15.75" customHeight="1">
      <c r="B229" s="17"/>
      <c r="C229" s="3"/>
      <c r="D229" s="3"/>
      <c r="E229" s="3"/>
      <c r="F229" s="3"/>
      <c r="G229" s="4"/>
      <c r="H229" s="4"/>
      <c r="I229" s="5"/>
      <c r="J229" s="6"/>
      <c r="K229" s="6"/>
      <c r="L229" s="10"/>
      <c r="M229" s="20"/>
      <c r="N229" s="20"/>
      <c r="O229" s="1"/>
      <c r="P229" s="1"/>
      <c r="Q229" s="1"/>
      <c r="R229" s="1"/>
      <c r="S229" s="1"/>
      <c r="T229" s="1"/>
      <c r="U229" s="2"/>
      <c r="V229" s="2"/>
    </row>
    <row r="230" spans="2:22" ht="15.75" customHeight="1">
      <c r="B230" s="17"/>
      <c r="C230" s="3"/>
      <c r="D230" s="3"/>
      <c r="E230" s="3"/>
      <c r="F230" s="3"/>
      <c r="G230" s="4"/>
      <c r="H230" s="4"/>
      <c r="I230" s="5"/>
      <c r="J230" s="6"/>
      <c r="K230" s="6"/>
      <c r="L230" s="10"/>
      <c r="M230" s="20"/>
      <c r="N230" s="20"/>
      <c r="O230" s="1"/>
      <c r="P230" s="1"/>
      <c r="Q230" s="1"/>
      <c r="R230" s="1"/>
      <c r="S230" s="1"/>
      <c r="T230" s="1"/>
      <c r="U230" s="2"/>
      <c r="V230" s="2"/>
    </row>
    <row r="231" spans="2:22" ht="15.75" customHeight="1">
      <c r="B231" s="17"/>
      <c r="C231" s="3"/>
      <c r="D231" s="3"/>
      <c r="E231" s="3"/>
      <c r="F231" s="3"/>
      <c r="G231" s="4"/>
      <c r="H231" s="4"/>
      <c r="I231" s="5"/>
      <c r="J231" s="6"/>
      <c r="K231" s="6"/>
      <c r="L231" s="10"/>
      <c r="M231" s="20"/>
      <c r="N231" s="20"/>
      <c r="O231" s="1"/>
      <c r="P231" s="1"/>
      <c r="Q231" s="1"/>
      <c r="R231" s="1"/>
      <c r="S231" s="1"/>
      <c r="T231" s="1"/>
      <c r="U231" s="2"/>
      <c r="V231" s="2"/>
    </row>
    <row r="232" spans="2:22" ht="15.75" customHeight="1">
      <c r="B232" s="17"/>
      <c r="C232" s="3"/>
      <c r="D232" s="3"/>
      <c r="E232" s="3"/>
      <c r="F232" s="3"/>
      <c r="G232" s="4"/>
      <c r="H232" s="4"/>
      <c r="I232" s="5"/>
      <c r="J232" s="6"/>
      <c r="K232" s="6"/>
      <c r="L232" s="10"/>
      <c r="M232" s="20"/>
      <c r="N232" s="20"/>
      <c r="O232" s="1"/>
      <c r="P232" s="1"/>
      <c r="Q232" s="1"/>
      <c r="R232" s="1"/>
      <c r="S232" s="1"/>
      <c r="T232" s="1"/>
      <c r="U232" s="2"/>
      <c r="V232" s="2"/>
    </row>
    <row r="233" spans="2:22" ht="15.75" customHeight="1">
      <c r="B233" s="17"/>
      <c r="C233" s="3"/>
      <c r="D233" s="3"/>
      <c r="E233" s="3"/>
      <c r="F233" s="3"/>
      <c r="G233" s="4"/>
      <c r="H233" s="4"/>
      <c r="I233" s="5"/>
      <c r="J233" s="6"/>
      <c r="K233" s="6"/>
      <c r="L233" s="10"/>
      <c r="M233" s="20"/>
      <c r="N233" s="20"/>
      <c r="O233" s="1"/>
      <c r="P233" s="1"/>
      <c r="Q233" s="1"/>
      <c r="R233" s="1"/>
      <c r="S233" s="1"/>
      <c r="T233" s="1"/>
      <c r="U233" s="2"/>
      <c r="V233" s="2"/>
    </row>
    <row r="234" spans="2:22" ht="15.75" customHeight="1">
      <c r="B234" s="17"/>
      <c r="C234" s="3"/>
      <c r="D234" s="3"/>
      <c r="E234" s="3"/>
      <c r="F234" s="3"/>
      <c r="G234" s="4"/>
      <c r="H234" s="4"/>
      <c r="I234" s="5"/>
      <c r="J234" s="6"/>
      <c r="K234" s="6"/>
      <c r="L234" s="10"/>
      <c r="M234" s="20"/>
      <c r="N234" s="20"/>
      <c r="O234" s="1"/>
      <c r="P234" s="1"/>
      <c r="Q234" s="1"/>
      <c r="R234" s="1"/>
      <c r="S234" s="1"/>
      <c r="T234" s="1"/>
      <c r="U234" s="2"/>
      <c r="V234" s="2"/>
    </row>
    <row r="235" spans="2:22" ht="15.75" customHeight="1">
      <c r="B235" s="17"/>
      <c r="C235" s="3"/>
      <c r="D235" s="3"/>
      <c r="E235" s="3"/>
      <c r="F235" s="3"/>
      <c r="G235" s="4"/>
      <c r="H235" s="4"/>
      <c r="I235" s="5"/>
      <c r="J235" s="6"/>
      <c r="K235" s="6"/>
      <c r="L235" s="10"/>
      <c r="M235" s="20"/>
      <c r="N235" s="20"/>
      <c r="O235" s="1"/>
      <c r="P235" s="1"/>
      <c r="Q235" s="1"/>
      <c r="R235" s="1"/>
      <c r="S235" s="1"/>
      <c r="T235" s="1"/>
      <c r="U235" s="2"/>
      <c r="V235" s="2"/>
    </row>
    <row r="236" spans="2:22" ht="15.75" customHeight="1">
      <c r="B236" s="17"/>
      <c r="C236" s="3"/>
      <c r="D236" s="3"/>
      <c r="E236" s="3"/>
      <c r="F236" s="3"/>
      <c r="G236" s="4"/>
      <c r="H236" s="4"/>
      <c r="I236" s="5"/>
      <c r="J236" s="6"/>
      <c r="K236" s="6"/>
      <c r="L236" s="10"/>
      <c r="M236" s="20"/>
      <c r="N236" s="20"/>
      <c r="O236" s="1"/>
      <c r="P236" s="1"/>
      <c r="Q236" s="1"/>
      <c r="R236" s="1"/>
      <c r="S236" s="1"/>
      <c r="T236" s="1"/>
      <c r="U236" s="2"/>
      <c r="V236" s="2"/>
    </row>
    <row r="237" spans="2:22" ht="15.75" customHeight="1">
      <c r="B237" s="17"/>
      <c r="C237" s="3"/>
      <c r="D237" s="3"/>
      <c r="E237" s="3"/>
      <c r="F237" s="3"/>
      <c r="G237" s="4"/>
      <c r="H237" s="4"/>
      <c r="I237" s="5"/>
      <c r="J237" s="6"/>
      <c r="K237" s="6"/>
      <c r="L237" s="10"/>
      <c r="M237" s="20"/>
      <c r="N237" s="20"/>
      <c r="O237" s="1"/>
      <c r="P237" s="1"/>
      <c r="Q237" s="1"/>
      <c r="R237" s="1"/>
      <c r="S237" s="1"/>
      <c r="T237" s="1"/>
      <c r="U237" s="2"/>
      <c r="V237" s="2"/>
    </row>
    <row r="238" spans="2:22" ht="15.75" customHeight="1">
      <c r="B238" s="17"/>
      <c r="C238" s="3"/>
      <c r="D238" s="3"/>
      <c r="E238" s="3"/>
      <c r="F238" s="3"/>
      <c r="G238" s="4"/>
      <c r="H238" s="4"/>
      <c r="I238" s="5"/>
      <c r="J238" s="6"/>
      <c r="K238" s="6"/>
      <c r="L238" s="10"/>
      <c r="M238" s="20"/>
      <c r="N238" s="20"/>
      <c r="O238" s="1"/>
      <c r="P238" s="1"/>
      <c r="Q238" s="1"/>
      <c r="R238" s="1"/>
      <c r="S238" s="1"/>
      <c r="T238" s="1"/>
      <c r="U238" s="2"/>
      <c r="V238" s="2"/>
    </row>
    <row r="239" spans="2:22" ht="15.75" customHeight="1">
      <c r="B239" s="17"/>
      <c r="C239" s="3"/>
      <c r="D239" s="3"/>
      <c r="E239" s="3"/>
      <c r="F239" s="3"/>
      <c r="G239" s="4"/>
      <c r="H239" s="4"/>
      <c r="I239" s="5"/>
      <c r="J239" s="6"/>
      <c r="K239" s="6"/>
      <c r="L239" s="10"/>
      <c r="M239" s="20"/>
      <c r="N239" s="20"/>
      <c r="O239" s="1"/>
      <c r="P239" s="1"/>
      <c r="Q239" s="1"/>
      <c r="R239" s="1"/>
      <c r="S239" s="1"/>
      <c r="T239" s="1"/>
      <c r="U239" s="2"/>
      <c r="V239" s="2"/>
    </row>
    <row r="240" spans="2:22" ht="15.75" customHeight="1">
      <c r="B240" s="17"/>
      <c r="C240" s="3"/>
      <c r="D240" s="3"/>
      <c r="E240" s="3"/>
      <c r="F240" s="3"/>
      <c r="G240" s="4"/>
      <c r="H240" s="4"/>
      <c r="I240" s="5"/>
      <c r="J240" s="6"/>
      <c r="K240" s="6"/>
      <c r="L240" s="10"/>
      <c r="M240" s="20"/>
      <c r="N240" s="20"/>
      <c r="O240" s="1"/>
      <c r="P240" s="1"/>
      <c r="Q240" s="1"/>
      <c r="R240" s="1"/>
      <c r="S240" s="1"/>
      <c r="T240" s="1"/>
      <c r="U240" s="2"/>
      <c r="V240" s="2"/>
    </row>
    <row r="241" spans="2:22" ht="15.75" customHeight="1">
      <c r="B241" s="17"/>
      <c r="C241" s="3"/>
      <c r="D241" s="3"/>
      <c r="E241" s="3"/>
      <c r="F241" s="3"/>
      <c r="G241" s="4"/>
      <c r="H241" s="4"/>
      <c r="I241" s="5"/>
      <c r="J241" s="6"/>
      <c r="K241" s="6"/>
      <c r="L241" s="10"/>
      <c r="M241" s="20"/>
      <c r="N241" s="20"/>
      <c r="O241" s="1"/>
      <c r="P241" s="1"/>
      <c r="Q241" s="1"/>
      <c r="R241" s="1"/>
      <c r="S241" s="1"/>
      <c r="T241" s="1"/>
      <c r="U241" s="2"/>
      <c r="V241" s="2"/>
    </row>
    <row r="242" spans="2:22" ht="15.75" customHeight="1">
      <c r="B242" s="17"/>
      <c r="C242" s="3"/>
      <c r="D242" s="3"/>
      <c r="E242" s="3"/>
      <c r="F242" s="3"/>
      <c r="G242" s="4"/>
      <c r="H242" s="4"/>
      <c r="I242" s="5"/>
      <c r="J242" s="6"/>
      <c r="K242" s="6"/>
      <c r="L242" s="10"/>
      <c r="M242" s="20"/>
      <c r="N242" s="20"/>
      <c r="O242" s="1"/>
      <c r="P242" s="1"/>
      <c r="Q242" s="1"/>
      <c r="R242" s="1"/>
      <c r="S242" s="1"/>
      <c r="T242" s="1"/>
      <c r="U242" s="2"/>
      <c r="V242" s="2"/>
    </row>
    <row r="243" spans="2:22" ht="15.75" customHeight="1">
      <c r="B243" s="17"/>
      <c r="C243" s="3"/>
      <c r="D243" s="3"/>
      <c r="E243" s="3"/>
      <c r="F243" s="3"/>
      <c r="G243" s="4"/>
      <c r="H243" s="4"/>
      <c r="I243" s="5"/>
      <c r="J243" s="6"/>
      <c r="K243" s="6"/>
      <c r="L243" s="10"/>
      <c r="M243" s="20"/>
      <c r="N243" s="20"/>
      <c r="O243" s="1"/>
      <c r="P243" s="1"/>
      <c r="Q243" s="1"/>
      <c r="R243" s="1"/>
      <c r="S243" s="1"/>
      <c r="T243" s="1"/>
      <c r="U243" s="2"/>
      <c r="V243" s="2"/>
    </row>
    <row r="244" spans="2:22" ht="15.75" customHeight="1">
      <c r="B244" s="17"/>
      <c r="C244" s="3"/>
      <c r="D244" s="3"/>
      <c r="E244" s="3"/>
      <c r="F244" s="3"/>
      <c r="G244" s="4"/>
      <c r="H244" s="4"/>
      <c r="I244" s="5"/>
      <c r="J244" s="6"/>
      <c r="K244" s="6"/>
      <c r="L244" s="10"/>
      <c r="M244" s="20"/>
      <c r="N244" s="20"/>
      <c r="O244" s="1"/>
      <c r="P244" s="1"/>
      <c r="Q244" s="1"/>
      <c r="R244" s="1"/>
      <c r="S244" s="1"/>
      <c r="T244" s="1"/>
      <c r="U244" s="2"/>
      <c r="V244" s="2"/>
    </row>
    <row r="245" spans="2:22" ht="15.75" customHeight="1">
      <c r="B245" s="17"/>
      <c r="C245" s="3"/>
      <c r="D245" s="3"/>
      <c r="E245" s="3"/>
      <c r="F245" s="3"/>
      <c r="G245" s="4"/>
      <c r="H245" s="4"/>
      <c r="I245" s="5"/>
      <c r="J245" s="6"/>
      <c r="K245" s="6"/>
      <c r="L245" s="10"/>
      <c r="M245" s="20"/>
      <c r="N245" s="20"/>
      <c r="O245" s="1"/>
      <c r="P245" s="1"/>
      <c r="Q245" s="1"/>
      <c r="R245" s="1"/>
      <c r="S245" s="1"/>
      <c r="T245" s="1"/>
      <c r="U245" s="2"/>
      <c r="V245" s="2"/>
    </row>
    <row r="246" spans="2:22" ht="15.75" customHeight="1">
      <c r="B246" s="17"/>
      <c r="C246" s="3"/>
      <c r="D246" s="3"/>
      <c r="E246" s="3"/>
      <c r="F246" s="3"/>
      <c r="G246" s="4"/>
      <c r="H246" s="4"/>
      <c r="I246" s="5"/>
      <c r="J246" s="6"/>
      <c r="K246" s="6"/>
      <c r="L246" s="10"/>
      <c r="M246" s="20"/>
      <c r="N246" s="20"/>
      <c r="O246" s="1"/>
      <c r="P246" s="1"/>
      <c r="Q246" s="1"/>
      <c r="R246" s="1"/>
      <c r="S246" s="1"/>
      <c r="T246" s="1"/>
      <c r="U246" s="2"/>
      <c r="V246" s="2"/>
    </row>
    <row r="247" spans="2:22" ht="15.75" customHeight="1">
      <c r="B247" s="17"/>
      <c r="C247" s="3"/>
      <c r="D247" s="3"/>
      <c r="E247" s="3"/>
      <c r="F247" s="3"/>
      <c r="G247" s="4"/>
      <c r="H247" s="4"/>
      <c r="I247" s="5"/>
      <c r="J247" s="6"/>
      <c r="K247" s="6"/>
      <c r="L247" s="10"/>
      <c r="M247" s="20"/>
      <c r="N247" s="20"/>
      <c r="O247" s="1"/>
      <c r="P247" s="1"/>
      <c r="Q247" s="1"/>
      <c r="R247" s="1"/>
      <c r="S247" s="1"/>
      <c r="T247" s="1"/>
      <c r="U247" s="2"/>
      <c r="V247" s="2"/>
    </row>
    <row r="248" spans="2:22" ht="15.75" customHeight="1">
      <c r="B248" s="17"/>
      <c r="C248" s="3"/>
      <c r="D248" s="3"/>
      <c r="E248" s="3"/>
      <c r="F248" s="3"/>
      <c r="G248" s="4"/>
      <c r="H248" s="4"/>
      <c r="I248" s="5"/>
      <c r="J248" s="6"/>
      <c r="K248" s="6"/>
      <c r="L248" s="10"/>
      <c r="M248" s="20"/>
      <c r="N248" s="20"/>
      <c r="O248" s="1"/>
      <c r="P248" s="1"/>
      <c r="Q248" s="1"/>
      <c r="R248" s="1"/>
      <c r="S248" s="1"/>
      <c r="T248" s="1"/>
      <c r="U248" s="2"/>
      <c r="V248" s="2"/>
    </row>
    <row r="249" spans="2:22" ht="15.75" customHeight="1">
      <c r="B249" s="17"/>
      <c r="C249" s="3"/>
      <c r="D249" s="3"/>
      <c r="E249" s="3"/>
      <c r="F249" s="3"/>
      <c r="G249" s="4"/>
      <c r="H249" s="4"/>
      <c r="I249" s="5"/>
      <c r="J249" s="6"/>
      <c r="K249" s="6"/>
      <c r="L249" s="10"/>
      <c r="M249" s="20"/>
      <c r="N249" s="20"/>
      <c r="O249" s="1"/>
      <c r="P249" s="1"/>
      <c r="Q249" s="1"/>
      <c r="R249" s="1"/>
      <c r="S249" s="1"/>
      <c r="T249" s="1"/>
      <c r="U249" s="2"/>
      <c r="V249" s="2"/>
    </row>
    <row r="250" spans="2:22" ht="15.75" customHeight="1">
      <c r="B250" s="17"/>
      <c r="C250" s="3"/>
      <c r="D250" s="3"/>
      <c r="E250" s="3"/>
      <c r="F250" s="3"/>
      <c r="G250" s="4"/>
      <c r="H250" s="4"/>
      <c r="I250" s="5"/>
      <c r="J250" s="6"/>
      <c r="K250" s="6"/>
      <c r="L250" s="10"/>
      <c r="M250" s="20"/>
      <c r="N250" s="20"/>
      <c r="O250" s="1"/>
      <c r="P250" s="1"/>
      <c r="Q250" s="1"/>
      <c r="R250" s="1"/>
      <c r="S250" s="1"/>
      <c r="T250" s="1"/>
      <c r="U250" s="2"/>
      <c r="V250" s="2"/>
    </row>
    <row r="251" spans="2:22" ht="15.75" customHeight="1">
      <c r="B251" s="17"/>
      <c r="C251" s="3"/>
      <c r="D251" s="3"/>
      <c r="E251" s="3"/>
      <c r="F251" s="3"/>
      <c r="G251" s="4"/>
      <c r="H251" s="4"/>
      <c r="I251" s="5"/>
      <c r="J251" s="6"/>
      <c r="K251" s="6"/>
      <c r="L251" s="10"/>
      <c r="M251" s="20"/>
      <c r="N251" s="20"/>
      <c r="O251" s="1"/>
      <c r="P251" s="1"/>
      <c r="Q251" s="1"/>
      <c r="R251" s="1"/>
      <c r="S251" s="1"/>
      <c r="T251" s="1"/>
      <c r="U251" s="2"/>
      <c r="V251" s="2"/>
    </row>
    <row r="252" spans="2:22" ht="15.75" customHeight="1">
      <c r="B252" s="17"/>
      <c r="C252" s="3"/>
      <c r="D252" s="3"/>
      <c r="E252" s="3"/>
      <c r="F252" s="3"/>
      <c r="G252" s="4"/>
      <c r="H252" s="4"/>
      <c r="I252" s="5"/>
      <c r="J252" s="6"/>
      <c r="K252" s="6"/>
      <c r="L252" s="10"/>
      <c r="M252" s="20"/>
      <c r="N252" s="20"/>
      <c r="O252" s="1"/>
      <c r="P252" s="1"/>
      <c r="Q252" s="1"/>
      <c r="R252" s="1"/>
      <c r="S252" s="1"/>
      <c r="T252" s="1"/>
      <c r="U252" s="2"/>
      <c r="V252" s="2"/>
    </row>
    <row r="253" spans="2:22" ht="15.75" customHeight="1">
      <c r="B253" s="17"/>
      <c r="C253" s="3"/>
      <c r="D253" s="3"/>
      <c r="E253" s="3"/>
      <c r="F253" s="3"/>
      <c r="G253" s="4"/>
      <c r="H253" s="4"/>
      <c r="I253" s="5"/>
      <c r="J253" s="6"/>
      <c r="K253" s="6"/>
      <c r="L253" s="10"/>
      <c r="M253" s="20"/>
      <c r="N253" s="20"/>
      <c r="O253" s="1"/>
      <c r="P253" s="1"/>
      <c r="Q253" s="1"/>
      <c r="R253" s="1"/>
      <c r="S253" s="1"/>
      <c r="T253" s="1"/>
      <c r="U253" s="2"/>
      <c r="V253" s="2"/>
    </row>
    <row r="254" spans="2:22" ht="15.75" customHeight="1">
      <c r="B254" s="17"/>
      <c r="C254" s="3"/>
      <c r="D254" s="3"/>
      <c r="E254" s="3"/>
      <c r="F254" s="3"/>
      <c r="G254" s="4"/>
      <c r="H254" s="4"/>
      <c r="I254" s="5"/>
      <c r="J254" s="6"/>
      <c r="K254" s="6"/>
      <c r="L254" s="10"/>
      <c r="M254" s="20"/>
      <c r="N254" s="20"/>
      <c r="O254" s="1"/>
      <c r="P254" s="1"/>
      <c r="Q254" s="1"/>
      <c r="R254" s="1"/>
      <c r="S254" s="1"/>
      <c r="T254" s="1"/>
      <c r="U254" s="2"/>
      <c r="V254" s="2"/>
    </row>
    <row r="255" spans="2:22" ht="15.75" customHeight="1">
      <c r="B255" s="17"/>
      <c r="C255" s="3"/>
      <c r="D255" s="3"/>
      <c r="E255" s="3"/>
      <c r="F255" s="3"/>
      <c r="G255" s="4"/>
      <c r="H255" s="4"/>
      <c r="I255" s="5"/>
      <c r="J255" s="6"/>
      <c r="K255" s="6"/>
      <c r="L255" s="10"/>
      <c r="M255" s="20"/>
      <c r="N255" s="20"/>
      <c r="O255" s="1"/>
      <c r="P255" s="1"/>
      <c r="Q255" s="1"/>
      <c r="R255" s="1"/>
      <c r="S255" s="1"/>
      <c r="T255" s="1"/>
      <c r="U255" s="2"/>
      <c r="V255" s="2"/>
    </row>
    <row r="256" spans="2:22" ht="15.75" customHeight="1">
      <c r="B256" s="17"/>
      <c r="C256" s="3"/>
      <c r="D256" s="3"/>
      <c r="E256" s="3"/>
      <c r="F256" s="3"/>
      <c r="G256" s="4"/>
      <c r="H256" s="4"/>
      <c r="I256" s="5"/>
      <c r="J256" s="6"/>
      <c r="K256" s="6"/>
      <c r="L256" s="10"/>
      <c r="M256" s="20"/>
      <c r="N256" s="20"/>
      <c r="O256" s="1"/>
      <c r="P256" s="1"/>
      <c r="Q256" s="1"/>
      <c r="R256" s="1"/>
      <c r="S256" s="1"/>
      <c r="T256" s="1"/>
      <c r="U256" s="2"/>
      <c r="V256" s="2"/>
    </row>
    <row r="257" spans="2:22" ht="15.75" customHeight="1">
      <c r="B257" s="17"/>
      <c r="C257" s="3"/>
      <c r="D257" s="3"/>
      <c r="E257" s="3"/>
      <c r="F257" s="3"/>
      <c r="G257" s="4"/>
      <c r="H257" s="4"/>
      <c r="I257" s="5"/>
      <c r="J257" s="6"/>
      <c r="K257" s="6"/>
      <c r="L257" s="10"/>
      <c r="M257" s="20"/>
      <c r="N257" s="20"/>
      <c r="O257" s="1"/>
      <c r="P257" s="1"/>
      <c r="Q257" s="1"/>
      <c r="R257" s="1"/>
      <c r="S257" s="1"/>
      <c r="T257" s="1"/>
      <c r="U257" s="2"/>
      <c r="V257" s="2"/>
    </row>
    <row r="258" spans="2:22" ht="15.75" customHeight="1">
      <c r="B258" s="17"/>
      <c r="C258" s="3"/>
      <c r="D258" s="3"/>
      <c r="E258" s="3"/>
      <c r="F258" s="3"/>
      <c r="G258" s="4"/>
      <c r="H258" s="4"/>
      <c r="I258" s="5"/>
      <c r="J258" s="6"/>
      <c r="K258" s="6"/>
      <c r="L258" s="10"/>
      <c r="M258" s="20"/>
      <c r="N258" s="20"/>
      <c r="O258" s="1"/>
      <c r="P258" s="1"/>
      <c r="Q258" s="1"/>
      <c r="R258" s="1"/>
      <c r="S258" s="1"/>
      <c r="T258" s="1"/>
      <c r="U258" s="2"/>
      <c r="V258" s="2"/>
    </row>
    <row r="259" spans="2:22" ht="15.75" customHeight="1">
      <c r="B259" s="17"/>
      <c r="C259" s="3"/>
      <c r="D259" s="3"/>
      <c r="E259" s="3"/>
      <c r="F259" s="3"/>
      <c r="G259" s="4"/>
      <c r="H259" s="4"/>
      <c r="I259" s="5"/>
      <c r="J259" s="6"/>
      <c r="K259" s="6"/>
      <c r="L259" s="10"/>
      <c r="M259" s="20"/>
      <c r="N259" s="20"/>
      <c r="O259" s="1"/>
      <c r="P259" s="1"/>
      <c r="Q259" s="1"/>
      <c r="R259" s="1"/>
      <c r="S259" s="1"/>
      <c r="T259" s="1"/>
      <c r="U259" s="2"/>
      <c r="V259" s="2"/>
    </row>
    <row r="260" spans="2:22" ht="15.75" customHeight="1">
      <c r="B260" s="17"/>
      <c r="C260" s="3"/>
      <c r="D260" s="3"/>
      <c r="E260" s="3"/>
      <c r="F260" s="3"/>
      <c r="G260" s="4"/>
      <c r="H260" s="4"/>
      <c r="I260" s="5"/>
      <c r="J260" s="6"/>
      <c r="K260" s="6"/>
      <c r="L260" s="10"/>
      <c r="M260" s="20"/>
      <c r="N260" s="20"/>
      <c r="O260" s="1"/>
      <c r="P260" s="1"/>
      <c r="Q260" s="1"/>
      <c r="R260" s="1"/>
      <c r="S260" s="1"/>
      <c r="T260" s="1"/>
      <c r="U260" s="2"/>
      <c r="V260" s="2"/>
    </row>
    <row r="261" spans="2:22" ht="15.75" customHeight="1">
      <c r="B261" s="17"/>
      <c r="C261" s="3"/>
      <c r="D261" s="3"/>
      <c r="E261" s="3"/>
      <c r="F261" s="3"/>
      <c r="G261" s="4"/>
      <c r="H261" s="4"/>
      <c r="I261" s="5"/>
      <c r="J261" s="6"/>
      <c r="K261" s="6"/>
      <c r="L261" s="10"/>
      <c r="M261" s="20"/>
      <c r="N261" s="20"/>
      <c r="O261" s="1"/>
      <c r="P261" s="1"/>
      <c r="Q261" s="1"/>
      <c r="R261" s="1"/>
      <c r="S261" s="1"/>
      <c r="T261" s="1"/>
      <c r="U261" s="2"/>
      <c r="V261" s="2"/>
    </row>
    <row r="262" spans="2:22" ht="15.75" customHeight="1">
      <c r="B262" s="17"/>
      <c r="C262" s="3"/>
      <c r="D262" s="3"/>
      <c r="E262" s="3"/>
      <c r="F262" s="3"/>
      <c r="G262" s="4"/>
      <c r="H262" s="4"/>
      <c r="I262" s="5"/>
      <c r="J262" s="6"/>
      <c r="K262" s="6"/>
      <c r="L262" s="10"/>
      <c r="M262" s="20"/>
      <c r="N262" s="20"/>
      <c r="O262" s="1"/>
      <c r="P262" s="1"/>
      <c r="Q262" s="1"/>
      <c r="R262" s="1"/>
      <c r="S262" s="1"/>
      <c r="T262" s="1"/>
      <c r="U262" s="2"/>
      <c r="V262" s="2"/>
    </row>
    <row r="263" spans="2:22" ht="15.75" customHeight="1">
      <c r="B263" s="17"/>
      <c r="C263" s="3"/>
      <c r="D263" s="3"/>
      <c r="E263" s="3"/>
      <c r="F263" s="3"/>
      <c r="G263" s="4"/>
      <c r="H263" s="4"/>
      <c r="I263" s="5"/>
      <c r="J263" s="6"/>
      <c r="K263" s="6"/>
      <c r="L263" s="10"/>
      <c r="M263" s="20"/>
      <c r="N263" s="20"/>
      <c r="O263" s="1"/>
      <c r="P263" s="1"/>
      <c r="Q263" s="1"/>
      <c r="R263" s="1"/>
      <c r="S263" s="1"/>
      <c r="T263" s="1"/>
      <c r="U263" s="2"/>
      <c r="V263" s="2"/>
    </row>
    <row r="264" spans="2:22" ht="15.75" customHeight="1">
      <c r="B264" s="17"/>
      <c r="C264" s="3"/>
      <c r="D264" s="3"/>
      <c r="E264" s="3"/>
      <c r="F264" s="3"/>
      <c r="G264" s="4"/>
      <c r="H264" s="4"/>
      <c r="I264" s="5"/>
      <c r="J264" s="6"/>
      <c r="K264" s="6"/>
      <c r="L264" s="10"/>
      <c r="M264" s="20"/>
      <c r="N264" s="20"/>
      <c r="O264" s="1"/>
      <c r="P264" s="1"/>
      <c r="Q264" s="1"/>
      <c r="R264" s="1"/>
      <c r="S264" s="1"/>
      <c r="T264" s="1"/>
      <c r="U264" s="2"/>
      <c r="V264" s="2"/>
    </row>
    <row r="265" spans="2:22" ht="15.75" customHeight="1">
      <c r="B265" s="17"/>
      <c r="C265" s="3"/>
      <c r="D265" s="3"/>
      <c r="E265" s="3"/>
      <c r="F265" s="3"/>
      <c r="G265" s="4"/>
      <c r="H265" s="4"/>
      <c r="I265" s="5"/>
      <c r="J265" s="6"/>
      <c r="K265" s="6"/>
      <c r="L265" s="10"/>
      <c r="M265" s="20"/>
      <c r="N265" s="20"/>
      <c r="O265" s="1"/>
      <c r="P265" s="1"/>
      <c r="Q265" s="1"/>
      <c r="R265" s="1"/>
      <c r="S265" s="1"/>
      <c r="T265" s="1"/>
      <c r="U265" s="2"/>
      <c r="V265" s="2"/>
    </row>
    <row r="266" spans="2:22" ht="15.75" customHeight="1">
      <c r="B266" s="17"/>
      <c r="C266" s="3"/>
      <c r="D266" s="3"/>
      <c r="E266" s="3"/>
      <c r="F266" s="3"/>
      <c r="G266" s="4"/>
      <c r="H266" s="4"/>
      <c r="I266" s="5"/>
      <c r="J266" s="6"/>
      <c r="K266" s="6"/>
      <c r="L266" s="10"/>
      <c r="M266" s="20"/>
      <c r="N266" s="20"/>
      <c r="O266" s="1"/>
      <c r="P266" s="1"/>
      <c r="Q266" s="1"/>
      <c r="R266" s="1"/>
      <c r="S266" s="1"/>
      <c r="T266" s="1"/>
      <c r="U266" s="2"/>
      <c r="V266" s="2"/>
    </row>
    <row r="267" spans="2:22" ht="15.75" customHeight="1">
      <c r="B267" s="17"/>
      <c r="C267" s="3"/>
      <c r="D267" s="3"/>
      <c r="E267" s="3"/>
      <c r="F267" s="3"/>
      <c r="G267" s="4"/>
      <c r="H267" s="4"/>
      <c r="I267" s="5"/>
      <c r="J267" s="6"/>
      <c r="K267" s="6"/>
      <c r="L267" s="10"/>
      <c r="M267" s="20"/>
      <c r="N267" s="20"/>
      <c r="O267" s="1"/>
      <c r="P267" s="1"/>
      <c r="Q267" s="1"/>
      <c r="R267" s="1"/>
      <c r="S267" s="1"/>
      <c r="T267" s="1"/>
      <c r="U267" s="2"/>
      <c r="V267" s="2"/>
    </row>
    <row r="268" spans="2:22" ht="15.75" customHeight="1">
      <c r="B268" s="17"/>
      <c r="C268" s="3"/>
      <c r="D268" s="3"/>
      <c r="E268" s="3"/>
      <c r="F268" s="3"/>
      <c r="G268" s="4"/>
      <c r="H268" s="4"/>
      <c r="I268" s="5"/>
      <c r="J268" s="6"/>
      <c r="K268" s="6"/>
      <c r="L268" s="10"/>
      <c r="M268" s="20"/>
      <c r="N268" s="20"/>
      <c r="O268" s="1"/>
      <c r="P268" s="1"/>
      <c r="Q268" s="1"/>
      <c r="R268" s="1"/>
      <c r="S268" s="1"/>
      <c r="T268" s="1"/>
      <c r="U268" s="2"/>
      <c r="V268" s="2"/>
    </row>
    <row r="269" spans="2:22" ht="15.75" customHeight="1">
      <c r="B269" s="17"/>
      <c r="C269" s="3"/>
      <c r="D269" s="3"/>
      <c r="E269" s="3"/>
      <c r="F269" s="3"/>
      <c r="G269" s="4"/>
      <c r="H269" s="4"/>
      <c r="I269" s="5"/>
      <c r="J269" s="6"/>
      <c r="K269" s="6"/>
      <c r="L269" s="10"/>
      <c r="M269" s="20"/>
      <c r="N269" s="20"/>
      <c r="O269" s="1"/>
      <c r="P269" s="1"/>
      <c r="Q269" s="1"/>
      <c r="R269" s="1"/>
      <c r="S269" s="1"/>
      <c r="T269" s="1"/>
      <c r="U269" s="2"/>
      <c r="V269" s="2"/>
    </row>
    <row r="270" spans="2:22" ht="15.75" customHeight="1">
      <c r="B270" s="17"/>
      <c r="C270" s="3"/>
      <c r="D270" s="3"/>
      <c r="E270" s="3"/>
      <c r="F270" s="3"/>
      <c r="G270" s="4"/>
      <c r="H270" s="4"/>
      <c r="I270" s="5"/>
      <c r="J270" s="6"/>
      <c r="K270" s="6"/>
      <c r="L270" s="10"/>
      <c r="M270" s="20"/>
      <c r="N270" s="20"/>
      <c r="O270" s="1"/>
      <c r="P270" s="1"/>
      <c r="Q270" s="1"/>
      <c r="R270" s="1"/>
      <c r="S270" s="1"/>
      <c r="T270" s="1"/>
      <c r="U270" s="2"/>
      <c r="V270" s="2"/>
    </row>
    <row r="271" spans="2:22" ht="15.75" customHeight="1">
      <c r="B271" s="17"/>
      <c r="C271" s="3"/>
      <c r="D271" s="3"/>
      <c r="E271" s="3"/>
      <c r="F271" s="3"/>
      <c r="G271" s="4"/>
      <c r="H271" s="4"/>
      <c r="I271" s="5"/>
      <c r="J271" s="6"/>
      <c r="K271" s="6"/>
      <c r="L271" s="10"/>
      <c r="M271" s="20"/>
      <c r="N271" s="20"/>
      <c r="O271" s="1"/>
      <c r="P271" s="1"/>
      <c r="Q271" s="1"/>
      <c r="R271" s="1"/>
      <c r="S271" s="1"/>
      <c r="T271" s="1"/>
      <c r="U271" s="2"/>
      <c r="V271" s="2"/>
    </row>
    <row r="272" spans="2:22" ht="15.75" customHeight="1">
      <c r="B272" s="17"/>
      <c r="C272" s="3"/>
      <c r="D272" s="3"/>
      <c r="E272" s="3"/>
      <c r="F272" s="3"/>
      <c r="G272" s="4"/>
      <c r="H272" s="4"/>
      <c r="I272" s="5"/>
      <c r="J272" s="6"/>
      <c r="K272" s="6"/>
      <c r="L272" s="10"/>
      <c r="M272" s="20"/>
      <c r="N272" s="20"/>
      <c r="O272" s="1"/>
      <c r="P272" s="1"/>
      <c r="Q272" s="1"/>
      <c r="R272" s="1"/>
      <c r="S272" s="1"/>
      <c r="T272" s="1"/>
      <c r="U272" s="2"/>
      <c r="V272" s="2"/>
    </row>
    <row r="273" spans="2:22" ht="15.75" customHeight="1">
      <c r="B273" s="17"/>
      <c r="C273" s="3"/>
      <c r="D273" s="3"/>
      <c r="E273" s="3"/>
      <c r="F273" s="3"/>
      <c r="G273" s="4"/>
      <c r="H273" s="4"/>
      <c r="I273" s="5"/>
      <c r="J273" s="6"/>
      <c r="K273" s="6"/>
      <c r="L273" s="10"/>
      <c r="M273" s="20"/>
      <c r="N273" s="20"/>
      <c r="O273" s="1"/>
      <c r="P273" s="1"/>
      <c r="Q273" s="1"/>
      <c r="R273" s="1"/>
      <c r="S273" s="1"/>
      <c r="T273" s="1"/>
      <c r="U273" s="2"/>
      <c r="V273" s="2"/>
    </row>
    <row r="274" spans="2:22" ht="15.75" customHeight="1">
      <c r="B274" s="18"/>
      <c r="C274" s="2"/>
      <c r="D274" s="2"/>
      <c r="E274" s="2"/>
      <c r="F274" s="2"/>
      <c r="G274" s="13"/>
      <c r="H274" s="13"/>
      <c r="I274" s="14"/>
      <c r="J274" s="2"/>
      <c r="K274" s="2"/>
      <c r="L274" s="15"/>
      <c r="M274" s="15"/>
      <c r="N274" s="15"/>
      <c r="O274" s="2"/>
      <c r="P274" s="2"/>
      <c r="Q274" s="2"/>
      <c r="R274" s="2"/>
      <c r="S274" s="2"/>
      <c r="T274" s="2"/>
      <c r="U274" s="2"/>
      <c r="V274" s="2"/>
    </row>
    <row r="275" spans="2:22" ht="15.75" customHeight="1">
      <c r="B275" s="18"/>
      <c r="C275" s="2"/>
      <c r="D275" s="2"/>
      <c r="E275" s="2"/>
      <c r="F275" s="2"/>
      <c r="G275" s="13"/>
      <c r="H275" s="13"/>
      <c r="I275" s="14"/>
      <c r="J275" s="2"/>
      <c r="K275" s="2"/>
      <c r="L275" s="15"/>
      <c r="M275" s="15"/>
      <c r="N275" s="15"/>
      <c r="O275" s="2"/>
      <c r="P275" s="2"/>
      <c r="Q275" s="2"/>
      <c r="R275" s="2"/>
      <c r="S275" s="2"/>
      <c r="T275" s="2"/>
      <c r="U275" s="2"/>
      <c r="V275" s="2"/>
    </row>
    <row r="276" spans="2:22" ht="15.75" customHeight="1">
      <c r="B276" s="18"/>
      <c r="C276" s="2"/>
      <c r="D276" s="2"/>
      <c r="E276" s="2"/>
      <c r="F276" s="2"/>
      <c r="G276" s="13"/>
      <c r="H276" s="13"/>
      <c r="I276" s="14"/>
      <c r="J276" s="2"/>
      <c r="K276" s="2"/>
      <c r="L276" s="15"/>
      <c r="M276" s="15"/>
      <c r="N276" s="15"/>
      <c r="O276" s="2"/>
      <c r="P276" s="2"/>
      <c r="Q276" s="2"/>
      <c r="R276" s="2"/>
      <c r="S276" s="2"/>
      <c r="T276" s="2"/>
      <c r="U276" s="2"/>
      <c r="V276" s="2"/>
    </row>
    <row r="277" spans="2:22" ht="15.75" customHeight="1">
      <c r="B277" s="18"/>
      <c r="C277" s="2"/>
      <c r="D277" s="2"/>
      <c r="E277" s="2"/>
      <c r="F277" s="2"/>
      <c r="G277" s="13"/>
      <c r="H277" s="13"/>
      <c r="I277" s="14"/>
      <c r="J277" s="2"/>
      <c r="K277" s="2"/>
      <c r="L277" s="15"/>
      <c r="M277" s="15"/>
      <c r="N277" s="15"/>
      <c r="O277" s="2"/>
      <c r="P277" s="2"/>
      <c r="Q277" s="2"/>
      <c r="R277" s="2"/>
      <c r="S277" s="2"/>
      <c r="T277" s="2"/>
      <c r="U277" s="2"/>
      <c r="V277" s="2"/>
    </row>
    <row r="278" spans="2:22" ht="15.75" customHeight="1">
      <c r="B278" s="18"/>
      <c r="C278" s="2"/>
      <c r="D278" s="2"/>
      <c r="E278" s="2"/>
      <c r="F278" s="2"/>
      <c r="G278" s="13"/>
      <c r="H278" s="13"/>
      <c r="I278" s="14"/>
      <c r="J278" s="2"/>
      <c r="K278" s="2"/>
      <c r="L278" s="15"/>
      <c r="M278" s="15"/>
      <c r="N278" s="15"/>
      <c r="O278" s="2"/>
      <c r="P278" s="2"/>
      <c r="Q278" s="2"/>
      <c r="R278" s="2"/>
      <c r="S278" s="2"/>
      <c r="T278" s="2"/>
      <c r="U278" s="2"/>
      <c r="V278" s="2"/>
    </row>
    <row r="279" spans="2:22" ht="15.75" customHeight="1">
      <c r="B279" s="18"/>
      <c r="C279" s="2"/>
      <c r="D279" s="2"/>
      <c r="E279" s="2"/>
      <c r="F279" s="2"/>
      <c r="G279" s="13"/>
      <c r="H279" s="13"/>
      <c r="I279" s="14"/>
      <c r="J279" s="2"/>
      <c r="K279" s="2"/>
      <c r="L279" s="15"/>
      <c r="M279" s="15"/>
      <c r="N279" s="15"/>
      <c r="O279" s="2"/>
      <c r="P279" s="2"/>
      <c r="Q279" s="2"/>
      <c r="R279" s="2"/>
      <c r="S279" s="2"/>
      <c r="T279" s="2"/>
      <c r="U279" s="2"/>
      <c r="V279" s="2"/>
    </row>
    <row r="280" spans="2:22" ht="15.75" customHeight="1">
      <c r="B280" s="18"/>
      <c r="C280" s="2"/>
      <c r="D280" s="2"/>
      <c r="E280" s="2"/>
      <c r="F280" s="2"/>
      <c r="G280" s="13"/>
      <c r="H280" s="13"/>
      <c r="I280" s="14"/>
      <c r="J280" s="2"/>
      <c r="K280" s="2"/>
      <c r="L280" s="15"/>
      <c r="M280" s="15"/>
      <c r="N280" s="15"/>
      <c r="O280" s="2"/>
      <c r="P280" s="2"/>
      <c r="Q280" s="2"/>
      <c r="R280" s="2"/>
      <c r="S280" s="2"/>
      <c r="T280" s="2"/>
      <c r="U280" s="2"/>
      <c r="V280" s="2"/>
    </row>
    <row r="281" spans="2:22" ht="15.75" customHeight="1">
      <c r="B281" s="18"/>
      <c r="C281" s="2"/>
      <c r="D281" s="2"/>
      <c r="E281" s="2"/>
      <c r="F281" s="2"/>
      <c r="G281" s="13"/>
      <c r="H281" s="13"/>
      <c r="I281" s="14"/>
      <c r="J281" s="2"/>
      <c r="K281" s="2"/>
      <c r="L281" s="15"/>
      <c r="M281" s="15"/>
      <c r="N281" s="15"/>
      <c r="O281" s="2"/>
      <c r="P281" s="2"/>
      <c r="Q281" s="2"/>
      <c r="R281" s="2"/>
      <c r="S281" s="2"/>
      <c r="T281" s="2"/>
      <c r="U281" s="2"/>
      <c r="V281" s="2"/>
    </row>
    <row r="282" spans="2:22" ht="15.75" customHeight="1">
      <c r="B282" s="18"/>
      <c r="C282" s="2"/>
      <c r="D282" s="2"/>
      <c r="E282" s="2"/>
      <c r="F282" s="2"/>
      <c r="G282" s="13"/>
      <c r="H282" s="13"/>
      <c r="I282" s="14"/>
      <c r="J282" s="2"/>
      <c r="K282" s="2"/>
      <c r="L282" s="15"/>
      <c r="M282" s="15"/>
      <c r="N282" s="15"/>
      <c r="O282" s="2"/>
      <c r="P282" s="2"/>
      <c r="Q282" s="2"/>
      <c r="R282" s="2"/>
      <c r="S282" s="2"/>
      <c r="T282" s="2"/>
      <c r="U282" s="2"/>
      <c r="V282" s="2"/>
    </row>
    <row r="283" spans="2:22" ht="15.75" customHeight="1">
      <c r="B283" s="18"/>
      <c r="C283" s="2"/>
      <c r="D283" s="2"/>
      <c r="E283" s="2"/>
      <c r="F283" s="2"/>
      <c r="G283" s="13"/>
      <c r="H283" s="13"/>
      <c r="I283" s="14"/>
      <c r="J283" s="2"/>
      <c r="K283" s="2"/>
      <c r="L283" s="15"/>
      <c r="M283" s="15"/>
      <c r="N283" s="15"/>
      <c r="O283" s="2"/>
      <c r="P283" s="2"/>
      <c r="Q283" s="2"/>
      <c r="R283" s="2"/>
      <c r="S283" s="2"/>
      <c r="T283" s="2"/>
      <c r="U283" s="2"/>
      <c r="V283" s="2"/>
    </row>
    <row r="284" spans="2:22" ht="15.75" customHeight="1">
      <c r="B284" s="18"/>
      <c r="C284" s="2"/>
      <c r="D284" s="2"/>
      <c r="E284" s="2"/>
      <c r="F284" s="2"/>
      <c r="G284" s="13"/>
      <c r="H284" s="13"/>
      <c r="I284" s="14"/>
      <c r="J284" s="2"/>
      <c r="K284" s="2"/>
      <c r="L284" s="15"/>
      <c r="M284" s="15"/>
      <c r="N284" s="15"/>
      <c r="O284" s="2"/>
      <c r="P284" s="2"/>
      <c r="Q284" s="2"/>
      <c r="R284" s="2"/>
      <c r="S284" s="2"/>
      <c r="T284" s="2"/>
      <c r="U284" s="2"/>
      <c r="V284" s="2"/>
    </row>
    <row r="285" spans="2:22" ht="15.75" customHeight="1">
      <c r="B285" s="18"/>
      <c r="C285" s="2"/>
      <c r="D285" s="2"/>
      <c r="E285" s="2"/>
      <c r="F285" s="2"/>
      <c r="G285" s="13"/>
      <c r="H285" s="13"/>
      <c r="I285" s="14"/>
      <c r="J285" s="2"/>
      <c r="K285" s="2"/>
      <c r="L285" s="15"/>
      <c r="M285" s="15"/>
      <c r="N285" s="15"/>
      <c r="O285" s="2"/>
      <c r="P285" s="2"/>
      <c r="Q285" s="2"/>
      <c r="R285" s="2"/>
      <c r="S285" s="2"/>
      <c r="T285" s="2"/>
      <c r="U285" s="2"/>
      <c r="V285" s="2"/>
    </row>
    <row r="286" spans="2:22" ht="15.75" customHeight="1">
      <c r="B286" s="18"/>
      <c r="C286" s="2"/>
      <c r="D286" s="2"/>
      <c r="E286" s="2"/>
      <c r="F286" s="2"/>
      <c r="G286" s="13"/>
      <c r="H286" s="13"/>
      <c r="I286" s="14"/>
      <c r="J286" s="2"/>
      <c r="K286" s="2"/>
      <c r="L286" s="15"/>
      <c r="M286" s="15"/>
      <c r="N286" s="15"/>
      <c r="O286" s="2"/>
      <c r="P286" s="2"/>
      <c r="Q286" s="2"/>
      <c r="R286" s="2"/>
      <c r="S286" s="2"/>
      <c r="T286" s="2"/>
      <c r="U286" s="2"/>
      <c r="V286" s="2"/>
    </row>
    <row r="287" spans="2:22" ht="15.75" customHeight="1">
      <c r="B287" s="18"/>
      <c r="C287" s="2"/>
      <c r="D287" s="2"/>
      <c r="E287" s="2"/>
      <c r="F287" s="2"/>
      <c r="G287" s="13"/>
      <c r="H287" s="13"/>
      <c r="I287" s="14"/>
      <c r="J287" s="2"/>
      <c r="K287" s="2"/>
      <c r="L287" s="15"/>
      <c r="M287" s="15"/>
      <c r="N287" s="15"/>
      <c r="O287" s="2"/>
      <c r="P287" s="2"/>
      <c r="Q287" s="2"/>
      <c r="R287" s="2"/>
      <c r="S287" s="2"/>
      <c r="T287" s="2"/>
      <c r="U287" s="2"/>
      <c r="V287" s="2"/>
    </row>
    <row r="288" spans="2:22" ht="15.75" customHeight="1">
      <c r="B288" s="18"/>
      <c r="C288" s="2"/>
      <c r="D288" s="2"/>
      <c r="E288" s="2"/>
      <c r="F288" s="2"/>
      <c r="G288" s="13"/>
      <c r="H288" s="13"/>
      <c r="I288" s="14"/>
      <c r="J288" s="2"/>
      <c r="K288" s="2"/>
      <c r="L288" s="15"/>
      <c r="M288" s="15"/>
      <c r="N288" s="15"/>
      <c r="O288" s="2"/>
      <c r="P288" s="2"/>
      <c r="Q288" s="2"/>
      <c r="R288" s="2"/>
      <c r="S288" s="2"/>
      <c r="T288" s="2"/>
      <c r="U288" s="2"/>
      <c r="V288" s="2"/>
    </row>
    <row r="289" spans="2:22" ht="15.75" customHeight="1">
      <c r="B289" s="18"/>
      <c r="C289" s="2"/>
      <c r="D289" s="2"/>
      <c r="E289" s="2"/>
      <c r="F289" s="2"/>
      <c r="G289" s="13"/>
      <c r="H289" s="13"/>
      <c r="I289" s="14"/>
      <c r="J289" s="2"/>
      <c r="K289" s="2"/>
      <c r="L289" s="15"/>
      <c r="M289" s="15"/>
      <c r="N289" s="15"/>
      <c r="O289" s="2"/>
      <c r="P289" s="2"/>
      <c r="Q289" s="2"/>
      <c r="R289" s="2"/>
      <c r="S289" s="2"/>
      <c r="T289" s="2"/>
      <c r="U289" s="2"/>
      <c r="V289" s="2"/>
    </row>
    <row r="290" spans="2:22" ht="15.75" customHeight="1">
      <c r="B290" s="18"/>
      <c r="C290" s="2"/>
      <c r="D290" s="2"/>
      <c r="E290" s="2"/>
      <c r="F290" s="2"/>
      <c r="G290" s="13"/>
      <c r="H290" s="13"/>
      <c r="I290" s="14"/>
      <c r="J290" s="2"/>
      <c r="K290" s="2"/>
      <c r="L290" s="15"/>
      <c r="M290" s="15"/>
      <c r="N290" s="15"/>
      <c r="O290" s="2"/>
      <c r="P290" s="2"/>
      <c r="Q290" s="2"/>
      <c r="R290" s="2"/>
      <c r="S290" s="2"/>
      <c r="T290" s="2"/>
      <c r="U290" s="2"/>
      <c r="V290" s="2"/>
    </row>
    <row r="291" spans="2:22" ht="15.75" customHeight="1">
      <c r="B291" s="18"/>
      <c r="C291" s="2"/>
      <c r="D291" s="2"/>
      <c r="E291" s="2"/>
      <c r="F291" s="2"/>
      <c r="G291" s="13"/>
      <c r="H291" s="13"/>
      <c r="I291" s="14"/>
      <c r="J291" s="2"/>
      <c r="K291" s="2"/>
      <c r="L291" s="15"/>
      <c r="M291" s="15"/>
      <c r="N291" s="15"/>
      <c r="O291" s="2"/>
      <c r="P291" s="2"/>
      <c r="Q291" s="2"/>
      <c r="R291" s="2"/>
      <c r="S291" s="2"/>
      <c r="T291" s="2"/>
      <c r="U291" s="2"/>
      <c r="V291" s="2"/>
    </row>
    <row r="292" spans="2:22" ht="15.75" customHeight="1">
      <c r="B292" s="18"/>
      <c r="C292" s="2"/>
      <c r="D292" s="2"/>
      <c r="E292" s="2"/>
      <c r="F292" s="2"/>
      <c r="G292" s="13"/>
      <c r="H292" s="13"/>
      <c r="I292" s="14"/>
      <c r="J292" s="2"/>
      <c r="K292" s="2"/>
      <c r="L292" s="15"/>
      <c r="M292" s="15"/>
      <c r="N292" s="15"/>
      <c r="O292" s="2"/>
      <c r="P292" s="2"/>
      <c r="Q292" s="2"/>
      <c r="R292" s="2"/>
      <c r="S292" s="2"/>
      <c r="T292" s="2"/>
      <c r="U292" s="2"/>
      <c r="V292" s="2"/>
    </row>
    <row r="293" spans="2:22" ht="15.75" customHeight="1">
      <c r="B293" s="18"/>
      <c r="C293" s="2"/>
      <c r="D293" s="2"/>
      <c r="E293" s="2"/>
      <c r="F293" s="2"/>
      <c r="G293" s="13"/>
      <c r="H293" s="13"/>
      <c r="I293" s="14"/>
      <c r="J293" s="2"/>
      <c r="K293" s="2"/>
      <c r="L293" s="15"/>
      <c r="M293" s="15"/>
      <c r="N293" s="15"/>
      <c r="O293" s="2"/>
      <c r="P293" s="2"/>
      <c r="Q293" s="2"/>
      <c r="R293" s="2"/>
      <c r="S293" s="2"/>
      <c r="T293" s="2"/>
      <c r="U293" s="2"/>
      <c r="V293" s="2"/>
    </row>
    <row r="294" spans="2:22" ht="15.75" customHeight="1">
      <c r="B294" s="18"/>
      <c r="C294" s="2"/>
      <c r="D294" s="2"/>
      <c r="E294" s="2"/>
      <c r="F294" s="2"/>
      <c r="G294" s="13"/>
      <c r="H294" s="13"/>
      <c r="I294" s="14"/>
      <c r="J294" s="2"/>
      <c r="K294" s="2"/>
      <c r="L294" s="15"/>
      <c r="M294" s="15"/>
      <c r="N294" s="15"/>
      <c r="O294" s="2"/>
      <c r="P294" s="2"/>
      <c r="Q294" s="2"/>
      <c r="R294" s="2"/>
      <c r="S294" s="2"/>
      <c r="T294" s="2"/>
      <c r="U294" s="2"/>
      <c r="V294" s="2"/>
    </row>
    <row r="295" spans="2:22" ht="15.75" customHeight="1">
      <c r="B295" s="18"/>
      <c r="C295" s="2"/>
      <c r="D295" s="2"/>
      <c r="E295" s="2"/>
      <c r="F295" s="2"/>
      <c r="G295" s="13"/>
      <c r="H295" s="13"/>
      <c r="I295" s="14"/>
      <c r="J295" s="2"/>
      <c r="K295" s="2"/>
      <c r="L295" s="15"/>
      <c r="M295" s="15"/>
      <c r="N295" s="15"/>
      <c r="O295" s="2"/>
      <c r="P295" s="2"/>
      <c r="Q295" s="2"/>
      <c r="R295" s="2"/>
      <c r="S295" s="2"/>
      <c r="T295" s="2"/>
      <c r="U295" s="2"/>
      <c r="V295" s="2"/>
    </row>
    <row r="296" spans="2:22" ht="15.75" customHeight="1">
      <c r="B296" s="18"/>
      <c r="C296" s="2"/>
      <c r="D296" s="2"/>
      <c r="E296" s="2"/>
      <c r="F296" s="2"/>
      <c r="G296" s="13"/>
      <c r="H296" s="13"/>
      <c r="I296" s="14"/>
      <c r="J296" s="2"/>
      <c r="K296" s="2"/>
      <c r="L296" s="15"/>
      <c r="M296" s="15"/>
      <c r="N296" s="15"/>
      <c r="O296" s="2"/>
      <c r="P296" s="2"/>
      <c r="Q296" s="2"/>
      <c r="R296" s="2"/>
      <c r="S296" s="2"/>
      <c r="T296" s="2"/>
      <c r="U296" s="2"/>
      <c r="V296" s="2"/>
    </row>
    <row r="297" spans="2:22" ht="15.75" customHeight="1">
      <c r="B297" s="18"/>
      <c r="C297" s="2"/>
      <c r="D297" s="2"/>
      <c r="E297" s="2"/>
      <c r="F297" s="2"/>
      <c r="G297" s="13"/>
      <c r="H297" s="13"/>
      <c r="I297" s="14"/>
      <c r="J297" s="2"/>
      <c r="K297" s="2"/>
      <c r="L297" s="15"/>
      <c r="M297" s="15"/>
      <c r="N297" s="15"/>
      <c r="O297" s="2"/>
      <c r="P297" s="2"/>
      <c r="Q297" s="2"/>
      <c r="R297" s="2"/>
      <c r="S297" s="2"/>
      <c r="T297" s="2"/>
      <c r="U297" s="2"/>
      <c r="V297" s="2"/>
    </row>
    <row r="298" spans="2:22" ht="15.75" customHeight="1">
      <c r="B298" s="18"/>
      <c r="C298" s="2"/>
      <c r="D298" s="2"/>
      <c r="E298" s="2"/>
      <c r="F298" s="2"/>
      <c r="G298" s="13"/>
      <c r="H298" s="13"/>
      <c r="I298" s="14"/>
      <c r="J298" s="2"/>
      <c r="K298" s="2"/>
      <c r="L298" s="15"/>
      <c r="M298" s="15"/>
      <c r="N298" s="15"/>
      <c r="O298" s="2"/>
      <c r="P298" s="2"/>
      <c r="Q298" s="2"/>
      <c r="R298" s="2"/>
      <c r="S298" s="2"/>
      <c r="T298" s="2"/>
      <c r="U298" s="2"/>
      <c r="V298" s="2"/>
    </row>
    <row r="299" spans="2:22" ht="15.75" customHeight="1">
      <c r="B299" s="18"/>
      <c r="C299" s="2"/>
      <c r="D299" s="2"/>
      <c r="E299" s="2"/>
      <c r="F299" s="2"/>
      <c r="G299" s="13"/>
      <c r="H299" s="13"/>
      <c r="I299" s="14"/>
      <c r="J299" s="2"/>
      <c r="K299" s="2"/>
      <c r="L299" s="15"/>
      <c r="M299" s="15"/>
      <c r="N299" s="15"/>
      <c r="O299" s="2"/>
      <c r="P299" s="2"/>
      <c r="Q299" s="2"/>
      <c r="R299" s="2"/>
      <c r="S299" s="2"/>
      <c r="T299" s="2"/>
      <c r="U299" s="2"/>
      <c r="V299" s="2"/>
    </row>
    <row r="300" spans="2:22" ht="15.75" customHeight="1">
      <c r="B300" s="18"/>
      <c r="C300" s="2"/>
      <c r="D300" s="2"/>
      <c r="E300" s="2"/>
      <c r="F300" s="2"/>
      <c r="G300" s="13"/>
      <c r="H300" s="13"/>
      <c r="I300" s="14"/>
      <c r="J300" s="2"/>
      <c r="K300" s="2"/>
      <c r="L300" s="15"/>
      <c r="M300" s="15"/>
      <c r="N300" s="15"/>
      <c r="O300" s="2"/>
      <c r="P300" s="2"/>
      <c r="Q300" s="2"/>
      <c r="R300" s="2"/>
      <c r="S300" s="2"/>
      <c r="T300" s="2"/>
      <c r="U300" s="2"/>
      <c r="V300" s="2"/>
    </row>
    <row r="301" spans="2:22" ht="15.75" customHeight="1">
      <c r="B301" s="18"/>
      <c r="C301" s="2"/>
      <c r="D301" s="2"/>
      <c r="E301" s="2"/>
      <c r="F301" s="2"/>
      <c r="G301" s="13"/>
      <c r="H301" s="13"/>
      <c r="I301" s="14"/>
      <c r="J301" s="2"/>
      <c r="K301" s="2"/>
      <c r="L301" s="15"/>
      <c r="M301" s="15"/>
      <c r="N301" s="15"/>
      <c r="O301" s="2"/>
      <c r="P301" s="2"/>
      <c r="Q301" s="2"/>
      <c r="R301" s="2"/>
      <c r="S301" s="2"/>
      <c r="T301" s="2"/>
      <c r="U301" s="2"/>
      <c r="V301" s="2"/>
    </row>
    <row r="302" spans="2:22" ht="15.75" customHeight="1">
      <c r="B302" s="18"/>
      <c r="C302" s="2"/>
      <c r="D302" s="2"/>
      <c r="E302" s="2"/>
      <c r="F302" s="2"/>
      <c r="G302" s="13"/>
      <c r="H302" s="13"/>
      <c r="I302" s="14"/>
      <c r="J302" s="2"/>
      <c r="K302" s="2"/>
      <c r="L302" s="15"/>
      <c r="M302" s="15"/>
      <c r="N302" s="15"/>
      <c r="O302" s="2"/>
      <c r="P302" s="2"/>
      <c r="Q302" s="2"/>
      <c r="R302" s="2"/>
      <c r="S302" s="2"/>
      <c r="T302" s="2"/>
      <c r="U302" s="2"/>
      <c r="V302" s="2"/>
    </row>
    <row r="303" spans="2:22" ht="15.75" customHeight="1">
      <c r="B303" s="18"/>
      <c r="C303" s="2"/>
      <c r="D303" s="2"/>
      <c r="E303" s="2"/>
      <c r="F303" s="2"/>
      <c r="G303" s="13"/>
      <c r="H303" s="13"/>
      <c r="I303" s="14"/>
      <c r="J303" s="2"/>
      <c r="K303" s="2"/>
      <c r="L303" s="15"/>
      <c r="M303" s="15"/>
      <c r="N303" s="15"/>
      <c r="O303" s="2"/>
      <c r="P303" s="2"/>
      <c r="Q303" s="2"/>
      <c r="R303" s="2"/>
      <c r="S303" s="2"/>
      <c r="T303" s="2"/>
      <c r="U303" s="2"/>
      <c r="V303" s="2"/>
    </row>
    <row r="304" spans="2:22" ht="15.75" customHeight="1">
      <c r="B304" s="18"/>
      <c r="C304" s="2"/>
      <c r="D304" s="2"/>
      <c r="E304" s="2"/>
      <c r="F304" s="2"/>
      <c r="G304" s="13"/>
      <c r="H304" s="13"/>
      <c r="I304" s="14"/>
      <c r="J304" s="2"/>
      <c r="K304" s="2"/>
      <c r="L304" s="15"/>
      <c r="M304" s="15"/>
      <c r="N304" s="15"/>
      <c r="O304" s="2"/>
      <c r="P304" s="2"/>
      <c r="Q304" s="2"/>
      <c r="R304" s="2"/>
      <c r="S304" s="2"/>
      <c r="T304" s="2"/>
      <c r="U304" s="2"/>
      <c r="V304" s="2"/>
    </row>
    <row r="305" spans="2:22" ht="15.75" customHeight="1">
      <c r="B305" s="18"/>
      <c r="C305" s="2"/>
      <c r="D305" s="2"/>
      <c r="E305" s="2"/>
      <c r="F305" s="2"/>
      <c r="G305" s="13"/>
      <c r="H305" s="13"/>
      <c r="I305" s="14"/>
      <c r="J305" s="2"/>
      <c r="K305" s="2"/>
      <c r="L305" s="15"/>
      <c r="M305" s="15"/>
      <c r="N305" s="15"/>
      <c r="O305" s="2"/>
      <c r="P305" s="2"/>
      <c r="Q305" s="2"/>
      <c r="R305" s="2"/>
      <c r="S305" s="2"/>
      <c r="T305" s="2"/>
      <c r="U305" s="2"/>
      <c r="V305" s="2"/>
    </row>
    <row r="306" spans="2:22" ht="15.75" customHeight="1">
      <c r="B306" s="18"/>
      <c r="C306" s="2"/>
      <c r="D306" s="2"/>
      <c r="E306" s="2"/>
      <c r="F306" s="2"/>
      <c r="G306" s="13"/>
      <c r="H306" s="13"/>
      <c r="I306" s="14"/>
      <c r="J306" s="2"/>
      <c r="K306" s="2"/>
      <c r="L306" s="15"/>
      <c r="M306" s="15"/>
      <c r="N306" s="15"/>
      <c r="O306" s="2"/>
      <c r="P306" s="2"/>
      <c r="Q306" s="2"/>
      <c r="R306" s="2"/>
      <c r="S306" s="2"/>
      <c r="T306" s="2"/>
      <c r="U306" s="2"/>
      <c r="V306" s="2"/>
    </row>
    <row r="307" spans="2:22" ht="15.75" customHeight="1">
      <c r="B307" s="18"/>
      <c r="C307" s="2"/>
      <c r="D307" s="2"/>
      <c r="E307" s="2"/>
      <c r="F307" s="2"/>
      <c r="G307" s="13"/>
      <c r="H307" s="13"/>
      <c r="I307" s="14"/>
      <c r="J307" s="2"/>
      <c r="K307" s="2"/>
      <c r="L307" s="15"/>
      <c r="M307" s="15"/>
      <c r="N307" s="15"/>
      <c r="O307" s="2"/>
      <c r="P307" s="2"/>
      <c r="Q307" s="2"/>
      <c r="R307" s="2"/>
      <c r="S307" s="2"/>
      <c r="T307" s="2"/>
      <c r="U307" s="2"/>
      <c r="V307" s="2"/>
    </row>
    <row r="308" spans="2:22" ht="15.75" customHeight="1">
      <c r="B308" s="18"/>
      <c r="C308" s="2"/>
      <c r="D308" s="2"/>
      <c r="E308" s="2"/>
      <c r="F308" s="2"/>
      <c r="G308" s="13"/>
      <c r="H308" s="13"/>
      <c r="I308" s="14"/>
      <c r="J308" s="2"/>
      <c r="K308" s="2"/>
      <c r="L308" s="15"/>
      <c r="M308" s="15"/>
      <c r="N308" s="15"/>
      <c r="O308" s="2"/>
      <c r="P308" s="2"/>
      <c r="Q308" s="2"/>
      <c r="R308" s="2"/>
      <c r="S308" s="2"/>
      <c r="T308" s="2"/>
      <c r="U308" s="2"/>
      <c r="V308" s="2"/>
    </row>
    <row r="309" spans="2:22" ht="15.75" customHeight="1">
      <c r="B309" s="18"/>
      <c r="C309" s="2"/>
      <c r="D309" s="2"/>
      <c r="E309" s="2"/>
      <c r="F309" s="2"/>
      <c r="G309" s="13"/>
      <c r="H309" s="13"/>
      <c r="I309" s="14"/>
      <c r="J309" s="2"/>
      <c r="K309" s="2"/>
      <c r="L309" s="15"/>
      <c r="M309" s="15"/>
      <c r="N309" s="15"/>
      <c r="O309" s="2"/>
      <c r="P309" s="2"/>
      <c r="Q309" s="2"/>
      <c r="R309" s="2"/>
      <c r="S309" s="2"/>
      <c r="T309" s="2"/>
      <c r="U309" s="2"/>
      <c r="V309" s="2"/>
    </row>
    <row r="310" spans="2:22" ht="15.75" customHeight="1">
      <c r="B310" s="18"/>
      <c r="C310" s="2"/>
      <c r="D310" s="2"/>
      <c r="E310" s="2"/>
      <c r="F310" s="2"/>
      <c r="G310" s="13"/>
      <c r="H310" s="13"/>
      <c r="I310" s="14"/>
      <c r="J310" s="2"/>
      <c r="K310" s="2"/>
      <c r="L310" s="15"/>
      <c r="M310" s="15"/>
      <c r="N310" s="15"/>
      <c r="O310" s="2"/>
      <c r="P310" s="2"/>
      <c r="Q310" s="2"/>
      <c r="R310" s="2"/>
      <c r="S310" s="2"/>
      <c r="T310" s="2"/>
      <c r="U310" s="2"/>
      <c r="V310" s="2"/>
    </row>
    <row r="311" spans="2:22" ht="15.75" customHeight="1">
      <c r="B311" s="18"/>
      <c r="C311" s="2"/>
      <c r="D311" s="2"/>
      <c r="E311" s="2"/>
      <c r="F311" s="2"/>
      <c r="G311" s="13"/>
      <c r="H311" s="13"/>
      <c r="I311" s="14"/>
      <c r="J311" s="2"/>
      <c r="K311" s="2"/>
      <c r="L311" s="15"/>
      <c r="M311" s="15"/>
      <c r="N311" s="15"/>
      <c r="O311" s="2"/>
      <c r="P311" s="2"/>
      <c r="Q311" s="2"/>
      <c r="R311" s="2"/>
      <c r="S311" s="2"/>
      <c r="T311" s="2"/>
      <c r="U311" s="2"/>
      <c r="V311" s="2"/>
    </row>
    <row r="312" spans="2:22" ht="15.75" customHeight="1">
      <c r="B312" s="18"/>
      <c r="C312" s="2"/>
      <c r="D312" s="2"/>
      <c r="E312" s="2"/>
      <c r="F312" s="2"/>
      <c r="G312" s="13"/>
      <c r="H312" s="13"/>
      <c r="I312" s="14"/>
      <c r="J312" s="2"/>
      <c r="K312" s="2"/>
      <c r="L312" s="15"/>
      <c r="M312" s="15"/>
      <c r="N312" s="15"/>
      <c r="O312" s="2"/>
      <c r="P312" s="2"/>
      <c r="Q312" s="2"/>
      <c r="R312" s="2"/>
      <c r="S312" s="2"/>
      <c r="T312" s="2"/>
      <c r="U312" s="2"/>
      <c r="V312" s="2"/>
    </row>
    <row r="313" spans="2:22" ht="15.75" customHeight="1">
      <c r="B313" s="18"/>
      <c r="C313" s="2"/>
      <c r="D313" s="2"/>
      <c r="E313" s="2"/>
      <c r="F313" s="2"/>
      <c r="G313" s="13"/>
      <c r="H313" s="13"/>
      <c r="I313" s="14"/>
      <c r="J313" s="2"/>
      <c r="K313" s="2"/>
      <c r="L313" s="15"/>
      <c r="M313" s="15"/>
      <c r="N313" s="15"/>
      <c r="O313" s="2"/>
      <c r="P313" s="2"/>
      <c r="Q313" s="2"/>
      <c r="R313" s="2"/>
      <c r="S313" s="2"/>
      <c r="T313" s="2"/>
      <c r="U313" s="2"/>
      <c r="V313" s="2"/>
    </row>
    <row r="314" spans="2:22" ht="15.75" customHeight="1">
      <c r="B314" s="18"/>
      <c r="C314" s="2"/>
      <c r="D314" s="2"/>
      <c r="E314" s="2"/>
      <c r="F314" s="2"/>
      <c r="G314" s="13"/>
      <c r="H314" s="13"/>
      <c r="I314" s="14"/>
      <c r="J314" s="2"/>
      <c r="K314" s="2"/>
      <c r="L314" s="15"/>
      <c r="M314" s="15"/>
      <c r="N314" s="15"/>
      <c r="O314" s="2"/>
      <c r="P314" s="2"/>
      <c r="Q314" s="2"/>
      <c r="R314" s="2"/>
      <c r="S314" s="2"/>
      <c r="T314" s="2"/>
      <c r="U314" s="2"/>
      <c r="V314" s="2"/>
    </row>
    <row r="315" spans="2:22" ht="15.75" customHeight="1">
      <c r="B315" s="18"/>
      <c r="C315" s="2"/>
      <c r="D315" s="2"/>
      <c r="E315" s="2"/>
      <c r="F315" s="2"/>
      <c r="G315" s="13"/>
      <c r="H315" s="13"/>
      <c r="I315" s="14"/>
      <c r="J315" s="2"/>
      <c r="K315" s="2"/>
      <c r="L315" s="15"/>
      <c r="M315" s="15"/>
      <c r="N315" s="15"/>
      <c r="O315" s="2"/>
      <c r="P315" s="2"/>
      <c r="Q315" s="2"/>
      <c r="R315" s="2"/>
      <c r="S315" s="2"/>
      <c r="T315" s="2"/>
      <c r="U315" s="2"/>
      <c r="V315" s="2"/>
    </row>
    <row r="316" spans="2:22" ht="15.75" customHeight="1">
      <c r="B316" s="18"/>
      <c r="C316" s="2"/>
      <c r="D316" s="2"/>
      <c r="E316" s="2"/>
      <c r="F316" s="2"/>
      <c r="G316" s="13"/>
      <c r="H316" s="13"/>
      <c r="I316" s="14"/>
      <c r="J316" s="2"/>
      <c r="K316" s="2"/>
      <c r="L316" s="15"/>
      <c r="M316" s="15"/>
      <c r="N316" s="15"/>
      <c r="O316" s="2"/>
      <c r="P316" s="2"/>
      <c r="Q316" s="2"/>
      <c r="R316" s="2"/>
      <c r="S316" s="2"/>
      <c r="T316" s="2"/>
      <c r="U316" s="2"/>
      <c r="V316" s="2"/>
    </row>
    <row r="317" spans="2:22" ht="15.75" customHeight="1">
      <c r="B317" s="18"/>
      <c r="C317" s="2"/>
      <c r="D317" s="2"/>
      <c r="E317" s="2"/>
      <c r="F317" s="2"/>
      <c r="G317" s="13"/>
      <c r="H317" s="13"/>
      <c r="I317" s="14"/>
      <c r="J317" s="2"/>
      <c r="K317" s="2"/>
      <c r="L317" s="15"/>
      <c r="M317" s="15"/>
      <c r="N317" s="15"/>
      <c r="O317" s="2"/>
      <c r="P317" s="2"/>
      <c r="Q317" s="2"/>
      <c r="R317" s="2"/>
      <c r="S317" s="2"/>
      <c r="T317" s="2"/>
      <c r="U317" s="2"/>
      <c r="V317" s="2"/>
    </row>
    <row r="318" spans="2:22" ht="15.75" customHeight="1">
      <c r="B318" s="18"/>
      <c r="C318" s="2"/>
      <c r="D318" s="2"/>
      <c r="E318" s="2"/>
      <c r="F318" s="2"/>
      <c r="G318" s="13"/>
      <c r="H318" s="13"/>
      <c r="I318" s="14"/>
      <c r="J318" s="2"/>
      <c r="K318" s="2"/>
      <c r="L318" s="15"/>
      <c r="M318" s="15"/>
      <c r="N318" s="15"/>
      <c r="O318" s="2"/>
      <c r="P318" s="2"/>
      <c r="Q318" s="2"/>
      <c r="R318" s="2"/>
      <c r="S318" s="2"/>
      <c r="T318" s="2"/>
      <c r="U318" s="2"/>
      <c r="V318" s="2"/>
    </row>
    <row r="319" spans="2:22" ht="15.75" customHeight="1">
      <c r="B319" s="18"/>
      <c r="C319" s="2"/>
      <c r="D319" s="2"/>
      <c r="E319" s="2"/>
      <c r="F319" s="2"/>
      <c r="G319" s="13"/>
      <c r="H319" s="13"/>
      <c r="I319" s="14"/>
      <c r="J319" s="2"/>
      <c r="K319" s="2"/>
      <c r="L319" s="15"/>
      <c r="M319" s="15"/>
      <c r="N319" s="15"/>
      <c r="O319" s="2"/>
      <c r="P319" s="2"/>
      <c r="Q319" s="2"/>
      <c r="R319" s="2"/>
      <c r="S319" s="2"/>
      <c r="T319" s="2"/>
      <c r="U319" s="2"/>
      <c r="V319" s="2"/>
    </row>
    <row r="320" spans="2:22" ht="15.75" customHeight="1">
      <c r="B320" s="18"/>
      <c r="C320" s="2"/>
      <c r="D320" s="2"/>
      <c r="E320" s="2"/>
      <c r="F320" s="2"/>
      <c r="G320" s="13"/>
      <c r="H320" s="13"/>
      <c r="I320" s="14"/>
      <c r="J320" s="2"/>
      <c r="K320" s="2"/>
      <c r="L320" s="15"/>
      <c r="M320" s="15"/>
      <c r="N320" s="15"/>
      <c r="O320" s="2"/>
      <c r="P320" s="2"/>
      <c r="Q320" s="2"/>
      <c r="R320" s="2"/>
      <c r="S320" s="2"/>
      <c r="T320" s="2"/>
      <c r="U320" s="2"/>
      <c r="V320" s="2"/>
    </row>
    <row r="321" spans="2:22" ht="15.75" customHeight="1">
      <c r="B321" s="18"/>
      <c r="C321" s="2"/>
      <c r="D321" s="2"/>
      <c r="E321" s="2"/>
      <c r="F321" s="2"/>
      <c r="G321" s="13"/>
      <c r="H321" s="13"/>
      <c r="I321" s="14"/>
      <c r="J321" s="2"/>
      <c r="K321" s="2"/>
      <c r="L321" s="15"/>
      <c r="M321" s="15"/>
      <c r="N321" s="15"/>
      <c r="O321" s="2"/>
      <c r="P321" s="2"/>
      <c r="Q321" s="2"/>
      <c r="R321" s="2"/>
      <c r="S321" s="2"/>
      <c r="T321" s="2"/>
      <c r="U321" s="2"/>
      <c r="V321" s="2"/>
    </row>
    <row r="322" spans="2:22" ht="15.75" customHeight="1">
      <c r="B322" s="18"/>
      <c r="C322" s="2"/>
      <c r="D322" s="2"/>
      <c r="E322" s="2"/>
      <c r="F322" s="2"/>
      <c r="G322" s="13"/>
      <c r="H322" s="13"/>
      <c r="I322" s="14"/>
      <c r="J322" s="2"/>
      <c r="K322" s="2"/>
      <c r="L322" s="15"/>
      <c r="M322" s="15"/>
      <c r="N322" s="15"/>
      <c r="O322" s="2"/>
      <c r="P322" s="2"/>
      <c r="Q322" s="2"/>
      <c r="R322" s="2"/>
      <c r="S322" s="2"/>
      <c r="T322" s="2"/>
      <c r="U322" s="2"/>
      <c r="V322" s="2"/>
    </row>
    <row r="323" spans="2:22" ht="15.75" customHeight="1">
      <c r="B323" s="18"/>
      <c r="C323" s="2"/>
      <c r="D323" s="2"/>
      <c r="E323" s="2"/>
      <c r="F323" s="2"/>
      <c r="G323" s="13"/>
      <c r="H323" s="13"/>
      <c r="I323" s="14"/>
      <c r="J323" s="2"/>
      <c r="K323" s="2"/>
      <c r="L323" s="15"/>
      <c r="M323" s="15"/>
      <c r="N323" s="15"/>
      <c r="O323" s="2"/>
      <c r="P323" s="2"/>
      <c r="Q323" s="2"/>
      <c r="R323" s="2"/>
      <c r="S323" s="2"/>
      <c r="T323" s="2"/>
      <c r="U323" s="2"/>
      <c r="V323" s="2"/>
    </row>
    <row r="324" spans="2:22" ht="15.75" customHeight="1">
      <c r="B324" s="18"/>
      <c r="C324" s="2"/>
      <c r="D324" s="2"/>
      <c r="E324" s="2"/>
      <c r="F324" s="2"/>
      <c r="G324" s="13"/>
      <c r="H324" s="13"/>
      <c r="I324" s="14"/>
      <c r="J324" s="2"/>
      <c r="K324" s="2"/>
      <c r="L324" s="15"/>
      <c r="M324" s="15"/>
      <c r="N324" s="15"/>
      <c r="O324" s="2"/>
      <c r="P324" s="2"/>
      <c r="Q324" s="2"/>
      <c r="R324" s="2"/>
      <c r="S324" s="2"/>
      <c r="T324" s="2"/>
      <c r="U324" s="2"/>
      <c r="V324" s="2"/>
    </row>
    <row r="325" spans="2:22" ht="15.75" customHeight="1">
      <c r="B325" s="18"/>
      <c r="C325" s="2"/>
      <c r="D325" s="2"/>
      <c r="E325" s="2"/>
      <c r="F325" s="2"/>
      <c r="G325" s="13"/>
      <c r="H325" s="13"/>
      <c r="I325" s="14"/>
      <c r="J325" s="2"/>
      <c r="K325" s="2"/>
      <c r="L325" s="15"/>
      <c r="M325" s="15"/>
      <c r="N325" s="15"/>
      <c r="O325" s="2"/>
      <c r="P325" s="2"/>
      <c r="Q325" s="2"/>
      <c r="R325" s="2"/>
      <c r="S325" s="2"/>
      <c r="T325" s="2"/>
      <c r="U325" s="2"/>
      <c r="V325" s="2"/>
    </row>
    <row r="326" spans="2:22" ht="15.75" customHeight="1">
      <c r="B326" s="18"/>
      <c r="C326" s="2"/>
      <c r="D326" s="2"/>
      <c r="E326" s="2"/>
      <c r="F326" s="2"/>
      <c r="G326" s="13"/>
      <c r="H326" s="13"/>
      <c r="I326" s="14"/>
      <c r="J326" s="2"/>
      <c r="K326" s="2"/>
      <c r="L326" s="15"/>
      <c r="M326" s="15"/>
      <c r="N326" s="15"/>
      <c r="O326" s="2"/>
      <c r="P326" s="2"/>
      <c r="Q326" s="2"/>
      <c r="R326" s="2"/>
      <c r="S326" s="2"/>
      <c r="T326" s="2"/>
      <c r="U326" s="2"/>
      <c r="V326" s="2"/>
    </row>
    <row r="327" spans="2:22" ht="15.75" customHeight="1">
      <c r="B327" s="18"/>
      <c r="C327" s="2"/>
      <c r="D327" s="2"/>
      <c r="E327" s="2"/>
      <c r="F327" s="2"/>
      <c r="G327" s="13"/>
      <c r="H327" s="13"/>
      <c r="I327" s="14"/>
      <c r="J327" s="2"/>
      <c r="K327" s="2"/>
      <c r="L327" s="15"/>
      <c r="M327" s="15"/>
      <c r="N327" s="15"/>
      <c r="O327" s="2"/>
      <c r="P327" s="2"/>
      <c r="Q327" s="2"/>
      <c r="R327" s="2"/>
      <c r="S327" s="2"/>
      <c r="T327" s="2"/>
      <c r="U327" s="2"/>
      <c r="V327" s="2"/>
    </row>
    <row r="328" spans="2:22" ht="15.75" customHeight="1">
      <c r="B328" s="18"/>
      <c r="C328" s="2"/>
      <c r="D328" s="2"/>
      <c r="E328" s="2"/>
      <c r="F328" s="2"/>
      <c r="G328" s="13"/>
      <c r="H328" s="13"/>
      <c r="I328" s="14"/>
      <c r="J328" s="2"/>
      <c r="K328" s="2"/>
      <c r="L328" s="15"/>
      <c r="M328" s="15"/>
      <c r="N328" s="15"/>
      <c r="O328" s="2"/>
      <c r="P328" s="2"/>
      <c r="Q328" s="2"/>
      <c r="R328" s="2"/>
      <c r="S328" s="2"/>
      <c r="T328" s="2"/>
      <c r="U328" s="2"/>
      <c r="V328" s="2"/>
    </row>
    <row r="329" spans="2:22" ht="15.75" customHeight="1">
      <c r="B329" s="18"/>
      <c r="C329" s="2"/>
      <c r="D329" s="2"/>
      <c r="E329" s="2"/>
      <c r="F329" s="2"/>
      <c r="G329" s="13"/>
      <c r="H329" s="13"/>
      <c r="I329" s="14"/>
      <c r="J329" s="2"/>
      <c r="K329" s="2"/>
      <c r="L329" s="15"/>
      <c r="M329" s="15"/>
      <c r="N329" s="15"/>
      <c r="O329" s="2"/>
      <c r="P329" s="2"/>
      <c r="Q329" s="2"/>
      <c r="R329" s="2"/>
      <c r="S329" s="2"/>
      <c r="T329" s="2"/>
      <c r="U329" s="2"/>
      <c r="V329" s="2"/>
    </row>
    <row r="330" spans="2:22" ht="15.75" customHeight="1">
      <c r="B330" s="18"/>
      <c r="C330" s="2"/>
      <c r="D330" s="2"/>
      <c r="E330" s="2"/>
      <c r="F330" s="2"/>
      <c r="G330" s="13"/>
      <c r="H330" s="13"/>
      <c r="I330" s="14"/>
      <c r="J330" s="2"/>
      <c r="K330" s="2"/>
      <c r="L330" s="15"/>
      <c r="M330" s="15"/>
      <c r="N330" s="15"/>
      <c r="O330" s="2"/>
      <c r="P330" s="2"/>
      <c r="Q330" s="2"/>
      <c r="R330" s="2"/>
      <c r="S330" s="2"/>
      <c r="T330" s="2"/>
      <c r="U330" s="2"/>
      <c r="V330" s="2"/>
    </row>
    <row r="331" spans="2:22" ht="15.75" customHeight="1">
      <c r="B331" s="18"/>
      <c r="C331" s="2"/>
      <c r="D331" s="2"/>
      <c r="E331" s="2"/>
      <c r="F331" s="2"/>
      <c r="G331" s="13"/>
      <c r="H331" s="13"/>
      <c r="I331" s="14"/>
      <c r="J331" s="2"/>
      <c r="K331" s="2"/>
      <c r="L331" s="15"/>
      <c r="M331" s="15"/>
      <c r="N331" s="15"/>
      <c r="O331" s="2"/>
      <c r="P331" s="2"/>
      <c r="Q331" s="2"/>
      <c r="R331" s="2"/>
      <c r="S331" s="2"/>
      <c r="T331" s="2"/>
      <c r="U331" s="2"/>
      <c r="V331" s="2"/>
    </row>
    <row r="332" spans="2:22" ht="15.75" customHeight="1">
      <c r="B332" s="18"/>
      <c r="C332" s="2"/>
      <c r="D332" s="2"/>
      <c r="E332" s="2"/>
      <c r="F332" s="2"/>
      <c r="G332" s="13"/>
      <c r="H332" s="13"/>
      <c r="I332" s="14"/>
      <c r="J332" s="2"/>
      <c r="K332" s="2"/>
      <c r="L332" s="15"/>
      <c r="M332" s="15"/>
      <c r="N332" s="15"/>
      <c r="O332" s="2"/>
      <c r="P332" s="2"/>
      <c r="Q332" s="2"/>
      <c r="R332" s="2"/>
      <c r="S332" s="2"/>
      <c r="T332" s="2"/>
      <c r="U332" s="2"/>
      <c r="V332" s="2"/>
    </row>
    <row r="333" spans="2:22" ht="15.75" customHeight="1">
      <c r="B333" s="18"/>
      <c r="C333" s="2"/>
      <c r="D333" s="2"/>
      <c r="E333" s="2"/>
      <c r="F333" s="2"/>
      <c r="G333" s="13"/>
      <c r="H333" s="13"/>
      <c r="I333" s="14"/>
      <c r="J333" s="2"/>
      <c r="K333" s="2"/>
      <c r="L333" s="15"/>
      <c r="M333" s="15"/>
      <c r="N333" s="15"/>
      <c r="O333" s="2"/>
      <c r="P333" s="2"/>
      <c r="Q333" s="2"/>
      <c r="R333" s="2"/>
      <c r="S333" s="2"/>
      <c r="T333" s="2"/>
      <c r="U333" s="2"/>
      <c r="V333" s="2"/>
    </row>
    <row r="334" spans="2:22" ht="15.75" customHeight="1">
      <c r="B334" s="18"/>
      <c r="C334" s="2"/>
      <c r="D334" s="2"/>
      <c r="E334" s="2"/>
      <c r="F334" s="2"/>
      <c r="G334" s="13"/>
      <c r="H334" s="13"/>
      <c r="I334" s="14"/>
      <c r="J334" s="2"/>
      <c r="K334" s="2"/>
      <c r="L334" s="15"/>
      <c r="M334" s="15"/>
      <c r="N334" s="15"/>
      <c r="O334" s="2"/>
      <c r="P334" s="2"/>
      <c r="Q334" s="2"/>
      <c r="R334" s="2"/>
      <c r="S334" s="2"/>
      <c r="T334" s="2"/>
      <c r="U334" s="2"/>
      <c r="V334" s="2"/>
    </row>
    <row r="335" spans="2:22" ht="15.75" customHeight="1">
      <c r="B335" s="18"/>
      <c r="C335" s="2"/>
      <c r="D335" s="2"/>
      <c r="E335" s="2"/>
      <c r="F335" s="2"/>
      <c r="G335" s="13"/>
      <c r="H335" s="13"/>
      <c r="I335" s="14"/>
      <c r="J335" s="2"/>
      <c r="K335" s="2"/>
      <c r="L335" s="15"/>
      <c r="M335" s="15"/>
      <c r="N335" s="15"/>
      <c r="O335" s="2"/>
      <c r="P335" s="2"/>
      <c r="Q335" s="2"/>
      <c r="R335" s="2"/>
      <c r="S335" s="2"/>
      <c r="T335" s="2"/>
      <c r="U335" s="2"/>
      <c r="V335" s="2"/>
    </row>
    <row r="336" spans="2:22" ht="15.75" customHeight="1">
      <c r="B336" s="18"/>
      <c r="C336" s="2"/>
      <c r="D336" s="2"/>
      <c r="E336" s="2"/>
      <c r="F336" s="2"/>
      <c r="G336" s="13"/>
      <c r="H336" s="13"/>
      <c r="I336" s="14"/>
      <c r="J336" s="2"/>
      <c r="K336" s="2"/>
      <c r="L336" s="15"/>
      <c r="M336" s="15"/>
      <c r="N336" s="15"/>
      <c r="O336" s="2"/>
      <c r="P336" s="2"/>
      <c r="Q336" s="2"/>
      <c r="R336" s="2"/>
      <c r="S336" s="2"/>
      <c r="T336" s="2"/>
      <c r="U336" s="2"/>
      <c r="V336" s="2"/>
    </row>
    <row r="337" spans="2:22" ht="15.75" customHeight="1">
      <c r="B337" s="18"/>
      <c r="C337" s="2"/>
      <c r="D337" s="2"/>
      <c r="E337" s="2"/>
      <c r="F337" s="2"/>
      <c r="G337" s="13"/>
      <c r="H337" s="13"/>
      <c r="I337" s="14"/>
      <c r="J337" s="2"/>
      <c r="K337" s="2"/>
      <c r="L337" s="15"/>
      <c r="M337" s="15"/>
      <c r="N337" s="15"/>
      <c r="O337" s="2"/>
      <c r="P337" s="2"/>
      <c r="Q337" s="2"/>
      <c r="R337" s="2"/>
      <c r="S337" s="2"/>
      <c r="T337" s="2"/>
      <c r="U337" s="2"/>
      <c r="V337" s="2"/>
    </row>
    <row r="338" spans="2:22" ht="15.75" customHeight="1">
      <c r="B338" s="18"/>
      <c r="C338" s="2"/>
      <c r="D338" s="2"/>
      <c r="E338" s="2"/>
      <c r="F338" s="2"/>
      <c r="G338" s="13"/>
      <c r="H338" s="13"/>
      <c r="I338" s="14"/>
      <c r="J338" s="2"/>
      <c r="K338" s="2"/>
      <c r="L338" s="15"/>
      <c r="M338" s="15"/>
      <c r="N338" s="15"/>
      <c r="O338" s="2"/>
      <c r="P338" s="2"/>
      <c r="Q338" s="2"/>
      <c r="R338" s="2"/>
      <c r="S338" s="2"/>
      <c r="T338" s="2"/>
      <c r="U338" s="2"/>
      <c r="V338" s="2"/>
    </row>
    <row r="339" spans="2:22" ht="15.75" customHeight="1">
      <c r="B339" s="18"/>
      <c r="C339" s="2"/>
      <c r="D339" s="2"/>
      <c r="E339" s="2"/>
      <c r="F339" s="2"/>
      <c r="G339" s="13"/>
      <c r="H339" s="13"/>
      <c r="I339" s="14"/>
      <c r="J339" s="2"/>
      <c r="K339" s="2"/>
      <c r="L339" s="15"/>
      <c r="M339" s="15"/>
      <c r="N339" s="15"/>
      <c r="O339" s="2"/>
      <c r="P339" s="2"/>
      <c r="Q339" s="2"/>
      <c r="R339" s="2"/>
      <c r="S339" s="2"/>
      <c r="T339" s="2"/>
      <c r="U339" s="2"/>
      <c r="V339" s="2"/>
    </row>
    <row r="340" spans="2:22" ht="15.75" customHeight="1">
      <c r="B340" s="18"/>
      <c r="C340" s="2"/>
      <c r="D340" s="2"/>
      <c r="E340" s="2"/>
      <c r="F340" s="2"/>
      <c r="G340" s="13"/>
      <c r="H340" s="13"/>
      <c r="I340" s="14"/>
      <c r="J340" s="2"/>
      <c r="K340" s="2"/>
      <c r="L340" s="15"/>
      <c r="M340" s="15"/>
      <c r="N340" s="15"/>
      <c r="O340" s="2"/>
      <c r="P340" s="2"/>
      <c r="Q340" s="2"/>
      <c r="R340" s="2"/>
      <c r="S340" s="2"/>
      <c r="T340" s="2"/>
      <c r="U340" s="2"/>
      <c r="V340" s="2"/>
    </row>
    <row r="341" spans="2:22" ht="15.75" customHeight="1">
      <c r="B341" s="18"/>
      <c r="C341" s="2"/>
      <c r="D341" s="2"/>
      <c r="E341" s="2"/>
      <c r="F341" s="2"/>
      <c r="G341" s="13"/>
      <c r="H341" s="13"/>
      <c r="I341" s="14"/>
      <c r="J341" s="2"/>
      <c r="K341" s="2"/>
      <c r="L341" s="15"/>
      <c r="M341" s="15"/>
      <c r="N341" s="15"/>
      <c r="O341" s="2"/>
      <c r="P341" s="2"/>
      <c r="Q341" s="2"/>
      <c r="R341" s="2"/>
      <c r="S341" s="2"/>
      <c r="T341" s="2"/>
      <c r="U341" s="2"/>
      <c r="V341" s="2"/>
    </row>
    <row r="342" spans="2:22" ht="15.75" customHeight="1">
      <c r="B342" s="18"/>
      <c r="C342" s="2"/>
      <c r="D342" s="2"/>
      <c r="E342" s="2"/>
      <c r="F342" s="2"/>
      <c r="G342" s="13"/>
      <c r="H342" s="13"/>
      <c r="I342" s="14"/>
      <c r="J342" s="2"/>
      <c r="K342" s="2"/>
      <c r="L342" s="15"/>
      <c r="M342" s="15"/>
      <c r="N342" s="15"/>
      <c r="O342" s="2"/>
      <c r="P342" s="2"/>
      <c r="Q342" s="2"/>
      <c r="R342" s="2"/>
      <c r="S342" s="2"/>
      <c r="T342" s="2"/>
      <c r="U342" s="2"/>
      <c r="V342" s="2"/>
    </row>
    <row r="343" spans="2:22" ht="15.75" customHeight="1">
      <c r="B343" s="18"/>
      <c r="C343" s="2"/>
      <c r="D343" s="2"/>
      <c r="E343" s="2"/>
      <c r="F343" s="2"/>
      <c r="G343" s="13"/>
      <c r="H343" s="13"/>
      <c r="I343" s="14"/>
      <c r="J343" s="2"/>
      <c r="K343" s="2"/>
      <c r="L343" s="15"/>
      <c r="M343" s="15"/>
      <c r="N343" s="15"/>
      <c r="O343" s="2"/>
      <c r="P343" s="2"/>
      <c r="Q343" s="2"/>
      <c r="R343" s="2"/>
      <c r="S343" s="2"/>
      <c r="T343" s="2"/>
      <c r="U343" s="2"/>
      <c r="V343" s="2"/>
    </row>
    <row r="344" spans="2:22" ht="15.75" customHeight="1">
      <c r="B344" s="18"/>
      <c r="C344" s="2"/>
      <c r="D344" s="2"/>
      <c r="E344" s="2"/>
      <c r="F344" s="2"/>
      <c r="G344" s="13"/>
      <c r="H344" s="13"/>
      <c r="I344" s="14"/>
      <c r="J344" s="2"/>
      <c r="K344" s="2"/>
      <c r="L344" s="15"/>
      <c r="M344" s="15"/>
      <c r="N344" s="15"/>
      <c r="O344" s="2"/>
      <c r="P344" s="2"/>
      <c r="Q344" s="2"/>
      <c r="R344" s="2"/>
      <c r="S344" s="2"/>
      <c r="T344" s="2"/>
      <c r="U344" s="2"/>
      <c r="V344" s="2"/>
    </row>
    <row r="345" spans="2:22" ht="15.75" customHeight="1">
      <c r="B345" s="18"/>
      <c r="C345" s="2"/>
      <c r="D345" s="2"/>
      <c r="E345" s="2"/>
      <c r="F345" s="2"/>
      <c r="G345" s="13"/>
      <c r="H345" s="13"/>
      <c r="I345" s="14"/>
      <c r="J345" s="2"/>
      <c r="K345" s="2"/>
      <c r="L345" s="15"/>
      <c r="M345" s="15"/>
      <c r="N345" s="15"/>
      <c r="O345" s="2"/>
      <c r="P345" s="2"/>
      <c r="Q345" s="2"/>
      <c r="R345" s="2"/>
      <c r="S345" s="2"/>
      <c r="T345" s="2"/>
      <c r="U345" s="2"/>
      <c r="V345" s="2"/>
    </row>
    <row r="346" spans="2:22" ht="15.75" customHeight="1">
      <c r="B346" s="18"/>
      <c r="C346" s="2"/>
      <c r="D346" s="2"/>
      <c r="E346" s="2"/>
      <c r="F346" s="2"/>
      <c r="G346" s="13"/>
      <c r="H346" s="13"/>
      <c r="I346" s="14"/>
      <c r="J346" s="2"/>
      <c r="K346" s="2"/>
      <c r="L346" s="15"/>
      <c r="M346" s="15"/>
      <c r="N346" s="15"/>
      <c r="O346" s="2"/>
      <c r="P346" s="2"/>
      <c r="Q346" s="2"/>
      <c r="R346" s="2"/>
      <c r="S346" s="2"/>
      <c r="T346" s="2"/>
      <c r="U346" s="2"/>
      <c r="V346" s="2"/>
    </row>
    <row r="347" spans="2:22" ht="15.75" customHeight="1">
      <c r="B347" s="18"/>
      <c r="C347" s="2"/>
      <c r="D347" s="2"/>
      <c r="E347" s="2"/>
      <c r="F347" s="2"/>
      <c r="G347" s="13"/>
      <c r="H347" s="13"/>
      <c r="I347" s="14"/>
      <c r="J347" s="2"/>
      <c r="K347" s="2"/>
      <c r="L347" s="15"/>
      <c r="M347" s="15"/>
      <c r="N347" s="15"/>
      <c r="O347" s="2"/>
      <c r="P347" s="2"/>
      <c r="Q347" s="2"/>
      <c r="R347" s="2"/>
      <c r="S347" s="2"/>
      <c r="T347" s="2"/>
      <c r="U347" s="2"/>
      <c r="V347" s="2"/>
    </row>
    <row r="348" spans="2:22" ht="15.75" customHeight="1">
      <c r="B348" s="18"/>
      <c r="C348" s="2"/>
      <c r="D348" s="2"/>
      <c r="E348" s="2"/>
      <c r="F348" s="2"/>
      <c r="G348" s="13"/>
      <c r="H348" s="13"/>
      <c r="I348" s="14"/>
      <c r="J348" s="2"/>
      <c r="K348" s="2"/>
      <c r="L348" s="15"/>
      <c r="M348" s="15"/>
      <c r="N348" s="15"/>
      <c r="O348" s="2"/>
      <c r="P348" s="2"/>
      <c r="Q348" s="2"/>
      <c r="R348" s="2"/>
      <c r="S348" s="2"/>
      <c r="T348" s="2"/>
      <c r="U348" s="2"/>
      <c r="V348" s="2"/>
    </row>
    <row r="349" spans="2:22" ht="15.75" customHeight="1">
      <c r="B349" s="18"/>
      <c r="C349" s="2"/>
      <c r="D349" s="2"/>
      <c r="E349" s="2"/>
      <c r="F349" s="2"/>
      <c r="G349" s="13"/>
      <c r="H349" s="13"/>
      <c r="I349" s="14"/>
      <c r="J349" s="2"/>
      <c r="K349" s="2"/>
      <c r="L349" s="15"/>
      <c r="M349" s="15"/>
      <c r="N349" s="15"/>
      <c r="O349" s="2"/>
      <c r="P349" s="2"/>
      <c r="Q349" s="2"/>
      <c r="R349" s="2"/>
      <c r="S349" s="2"/>
      <c r="T349" s="2"/>
      <c r="U349" s="2"/>
      <c r="V349" s="2"/>
    </row>
    <row r="350" spans="2:22" ht="15.75" customHeight="1">
      <c r="B350" s="18"/>
      <c r="C350" s="2"/>
      <c r="D350" s="2"/>
      <c r="E350" s="2"/>
      <c r="F350" s="2"/>
      <c r="G350" s="13"/>
      <c r="H350" s="13"/>
      <c r="I350" s="14"/>
      <c r="J350" s="2"/>
      <c r="K350" s="2"/>
      <c r="L350" s="15"/>
      <c r="M350" s="15"/>
      <c r="N350" s="15"/>
      <c r="O350" s="2"/>
      <c r="P350" s="2"/>
      <c r="Q350" s="2"/>
      <c r="R350" s="2"/>
      <c r="S350" s="2"/>
      <c r="T350" s="2"/>
      <c r="U350" s="2"/>
      <c r="V350" s="2"/>
    </row>
    <row r="351" spans="2:22" ht="15.75" customHeight="1">
      <c r="B351" s="18"/>
      <c r="C351" s="2"/>
      <c r="D351" s="2"/>
      <c r="E351" s="2"/>
      <c r="F351" s="2"/>
      <c r="G351" s="13"/>
      <c r="H351" s="13"/>
      <c r="I351" s="14"/>
      <c r="J351" s="2"/>
      <c r="K351" s="2"/>
      <c r="L351" s="15"/>
      <c r="M351" s="15"/>
      <c r="N351" s="15"/>
      <c r="O351" s="2"/>
      <c r="P351" s="2"/>
      <c r="Q351" s="2"/>
      <c r="R351" s="2"/>
      <c r="S351" s="2"/>
      <c r="T351" s="2"/>
      <c r="U351" s="2"/>
      <c r="V351" s="2"/>
    </row>
    <row r="352" spans="2:22" ht="15.75" customHeight="1">
      <c r="B352" s="18"/>
      <c r="C352" s="2"/>
      <c r="D352" s="2"/>
      <c r="E352" s="2"/>
      <c r="F352" s="2"/>
      <c r="G352" s="13"/>
      <c r="H352" s="13"/>
      <c r="I352" s="14"/>
      <c r="J352" s="2"/>
      <c r="K352" s="2"/>
      <c r="L352" s="15"/>
      <c r="M352" s="15"/>
      <c r="N352" s="15"/>
      <c r="O352" s="2"/>
      <c r="P352" s="2"/>
      <c r="Q352" s="2"/>
      <c r="R352" s="2"/>
      <c r="S352" s="2"/>
      <c r="T352" s="2"/>
      <c r="U352" s="2"/>
      <c r="V352" s="2"/>
    </row>
    <row r="353" spans="2:22" ht="15.75" customHeight="1">
      <c r="B353" s="18"/>
      <c r="C353" s="2"/>
      <c r="D353" s="2"/>
      <c r="E353" s="2"/>
      <c r="F353" s="2"/>
      <c r="G353" s="13"/>
      <c r="H353" s="13"/>
      <c r="I353" s="14"/>
      <c r="J353" s="2"/>
      <c r="K353" s="2"/>
      <c r="L353" s="15"/>
      <c r="M353" s="15"/>
      <c r="N353" s="15"/>
      <c r="O353" s="2"/>
      <c r="P353" s="2"/>
      <c r="Q353" s="2"/>
      <c r="R353" s="2"/>
      <c r="S353" s="2"/>
      <c r="T353" s="2"/>
      <c r="U353" s="2"/>
      <c r="V353" s="2"/>
    </row>
    <row r="354" spans="2:22" ht="15.75" customHeight="1">
      <c r="B354" s="18"/>
      <c r="C354" s="2"/>
      <c r="D354" s="2"/>
      <c r="E354" s="2"/>
      <c r="F354" s="2"/>
      <c r="G354" s="13"/>
      <c r="H354" s="13"/>
      <c r="I354" s="14"/>
      <c r="J354" s="2"/>
      <c r="K354" s="2"/>
      <c r="L354" s="15"/>
      <c r="M354" s="15"/>
      <c r="N354" s="15"/>
      <c r="O354" s="2"/>
      <c r="P354" s="2"/>
      <c r="Q354" s="2"/>
      <c r="R354" s="2"/>
      <c r="S354" s="2"/>
      <c r="T354" s="2"/>
      <c r="U354" s="2"/>
      <c r="V354" s="2"/>
    </row>
    <row r="355" spans="2:22" ht="15.75" customHeight="1">
      <c r="B355" s="18"/>
      <c r="C355" s="2"/>
      <c r="D355" s="2"/>
      <c r="E355" s="2"/>
      <c r="F355" s="2"/>
      <c r="G355" s="13"/>
      <c r="H355" s="13"/>
      <c r="I355" s="14"/>
      <c r="J355" s="2"/>
      <c r="K355" s="2"/>
      <c r="L355" s="15"/>
      <c r="M355" s="15"/>
      <c r="N355" s="15"/>
      <c r="O355" s="2"/>
      <c r="P355" s="2"/>
      <c r="Q355" s="2"/>
      <c r="R355" s="2"/>
      <c r="S355" s="2"/>
      <c r="T355" s="2"/>
      <c r="U355" s="2"/>
      <c r="V355" s="2"/>
    </row>
    <row r="356" spans="2:22" ht="15.75" customHeight="1">
      <c r="B356" s="18"/>
      <c r="C356" s="2"/>
      <c r="D356" s="2"/>
      <c r="E356" s="2"/>
      <c r="F356" s="2"/>
      <c r="G356" s="13"/>
      <c r="H356" s="13"/>
      <c r="I356" s="14"/>
      <c r="J356" s="2"/>
      <c r="K356" s="2"/>
      <c r="L356" s="15"/>
      <c r="M356" s="15"/>
      <c r="N356" s="15"/>
      <c r="O356" s="2"/>
      <c r="P356" s="2"/>
      <c r="Q356" s="2"/>
      <c r="R356" s="2"/>
      <c r="S356" s="2"/>
      <c r="T356" s="2"/>
      <c r="U356" s="2"/>
      <c r="V356" s="2"/>
    </row>
    <row r="357" spans="2:22" ht="15.75" customHeight="1">
      <c r="B357" s="18"/>
      <c r="C357" s="2"/>
      <c r="D357" s="2"/>
      <c r="E357" s="2"/>
      <c r="F357" s="2"/>
      <c r="G357" s="13"/>
      <c r="H357" s="13"/>
      <c r="I357" s="14"/>
      <c r="J357" s="2"/>
      <c r="K357" s="2"/>
      <c r="L357" s="15"/>
      <c r="M357" s="15"/>
      <c r="N357" s="15"/>
      <c r="O357" s="2"/>
      <c r="P357" s="2"/>
      <c r="Q357" s="2"/>
      <c r="R357" s="2"/>
      <c r="S357" s="2"/>
      <c r="T357" s="2"/>
      <c r="U357" s="2"/>
      <c r="V357" s="2"/>
    </row>
    <row r="358" spans="2:22" ht="15.75" customHeight="1">
      <c r="B358" s="18"/>
      <c r="C358" s="2"/>
      <c r="D358" s="2"/>
      <c r="E358" s="2"/>
      <c r="F358" s="2"/>
      <c r="G358" s="13"/>
      <c r="H358" s="13"/>
      <c r="I358" s="14"/>
      <c r="J358" s="2"/>
      <c r="K358" s="2"/>
      <c r="L358" s="15"/>
      <c r="M358" s="15"/>
      <c r="N358" s="15"/>
      <c r="O358" s="2"/>
      <c r="P358" s="2"/>
      <c r="Q358" s="2"/>
      <c r="R358" s="2"/>
      <c r="S358" s="2"/>
      <c r="T358" s="2"/>
      <c r="U358" s="2"/>
      <c r="V358" s="2"/>
    </row>
    <row r="359" spans="2:22" ht="15.75" customHeight="1">
      <c r="B359" s="18"/>
      <c r="C359" s="2"/>
      <c r="D359" s="2"/>
      <c r="E359" s="2"/>
      <c r="F359" s="2"/>
      <c r="G359" s="13"/>
      <c r="H359" s="13"/>
      <c r="I359" s="14"/>
      <c r="J359" s="2"/>
      <c r="K359" s="2"/>
      <c r="L359" s="15"/>
      <c r="M359" s="15"/>
      <c r="N359" s="15"/>
      <c r="O359" s="2"/>
      <c r="P359" s="2"/>
      <c r="Q359" s="2"/>
      <c r="R359" s="2"/>
      <c r="S359" s="2"/>
      <c r="T359" s="2"/>
      <c r="U359" s="2"/>
      <c r="V359" s="2"/>
    </row>
    <row r="360" spans="2:22" ht="15.75" customHeight="1">
      <c r="B360" s="18"/>
      <c r="C360" s="2"/>
      <c r="D360" s="2"/>
      <c r="E360" s="2"/>
      <c r="F360" s="2"/>
      <c r="G360" s="13"/>
      <c r="H360" s="13"/>
      <c r="I360" s="14"/>
      <c r="J360" s="2"/>
      <c r="K360" s="2"/>
      <c r="L360" s="15"/>
      <c r="M360" s="15"/>
      <c r="N360" s="15"/>
      <c r="O360" s="2"/>
      <c r="P360" s="2"/>
      <c r="Q360" s="2"/>
      <c r="R360" s="2"/>
      <c r="S360" s="2"/>
      <c r="T360" s="2"/>
      <c r="U360" s="2"/>
      <c r="V360" s="2"/>
    </row>
    <row r="361" spans="2:22" ht="15.75" customHeight="1">
      <c r="B361" s="18"/>
      <c r="C361" s="2"/>
      <c r="D361" s="2"/>
      <c r="E361" s="2"/>
      <c r="F361" s="2"/>
      <c r="G361" s="13"/>
      <c r="H361" s="13"/>
      <c r="I361" s="14"/>
      <c r="J361" s="2"/>
      <c r="K361" s="2"/>
      <c r="L361" s="15"/>
      <c r="M361" s="15"/>
      <c r="N361" s="15"/>
      <c r="O361" s="2"/>
      <c r="P361" s="2"/>
      <c r="Q361" s="2"/>
      <c r="R361" s="2"/>
      <c r="S361" s="2"/>
      <c r="T361" s="2"/>
      <c r="U361" s="2"/>
      <c r="V361" s="2"/>
    </row>
    <row r="362" spans="2:22" ht="15.75" customHeight="1">
      <c r="B362" s="18"/>
      <c r="C362" s="2"/>
      <c r="D362" s="2"/>
      <c r="E362" s="2"/>
      <c r="F362" s="2"/>
      <c r="G362" s="13"/>
      <c r="H362" s="13"/>
      <c r="I362" s="14"/>
      <c r="J362" s="2"/>
      <c r="K362" s="2"/>
      <c r="L362" s="15"/>
      <c r="M362" s="15"/>
      <c r="N362" s="15"/>
      <c r="O362" s="2"/>
      <c r="P362" s="2"/>
      <c r="Q362" s="2"/>
      <c r="R362" s="2"/>
      <c r="S362" s="2"/>
      <c r="T362" s="2"/>
      <c r="U362" s="2"/>
      <c r="V362" s="2"/>
    </row>
    <row r="363" spans="2:22" ht="15.75" customHeight="1">
      <c r="B363" s="18"/>
      <c r="C363" s="2"/>
      <c r="D363" s="2"/>
      <c r="E363" s="2"/>
      <c r="F363" s="2"/>
      <c r="G363" s="13"/>
      <c r="H363" s="13"/>
      <c r="I363" s="14"/>
      <c r="J363" s="2"/>
      <c r="K363" s="2"/>
      <c r="L363" s="15"/>
      <c r="M363" s="15"/>
      <c r="N363" s="15"/>
      <c r="O363" s="2"/>
      <c r="P363" s="2"/>
      <c r="Q363" s="2"/>
      <c r="R363" s="2"/>
      <c r="S363" s="2"/>
      <c r="T363" s="2"/>
      <c r="U363" s="2"/>
      <c r="V363" s="2"/>
    </row>
    <row r="364" spans="2:22" ht="15.75" customHeight="1">
      <c r="B364" s="18"/>
      <c r="C364" s="2"/>
      <c r="D364" s="2"/>
      <c r="E364" s="2"/>
      <c r="F364" s="2"/>
      <c r="G364" s="13"/>
      <c r="H364" s="13"/>
      <c r="I364" s="14"/>
      <c r="J364" s="2"/>
      <c r="K364" s="2"/>
      <c r="L364" s="15"/>
      <c r="M364" s="15"/>
      <c r="N364" s="15"/>
      <c r="O364" s="2"/>
      <c r="P364" s="2"/>
      <c r="Q364" s="2"/>
      <c r="R364" s="2"/>
      <c r="S364" s="2"/>
      <c r="T364" s="2"/>
      <c r="U364" s="2"/>
      <c r="V364" s="2"/>
    </row>
    <row r="365" spans="2:22" ht="15.75" customHeight="1">
      <c r="B365" s="18"/>
      <c r="C365" s="2"/>
      <c r="D365" s="2"/>
      <c r="E365" s="2"/>
      <c r="F365" s="2"/>
      <c r="G365" s="13"/>
      <c r="H365" s="13"/>
      <c r="I365" s="14"/>
      <c r="J365" s="2"/>
      <c r="K365" s="2"/>
      <c r="L365" s="15"/>
      <c r="M365" s="15"/>
      <c r="N365" s="15"/>
      <c r="O365" s="2"/>
      <c r="P365" s="2"/>
      <c r="Q365" s="2"/>
      <c r="R365" s="2"/>
      <c r="S365" s="2"/>
      <c r="T365" s="2"/>
      <c r="U365" s="2"/>
      <c r="V365" s="2"/>
    </row>
    <row r="366" spans="2:22" ht="15.75" customHeight="1">
      <c r="B366" s="18"/>
      <c r="C366" s="2"/>
      <c r="D366" s="2"/>
      <c r="E366" s="2"/>
      <c r="F366" s="2"/>
      <c r="G366" s="13"/>
      <c r="H366" s="13"/>
      <c r="I366" s="14"/>
      <c r="J366" s="2"/>
      <c r="K366" s="2"/>
      <c r="L366" s="15"/>
      <c r="M366" s="15"/>
      <c r="N366" s="15"/>
      <c r="O366" s="2"/>
      <c r="P366" s="2"/>
      <c r="Q366" s="2"/>
      <c r="R366" s="2"/>
      <c r="S366" s="2"/>
      <c r="T366" s="2"/>
      <c r="U366" s="2"/>
      <c r="V366" s="2"/>
    </row>
    <row r="367" spans="2:22" ht="15.75" customHeight="1">
      <c r="B367" s="18"/>
      <c r="C367" s="2"/>
      <c r="D367" s="2"/>
      <c r="E367" s="2"/>
      <c r="F367" s="2"/>
      <c r="G367" s="13"/>
      <c r="H367" s="13"/>
      <c r="I367" s="14"/>
      <c r="J367" s="2"/>
      <c r="K367" s="2"/>
      <c r="L367" s="15"/>
      <c r="M367" s="15"/>
      <c r="N367" s="15"/>
      <c r="O367" s="2"/>
      <c r="P367" s="2"/>
      <c r="Q367" s="2"/>
      <c r="R367" s="2"/>
      <c r="S367" s="2"/>
      <c r="T367" s="2"/>
      <c r="U367" s="2"/>
      <c r="V367" s="2"/>
    </row>
    <row r="368" spans="2:22" ht="15.75" customHeight="1">
      <c r="B368" s="18"/>
      <c r="C368" s="2"/>
      <c r="D368" s="2"/>
      <c r="E368" s="2"/>
      <c r="F368" s="2"/>
      <c r="G368" s="13"/>
      <c r="H368" s="13"/>
      <c r="I368" s="14"/>
      <c r="J368" s="2"/>
      <c r="K368" s="2"/>
      <c r="L368" s="15"/>
      <c r="M368" s="15"/>
      <c r="N368" s="15"/>
      <c r="O368" s="2"/>
      <c r="P368" s="2"/>
      <c r="Q368" s="2"/>
      <c r="R368" s="2"/>
      <c r="S368" s="2"/>
      <c r="T368" s="2"/>
      <c r="U368" s="2"/>
      <c r="V368" s="2"/>
    </row>
    <row r="369" spans="2:22" ht="15.75" customHeight="1">
      <c r="B369" s="18"/>
      <c r="C369" s="2"/>
      <c r="D369" s="2"/>
      <c r="E369" s="2"/>
      <c r="F369" s="2"/>
      <c r="G369" s="13"/>
      <c r="H369" s="13"/>
      <c r="I369" s="14"/>
      <c r="J369" s="2"/>
      <c r="K369" s="2"/>
      <c r="L369" s="15"/>
      <c r="M369" s="15"/>
      <c r="N369" s="15"/>
      <c r="O369" s="2"/>
      <c r="P369" s="2"/>
      <c r="Q369" s="2"/>
      <c r="R369" s="2"/>
      <c r="S369" s="2"/>
      <c r="T369" s="2"/>
      <c r="U369" s="2"/>
      <c r="V369" s="2"/>
    </row>
    <row r="370" spans="2:22" ht="15.75" customHeight="1">
      <c r="B370" s="18"/>
      <c r="C370" s="2"/>
      <c r="D370" s="2"/>
      <c r="E370" s="2"/>
      <c r="F370" s="2"/>
      <c r="G370" s="13"/>
      <c r="H370" s="13"/>
      <c r="I370" s="14"/>
      <c r="J370" s="2"/>
      <c r="K370" s="2"/>
      <c r="L370" s="15"/>
      <c r="M370" s="15"/>
      <c r="N370" s="15"/>
      <c r="O370" s="2"/>
      <c r="P370" s="2"/>
      <c r="Q370" s="2"/>
      <c r="R370" s="2"/>
      <c r="S370" s="2"/>
      <c r="T370" s="2"/>
      <c r="U370" s="2"/>
      <c r="V370" s="2"/>
    </row>
    <row r="371" spans="2:22" ht="15.75" customHeight="1">
      <c r="B371" s="18"/>
      <c r="C371" s="2"/>
      <c r="D371" s="2"/>
      <c r="E371" s="2"/>
      <c r="F371" s="2"/>
      <c r="G371" s="13"/>
      <c r="H371" s="13"/>
      <c r="I371" s="14"/>
      <c r="J371" s="2"/>
      <c r="K371" s="2"/>
      <c r="L371" s="15"/>
      <c r="M371" s="15"/>
      <c r="N371" s="15"/>
      <c r="O371" s="2"/>
      <c r="P371" s="2"/>
      <c r="Q371" s="2"/>
      <c r="R371" s="2"/>
      <c r="S371" s="2"/>
      <c r="T371" s="2"/>
      <c r="U371" s="2"/>
      <c r="V371" s="2"/>
    </row>
    <row r="372" spans="2:22" ht="15.75" customHeight="1">
      <c r="B372" s="18"/>
      <c r="C372" s="2"/>
      <c r="D372" s="2"/>
      <c r="E372" s="2"/>
      <c r="F372" s="2"/>
      <c r="G372" s="13"/>
      <c r="H372" s="13"/>
      <c r="I372" s="14"/>
      <c r="J372" s="2"/>
      <c r="K372" s="2"/>
      <c r="L372" s="15"/>
      <c r="M372" s="15"/>
      <c r="N372" s="15"/>
      <c r="O372" s="2"/>
      <c r="P372" s="2"/>
      <c r="Q372" s="2"/>
      <c r="R372" s="2"/>
      <c r="S372" s="2"/>
      <c r="T372" s="2"/>
      <c r="U372" s="2"/>
      <c r="V372" s="2"/>
    </row>
    <row r="373" spans="2:22" ht="15.75" customHeight="1">
      <c r="B373" s="18"/>
      <c r="C373" s="2"/>
      <c r="D373" s="2"/>
      <c r="E373" s="2"/>
      <c r="F373" s="2"/>
      <c r="G373" s="13"/>
      <c r="H373" s="13"/>
      <c r="I373" s="14"/>
      <c r="J373" s="2"/>
      <c r="K373" s="2"/>
      <c r="L373" s="15"/>
      <c r="M373" s="15"/>
      <c r="N373" s="15"/>
      <c r="O373" s="2"/>
      <c r="P373" s="2"/>
      <c r="Q373" s="2"/>
      <c r="R373" s="2"/>
      <c r="S373" s="2"/>
      <c r="T373" s="2"/>
      <c r="U373" s="2"/>
      <c r="V373" s="2"/>
    </row>
    <row r="374" spans="2:22" ht="15.75" customHeight="1">
      <c r="B374" s="18"/>
      <c r="C374" s="2"/>
      <c r="D374" s="2"/>
      <c r="E374" s="2"/>
      <c r="F374" s="2"/>
      <c r="G374" s="13"/>
      <c r="H374" s="13"/>
      <c r="I374" s="14"/>
      <c r="J374" s="2"/>
      <c r="K374" s="2"/>
      <c r="L374" s="15"/>
      <c r="M374" s="15"/>
      <c r="N374" s="15"/>
      <c r="O374" s="2"/>
      <c r="P374" s="2"/>
      <c r="Q374" s="2"/>
      <c r="R374" s="2"/>
      <c r="S374" s="2"/>
      <c r="T374" s="2"/>
      <c r="U374" s="2"/>
      <c r="V374" s="2"/>
    </row>
    <row r="375" spans="2:22" ht="15.75" customHeight="1">
      <c r="B375" s="18"/>
      <c r="C375" s="2"/>
      <c r="D375" s="2"/>
      <c r="E375" s="2"/>
      <c r="F375" s="2"/>
      <c r="G375" s="13"/>
      <c r="H375" s="13"/>
      <c r="I375" s="14"/>
      <c r="J375" s="2"/>
      <c r="K375" s="2"/>
      <c r="L375" s="15"/>
      <c r="M375" s="15"/>
      <c r="N375" s="15"/>
      <c r="O375" s="2"/>
      <c r="P375" s="2"/>
      <c r="Q375" s="2"/>
      <c r="R375" s="2"/>
      <c r="S375" s="2"/>
      <c r="T375" s="2"/>
      <c r="U375" s="2"/>
      <c r="V375" s="2"/>
    </row>
    <row r="376" spans="2:22" ht="15.75" customHeight="1">
      <c r="B376" s="18"/>
      <c r="C376" s="2"/>
      <c r="D376" s="2"/>
      <c r="E376" s="2"/>
      <c r="F376" s="2"/>
      <c r="G376" s="13"/>
      <c r="H376" s="13"/>
      <c r="I376" s="14"/>
      <c r="J376" s="2"/>
      <c r="K376" s="2"/>
      <c r="L376" s="15"/>
      <c r="M376" s="15"/>
      <c r="N376" s="15"/>
      <c r="O376" s="2"/>
      <c r="P376" s="2"/>
      <c r="Q376" s="2"/>
      <c r="R376" s="2"/>
      <c r="S376" s="2"/>
      <c r="T376" s="2"/>
      <c r="U376" s="2"/>
      <c r="V376" s="2"/>
    </row>
    <row r="377" spans="2:22" ht="15.75" customHeight="1">
      <c r="B377" s="18"/>
      <c r="C377" s="2"/>
      <c r="D377" s="2"/>
      <c r="E377" s="2"/>
      <c r="F377" s="2"/>
      <c r="G377" s="13"/>
      <c r="H377" s="13"/>
      <c r="I377" s="14"/>
      <c r="J377" s="2"/>
      <c r="K377" s="2"/>
      <c r="L377" s="15"/>
      <c r="M377" s="15"/>
      <c r="N377" s="15"/>
      <c r="O377" s="2"/>
      <c r="P377" s="2"/>
      <c r="Q377" s="2"/>
      <c r="R377" s="2"/>
      <c r="S377" s="2"/>
      <c r="T377" s="2"/>
      <c r="U377" s="2"/>
      <c r="V377" s="2"/>
    </row>
    <row r="378" spans="2:22" ht="15.75" customHeight="1">
      <c r="B378" s="18"/>
      <c r="C378" s="2"/>
      <c r="D378" s="2"/>
      <c r="E378" s="2"/>
      <c r="F378" s="2"/>
      <c r="G378" s="13"/>
      <c r="H378" s="13"/>
      <c r="I378" s="14"/>
      <c r="J378" s="2"/>
      <c r="K378" s="2"/>
      <c r="L378" s="15"/>
      <c r="M378" s="15"/>
      <c r="N378" s="15"/>
      <c r="O378" s="2"/>
      <c r="P378" s="2"/>
      <c r="Q378" s="2"/>
      <c r="R378" s="2"/>
      <c r="S378" s="2"/>
      <c r="T378" s="2"/>
      <c r="U378" s="2"/>
      <c r="V378" s="2"/>
    </row>
    <row r="379" spans="2:22" ht="15.75" customHeight="1">
      <c r="B379" s="18"/>
      <c r="C379" s="2"/>
      <c r="D379" s="2"/>
      <c r="E379" s="2"/>
      <c r="F379" s="2"/>
      <c r="G379" s="13"/>
      <c r="H379" s="13"/>
      <c r="I379" s="14"/>
      <c r="J379" s="2"/>
      <c r="K379" s="2"/>
      <c r="L379" s="15"/>
      <c r="M379" s="15"/>
      <c r="N379" s="15"/>
      <c r="O379" s="2"/>
      <c r="P379" s="2"/>
      <c r="Q379" s="2"/>
      <c r="R379" s="2"/>
      <c r="S379" s="2"/>
      <c r="T379" s="2"/>
      <c r="U379" s="2"/>
      <c r="V379" s="2"/>
    </row>
    <row r="380" spans="2:22" ht="15.75" customHeight="1">
      <c r="B380" s="18"/>
      <c r="C380" s="2"/>
      <c r="D380" s="2"/>
      <c r="E380" s="2"/>
      <c r="F380" s="2"/>
      <c r="G380" s="13"/>
      <c r="H380" s="13"/>
      <c r="I380" s="14"/>
      <c r="J380" s="2"/>
      <c r="K380" s="2"/>
      <c r="L380" s="15"/>
      <c r="M380" s="15"/>
      <c r="N380" s="15"/>
      <c r="O380" s="2"/>
      <c r="P380" s="2"/>
      <c r="Q380" s="2"/>
      <c r="R380" s="2"/>
      <c r="S380" s="2"/>
      <c r="T380" s="2"/>
      <c r="U380" s="2"/>
      <c r="V380" s="2"/>
    </row>
    <row r="381" spans="2:22" ht="15.75" customHeight="1">
      <c r="B381" s="18"/>
      <c r="C381" s="2"/>
      <c r="D381" s="2"/>
      <c r="E381" s="2"/>
      <c r="F381" s="2"/>
      <c r="G381" s="13"/>
      <c r="H381" s="13"/>
      <c r="I381" s="14"/>
      <c r="J381" s="2"/>
      <c r="K381" s="2"/>
      <c r="L381" s="15"/>
      <c r="M381" s="15"/>
      <c r="N381" s="15"/>
      <c r="O381" s="2"/>
      <c r="P381" s="2"/>
      <c r="Q381" s="2"/>
      <c r="R381" s="2"/>
      <c r="S381" s="2"/>
      <c r="T381" s="2"/>
      <c r="U381" s="2"/>
      <c r="V381" s="2"/>
    </row>
    <row r="382" spans="2:22" ht="15.75" customHeight="1">
      <c r="B382" s="18"/>
      <c r="C382" s="2"/>
      <c r="D382" s="2"/>
      <c r="E382" s="2"/>
      <c r="F382" s="2"/>
      <c r="G382" s="13"/>
      <c r="H382" s="13"/>
      <c r="I382" s="14"/>
      <c r="J382" s="2"/>
      <c r="K382" s="2"/>
      <c r="L382" s="15"/>
      <c r="M382" s="15"/>
      <c r="N382" s="15"/>
      <c r="O382" s="2"/>
      <c r="P382" s="2"/>
      <c r="Q382" s="2"/>
      <c r="R382" s="2"/>
      <c r="S382" s="2"/>
      <c r="T382" s="2"/>
      <c r="U382" s="2"/>
      <c r="V382" s="2"/>
    </row>
    <row r="383" spans="2:22" ht="15.75" customHeight="1">
      <c r="B383" s="18"/>
      <c r="C383" s="2"/>
      <c r="D383" s="2"/>
      <c r="E383" s="2"/>
      <c r="F383" s="2"/>
      <c r="G383" s="13"/>
      <c r="H383" s="13"/>
      <c r="I383" s="14"/>
      <c r="J383" s="2"/>
      <c r="K383" s="2"/>
      <c r="L383" s="15"/>
      <c r="M383" s="15"/>
      <c r="N383" s="15"/>
      <c r="O383" s="2"/>
      <c r="P383" s="2"/>
      <c r="Q383" s="2"/>
      <c r="R383" s="2"/>
      <c r="S383" s="2"/>
      <c r="T383" s="2"/>
      <c r="U383" s="2"/>
      <c r="V383" s="2"/>
    </row>
    <row r="384" spans="2:22" ht="15.75" customHeight="1">
      <c r="B384" s="18"/>
      <c r="C384" s="2"/>
      <c r="D384" s="2"/>
      <c r="E384" s="2"/>
      <c r="F384" s="2"/>
      <c r="G384" s="13"/>
      <c r="H384" s="13"/>
      <c r="I384" s="14"/>
      <c r="J384" s="2"/>
      <c r="K384" s="2"/>
      <c r="L384" s="15"/>
      <c r="M384" s="15"/>
      <c r="N384" s="15"/>
      <c r="O384" s="2"/>
      <c r="P384" s="2"/>
      <c r="Q384" s="2"/>
      <c r="R384" s="2"/>
      <c r="S384" s="2"/>
      <c r="T384" s="2"/>
      <c r="U384" s="2"/>
      <c r="V384" s="2"/>
    </row>
    <row r="385" spans="2:22" ht="15.75" customHeight="1">
      <c r="B385" s="18"/>
      <c r="C385" s="2"/>
      <c r="D385" s="2"/>
      <c r="E385" s="2"/>
      <c r="F385" s="2"/>
      <c r="G385" s="13"/>
      <c r="H385" s="13"/>
      <c r="I385" s="14"/>
      <c r="J385" s="2"/>
      <c r="K385" s="2"/>
      <c r="L385" s="15"/>
      <c r="M385" s="15"/>
      <c r="N385" s="15"/>
      <c r="O385" s="2"/>
      <c r="P385" s="2"/>
      <c r="Q385" s="2"/>
      <c r="R385" s="2"/>
      <c r="S385" s="2"/>
      <c r="T385" s="2"/>
      <c r="U385" s="2"/>
      <c r="V385" s="2"/>
    </row>
    <row r="386" spans="2:22" ht="15.75" customHeight="1">
      <c r="B386" s="18"/>
      <c r="C386" s="2"/>
      <c r="D386" s="2"/>
      <c r="E386" s="2"/>
      <c r="F386" s="2"/>
      <c r="G386" s="13"/>
      <c r="H386" s="13"/>
      <c r="I386" s="14"/>
      <c r="J386" s="2"/>
      <c r="K386" s="2"/>
      <c r="L386" s="15"/>
      <c r="M386" s="15"/>
      <c r="N386" s="15"/>
      <c r="O386" s="2"/>
      <c r="P386" s="2"/>
      <c r="Q386" s="2"/>
      <c r="R386" s="2"/>
      <c r="S386" s="2"/>
      <c r="T386" s="2"/>
      <c r="U386" s="2"/>
      <c r="V386" s="2"/>
    </row>
    <row r="387" spans="2:22" ht="15.75" customHeight="1">
      <c r="B387" s="18"/>
      <c r="C387" s="2"/>
      <c r="D387" s="2"/>
      <c r="E387" s="2"/>
      <c r="F387" s="2"/>
      <c r="G387" s="13"/>
      <c r="H387" s="13"/>
      <c r="I387" s="14"/>
      <c r="J387" s="2"/>
      <c r="K387" s="2"/>
      <c r="L387" s="15"/>
      <c r="M387" s="15"/>
      <c r="N387" s="15"/>
      <c r="O387" s="2"/>
      <c r="P387" s="2"/>
      <c r="Q387" s="2"/>
      <c r="R387" s="2"/>
      <c r="S387" s="2"/>
      <c r="T387" s="2"/>
      <c r="U387" s="2"/>
      <c r="V387" s="2"/>
    </row>
    <row r="388" spans="2:22" ht="15.75" customHeight="1">
      <c r="B388" s="18"/>
      <c r="C388" s="2"/>
      <c r="D388" s="2"/>
      <c r="E388" s="2"/>
      <c r="F388" s="2"/>
      <c r="G388" s="13"/>
      <c r="H388" s="13"/>
      <c r="I388" s="14"/>
      <c r="J388" s="2"/>
      <c r="K388" s="2"/>
      <c r="L388" s="15"/>
      <c r="M388" s="15"/>
      <c r="N388" s="15"/>
      <c r="O388" s="2"/>
      <c r="P388" s="2"/>
      <c r="Q388" s="2"/>
      <c r="R388" s="2"/>
      <c r="S388" s="2"/>
      <c r="T388" s="2"/>
      <c r="U388" s="2"/>
      <c r="V388" s="2"/>
    </row>
    <row r="389" spans="2:22" ht="15.75" customHeight="1">
      <c r="B389" s="18"/>
      <c r="C389" s="2"/>
      <c r="D389" s="2"/>
      <c r="E389" s="2"/>
      <c r="F389" s="2"/>
      <c r="G389" s="13"/>
      <c r="H389" s="13"/>
      <c r="I389" s="14"/>
      <c r="J389" s="2"/>
      <c r="K389" s="2"/>
      <c r="L389" s="15"/>
      <c r="M389" s="15"/>
      <c r="N389" s="15"/>
      <c r="O389" s="2"/>
      <c r="P389" s="2"/>
      <c r="Q389" s="2"/>
      <c r="R389" s="2"/>
      <c r="S389" s="2"/>
      <c r="T389" s="2"/>
      <c r="U389" s="2"/>
      <c r="V389" s="2"/>
    </row>
    <row r="390" spans="2:22" ht="15.75" customHeight="1">
      <c r="B390" s="18"/>
      <c r="C390" s="2"/>
      <c r="D390" s="2"/>
      <c r="E390" s="2"/>
      <c r="F390" s="2"/>
      <c r="G390" s="13"/>
      <c r="H390" s="13"/>
      <c r="I390" s="14"/>
      <c r="J390" s="2"/>
      <c r="K390" s="2"/>
      <c r="L390" s="15"/>
      <c r="M390" s="15"/>
      <c r="N390" s="15"/>
      <c r="O390" s="2"/>
      <c r="P390" s="2"/>
      <c r="Q390" s="2"/>
      <c r="R390" s="2"/>
      <c r="S390" s="2"/>
      <c r="T390" s="2"/>
      <c r="U390" s="2"/>
      <c r="V390" s="2"/>
    </row>
    <row r="391" spans="2:22" ht="15.75" customHeight="1">
      <c r="B391" s="18"/>
      <c r="C391" s="2"/>
      <c r="D391" s="2"/>
      <c r="E391" s="2"/>
      <c r="F391" s="2"/>
      <c r="G391" s="13"/>
      <c r="H391" s="13"/>
      <c r="I391" s="14"/>
      <c r="J391" s="2"/>
      <c r="K391" s="2"/>
      <c r="L391" s="15"/>
      <c r="M391" s="15"/>
      <c r="N391" s="15"/>
      <c r="O391" s="2"/>
      <c r="P391" s="2"/>
      <c r="Q391" s="2"/>
      <c r="R391" s="2"/>
      <c r="S391" s="2"/>
      <c r="T391" s="2"/>
      <c r="U391" s="2"/>
      <c r="V391" s="2"/>
    </row>
    <row r="392" spans="2:22" ht="15.75" customHeight="1">
      <c r="B392" s="18"/>
      <c r="C392" s="2"/>
      <c r="D392" s="2"/>
      <c r="E392" s="2"/>
      <c r="F392" s="2"/>
      <c r="G392" s="13"/>
      <c r="H392" s="13"/>
      <c r="I392" s="14"/>
      <c r="J392" s="2"/>
      <c r="K392" s="2"/>
      <c r="L392" s="15"/>
      <c r="M392" s="15"/>
      <c r="N392" s="15"/>
      <c r="O392" s="2"/>
      <c r="P392" s="2"/>
      <c r="Q392" s="2"/>
      <c r="R392" s="2"/>
      <c r="S392" s="2"/>
      <c r="T392" s="2"/>
      <c r="U392" s="2"/>
      <c r="V392" s="2"/>
    </row>
    <row r="393" spans="2:22" ht="15.75" customHeight="1">
      <c r="B393" s="18"/>
      <c r="C393" s="2"/>
      <c r="D393" s="2"/>
      <c r="E393" s="2"/>
      <c r="F393" s="2"/>
      <c r="G393" s="13"/>
      <c r="H393" s="13"/>
      <c r="I393" s="14"/>
      <c r="J393" s="2"/>
      <c r="K393" s="2"/>
      <c r="L393" s="15"/>
      <c r="M393" s="15"/>
      <c r="N393" s="15"/>
      <c r="O393" s="2"/>
      <c r="P393" s="2"/>
      <c r="Q393" s="2"/>
      <c r="R393" s="2"/>
      <c r="S393" s="2"/>
      <c r="T393" s="2"/>
      <c r="U393" s="2"/>
      <c r="V393" s="2"/>
    </row>
    <row r="394" spans="2:22" ht="15.75" customHeight="1">
      <c r="B394" s="18"/>
      <c r="C394" s="2"/>
      <c r="D394" s="2"/>
      <c r="E394" s="2"/>
      <c r="F394" s="2"/>
      <c r="G394" s="13"/>
      <c r="H394" s="13"/>
      <c r="I394" s="14"/>
      <c r="J394" s="2"/>
      <c r="K394" s="2"/>
      <c r="L394" s="15"/>
      <c r="M394" s="15"/>
      <c r="N394" s="15"/>
      <c r="O394" s="2"/>
      <c r="P394" s="2"/>
      <c r="Q394" s="2"/>
      <c r="R394" s="2"/>
      <c r="S394" s="2"/>
      <c r="T394" s="2"/>
      <c r="U394" s="2"/>
      <c r="V394" s="2"/>
    </row>
    <row r="395" spans="2:22" ht="15.75" customHeight="1">
      <c r="B395" s="18"/>
      <c r="C395" s="2"/>
      <c r="D395" s="2"/>
      <c r="E395" s="2"/>
      <c r="F395" s="2"/>
      <c r="G395" s="13"/>
      <c r="H395" s="13"/>
      <c r="I395" s="14"/>
      <c r="J395" s="2"/>
      <c r="K395" s="2"/>
      <c r="L395" s="15"/>
      <c r="M395" s="15"/>
      <c r="N395" s="15"/>
      <c r="O395" s="2"/>
      <c r="P395" s="2"/>
      <c r="Q395" s="2"/>
      <c r="R395" s="2"/>
      <c r="S395" s="2"/>
      <c r="T395" s="2"/>
      <c r="U395" s="2"/>
      <c r="V395" s="2"/>
    </row>
    <row r="396" spans="2:22" ht="15.75" customHeight="1">
      <c r="B396" s="18"/>
      <c r="C396" s="2"/>
      <c r="D396" s="2"/>
      <c r="E396" s="2"/>
      <c r="F396" s="2"/>
      <c r="G396" s="13"/>
      <c r="H396" s="13"/>
      <c r="I396" s="14"/>
      <c r="J396" s="2"/>
      <c r="K396" s="2"/>
      <c r="L396" s="15"/>
      <c r="M396" s="15"/>
      <c r="N396" s="15"/>
      <c r="O396" s="2"/>
      <c r="P396" s="2"/>
      <c r="Q396" s="2"/>
      <c r="R396" s="2"/>
      <c r="S396" s="2"/>
      <c r="T396" s="2"/>
      <c r="U396" s="2"/>
      <c r="V396" s="2"/>
    </row>
    <row r="397" spans="2:22" ht="15.75" customHeight="1">
      <c r="B397" s="18"/>
      <c r="C397" s="2"/>
      <c r="D397" s="2"/>
      <c r="E397" s="2"/>
      <c r="F397" s="2"/>
      <c r="G397" s="13"/>
      <c r="H397" s="13"/>
      <c r="I397" s="14"/>
      <c r="J397" s="2"/>
      <c r="K397" s="2"/>
      <c r="L397" s="15"/>
      <c r="M397" s="15"/>
      <c r="N397" s="15"/>
      <c r="O397" s="2"/>
      <c r="P397" s="2"/>
      <c r="Q397" s="2"/>
      <c r="R397" s="2"/>
      <c r="S397" s="2"/>
      <c r="T397" s="2"/>
      <c r="U397" s="2"/>
      <c r="V397" s="2"/>
    </row>
    <row r="398" spans="2:22" ht="15.75" customHeight="1">
      <c r="B398" s="18"/>
      <c r="C398" s="2"/>
      <c r="D398" s="2"/>
      <c r="E398" s="2"/>
      <c r="F398" s="2"/>
      <c r="G398" s="13"/>
      <c r="H398" s="13"/>
      <c r="I398" s="14"/>
      <c r="J398" s="2"/>
      <c r="K398" s="2"/>
      <c r="L398" s="15"/>
      <c r="M398" s="15"/>
      <c r="N398" s="15"/>
      <c r="O398" s="2"/>
      <c r="P398" s="2"/>
      <c r="Q398" s="2"/>
      <c r="R398" s="2"/>
      <c r="S398" s="2"/>
      <c r="T398" s="2"/>
      <c r="U398" s="2"/>
      <c r="V398" s="2"/>
    </row>
    <row r="399" spans="2:22" ht="15.75" customHeight="1">
      <c r="B399" s="18"/>
      <c r="C399" s="2"/>
      <c r="D399" s="2"/>
      <c r="E399" s="2"/>
      <c r="F399" s="2"/>
      <c r="G399" s="13"/>
      <c r="H399" s="13"/>
      <c r="I399" s="14"/>
      <c r="J399" s="2"/>
      <c r="K399" s="2"/>
      <c r="L399" s="15"/>
      <c r="M399" s="15"/>
      <c r="N399" s="15"/>
      <c r="O399" s="2"/>
      <c r="P399" s="2"/>
      <c r="Q399" s="2"/>
      <c r="R399" s="2"/>
      <c r="S399" s="2"/>
      <c r="T399" s="2"/>
      <c r="U399" s="2"/>
      <c r="V399" s="2"/>
    </row>
    <row r="400" spans="2:22" ht="15.75" customHeight="1">
      <c r="B400" s="18"/>
      <c r="C400" s="2"/>
      <c r="D400" s="2"/>
      <c r="E400" s="2"/>
      <c r="F400" s="2"/>
      <c r="G400" s="13"/>
      <c r="H400" s="13"/>
      <c r="I400" s="14"/>
      <c r="J400" s="2"/>
      <c r="K400" s="2"/>
      <c r="L400" s="15"/>
      <c r="M400" s="15"/>
      <c r="N400" s="15"/>
      <c r="O400" s="2"/>
      <c r="P400" s="2"/>
      <c r="Q400" s="2"/>
      <c r="R400" s="2"/>
      <c r="S400" s="2"/>
      <c r="T400" s="2"/>
      <c r="U400" s="2"/>
      <c r="V400" s="2"/>
    </row>
    <row r="401" spans="2:22" ht="15.75" customHeight="1">
      <c r="B401" s="18"/>
      <c r="C401" s="2"/>
      <c r="D401" s="2"/>
      <c r="E401" s="2"/>
      <c r="F401" s="2"/>
      <c r="G401" s="13"/>
      <c r="H401" s="13"/>
      <c r="I401" s="14"/>
      <c r="J401" s="2"/>
      <c r="K401" s="2"/>
      <c r="L401" s="15"/>
      <c r="M401" s="15"/>
      <c r="N401" s="15"/>
      <c r="O401" s="2"/>
      <c r="P401" s="2"/>
      <c r="Q401" s="2"/>
      <c r="R401" s="2"/>
      <c r="S401" s="2"/>
      <c r="T401" s="2"/>
      <c r="U401" s="2"/>
      <c r="V401" s="2"/>
    </row>
    <row r="402" spans="2:22" ht="15.75" customHeight="1">
      <c r="B402" s="18"/>
      <c r="C402" s="2"/>
      <c r="D402" s="2"/>
      <c r="E402" s="2"/>
      <c r="F402" s="2"/>
      <c r="G402" s="13"/>
      <c r="H402" s="13"/>
      <c r="I402" s="14"/>
      <c r="J402" s="2"/>
      <c r="K402" s="2"/>
      <c r="L402" s="15"/>
      <c r="M402" s="15"/>
      <c r="N402" s="15"/>
      <c r="O402" s="2"/>
      <c r="P402" s="2"/>
      <c r="Q402" s="2"/>
      <c r="R402" s="2"/>
      <c r="S402" s="2"/>
      <c r="T402" s="2"/>
      <c r="U402" s="2"/>
      <c r="V402" s="2"/>
    </row>
    <row r="403" spans="2:22" ht="15.75" customHeight="1">
      <c r="B403" s="18"/>
      <c r="C403" s="2"/>
      <c r="D403" s="2"/>
      <c r="E403" s="2"/>
      <c r="F403" s="2"/>
      <c r="G403" s="13"/>
      <c r="H403" s="13"/>
      <c r="I403" s="14"/>
      <c r="J403" s="2"/>
      <c r="K403" s="2"/>
      <c r="L403" s="15"/>
      <c r="M403" s="15"/>
      <c r="N403" s="15"/>
      <c r="O403" s="2"/>
      <c r="P403" s="2"/>
      <c r="Q403" s="2"/>
      <c r="R403" s="2"/>
      <c r="S403" s="2"/>
      <c r="T403" s="2"/>
      <c r="U403" s="2"/>
      <c r="V403" s="2"/>
    </row>
    <row r="404" spans="2:22" ht="15.75" customHeight="1">
      <c r="B404" s="18"/>
      <c r="C404" s="2"/>
      <c r="D404" s="2"/>
      <c r="E404" s="2"/>
      <c r="F404" s="2"/>
      <c r="G404" s="13"/>
      <c r="H404" s="13"/>
      <c r="I404" s="14"/>
      <c r="J404" s="2"/>
      <c r="K404" s="2"/>
      <c r="L404" s="15"/>
      <c r="M404" s="15"/>
      <c r="N404" s="15"/>
      <c r="O404" s="2"/>
      <c r="P404" s="2"/>
      <c r="Q404" s="2"/>
      <c r="R404" s="2"/>
      <c r="S404" s="2"/>
      <c r="T404" s="2"/>
      <c r="U404" s="2"/>
      <c r="V404" s="2"/>
    </row>
    <row r="405" spans="2:22" ht="15.75" customHeight="1">
      <c r="B405" s="18"/>
      <c r="C405" s="2"/>
      <c r="D405" s="2"/>
      <c r="E405" s="2"/>
      <c r="F405" s="2"/>
      <c r="G405" s="13"/>
      <c r="H405" s="13"/>
      <c r="I405" s="14"/>
      <c r="J405" s="2"/>
      <c r="K405" s="2"/>
      <c r="L405" s="15"/>
      <c r="M405" s="15"/>
      <c r="N405" s="15"/>
      <c r="O405" s="2"/>
      <c r="P405" s="2"/>
      <c r="Q405" s="2"/>
      <c r="R405" s="2"/>
      <c r="S405" s="2"/>
      <c r="T405" s="2"/>
      <c r="U405" s="2"/>
      <c r="V405" s="2"/>
    </row>
    <row r="406" spans="2:22" ht="15.75" customHeight="1">
      <c r="B406" s="18"/>
      <c r="C406" s="2"/>
      <c r="D406" s="2"/>
      <c r="E406" s="2"/>
      <c r="F406" s="2"/>
      <c r="G406" s="13"/>
      <c r="H406" s="13"/>
      <c r="I406" s="14"/>
      <c r="J406" s="2"/>
      <c r="K406" s="2"/>
      <c r="L406" s="15"/>
      <c r="M406" s="15"/>
      <c r="N406" s="15"/>
      <c r="O406" s="2"/>
      <c r="P406" s="2"/>
      <c r="Q406" s="2"/>
      <c r="R406" s="2"/>
      <c r="S406" s="2"/>
      <c r="T406" s="2"/>
      <c r="U406" s="2"/>
      <c r="V406" s="2"/>
    </row>
    <row r="407" spans="2:22" ht="15.75" customHeight="1">
      <c r="B407" s="18"/>
      <c r="C407" s="2"/>
      <c r="D407" s="2"/>
      <c r="E407" s="2"/>
      <c r="F407" s="2"/>
      <c r="G407" s="13"/>
      <c r="H407" s="13"/>
      <c r="I407" s="14"/>
      <c r="J407" s="2"/>
      <c r="K407" s="2"/>
      <c r="L407" s="15"/>
      <c r="M407" s="15"/>
      <c r="N407" s="15"/>
      <c r="O407" s="2"/>
      <c r="P407" s="2"/>
      <c r="Q407" s="2"/>
      <c r="R407" s="2"/>
      <c r="S407" s="2"/>
      <c r="T407" s="2"/>
      <c r="U407" s="2"/>
      <c r="V407" s="2"/>
    </row>
    <row r="408" spans="2:22" ht="15.75" customHeight="1">
      <c r="B408" s="18"/>
      <c r="C408" s="2"/>
      <c r="D408" s="2"/>
      <c r="E408" s="2"/>
      <c r="F408" s="2"/>
      <c r="G408" s="13"/>
      <c r="H408" s="13"/>
      <c r="I408" s="14"/>
      <c r="J408" s="2"/>
      <c r="K408" s="2"/>
      <c r="L408" s="15"/>
      <c r="M408" s="15"/>
      <c r="N408" s="15"/>
      <c r="O408" s="2"/>
      <c r="P408" s="2"/>
      <c r="Q408" s="2"/>
      <c r="R408" s="2"/>
      <c r="S408" s="2"/>
      <c r="T408" s="2"/>
      <c r="U408" s="2"/>
      <c r="V408" s="2"/>
    </row>
    <row r="409" spans="2:22" ht="15.75" customHeight="1">
      <c r="B409" s="18"/>
      <c r="C409" s="2"/>
      <c r="D409" s="2"/>
      <c r="E409" s="2"/>
      <c r="F409" s="2"/>
      <c r="G409" s="13"/>
      <c r="H409" s="13"/>
      <c r="I409" s="14"/>
      <c r="J409" s="2"/>
      <c r="K409" s="2"/>
      <c r="L409" s="15"/>
      <c r="M409" s="15"/>
      <c r="N409" s="15"/>
      <c r="O409" s="2"/>
      <c r="P409" s="2"/>
      <c r="Q409" s="2"/>
      <c r="R409" s="2"/>
      <c r="S409" s="2"/>
      <c r="T409" s="2"/>
      <c r="U409" s="2"/>
      <c r="V409" s="2"/>
    </row>
    <row r="410" spans="2:22" ht="15.75" customHeight="1">
      <c r="B410" s="18"/>
      <c r="C410" s="2"/>
      <c r="D410" s="2"/>
      <c r="E410" s="2"/>
      <c r="F410" s="2"/>
      <c r="G410" s="13"/>
      <c r="H410" s="13"/>
      <c r="I410" s="14"/>
      <c r="J410" s="2"/>
      <c r="K410" s="2"/>
      <c r="L410" s="15"/>
      <c r="M410" s="15"/>
      <c r="N410" s="15"/>
      <c r="O410" s="2"/>
      <c r="P410" s="2"/>
      <c r="Q410" s="2"/>
      <c r="R410" s="2"/>
      <c r="S410" s="2"/>
      <c r="T410" s="2"/>
      <c r="U410" s="2"/>
      <c r="V410" s="2"/>
    </row>
    <row r="411" spans="2:22" ht="15.75" customHeight="1">
      <c r="B411" s="18"/>
      <c r="C411" s="2"/>
      <c r="D411" s="2"/>
      <c r="E411" s="2"/>
      <c r="F411" s="2"/>
      <c r="G411" s="13"/>
      <c r="H411" s="13"/>
      <c r="I411" s="14"/>
      <c r="J411" s="2"/>
      <c r="K411" s="2"/>
      <c r="L411" s="15"/>
      <c r="M411" s="15"/>
      <c r="N411" s="15"/>
      <c r="O411" s="2"/>
      <c r="P411" s="2"/>
      <c r="Q411" s="2"/>
      <c r="R411" s="2"/>
      <c r="S411" s="2"/>
      <c r="T411" s="2"/>
      <c r="U411" s="2"/>
      <c r="V411" s="2"/>
    </row>
    <row r="412" spans="2:22" ht="15.75" customHeight="1">
      <c r="B412" s="18"/>
      <c r="C412" s="2"/>
      <c r="D412" s="2"/>
      <c r="E412" s="2"/>
      <c r="F412" s="2"/>
      <c r="G412" s="13"/>
      <c r="H412" s="13"/>
      <c r="I412" s="14"/>
      <c r="J412" s="2"/>
      <c r="K412" s="2"/>
      <c r="L412" s="15"/>
      <c r="M412" s="15"/>
      <c r="N412" s="15"/>
      <c r="O412" s="2"/>
      <c r="P412" s="2"/>
      <c r="Q412" s="2"/>
      <c r="R412" s="2"/>
      <c r="S412" s="2"/>
      <c r="T412" s="2"/>
      <c r="U412" s="2"/>
      <c r="V412" s="2"/>
    </row>
    <row r="413" spans="2:22" ht="15.75" customHeight="1">
      <c r="B413" s="18"/>
      <c r="C413" s="2"/>
      <c r="D413" s="2"/>
      <c r="E413" s="2"/>
      <c r="F413" s="2"/>
      <c r="G413" s="13"/>
      <c r="H413" s="13"/>
      <c r="I413" s="14"/>
      <c r="J413" s="2"/>
      <c r="K413" s="2"/>
      <c r="L413" s="15"/>
      <c r="M413" s="15"/>
      <c r="N413" s="15"/>
      <c r="O413" s="2"/>
      <c r="P413" s="2"/>
      <c r="Q413" s="2"/>
      <c r="R413" s="2"/>
      <c r="S413" s="2"/>
      <c r="T413" s="2"/>
      <c r="U413" s="2"/>
      <c r="V413" s="2"/>
    </row>
    <row r="414" spans="2:22" ht="15.75" customHeight="1">
      <c r="B414" s="18"/>
      <c r="C414" s="2"/>
      <c r="D414" s="2"/>
      <c r="E414" s="2"/>
      <c r="F414" s="2"/>
      <c r="G414" s="13"/>
      <c r="H414" s="13"/>
      <c r="I414" s="14"/>
      <c r="J414" s="2"/>
      <c r="K414" s="2"/>
      <c r="L414" s="15"/>
      <c r="M414" s="15"/>
      <c r="N414" s="15"/>
      <c r="O414" s="2"/>
      <c r="P414" s="2"/>
      <c r="Q414" s="2"/>
      <c r="R414" s="2"/>
      <c r="S414" s="2"/>
      <c r="T414" s="2"/>
      <c r="U414" s="2"/>
      <c r="V414" s="2"/>
    </row>
    <row r="415" spans="2:22" ht="15.75" customHeight="1">
      <c r="B415" s="18"/>
      <c r="C415" s="2"/>
      <c r="D415" s="2"/>
      <c r="E415" s="2"/>
      <c r="F415" s="2"/>
      <c r="G415" s="13"/>
      <c r="H415" s="13"/>
      <c r="I415" s="14"/>
      <c r="J415" s="2"/>
      <c r="K415" s="2"/>
      <c r="L415" s="15"/>
      <c r="M415" s="15"/>
      <c r="N415" s="15"/>
      <c r="O415" s="2"/>
      <c r="P415" s="2"/>
      <c r="Q415" s="2"/>
      <c r="R415" s="2"/>
      <c r="S415" s="2"/>
      <c r="T415" s="2"/>
      <c r="U415" s="2"/>
      <c r="V415" s="2"/>
    </row>
    <row r="416" spans="2:22" ht="15.75" customHeight="1">
      <c r="B416" s="18"/>
      <c r="C416" s="2"/>
      <c r="D416" s="2"/>
      <c r="E416" s="2"/>
      <c r="F416" s="2"/>
      <c r="G416" s="13"/>
      <c r="H416" s="13"/>
      <c r="I416" s="14"/>
      <c r="J416" s="2"/>
      <c r="K416" s="2"/>
      <c r="L416" s="15"/>
      <c r="M416" s="15"/>
      <c r="N416" s="15"/>
      <c r="O416" s="2"/>
      <c r="P416" s="2"/>
      <c r="Q416" s="2"/>
      <c r="R416" s="2"/>
      <c r="S416" s="2"/>
      <c r="T416" s="2"/>
      <c r="U416" s="2"/>
      <c r="V416" s="2"/>
    </row>
    <row r="417" spans="2:22" ht="15.75" customHeight="1">
      <c r="B417" s="18"/>
      <c r="C417" s="2"/>
      <c r="D417" s="2"/>
      <c r="E417" s="2"/>
      <c r="F417" s="2"/>
      <c r="G417" s="13"/>
      <c r="H417" s="13"/>
      <c r="I417" s="14"/>
      <c r="J417" s="2"/>
      <c r="K417" s="2"/>
      <c r="L417" s="15"/>
      <c r="M417" s="15"/>
      <c r="N417" s="15"/>
      <c r="O417" s="2"/>
      <c r="P417" s="2"/>
      <c r="Q417" s="2"/>
      <c r="R417" s="2"/>
      <c r="S417" s="2"/>
      <c r="T417" s="2"/>
      <c r="U417" s="2"/>
      <c r="V417" s="2"/>
    </row>
    <row r="418" spans="2:22" ht="15.75" customHeight="1">
      <c r="B418" s="18"/>
      <c r="C418" s="2"/>
      <c r="D418" s="2"/>
      <c r="E418" s="2"/>
      <c r="F418" s="2"/>
      <c r="G418" s="13"/>
      <c r="H418" s="13"/>
      <c r="I418" s="14"/>
      <c r="J418" s="2"/>
      <c r="K418" s="2"/>
      <c r="L418" s="15"/>
      <c r="M418" s="15"/>
      <c r="N418" s="15"/>
      <c r="O418" s="2"/>
      <c r="P418" s="2"/>
      <c r="Q418" s="2"/>
      <c r="R418" s="2"/>
      <c r="S418" s="2"/>
      <c r="T418" s="2"/>
      <c r="U418" s="2"/>
      <c r="V418" s="2"/>
    </row>
    <row r="419" spans="2:22" ht="15.75" customHeight="1">
      <c r="B419" s="18"/>
      <c r="C419" s="2"/>
      <c r="D419" s="2"/>
      <c r="E419" s="2"/>
      <c r="F419" s="2"/>
      <c r="G419" s="13"/>
      <c r="H419" s="13"/>
      <c r="I419" s="14"/>
      <c r="J419" s="2"/>
      <c r="K419" s="2"/>
      <c r="L419" s="15"/>
      <c r="M419" s="15"/>
      <c r="N419" s="15"/>
      <c r="O419" s="2"/>
      <c r="P419" s="2"/>
      <c r="Q419" s="2"/>
      <c r="R419" s="2"/>
      <c r="S419" s="2"/>
      <c r="T419" s="2"/>
      <c r="U419" s="2"/>
      <c r="V419" s="2"/>
    </row>
    <row r="420" spans="2:22" ht="15.75" customHeight="1">
      <c r="B420" s="18"/>
      <c r="C420" s="2"/>
      <c r="D420" s="2"/>
      <c r="E420" s="2"/>
      <c r="F420" s="2"/>
      <c r="G420" s="13"/>
      <c r="H420" s="13"/>
      <c r="I420" s="14"/>
      <c r="J420" s="2"/>
      <c r="K420" s="2"/>
      <c r="L420" s="15"/>
      <c r="M420" s="15"/>
      <c r="N420" s="15"/>
      <c r="O420" s="2"/>
      <c r="P420" s="2"/>
      <c r="Q420" s="2"/>
      <c r="R420" s="2"/>
      <c r="S420" s="2"/>
      <c r="T420" s="2"/>
      <c r="U420" s="2"/>
      <c r="V420" s="2"/>
    </row>
    <row r="421" spans="2:22" ht="15.75" customHeight="1">
      <c r="B421" s="18"/>
      <c r="C421" s="2"/>
      <c r="D421" s="2"/>
      <c r="E421" s="2"/>
      <c r="F421" s="2"/>
      <c r="G421" s="13"/>
      <c r="H421" s="13"/>
      <c r="I421" s="14"/>
      <c r="J421" s="2"/>
      <c r="K421" s="2"/>
      <c r="L421" s="15"/>
      <c r="M421" s="15"/>
      <c r="N421" s="15"/>
      <c r="O421" s="2"/>
      <c r="P421" s="2"/>
      <c r="Q421" s="2"/>
      <c r="R421" s="2"/>
      <c r="S421" s="2"/>
      <c r="T421" s="2"/>
      <c r="U421" s="2"/>
      <c r="V421" s="2"/>
    </row>
    <row r="422" spans="2:22" ht="15.75" customHeight="1">
      <c r="B422" s="18"/>
      <c r="C422" s="2"/>
      <c r="D422" s="2"/>
      <c r="E422" s="2"/>
      <c r="F422" s="2"/>
      <c r="G422" s="13"/>
      <c r="H422" s="13"/>
      <c r="I422" s="14"/>
      <c r="J422" s="2"/>
      <c r="K422" s="2"/>
      <c r="L422" s="15"/>
      <c r="M422" s="15"/>
      <c r="N422" s="15"/>
      <c r="O422" s="2"/>
      <c r="P422" s="2"/>
      <c r="Q422" s="2"/>
      <c r="R422" s="2"/>
      <c r="S422" s="2"/>
      <c r="T422" s="2"/>
      <c r="U422" s="2"/>
      <c r="V422" s="2"/>
    </row>
    <row r="423" spans="2:22" ht="15.75" customHeight="1">
      <c r="B423" s="18"/>
      <c r="C423" s="2"/>
      <c r="D423" s="2"/>
      <c r="E423" s="2"/>
      <c r="F423" s="2"/>
      <c r="G423" s="13"/>
      <c r="H423" s="13"/>
      <c r="I423" s="14"/>
      <c r="J423" s="2"/>
      <c r="K423" s="2"/>
      <c r="L423" s="15"/>
      <c r="M423" s="15"/>
      <c r="N423" s="15"/>
      <c r="O423" s="2"/>
      <c r="P423" s="2"/>
      <c r="Q423" s="2"/>
      <c r="R423" s="2"/>
      <c r="S423" s="2"/>
      <c r="T423" s="2"/>
      <c r="U423" s="2"/>
      <c r="V423" s="2"/>
    </row>
    <row r="424" spans="2:22" ht="15.75" customHeight="1">
      <c r="B424" s="18"/>
      <c r="C424" s="2"/>
      <c r="D424" s="2"/>
      <c r="E424" s="2"/>
      <c r="F424" s="2"/>
      <c r="G424" s="13"/>
      <c r="H424" s="13"/>
      <c r="I424" s="14"/>
      <c r="J424" s="2"/>
      <c r="K424" s="2"/>
      <c r="L424" s="15"/>
      <c r="M424" s="15"/>
      <c r="N424" s="15"/>
      <c r="O424" s="2"/>
      <c r="P424" s="2"/>
      <c r="Q424" s="2"/>
      <c r="R424" s="2"/>
      <c r="S424" s="2"/>
      <c r="T424" s="2"/>
      <c r="U424" s="2"/>
      <c r="V424" s="2"/>
    </row>
    <row r="425" spans="2:22" ht="15.75" customHeight="1">
      <c r="B425" s="18"/>
      <c r="C425" s="2"/>
      <c r="D425" s="2"/>
      <c r="E425" s="2"/>
      <c r="F425" s="2"/>
      <c r="G425" s="13"/>
      <c r="H425" s="13"/>
      <c r="I425" s="14"/>
      <c r="J425" s="2"/>
      <c r="K425" s="2"/>
      <c r="L425" s="15"/>
      <c r="M425" s="15"/>
      <c r="N425" s="15"/>
      <c r="O425" s="2"/>
      <c r="P425" s="2"/>
      <c r="Q425" s="2"/>
      <c r="R425" s="2"/>
      <c r="S425" s="2"/>
      <c r="T425" s="2"/>
      <c r="U425" s="2"/>
      <c r="V425" s="2"/>
    </row>
    <row r="426" spans="2:22" ht="15.75" customHeight="1">
      <c r="B426" s="18"/>
      <c r="C426" s="2"/>
      <c r="D426" s="2"/>
      <c r="E426" s="2"/>
      <c r="F426" s="2"/>
      <c r="G426" s="13"/>
      <c r="H426" s="13"/>
      <c r="I426" s="14"/>
      <c r="J426" s="2"/>
      <c r="K426" s="2"/>
      <c r="L426" s="15"/>
      <c r="M426" s="15"/>
      <c r="N426" s="15"/>
      <c r="O426" s="2"/>
      <c r="P426" s="2"/>
      <c r="Q426" s="2"/>
      <c r="R426" s="2"/>
      <c r="S426" s="2"/>
      <c r="T426" s="2"/>
      <c r="U426" s="2"/>
      <c r="V426" s="2"/>
    </row>
    <row r="427" spans="2:22" ht="15.75" customHeight="1">
      <c r="B427" s="18"/>
      <c r="C427" s="2"/>
      <c r="D427" s="2"/>
      <c r="E427" s="2"/>
      <c r="F427" s="2"/>
      <c r="G427" s="13"/>
      <c r="H427" s="13"/>
      <c r="I427" s="14"/>
      <c r="J427" s="2"/>
      <c r="K427" s="2"/>
      <c r="L427" s="15"/>
      <c r="M427" s="15"/>
      <c r="N427" s="15"/>
      <c r="O427" s="2"/>
      <c r="P427" s="2"/>
      <c r="Q427" s="2"/>
      <c r="R427" s="2"/>
      <c r="S427" s="2"/>
      <c r="T427" s="2"/>
      <c r="U427" s="2"/>
      <c r="V427" s="2"/>
    </row>
    <row r="428" spans="2:22" ht="15.75" customHeight="1">
      <c r="B428" s="18"/>
      <c r="C428" s="2"/>
      <c r="D428" s="2"/>
      <c r="E428" s="2"/>
      <c r="F428" s="2"/>
      <c r="G428" s="13"/>
      <c r="H428" s="13"/>
      <c r="I428" s="14"/>
      <c r="J428" s="2"/>
      <c r="K428" s="2"/>
      <c r="L428" s="15"/>
      <c r="M428" s="15"/>
      <c r="N428" s="15"/>
      <c r="O428" s="2"/>
      <c r="P428" s="2"/>
      <c r="Q428" s="2"/>
      <c r="R428" s="2"/>
      <c r="S428" s="2"/>
      <c r="T428" s="2"/>
      <c r="U428" s="2"/>
      <c r="V428" s="2"/>
    </row>
    <row r="429" spans="2:22" ht="15.75" customHeight="1">
      <c r="B429" s="18"/>
      <c r="C429" s="2"/>
      <c r="D429" s="2"/>
      <c r="E429" s="2"/>
      <c r="F429" s="2"/>
      <c r="G429" s="13"/>
      <c r="H429" s="13"/>
      <c r="I429" s="14"/>
      <c r="J429" s="2"/>
      <c r="K429" s="2"/>
      <c r="L429" s="15"/>
      <c r="M429" s="15"/>
      <c r="N429" s="15"/>
      <c r="O429" s="2"/>
      <c r="P429" s="2"/>
      <c r="Q429" s="2"/>
      <c r="R429" s="2"/>
      <c r="S429" s="2"/>
      <c r="T429" s="2"/>
      <c r="U429" s="2"/>
      <c r="V429" s="2"/>
    </row>
    <row r="430" spans="2:22" ht="15.75" customHeight="1">
      <c r="B430" s="18"/>
      <c r="C430" s="2"/>
      <c r="D430" s="2"/>
      <c r="E430" s="2"/>
      <c r="F430" s="2"/>
      <c r="G430" s="13"/>
      <c r="H430" s="13"/>
      <c r="I430" s="14"/>
      <c r="J430" s="2"/>
      <c r="K430" s="2"/>
      <c r="L430" s="15"/>
      <c r="M430" s="15"/>
      <c r="N430" s="15"/>
      <c r="O430" s="2"/>
      <c r="P430" s="2"/>
      <c r="Q430" s="2"/>
      <c r="R430" s="2"/>
      <c r="S430" s="2"/>
      <c r="T430" s="2"/>
      <c r="U430" s="2"/>
      <c r="V430" s="2"/>
    </row>
    <row r="431" spans="2:22" ht="15.75" customHeight="1">
      <c r="B431" s="18"/>
      <c r="C431" s="2"/>
      <c r="D431" s="2"/>
      <c r="E431" s="2"/>
      <c r="F431" s="2"/>
      <c r="G431" s="13"/>
      <c r="H431" s="13"/>
      <c r="I431" s="14"/>
      <c r="J431" s="2"/>
      <c r="K431" s="2"/>
      <c r="L431" s="15"/>
      <c r="M431" s="15"/>
      <c r="N431" s="15"/>
      <c r="O431" s="2"/>
      <c r="P431" s="2"/>
      <c r="Q431" s="2"/>
      <c r="R431" s="2"/>
      <c r="S431" s="2"/>
      <c r="T431" s="2"/>
      <c r="U431" s="2"/>
      <c r="V431" s="2"/>
    </row>
    <row r="432" spans="2:22" ht="15.75" customHeight="1">
      <c r="B432" s="18"/>
      <c r="C432" s="2"/>
      <c r="D432" s="2"/>
      <c r="E432" s="2"/>
      <c r="F432" s="2"/>
      <c r="G432" s="13"/>
      <c r="H432" s="13"/>
      <c r="I432" s="14"/>
      <c r="J432" s="2"/>
      <c r="K432" s="2"/>
      <c r="L432" s="15"/>
      <c r="M432" s="15"/>
      <c r="N432" s="15"/>
      <c r="O432" s="2"/>
      <c r="P432" s="2"/>
      <c r="Q432" s="2"/>
      <c r="R432" s="2"/>
      <c r="S432" s="2"/>
      <c r="T432" s="2"/>
      <c r="U432" s="2"/>
      <c r="V432" s="2"/>
    </row>
    <row r="433" spans="2:22" ht="15.75" customHeight="1">
      <c r="B433" s="18"/>
      <c r="C433" s="2"/>
      <c r="D433" s="2"/>
      <c r="E433" s="2"/>
      <c r="F433" s="2"/>
      <c r="G433" s="13"/>
      <c r="H433" s="13"/>
      <c r="I433" s="14"/>
      <c r="J433" s="2"/>
      <c r="K433" s="2"/>
      <c r="L433" s="15"/>
      <c r="M433" s="15"/>
      <c r="N433" s="15"/>
      <c r="O433" s="2"/>
      <c r="P433" s="2"/>
      <c r="Q433" s="2"/>
      <c r="R433" s="2"/>
      <c r="S433" s="2"/>
      <c r="T433" s="2"/>
      <c r="U433" s="2"/>
      <c r="V433" s="2"/>
    </row>
    <row r="434" spans="2:22" ht="15.75" customHeight="1">
      <c r="B434" s="18"/>
      <c r="C434" s="2"/>
      <c r="D434" s="2"/>
      <c r="E434" s="2"/>
      <c r="F434" s="2"/>
      <c r="G434" s="13"/>
      <c r="H434" s="13"/>
      <c r="I434" s="14"/>
      <c r="J434" s="2"/>
      <c r="K434" s="2"/>
      <c r="L434" s="15"/>
      <c r="M434" s="15"/>
      <c r="N434" s="15"/>
      <c r="O434" s="2"/>
      <c r="P434" s="2"/>
      <c r="Q434" s="2"/>
      <c r="R434" s="2"/>
      <c r="S434" s="2"/>
      <c r="T434" s="2"/>
      <c r="U434" s="2"/>
      <c r="V434" s="2"/>
    </row>
    <row r="435" spans="2:22" ht="15.75" customHeight="1">
      <c r="B435" s="18"/>
      <c r="C435" s="2"/>
      <c r="D435" s="2"/>
      <c r="E435" s="2"/>
      <c r="F435" s="2"/>
      <c r="G435" s="13"/>
      <c r="H435" s="13"/>
      <c r="I435" s="14"/>
      <c r="J435" s="2"/>
      <c r="K435" s="2"/>
      <c r="L435" s="15"/>
      <c r="M435" s="15"/>
      <c r="N435" s="15"/>
      <c r="O435" s="2"/>
      <c r="P435" s="2"/>
      <c r="Q435" s="2"/>
      <c r="R435" s="2"/>
      <c r="S435" s="2"/>
      <c r="T435" s="2"/>
      <c r="U435" s="2"/>
      <c r="V435" s="2"/>
    </row>
    <row r="436" spans="2:22" ht="15.75" customHeight="1">
      <c r="B436" s="18"/>
      <c r="C436" s="2"/>
      <c r="D436" s="2"/>
      <c r="E436" s="2"/>
      <c r="F436" s="2"/>
      <c r="G436" s="13"/>
      <c r="H436" s="13"/>
      <c r="I436" s="14"/>
      <c r="J436" s="2"/>
      <c r="K436" s="2"/>
      <c r="L436" s="15"/>
      <c r="M436" s="15"/>
      <c r="N436" s="15"/>
      <c r="O436" s="2"/>
      <c r="P436" s="2"/>
      <c r="Q436" s="2"/>
      <c r="R436" s="2"/>
      <c r="S436" s="2"/>
      <c r="T436" s="2"/>
      <c r="U436" s="2"/>
      <c r="V436" s="2"/>
    </row>
    <row r="437" spans="2:22" ht="15.75" customHeight="1">
      <c r="B437" s="18"/>
      <c r="C437" s="2"/>
      <c r="D437" s="2"/>
      <c r="E437" s="2"/>
      <c r="F437" s="2"/>
      <c r="G437" s="13"/>
      <c r="H437" s="13"/>
      <c r="I437" s="14"/>
      <c r="J437" s="2"/>
      <c r="K437" s="2"/>
      <c r="L437" s="15"/>
      <c r="M437" s="15"/>
      <c r="N437" s="15"/>
      <c r="O437" s="2"/>
      <c r="P437" s="2"/>
      <c r="Q437" s="2"/>
      <c r="R437" s="2"/>
      <c r="S437" s="2"/>
      <c r="T437" s="2"/>
      <c r="U437" s="2"/>
      <c r="V437" s="2"/>
    </row>
    <row r="438" spans="2:22" ht="15.75" customHeight="1">
      <c r="B438" s="18"/>
      <c r="C438" s="2"/>
      <c r="D438" s="2"/>
      <c r="E438" s="2"/>
      <c r="F438" s="2"/>
      <c r="G438" s="13"/>
      <c r="H438" s="13"/>
      <c r="I438" s="14"/>
      <c r="J438" s="2"/>
      <c r="K438" s="2"/>
      <c r="L438" s="15"/>
      <c r="M438" s="15"/>
      <c r="N438" s="15"/>
      <c r="O438" s="2"/>
      <c r="P438" s="2"/>
      <c r="Q438" s="2"/>
      <c r="R438" s="2"/>
      <c r="S438" s="2"/>
      <c r="T438" s="2"/>
      <c r="U438" s="2"/>
      <c r="V438" s="2"/>
    </row>
    <row r="439" spans="2:22" ht="15.75" customHeight="1">
      <c r="B439" s="18"/>
      <c r="C439" s="2"/>
      <c r="D439" s="2"/>
      <c r="E439" s="2"/>
      <c r="F439" s="2"/>
      <c r="G439" s="13"/>
      <c r="H439" s="13"/>
      <c r="I439" s="14"/>
      <c r="J439" s="2"/>
      <c r="K439" s="2"/>
      <c r="L439" s="15"/>
      <c r="M439" s="15"/>
      <c r="N439" s="15"/>
      <c r="O439" s="2"/>
      <c r="P439" s="2"/>
      <c r="Q439" s="2"/>
      <c r="R439" s="2"/>
      <c r="S439" s="2"/>
      <c r="T439" s="2"/>
      <c r="U439" s="2"/>
      <c r="V439" s="2"/>
    </row>
    <row r="440" spans="2:22" ht="15.75" customHeight="1">
      <c r="B440" s="18"/>
      <c r="C440" s="2"/>
      <c r="D440" s="2"/>
      <c r="E440" s="2"/>
      <c r="F440" s="2"/>
      <c r="G440" s="13"/>
      <c r="H440" s="13"/>
      <c r="I440" s="14"/>
      <c r="J440" s="2"/>
      <c r="K440" s="2"/>
      <c r="L440" s="15"/>
      <c r="M440" s="15"/>
      <c r="N440" s="15"/>
      <c r="O440" s="2"/>
      <c r="P440" s="2"/>
      <c r="Q440" s="2"/>
      <c r="R440" s="2"/>
      <c r="S440" s="2"/>
      <c r="T440" s="2"/>
      <c r="U440" s="2"/>
      <c r="V440" s="2"/>
    </row>
    <row r="441" spans="2:22" ht="15.75" customHeight="1">
      <c r="B441" s="18"/>
      <c r="C441" s="2"/>
      <c r="D441" s="2"/>
      <c r="E441" s="2"/>
      <c r="F441" s="2"/>
      <c r="G441" s="13"/>
      <c r="H441" s="13"/>
      <c r="I441" s="14"/>
      <c r="J441" s="2"/>
      <c r="K441" s="2"/>
      <c r="L441" s="15"/>
      <c r="M441" s="15"/>
      <c r="N441" s="15"/>
      <c r="O441" s="2"/>
      <c r="P441" s="2"/>
      <c r="Q441" s="2"/>
      <c r="R441" s="2"/>
      <c r="S441" s="2"/>
      <c r="T441" s="2"/>
      <c r="U441" s="2"/>
      <c r="V441" s="2"/>
    </row>
    <row r="442" spans="2:22" ht="15.75" customHeight="1">
      <c r="B442" s="18"/>
      <c r="C442" s="2"/>
      <c r="D442" s="2"/>
      <c r="E442" s="2"/>
      <c r="F442" s="2"/>
      <c r="G442" s="13"/>
      <c r="H442" s="13"/>
      <c r="I442" s="14"/>
      <c r="J442" s="2"/>
      <c r="K442" s="2"/>
      <c r="L442" s="15"/>
      <c r="M442" s="15"/>
      <c r="N442" s="15"/>
      <c r="O442" s="2"/>
      <c r="P442" s="2"/>
      <c r="Q442" s="2"/>
      <c r="R442" s="2"/>
      <c r="S442" s="2"/>
      <c r="T442" s="2"/>
      <c r="U442" s="2"/>
      <c r="V442" s="2"/>
    </row>
    <row r="443" spans="2:22" ht="15.75" customHeight="1">
      <c r="B443" s="18"/>
      <c r="C443" s="2"/>
      <c r="D443" s="2"/>
      <c r="E443" s="2"/>
      <c r="F443" s="2"/>
      <c r="G443" s="13"/>
      <c r="H443" s="13"/>
      <c r="I443" s="14"/>
      <c r="J443" s="2"/>
      <c r="K443" s="2"/>
      <c r="L443" s="15"/>
      <c r="M443" s="15"/>
      <c r="N443" s="15"/>
      <c r="O443" s="2"/>
      <c r="P443" s="2"/>
      <c r="Q443" s="2"/>
      <c r="R443" s="2"/>
      <c r="S443" s="2"/>
      <c r="T443" s="2"/>
      <c r="U443" s="2"/>
      <c r="V443" s="2"/>
    </row>
    <row r="444" spans="2:22" ht="15.75" customHeight="1">
      <c r="B444" s="18"/>
      <c r="C444" s="2"/>
      <c r="D444" s="2"/>
      <c r="E444" s="2"/>
      <c r="F444" s="2"/>
      <c r="G444" s="13"/>
      <c r="H444" s="13"/>
      <c r="I444" s="14"/>
      <c r="J444" s="2"/>
      <c r="K444" s="2"/>
      <c r="L444" s="15"/>
      <c r="M444" s="15"/>
      <c r="N444" s="15"/>
      <c r="O444" s="2"/>
      <c r="P444" s="2"/>
      <c r="Q444" s="2"/>
      <c r="R444" s="2"/>
      <c r="S444" s="2"/>
      <c r="T444" s="2"/>
      <c r="U444" s="2"/>
      <c r="V444" s="2"/>
    </row>
    <row r="445" spans="2:22" ht="15.75" customHeight="1">
      <c r="B445" s="18"/>
      <c r="C445" s="2"/>
      <c r="D445" s="2"/>
      <c r="E445" s="2"/>
      <c r="F445" s="2"/>
      <c r="G445" s="13"/>
      <c r="H445" s="13"/>
      <c r="I445" s="14"/>
      <c r="J445" s="2"/>
      <c r="K445" s="2"/>
      <c r="L445" s="15"/>
      <c r="M445" s="15"/>
      <c r="N445" s="15"/>
      <c r="O445" s="2"/>
      <c r="P445" s="2"/>
      <c r="Q445" s="2"/>
      <c r="R445" s="2"/>
      <c r="S445" s="2"/>
      <c r="T445" s="2"/>
      <c r="U445" s="2"/>
      <c r="V445" s="2"/>
    </row>
    <row r="446" spans="2:22" ht="15.75" customHeight="1">
      <c r="B446" s="18"/>
      <c r="C446" s="2"/>
      <c r="D446" s="2"/>
      <c r="E446" s="2"/>
      <c r="F446" s="2"/>
      <c r="G446" s="13"/>
      <c r="H446" s="13"/>
      <c r="I446" s="14"/>
      <c r="J446" s="2"/>
      <c r="K446" s="2"/>
      <c r="L446" s="15"/>
      <c r="M446" s="15"/>
      <c r="N446" s="15"/>
      <c r="O446" s="2"/>
      <c r="P446" s="2"/>
      <c r="Q446" s="2"/>
      <c r="R446" s="2"/>
      <c r="S446" s="2"/>
      <c r="T446" s="2"/>
      <c r="U446" s="2"/>
      <c r="V446" s="2"/>
    </row>
    <row r="447" spans="2:22" ht="15.75" customHeight="1">
      <c r="B447" s="18"/>
      <c r="C447" s="2"/>
      <c r="D447" s="2"/>
      <c r="E447" s="2"/>
      <c r="F447" s="2"/>
      <c r="G447" s="13"/>
      <c r="H447" s="13"/>
      <c r="I447" s="14"/>
      <c r="J447" s="2"/>
      <c r="K447" s="2"/>
      <c r="L447" s="15"/>
      <c r="M447" s="15"/>
      <c r="N447" s="15"/>
      <c r="O447" s="2"/>
      <c r="P447" s="2"/>
      <c r="Q447" s="2"/>
      <c r="R447" s="2"/>
      <c r="S447" s="2"/>
      <c r="T447" s="2"/>
      <c r="U447" s="2"/>
      <c r="V447" s="2"/>
    </row>
    <row r="448" spans="2:22" ht="15.75" customHeight="1">
      <c r="B448" s="18"/>
      <c r="C448" s="2"/>
      <c r="D448" s="2"/>
      <c r="E448" s="2"/>
      <c r="F448" s="2"/>
      <c r="G448" s="13"/>
      <c r="H448" s="13"/>
      <c r="I448" s="14"/>
      <c r="J448" s="2"/>
      <c r="K448" s="2"/>
      <c r="L448" s="15"/>
      <c r="M448" s="15"/>
      <c r="N448" s="15"/>
      <c r="O448" s="2"/>
      <c r="P448" s="2"/>
      <c r="Q448" s="2"/>
      <c r="R448" s="2"/>
      <c r="S448" s="2"/>
      <c r="T448" s="2"/>
      <c r="U448" s="2"/>
      <c r="V448" s="2"/>
    </row>
    <row r="449" spans="2:22" ht="15.75" customHeight="1">
      <c r="B449" s="18"/>
      <c r="C449" s="2"/>
      <c r="D449" s="2"/>
      <c r="E449" s="2"/>
      <c r="F449" s="2"/>
      <c r="G449" s="13"/>
      <c r="H449" s="13"/>
      <c r="I449" s="14"/>
      <c r="J449" s="2"/>
      <c r="K449" s="2"/>
      <c r="L449" s="15"/>
      <c r="M449" s="15"/>
      <c r="N449" s="15"/>
      <c r="O449" s="2"/>
      <c r="P449" s="2"/>
      <c r="Q449" s="2"/>
      <c r="R449" s="2"/>
      <c r="S449" s="2"/>
      <c r="T449" s="2"/>
      <c r="U449" s="2"/>
      <c r="V449" s="2"/>
    </row>
    <row r="450" spans="2:22" ht="15.75" customHeight="1">
      <c r="B450" s="18"/>
      <c r="C450" s="2"/>
      <c r="D450" s="2"/>
      <c r="E450" s="2"/>
      <c r="F450" s="2"/>
      <c r="G450" s="13"/>
      <c r="H450" s="13"/>
      <c r="I450" s="14"/>
      <c r="J450" s="2"/>
      <c r="K450" s="2"/>
      <c r="L450" s="15"/>
      <c r="M450" s="15"/>
      <c r="N450" s="15"/>
      <c r="O450" s="2"/>
      <c r="P450" s="2"/>
      <c r="Q450" s="2"/>
      <c r="R450" s="2"/>
      <c r="S450" s="2"/>
      <c r="T450" s="2"/>
      <c r="U450" s="2"/>
      <c r="V450" s="2"/>
    </row>
    <row r="451" spans="2:22" ht="15.75" customHeight="1">
      <c r="B451" s="18"/>
      <c r="C451" s="2"/>
      <c r="D451" s="2"/>
      <c r="E451" s="2"/>
      <c r="F451" s="2"/>
      <c r="G451" s="13"/>
      <c r="H451" s="13"/>
      <c r="I451" s="14"/>
      <c r="J451" s="2"/>
      <c r="K451" s="2"/>
      <c r="L451" s="15"/>
      <c r="M451" s="15"/>
      <c r="N451" s="15"/>
      <c r="O451" s="2"/>
      <c r="P451" s="2"/>
      <c r="Q451" s="2"/>
      <c r="R451" s="2"/>
      <c r="S451" s="2"/>
      <c r="T451" s="2"/>
      <c r="U451" s="2"/>
      <c r="V451" s="2"/>
    </row>
    <row r="452" spans="2:22" ht="15.75" customHeight="1">
      <c r="B452" s="18"/>
      <c r="C452" s="2"/>
      <c r="D452" s="2"/>
      <c r="E452" s="2"/>
      <c r="F452" s="2"/>
      <c r="G452" s="13"/>
      <c r="H452" s="13"/>
      <c r="I452" s="14"/>
      <c r="J452" s="2"/>
      <c r="K452" s="2"/>
      <c r="L452" s="15"/>
      <c r="M452" s="15"/>
      <c r="N452" s="15"/>
      <c r="O452" s="2"/>
      <c r="P452" s="2"/>
      <c r="Q452" s="2"/>
      <c r="R452" s="2"/>
      <c r="S452" s="2"/>
      <c r="T452" s="2"/>
      <c r="U452" s="2"/>
      <c r="V452" s="2"/>
    </row>
    <row r="453" spans="2:22" ht="15.75" customHeight="1">
      <c r="B453" s="18"/>
      <c r="C453" s="2"/>
      <c r="D453" s="2"/>
      <c r="E453" s="2"/>
      <c r="F453" s="2"/>
      <c r="G453" s="13"/>
      <c r="H453" s="13"/>
      <c r="I453" s="14"/>
      <c r="J453" s="2"/>
      <c r="K453" s="2"/>
      <c r="L453" s="15"/>
      <c r="M453" s="15"/>
      <c r="N453" s="15"/>
      <c r="O453" s="2"/>
      <c r="P453" s="2"/>
      <c r="Q453" s="2"/>
      <c r="R453" s="2"/>
      <c r="S453" s="2"/>
      <c r="T453" s="2"/>
      <c r="U453" s="2"/>
      <c r="V453" s="2"/>
    </row>
    <row r="454" spans="2:22" ht="15.75" customHeight="1">
      <c r="B454" s="18"/>
      <c r="C454" s="2"/>
      <c r="D454" s="2"/>
      <c r="E454" s="2"/>
      <c r="F454" s="2"/>
      <c r="G454" s="13"/>
      <c r="H454" s="13"/>
      <c r="I454" s="14"/>
      <c r="J454" s="2"/>
      <c r="K454" s="2"/>
      <c r="L454" s="15"/>
      <c r="M454" s="15"/>
      <c r="N454" s="15"/>
      <c r="O454" s="2"/>
      <c r="P454" s="2"/>
      <c r="Q454" s="2"/>
      <c r="R454" s="2"/>
      <c r="S454" s="2"/>
      <c r="T454" s="2"/>
      <c r="U454" s="2"/>
      <c r="V454" s="2"/>
    </row>
    <row r="455" spans="2:22" ht="15.75" customHeight="1">
      <c r="B455" s="18"/>
      <c r="C455" s="2"/>
      <c r="D455" s="2"/>
      <c r="E455" s="2"/>
      <c r="F455" s="2"/>
      <c r="G455" s="13"/>
      <c r="H455" s="13"/>
      <c r="I455" s="14"/>
      <c r="J455" s="2"/>
      <c r="K455" s="2"/>
      <c r="L455" s="15"/>
      <c r="M455" s="15"/>
      <c r="N455" s="15"/>
      <c r="O455" s="2"/>
      <c r="P455" s="2"/>
      <c r="Q455" s="2"/>
      <c r="R455" s="2"/>
      <c r="S455" s="2"/>
      <c r="T455" s="2"/>
      <c r="U455" s="2"/>
      <c r="V455" s="2"/>
    </row>
    <row r="456" spans="2:22" ht="15.75" customHeight="1">
      <c r="B456" s="18"/>
      <c r="C456" s="2"/>
      <c r="D456" s="2"/>
      <c r="E456" s="2"/>
      <c r="F456" s="2"/>
      <c r="G456" s="13"/>
      <c r="H456" s="13"/>
      <c r="I456" s="14"/>
      <c r="J456" s="2"/>
      <c r="K456" s="2"/>
      <c r="L456" s="15"/>
      <c r="M456" s="15"/>
      <c r="N456" s="15"/>
      <c r="O456" s="2"/>
      <c r="P456" s="2"/>
      <c r="Q456" s="2"/>
      <c r="R456" s="2"/>
      <c r="S456" s="2"/>
      <c r="T456" s="2"/>
      <c r="U456" s="2"/>
      <c r="V456" s="2"/>
    </row>
    <row r="457" spans="2:22" ht="15.75" customHeight="1">
      <c r="B457" s="18"/>
      <c r="C457" s="2"/>
      <c r="D457" s="2"/>
      <c r="E457" s="2"/>
      <c r="F457" s="2"/>
      <c r="G457" s="13"/>
      <c r="H457" s="13"/>
      <c r="I457" s="14"/>
      <c r="J457" s="2"/>
      <c r="K457" s="2"/>
      <c r="L457" s="15"/>
      <c r="M457" s="15"/>
      <c r="N457" s="15"/>
      <c r="O457" s="2"/>
      <c r="P457" s="2"/>
      <c r="Q457" s="2"/>
      <c r="R457" s="2"/>
      <c r="S457" s="2"/>
      <c r="T457" s="2"/>
      <c r="U457" s="2"/>
      <c r="V457" s="2"/>
    </row>
    <row r="458" spans="2:22" ht="15.75" customHeight="1">
      <c r="B458" s="18"/>
      <c r="C458" s="2"/>
      <c r="D458" s="2"/>
      <c r="E458" s="2"/>
      <c r="F458" s="2"/>
      <c r="G458" s="13"/>
      <c r="H458" s="13"/>
      <c r="I458" s="14"/>
      <c r="J458" s="2"/>
      <c r="K458" s="2"/>
      <c r="L458" s="15"/>
      <c r="M458" s="15"/>
      <c r="N458" s="15"/>
      <c r="O458" s="2"/>
      <c r="P458" s="2"/>
      <c r="Q458" s="2"/>
      <c r="R458" s="2"/>
      <c r="S458" s="2"/>
      <c r="T458" s="2"/>
      <c r="U458" s="2"/>
      <c r="V458" s="2"/>
    </row>
    <row r="459" spans="2:22" ht="15.75" customHeight="1">
      <c r="B459" s="18"/>
      <c r="C459" s="2"/>
      <c r="D459" s="2"/>
      <c r="E459" s="2"/>
      <c r="F459" s="2"/>
      <c r="G459" s="13"/>
      <c r="H459" s="13"/>
      <c r="I459" s="14"/>
      <c r="J459" s="2"/>
      <c r="K459" s="2"/>
      <c r="L459" s="15"/>
      <c r="M459" s="15"/>
      <c r="N459" s="15"/>
      <c r="O459" s="2"/>
      <c r="P459" s="2"/>
      <c r="Q459" s="2"/>
      <c r="R459" s="2"/>
      <c r="S459" s="2"/>
      <c r="T459" s="2"/>
      <c r="U459" s="2"/>
      <c r="V459" s="2"/>
    </row>
    <row r="460" spans="2:22" ht="15.75" customHeight="1">
      <c r="B460" s="18"/>
      <c r="C460" s="2"/>
      <c r="D460" s="2"/>
      <c r="E460" s="2"/>
      <c r="F460" s="2"/>
      <c r="G460" s="13"/>
      <c r="H460" s="13"/>
      <c r="I460" s="14"/>
      <c r="J460" s="2"/>
      <c r="K460" s="2"/>
      <c r="L460" s="15"/>
      <c r="M460" s="15"/>
      <c r="N460" s="15"/>
      <c r="O460" s="2"/>
      <c r="P460" s="2"/>
      <c r="Q460" s="2"/>
      <c r="R460" s="2"/>
      <c r="S460" s="2"/>
      <c r="T460" s="2"/>
      <c r="U460" s="2"/>
      <c r="V460" s="2"/>
    </row>
    <row r="461" spans="2:22" ht="15.75" customHeight="1">
      <c r="B461" s="18"/>
      <c r="C461" s="2"/>
      <c r="D461" s="2"/>
      <c r="E461" s="2"/>
      <c r="F461" s="2"/>
      <c r="G461" s="13"/>
      <c r="H461" s="13"/>
      <c r="I461" s="14"/>
      <c r="J461" s="2"/>
      <c r="K461" s="2"/>
      <c r="L461" s="15"/>
      <c r="M461" s="15"/>
      <c r="N461" s="15"/>
      <c r="O461" s="2"/>
      <c r="P461" s="2"/>
      <c r="Q461" s="2"/>
      <c r="R461" s="2"/>
      <c r="S461" s="2"/>
      <c r="T461" s="2"/>
      <c r="U461" s="2"/>
      <c r="V461" s="2"/>
    </row>
    <row r="462" spans="2:22" ht="15.75" customHeight="1">
      <c r="B462" s="18"/>
      <c r="C462" s="2"/>
      <c r="D462" s="2"/>
      <c r="E462" s="2"/>
      <c r="F462" s="2"/>
      <c r="G462" s="13"/>
      <c r="H462" s="13"/>
      <c r="I462" s="14"/>
      <c r="J462" s="2"/>
      <c r="K462" s="2"/>
      <c r="L462" s="15"/>
      <c r="M462" s="15"/>
      <c r="N462" s="15"/>
      <c r="O462" s="2"/>
      <c r="P462" s="2"/>
      <c r="Q462" s="2"/>
      <c r="R462" s="2"/>
      <c r="S462" s="2"/>
      <c r="T462" s="2"/>
      <c r="U462" s="2"/>
      <c r="V462" s="2"/>
    </row>
    <row r="463" spans="2:22" ht="15.75" customHeight="1">
      <c r="B463" s="18"/>
      <c r="C463" s="2"/>
      <c r="D463" s="2"/>
      <c r="E463" s="2"/>
      <c r="F463" s="2"/>
      <c r="G463" s="13"/>
      <c r="H463" s="13"/>
      <c r="I463" s="14"/>
      <c r="J463" s="2"/>
      <c r="K463" s="2"/>
      <c r="L463" s="15"/>
      <c r="M463" s="15"/>
      <c r="N463" s="15"/>
      <c r="O463" s="2"/>
      <c r="P463" s="2"/>
      <c r="Q463" s="2"/>
      <c r="R463" s="2"/>
      <c r="S463" s="2"/>
      <c r="T463" s="2"/>
      <c r="U463" s="2"/>
      <c r="V463" s="2"/>
    </row>
    <row r="464" spans="2:22" ht="15.75" customHeight="1">
      <c r="B464" s="18"/>
      <c r="C464" s="2"/>
      <c r="D464" s="2"/>
      <c r="E464" s="2"/>
      <c r="F464" s="2"/>
      <c r="G464" s="13"/>
      <c r="H464" s="13"/>
      <c r="I464" s="14"/>
      <c r="J464" s="2"/>
      <c r="K464" s="2"/>
      <c r="L464" s="15"/>
      <c r="M464" s="15"/>
      <c r="N464" s="15"/>
      <c r="O464" s="2"/>
      <c r="P464" s="2"/>
      <c r="Q464" s="2"/>
      <c r="R464" s="2"/>
      <c r="S464" s="2"/>
      <c r="T464" s="2"/>
      <c r="U464" s="2"/>
      <c r="V464" s="2"/>
    </row>
    <row r="465" spans="2:22" ht="15.75" customHeight="1">
      <c r="B465" s="18"/>
      <c r="C465" s="2"/>
      <c r="D465" s="2"/>
      <c r="E465" s="2"/>
      <c r="F465" s="2"/>
      <c r="G465" s="13"/>
      <c r="H465" s="13"/>
      <c r="I465" s="14"/>
      <c r="J465" s="2"/>
      <c r="K465" s="2"/>
      <c r="L465" s="15"/>
      <c r="M465" s="15"/>
      <c r="N465" s="15"/>
      <c r="O465" s="2"/>
      <c r="P465" s="2"/>
      <c r="Q465" s="2"/>
      <c r="R465" s="2"/>
      <c r="S465" s="2"/>
      <c r="T465" s="2"/>
      <c r="U465" s="2"/>
      <c r="V465" s="2"/>
    </row>
    <row r="466" spans="2:22" ht="15.75" customHeight="1">
      <c r="B466" s="18"/>
      <c r="C466" s="2"/>
      <c r="D466" s="2"/>
      <c r="E466" s="2"/>
      <c r="F466" s="2"/>
      <c r="G466" s="13"/>
      <c r="H466" s="13"/>
      <c r="I466" s="14"/>
      <c r="J466" s="2"/>
      <c r="K466" s="2"/>
      <c r="L466" s="15"/>
      <c r="M466" s="15"/>
      <c r="N466" s="15"/>
      <c r="O466" s="2"/>
      <c r="P466" s="2"/>
      <c r="Q466" s="2"/>
      <c r="R466" s="2"/>
      <c r="S466" s="2"/>
      <c r="T466" s="2"/>
      <c r="U466" s="2"/>
      <c r="V466" s="2"/>
    </row>
    <row r="467" spans="2:22" ht="15.75" customHeight="1">
      <c r="B467" s="18"/>
      <c r="C467" s="2"/>
      <c r="D467" s="2"/>
      <c r="E467" s="2"/>
      <c r="F467" s="2"/>
      <c r="G467" s="13"/>
      <c r="H467" s="13"/>
      <c r="I467" s="14"/>
      <c r="J467" s="2"/>
      <c r="K467" s="2"/>
      <c r="L467" s="15"/>
      <c r="M467" s="15"/>
      <c r="N467" s="15"/>
      <c r="O467" s="2"/>
      <c r="P467" s="2"/>
      <c r="Q467" s="2"/>
      <c r="R467" s="2"/>
      <c r="S467" s="2"/>
      <c r="T467" s="2"/>
      <c r="U467" s="2"/>
      <c r="V467" s="2"/>
    </row>
    <row r="468" spans="2:22" ht="15.75" customHeight="1">
      <c r="B468" s="18"/>
      <c r="C468" s="2"/>
      <c r="D468" s="2"/>
      <c r="E468" s="2"/>
      <c r="F468" s="2"/>
      <c r="G468" s="13"/>
      <c r="H468" s="13"/>
      <c r="I468" s="14"/>
      <c r="J468" s="2"/>
      <c r="K468" s="2"/>
      <c r="L468" s="15"/>
      <c r="M468" s="15"/>
      <c r="N468" s="15"/>
      <c r="O468" s="2"/>
      <c r="P468" s="2"/>
      <c r="Q468" s="2"/>
      <c r="R468" s="2"/>
      <c r="S468" s="2"/>
      <c r="T468" s="2"/>
      <c r="U468" s="2"/>
      <c r="V468" s="2"/>
    </row>
    <row r="469" spans="2:22" ht="15.75" customHeight="1">
      <c r="B469" s="18"/>
      <c r="C469" s="2"/>
      <c r="D469" s="2"/>
      <c r="E469" s="2"/>
      <c r="F469" s="2"/>
      <c r="G469" s="13"/>
      <c r="H469" s="13"/>
      <c r="I469" s="14"/>
      <c r="J469" s="2"/>
      <c r="K469" s="2"/>
      <c r="L469" s="15"/>
      <c r="M469" s="15"/>
      <c r="N469" s="15"/>
      <c r="O469" s="2"/>
      <c r="P469" s="2"/>
      <c r="Q469" s="2"/>
      <c r="R469" s="2"/>
      <c r="S469" s="2"/>
      <c r="T469" s="2"/>
      <c r="U469" s="2"/>
      <c r="V469" s="2"/>
    </row>
    <row r="470" spans="2:22" ht="15.75" customHeight="1">
      <c r="B470" s="18"/>
      <c r="C470" s="2"/>
      <c r="D470" s="2"/>
      <c r="E470" s="2"/>
      <c r="F470" s="2"/>
      <c r="G470" s="13"/>
      <c r="H470" s="13"/>
      <c r="I470" s="14"/>
      <c r="J470" s="2"/>
      <c r="K470" s="2"/>
      <c r="L470" s="15"/>
      <c r="M470" s="15"/>
      <c r="N470" s="15"/>
      <c r="O470" s="2"/>
      <c r="P470" s="2"/>
      <c r="Q470" s="2"/>
      <c r="R470" s="2"/>
      <c r="S470" s="2"/>
      <c r="T470" s="2"/>
      <c r="U470" s="2"/>
      <c r="V470" s="2"/>
    </row>
    <row r="471" spans="2:22" ht="15.75" customHeight="1">
      <c r="B471" s="18"/>
      <c r="C471" s="2"/>
      <c r="D471" s="2"/>
      <c r="E471" s="2"/>
      <c r="F471" s="2"/>
      <c r="G471" s="13"/>
      <c r="H471" s="13"/>
      <c r="I471" s="14"/>
      <c r="J471" s="2"/>
      <c r="K471" s="2"/>
      <c r="L471" s="15"/>
      <c r="M471" s="15"/>
      <c r="N471" s="15"/>
      <c r="O471" s="2"/>
      <c r="P471" s="2"/>
      <c r="Q471" s="2"/>
      <c r="R471" s="2"/>
      <c r="S471" s="2"/>
      <c r="T471" s="2"/>
      <c r="U471" s="2"/>
      <c r="V471" s="2"/>
    </row>
    <row r="472" spans="2:22" ht="15.75" customHeight="1">
      <c r="B472" s="18"/>
      <c r="C472" s="2"/>
      <c r="D472" s="2"/>
      <c r="E472" s="2"/>
      <c r="F472" s="2"/>
      <c r="G472" s="13"/>
      <c r="H472" s="13"/>
      <c r="I472" s="14"/>
      <c r="J472" s="2"/>
      <c r="K472" s="2"/>
      <c r="L472" s="15"/>
      <c r="M472" s="15"/>
      <c r="N472" s="15"/>
      <c r="O472" s="2"/>
      <c r="P472" s="2"/>
      <c r="Q472" s="2"/>
      <c r="R472" s="2"/>
      <c r="S472" s="2"/>
      <c r="T472" s="2"/>
      <c r="U472" s="2"/>
      <c r="V472" s="2"/>
    </row>
    <row r="473" spans="2:22" ht="15.75" customHeight="1">
      <c r="B473" s="18"/>
      <c r="C473" s="2"/>
      <c r="D473" s="2"/>
      <c r="E473" s="2"/>
      <c r="F473" s="2"/>
      <c r="G473" s="13"/>
      <c r="H473" s="13"/>
      <c r="I473" s="14"/>
      <c r="J473" s="2"/>
      <c r="K473" s="2"/>
      <c r="L473" s="15"/>
      <c r="M473" s="15"/>
      <c r="N473" s="15"/>
      <c r="O473" s="2"/>
      <c r="P473" s="2"/>
      <c r="Q473" s="2"/>
      <c r="R473" s="2"/>
      <c r="S473" s="2"/>
      <c r="T473" s="2"/>
      <c r="U473" s="2"/>
      <c r="V473" s="2"/>
    </row>
    <row r="474" spans="2:22" ht="15.75" customHeight="1">
      <c r="B474" s="18"/>
      <c r="C474" s="2"/>
      <c r="D474" s="2"/>
      <c r="E474" s="2"/>
      <c r="F474" s="2"/>
      <c r="G474" s="13"/>
      <c r="H474" s="13"/>
      <c r="I474" s="14"/>
      <c r="J474" s="2"/>
      <c r="K474" s="2"/>
      <c r="L474" s="15"/>
      <c r="M474" s="15"/>
      <c r="N474" s="15"/>
      <c r="O474" s="2"/>
      <c r="P474" s="2"/>
      <c r="Q474" s="2"/>
      <c r="R474" s="2"/>
      <c r="S474" s="2"/>
      <c r="T474" s="2"/>
      <c r="U474" s="2"/>
      <c r="V474" s="2"/>
    </row>
    <row r="475" spans="2:22" ht="15.75" customHeight="1">
      <c r="B475" s="18"/>
      <c r="C475" s="2"/>
      <c r="D475" s="2"/>
      <c r="E475" s="2"/>
      <c r="F475" s="2"/>
      <c r="G475" s="13"/>
      <c r="H475" s="13"/>
      <c r="I475" s="14"/>
      <c r="J475" s="2"/>
      <c r="K475" s="2"/>
      <c r="L475" s="15"/>
      <c r="M475" s="15"/>
      <c r="N475" s="15"/>
      <c r="O475" s="2"/>
      <c r="P475" s="2"/>
      <c r="Q475" s="2"/>
      <c r="R475" s="2"/>
      <c r="S475" s="2"/>
      <c r="T475" s="2"/>
      <c r="U475" s="2"/>
      <c r="V475" s="2"/>
    </row>
    <row r="476" spans="2:22" ht="15.75" customHeight="1">
      <c r="B476" s="18"/>
      <c r="C476" s="2"/>
      <c r="D476" s="2"/>
      <c r="E476" s="2"/>
      <c r="F476" s="2"/>
      <c r="G476" s="13"/>
      <c r="H476" s="13"/>
      <c r="I476" s="14"/>
      <c r="J476" s="2"/>
      <c r="K476" s="2"/>
      <c r="L476" s="15"/>
      <c r="M476" s="15"/>
      <c r="N476" s="15"/>
      <c r="O476" s="2"/>
      <c r="P476" s="2"/>
      <c r="Q476" s="2"/>
      <c r="R476" s="2"/>
      <c r="S476" s="2"/>
      <c r="T476" s="2"/>
      <c r="U476" s="2"/>
      <c r="V476" s="2"/>
    </row>
    <row r="477" spans="2:22" ht="15.75" customHeight="1">
      <c r="B477" s="18"/>
      <c r="C477" s="2"/>
      <c r="D477" s="2"/>
      <c r="E477" s="2"/>
      <c r="F477" s="2"/>
      <c r="G477" s="13"/>
      <c r="H477" s="13"/>
      <c r="I477" s="14"/>
      <c r="J477" s="2"/>
      <c r="K477" s="2"/>
      <c r="L477" s="15"/>
      <c r="M477" s="15"/>
      <c r="N477" s="15"/>
      <c r="O477" s="2"/>
      <c r="P477" s="2"/>
      <c r="Q477" s="2"/>
      <c r="R477" s="2"/>
      <c r="S477" s="2"/>
      <c r="T477" s="2"/>
      <c r="U477" s="2"/>
      <c r="V477" s="2"/>
    </row>
    <row r="478" spans="2:22" ht="15.75" customHeight="1">
      <c r="B478" s="18"/>
      <c r="C478" s="2"/>
      <c r="D478" s="2"/>
      <c r="E478" s="2"/>
      <c r="F478" s="2"/>
      <c r="G478" s="13"/>
      <c r="H478" s="13"/>
      <c r="I478" s="14"/>
      <c r="J478" s="2"/>
      <c r="K478" s="2"/>
      <c r="L478" s="15"/>
      <c r="M478" s="15"/>
      <c r="N478" s="15"/>
      <c r="O478" s="2"/>
      <c r="P478" s="2"/>
      <c r="Q478" s="2"/>
      <c r="R478" s="2"/>
      <c r="S478" s="2"/>
      <c r="T478" s="2"/>
      <c r="U478" s="2"/>
      <c r="V478" s="2"/>
    </row>
    <row r="479" spans="2:22" ht="15.75" customHeight="1">
      <c r="B479" s="18"/>
      <c r="C479" s="2"/>
      <c r="D479" s="2"/>
      <c r="E479" s="2"/>
      <c r="F479" s="2"/>
      <c r="G479" s="13"/>
      <c r="H479" s="13"/>
      <c r="I479" s="14"/>
      <c r="J479" s="2"/>
      <c r="K479" s="2"/>
      <c r="L479" s="15"/>
      <c r="M479" s="15"/>
      <c r="N479" s="15"/>
      <c r="O479" s="2"/>
      <c r="P479" s="2"/>
      <c r="Q479" s="2"/>
      <c r="R479" s="2"/>
      <c r="S479" s="2"/>
      <c r="T479" s="2"/>
      <c r="U479" s="2"/>
      <c r="V479" s="2"/>
    </row>
    <row r="480" spans="2:22" ht="15.75" customHeight="1">
      <c r="B480" s="18"/>
      <c r="C480" s="2"/>
      <c r="D480" s="2"/>
      <c r="E480" s="2"/>
      <c r="F480" s="2"/>
      <c r="G480" s="13"/>
      <c r="H480" s="13"/>
      <c r="I480" s="14"/>
      <c r="J480" s="2"/>
      <c r="K480" s="2"/>
      <c r="L480" s="15"/>
      <c r="M480" s="15"/>
      <c r="N480" s="15"/>
      <c r="O480" s="2"/>
      <c r="P480" s="2"/>
      <c r="Q480" s="2"/>
      <c r="R480" s="2"/>
      <c r="S480" s="2"/>
      <c r="T480" s="2"/>
      <c r="U480" s="2"/>
      <c r="V480" s="2"/>
    </row>
    <row r="481" spans="2:22" ht="15.75" customHeight="1">
      <c r="B481" s="18"/>
      <c r="C481" s="2"/>
      <c r="D481" s="2"/>
      <c r="E481" s="2"/>
      <c r="F481" s="2"/>
      <c r="G481" s="13"/>
      <c r="H481" s="13"/>
      <c r="I481" s="14"/>
      <c r="J481" s="2"/>
      <c r="K481" s="2"/>
      <c r="L481" s="15"/>
      <c r="M481" s="15"/>
      <c r="N481" s="15"/>
      <c r="O481" s="2"/>
      <c r="P481" s="2"/>
      <c r="Q481" s="2"/>
      <c r="R481" s="2"/>
      <c r="S481" s="2"/>
      <c r="T481" s="2"/>
      <c r="U481" s="2"/>
      <c r="V481" s="2"/>
    </row>
    <row r="482" spans="2:22" ht="15.75" customHeight="1">
      <c r="B482" s="18"/>
      <c r="C482" s="2"/>
      <c r="D482" s="2"/>
      <c r="E482" s="2"/>
      <c r="F482" s="2"/>
      <c r="G482" s="13"/>
      <c r="H482" s="13"/>
      <c r="I482" s="14"/>
      <c r="J482" s="2"/>
      <c r="K482" s="2"/>
      <c r="L482" s="15"/>
      <c r="M482" s="15"/>
      <c r="N482" s="15"/>
      <c r="O482" s="2"/>
      <c r="P482" s="2"/>
      <c r="Q482" s="2"/>
      <c r="R482" s="2"/>
      <c r="S482" s="2"/>
      <c r="T482" s="2"/>
      <c r="U482" s="2"/>
      <c r="V482" s="2"/>
    </row>
    <row r="483" spans="2:22" ht="15.75" customHeight="1">
      <c r="B483" s="18"/>
      <c r="C483" s="2"/>
      <c r="D483" s="2"/>
      <c r="E483" s="2"/>
      <c r="F483" s="2"/>
      <c r="G483" s="13"/>
      <c r="H483" s="13"/>
      <c r="I483" s="14"/>
      <c r="J483" s="2"/>
      <c r="K483" s="2"/>
      <c r="L483" s="15"/>
      <c r="M483" s="15"/>
      <c r="N483" s="15"/>
      <c r="O483" s="2"/>
      <c r="P483" s="2"/>
      <c r="Q483" s="2"/>
      <c r="R483" s="2"/>
      <c r="S483" s="2"/>
      <c r="T483" s="2"/>
      <c r="U483" s="2"/>
      <c r="V483" s="2"/>
    </row>
    <row r="484" spans="2:22" ht="15.75" customHeight="1">
      <c r="B484" s="18"/>
      <c r="C484" s="2"/>
      <c r="D484" s="2"/>
      <c r="E484" s="2"/>
      <c r="F484" s="2"/>
      <c r="G484" s="13"/>
      <c r="H484" s="13"/>
      <c r="I484" s="14"/>
      <c r="J484" s="2"/>
      <c r="K484" s="2"/>
      <c r="L484" s="15"/>
      <c r="M484" s="15"/>
      <c r="N484" s="15"/>
      <c r="O484" s="2"/>
      <c r="P484" s="2"/>
      <c r="Q484" s="2"/>
      <c r="R484" s="2"/>
      <c r="S484" s="2"/>
      <c r="T484" s="2"/>
      <c r="U484" s="2"/>
      <c r="V484" s="2"/>
    </row>
    <row r="485" spans="2:22" ht="15.75" customHeight="1">
      <c r="B485" s="18"/>
      <c r="C485" s="2"/>
      <c r="D485" s="2"/>
      <c r="E485" s="2"/>
      <c r="F485" s="2"/>
      <c r="G485" s="13"/>
      <c r="H485" s="13"/>
      <c r="I485" s="14"/>
      <c r="J485" s="2"/>
      <c r="K485" s="2"/>
      <c r="L485" s="15"/>
      <c r="M485" s="15"/>
      <c r="N485" s="15"/>
      <c r="O485" s="2"/>
      <c r="P485" s="2"/>
      <c r="Q485" s="2"/>
      <c r="R485" s="2"/>
      <c r="S485" s="2"/>
      <c r="T485" s="2"/>
      <c r="U485" s="2"/>
      <c r="V485" s="2"/>
    </row>
    <row r="486" spans="2:22" ht="15.75" customHeight="1">
      <c r="B486" s="18"/>
      <c r="C486" s="2"/>
      <c r="D486" s="2"/>
      <c r="E486" s="2"/>
      <c r="F486" s="2"/>
      <c r="G486" s="13"/>
      <c r="H486" s="13"/>
      <c r="I486" s="14"/>
      <c r="J486" s="2"/>
      <c r="K486" s="2"/>
      <c r="L486" s="15"/>
      <c r="M486" s="15"/>
      <c r="N486" s="15"/>
      <c r="O486" s="2"/>
      <c r="P486" s="2"/>
      <c r="Q486" s="2"/>
      <c r="R486" s="2"/>
      <c r="S486" s="2"/>
      <c r="T486" s="2"/>
      <c r="U486" s="2"/>
      <c r="V486" s="2"/>
    </row>
    <row r="487" spans="2:22" ht="15.75" customHeight="1">
      <c r="B487" s="18"/>
      <c r="C487" s="2"/>
      <c r="D487" s="2"/>
      <c r="E487" s="2"/>
      <c r="F487" s="2"/>
      <c r="G487" s="13"/>
      <c r="H487" s="13"/>
      <c r="I487" s="14"/>
      <c r="J487" s="2"/>
      <c r="K487" s="2"/>
      <c r="L487" s="15"/>
      <c r="M487" s="15"/>
      <c r="N487" s="15"/>
      <c r="O487" s="2"/>
      <c r="P487" s="2"/>
      <c r="Q487" s="2"/>
      <c r="R487" s="2"/>
      <c r="S487" s="2"/>
      <c r="T487" s="2"/>
      <c r="U487" s="2"/>
      <c r="V487" s="2"/>
    </row>
    <row r="488" spans="2:22" ht="15.75" customHeight="1">
      <c r="B488" s="18"/>
      <c r="C488" s="2"/>
      <c r="D488" s="2"/>
      <c r="E488" s="2"/>
      <c r="F488" s="2"/>
      <c r="G488" s="13"/>
      <c r="H488" s="13"/>
      <c r="I488" s="14"/>
      <c r="J488" s="2"/>
      <c r="K488" s="2"/>
      <c r="L488" s="15"/>
      <c r="M488" s="15"/>
      <c r="N488" s="15"/>
      <c r="O488" s="2"/>
      <c r="P488" s="2"/>
      <c r="Q488" s="2"/>
      <c r="R488" s="2"/>
      <c r="S488" s="2"/>
      <c r="T488" s="2"/>
      <c r="U488" s="2"/>
      <c r="V488" s="2"/>
    </row>
    <row r="489" spans="2:22" ht="15.75" customHeight="1">
      <c r="B489" s="18"/>
      <c r="C489" s="2"/>
      <c r="D489" s="2"/>
      <c r="E489" s="2"/>
      <c r="F489" s="2"/>
      <c r="G489" s="13"/>
      <c r="H489" s="13"/>
      <c r="I489" s="14"/>
      <c r="J489" s="2"/>
      <c r="K489" s="2"/>
      <c r="L489" s="15"/>
      <c r="M489" s="15"/>
      <c r="N489" s="15"/>
      <c r="O489" s="2"/>
      <c r="P489" s="2"/>
      <c r="Q489" s="2"/>
      <c r="R489" s="2"/>
      <c r="S489" s="2"/>
      <c r="T489" s="2"/>
      <c r="U489" s="2"/>
      <c r="V489" s="2"/>
    </row>
    <row r="490" spans="2:22" ht="15.75" customHeight="1">
      <c r="B490" s="18"/>
      <c r="C490" s="2"/>
      <c r="D490" s="2"/>
      <c r="E490" s="2"/>
      <c r="F490" s="2"/>
      <c r="G490" s="13"/>
      <c r="H490" s="13"/>
      <c r="I490" s="14"/>
      <c r="J490" s="2"/>
      <c r="K490" s="2"/>
      <c r="L490" s="15"/>
      <c r="M490" s="15"/>
      <c r="N490" s="15"/>
      <c r="O490" s="2"/>
      <c r="P490" s="2"/>
      <c r="Q490" s="2"/>
      <c r="R490" s="2"/>
      <c r="S490" s="2"/>
      <c r="T490" s="2"/>
      <c r="U490" s="2"/>
      <c r="V490" s="2"/>
    </row>
    <row r="491" spans="2:22" ht="15.75" customHeight="1">
      <c r="B491" s="18"/>
      <c r="C491" s="2"/>
      <c r="D491" s="2"/>
      <c r="E491" s="2"/>
      <c r="F491" s="2"/>
      <c r="G491" s="13"/>
      <c r="H491" s="13"/>
      <c r="I491" s="14"/>
      <c r="J491" s="2"/>
      <c r="K491" s="2"/>
      <c r="L491" s="15"/>
      <c r="M491" s="15"/>
      <c r="N491" s="15"/>
      <c r="O491" s="2"/>
      <c r="P491" s="2"/>
      <c r="Q491" s="2"/>
      <c r="R491" s="2"/>
      <c r="S491" s="2"/>
      <c r="T491" s="2"/>
      <c r="U491" s="2"/>
      <c r="V491" s="2"/>
    </row>
    <row r="492" spans="2:22" ht="15.75" customHeight="1">
      <c r="B492" s="18"/>
      <c r="C492" s="2"/>
      <c r="D492" s="2"/>
      <c r="E492" s="2"/>
      <c r="F492" s="2"/>
      <c r="G492" s="13"/>
      <c r="H492" s="13"/>
      <c r="I492" s="14"/>
      <c r="J492" s="2"/>
      <c r="K492" s="2"/>
      <c r="L492" s="15"/>
      <c r="M492" s="15"/>
      <c r="N492" s="15"/>
      <c r="O492" s="2"/>
      <c r="P492" s="2"/>
      <c r="Q492" s="2"/>
      <c r="R492" s="2"/>
      <c r="S492" s="2"/>
      <c r="T492" s="2"/>
      <c r="U492" s="2"/>
      <c r="V492" s="2"/>
    </row>
    <row r="493" spans="2:22" ht="15.75" customHeight="1">
      <c r="B493" s="18"/>
      <c r="C493" s="2"/>
      <c r="D493" s="2"/>
      <c r="E493" s="2"/>
      <c r="F493" s="2"/>
      <c r="G493" s="13"/>
      <c r="H493" s="13"/>
      <c r="I493" s="14"/>
      <c r="J493" s="2"/>
      <c r="K493" s="2"/>
      <c r="L493" s="15"/>
      <c r="M493" s="15"/>
      <c r="N493" s="15"/>
      <c r="O493" s="2"/>
      <c r="P493" s="2"/>
      <c r="Q493" s="2"/>
      <c r="R493" s="2"/>
      <c r="S493" s="2"/>
      <c r="T493" s="2"/>
      <c r="U493" s="2"/>
      <c r="V493" s="2"/>
    </row>
    <row r="494" spans="2:22" ht="15.75" customHeight="1">
      <c r="B494" s="18"/>
      <c r="C494" s="2"/>
      <c r="D494" s="2"/>
      <c r="E494" s="2"/>
      <c r="F494" s="2"/>
      <c r="G494" s="13"/>
      <c r="H494" s="13"/>
      <c r="I494" s="14"/>
      <c r="J494" s="2"/>
      <c r="K494" s="2"/>
      <c r="L494" s="15"/>
      <c r="M494" s="15"/>
      <c r="N494" s="15"/>
      <c r="O494" s="2"/>
      <c r="P494" s="2"/>
      <c r="Q494" s="2"/>
      <c r="R494" s="2"/>
      <c r="S494" s="2"/>
      <c r="T494" s="2"/>
      <c r="U494" s="2"/>
      <c r="V494" s="2"/>
    </row>
    <row r="495" spans="2:22" ht="15.75" customHeight="1">
      <c r="B495" s="18"/>
      <c r="C495" s="2"/>
      <c r="D495" s="2"/>
      <c r="E495" s="2"/>
      <c r="F495" s="2"/>
      <c r="G495" s="13"/>
      <c r="H495" s="13"/>
      <c r="I495" s="14"/>
      <c r="J495" s="2"/>
      <c r="K495" s="2"/>
      <c r="L495" s="15"/>
      <c r="M495" s="15"/>
      <c r="N495" s="15"/>
      <c r="O495" s="2"/>
      <c r="P495" s="2"/>
      <c r="Q495" s="2"/>
      <c r="R495" s="2"/>
      <c r="S495" s="2"/>
      <c r="T495" s="2"/>
      <c r="U495" s="2"/>
      <c r="V495" s="2"/>
    </row>
    <row r="496" spans="2:22" ht="15.75" customHeight="1">
      <c r="B496" s="18"/>
      <c r="C496" s="2"/>
      <c r="D496" s="2"/>
      <c r="E496" s="2"/>
      <c r="F496" s="2"/>
      <c r="G496" s="13"/>
      <c r="H496" s="13"/>
      <c r="I496" s="14"/>
      <c r="J496" s="2"/>
      <c r="K496" s="2"/>
      <c r="L496" s="15"/>
      <c r="M496" s="15"/>
      <c r="N496" s="15"/>
      <c r="O496" s="2"/>
      <c r="P496" s="2"/>
      <c r="Q496" s="2"/>
      <c r="R496" s="2"/>
      <c r="S496" s="2"/>
      <c r="T496" s="2"/>
      <c r="U496" s="2"/>
      <c r="V496" s="2"/>
    </row>
    <row r="497" spans="2:22" ht="15.75" customHeight="1">
      <c r="B497" s="18"/>
      <c r="C497" s="2"/>
      <c r="D497" s="2"/>
      <c r="E497" s="2"/>
      <c r="F497" s="2"/>
      <c r="G497" s="13"/>
      <c r="H497" s="13"/>
      <c r="I497" s="14"/>
      <c r="J497" s="2"/>
      <c r="K497" s="2"/>
      <c r="L497" s="15"/>
      <c r="M497" s="15"/>
      <c r="N497" s="15"/>
      <c r="O497" s="2"/>
      <c r="P497" s="2"/>
      <c r="Q497" s="2"/>
      <c r="R497" s="2"/>
      <c r="S497" s="2"/>
      <c r="T497" s="2"/>
      <c r="U497" s="2"/>
      <c r="V497" s="2"/>
    </row>
    <row r="498" spans="2:22" ht="15.75" customHeight="1">
      <c r="B498" s="18"/>
      <c r="C498" s="2"/>
      <c r="D498" s="2"/>
      <c r="E498" s="2"/>
      <c r="F498" s="2"/>
      <c r="G498" s="13"/>
      <c r="H498" s="13"/>
      <c r="I498" s="14"/>
      <c r="J498" s="2"/>
      <c r="K498" s="2"/>
      <c r="L498" s="15"/>
      <c r="M498" s="15"/>
      <c r="N498" s="15"/>
      <c r="O498" s="2"/>
      <c r="P498" s="2"/>
      <c r="Q498" s="2"/>
      <c r="R498" s="2"/>
      <c r="S498" s="2"/>
      <c r="T498" s="2"/>
      <c r="U498" s="2"/>
      <c r="V498" s="2"/>
    </row>
    <row r="499" spans="2:22" ht="15.75" customHeight="1">
      <c r="B499" s="18"/>
      <c r="C499" s="2"/>
      <c r="D499" s="2"/>
      <c r="E499" s="2"/>
      <c r="F499" s="2"/>
      <c r="G499" s="13"/>
      <c r="H499" s="13"/>
      <c r="I499" s="14"/>
      <c r="J499" s="2"/>
      <c r="K499" s="2"/>
      <c r="L499" s="15"/>
      <c r="M499" s="15"/>
      <c r="N499" s="15"/>
      <c r="O499" s="2"/>
      <c r="P499" s="2"/>
      <c r="Q499" s="2"/>
      <c r="R499" s="2"/>
      <c r="S499" s="2"/>
      <c r="T499" s="2"/>
      <c r="U499" s="2"/>
      <c r="V499" s="2"/>
    </row>
    <row r="500" spans="2:22" ht="15.75" customHeight="1">
      <c r="B500" s="18"/>
      <c r="C500" s="2"/>
      <c r="D500" s="2"/>
      <c r="E500" s="2"/>
      <c r="F500" s="2"/>
      <c r="G500" s="13"/>
      <c r="H500" s="13"/>
      <c r="I500" s="14"/>
      <c r="J500" s="2"/>
      <c r="K500" s="2"/>
      <c r="L500" s="15"/>
      <c r="M500" s="15"/>
      <c r="N500" s="15"/>
      <c r="O500" s="2"/>
      <c r="P500" s="2"/>
      <c r="Q500" s="2"/>
      <c r="R500" s="2"/>
      <c r="S500" s="2"/>
      <c r="T500" s="2"/>
      <c r="U500" s="2"/>
      <c r="V500" s="2"/>
    </row>
    <row r="501" spans="2:22" ht="15.75" customHeight="1">
      <c r="B501" s="18"/>
      <c r="C501" s="2"/>
      <c r="D501" s="2"/>
      <c r="E501" s="2"/>
      <c r="F501" s="2"/>
      <c r="G501" s="13"/>
      <c r="H501" s="13"/>
      <c r="I501" s="14"/>
      <c r="J501" s="2"/>
      <c r="K501" s="2"/>
      <c r="L501" s="15"/>
      <c r="M501" s="15"/>
      <c r="N501" s="15"/>
      <c r="O501" s="2"/>
      <c r="P501" s="2"/>
      <c r="Q501" s="2"/>
      <c r="R501" s="2"/>
      <c r="S501" s="2"/>
      <c r="T501" s="2"/>
      <c r="U501" s="2"/>
      <c r="V501" s="2"/>
    </row>
    <row r="502" spans="2:22" ht="15.75" customHeight="1">
      <c r="B502" s="18"/>
      <c r="C502" s="2"/>
      <c r="D502" s="2"/>
      <c r="E502" s="2"/>
      <c r="F502" s="2"/>
      <c r="G502" s="13"/>
      <c r="H502" s="13"/>
      <c r="I502" s="14"/>
      <c r="J502" s="2"/>
      <c r="K502" s="2"/>
      <c r="L502" s="15"/>
      <c r="M502" s="15"/>
      <c r="N502" s="15"/>
      <c r="O502" s="2"/>
      <c r="P502" s="2"/>
      <c r="Q502" s="2"/>
      <c r="R502" s="2"/>
      <c r="S502" s="2"/>
      <c r="T502" s="2"/>
      <c r="U502" s="2"/>
      <c r="V502" s="2"/>
    </row>
    <row r="503" spans="2:22" ht="15.75" customHeight="1">
      <c r="B503" s="18"/>
      <c r="C503" s="2"/>
      <c r="D503" s="2"/>
      <c r="E503" s="2"/>
      <c r="F503" s="2"/>
      <c r="G503" s="13"/>
      <c r="H503" s="13"/>
      <c r="I503" s="14"/>
      <c r="J503" s="2"/>
      <c r="K503" s="2"/>
      <c r="L503" s="15"/>
      <c r="M503" s="15"/>
      <c r="N503" s="15"/>
      <c r="O503" s="2"/>
      <c r="P503" s="2"/>
      <c r="Q503" s="2"/>
      <c r="R503" s="2"/>
      <c r="S503" s="2"/>
      <c r="T503" s="2"/>
      <c r="U503" s="2"/>
      <c r="V503" s="2"/>
    </row>
    <row r="504" spans="2:22" ht="15.75" customHeight="1">
      <c r="B504" s="18"/>
      <c r="C504" s="2"/>
      <c r="D504" s="2"/>
      <c r="E504" s="2"/>
      <c r="F504" s="2"/>
      <c r="G504" s="13"/>
      <c r="H504" s="13"/>
      <c r="I504" s="14"/>
      <c r="J504" s="2"/>
      <c r="K504" s="2"/>
      <c r="L504" s="15"/>
      <c r="M504" s="15"/>
      <c r="N504" s="15"/>
      <c r="O504" s="2"/>
      <c r="P504" s="2"/>
      <c r="Q504" s="2"/>
      <c r="R504" s="2"/>
      <c r="S504" s="2"/>
      <c r="T504" s="2"/>
      <c r="U504" s="2"/>
      <c r="V504" s="2"/>
    </row>
    <row r="505" spans="2:22" ht="15.75" customHeight="1">
      <c r="B505" s="18"/>
      <c r="C505" s="2"/>
      <c r="D505" s="2"/>
      <c r="E505" s="2"/>
      <c r="F505" s="2"/>
      <c r="G505" s="13"/>
      <c r="H505" s="13"/>
      <c r="I505" s="14"/>
      <c r="J505" s="2"/>
      <c r="K505" s="2"/>
      <c r="L505" s="15"/>
      <c r="M505" s="15"/>
      <c r="N505" s="15"/>
      <c r="O505" s="2"/>
      <c r="P505" s="2"/>
      <c r="Q505" s="2"/>
      <c r="R505" s="2"/>
      <c r="S505" s="2"/>
      <c r="T505" s="2"/>
      <c r="U505" s="2"/>
      <c r="V505" s="2"/>
    </row>
    <row r="506" spans="2:22" ht="15.75" customHeight="1">
      <c r="B506" s="18"/>
      <c r="C506" s="2"/>
      <c r="D506" s="2"/>
      <c r="E506" s="2"/>
      <c r="F506" s="2"/>
      <c r="G506" s="13"/>
      <c r="H506" s="13"/>
      <c r="I506" s="14"/>
      <c r="J506" s="2"/>
      <c r="K506" s="2"/>
      <c r="L506" s="15"/>
      <c r="M506" s="15"/>
      <c r="N506" s="15"/>
      <c r="O506" s="2"/>
      <c r="P506" s="2"/>
      <c r="Q506" s="2"/>
      <c r="R506" s="2"/>
      <c r="S506" s="2"/>
      <c r="T506" s="2"/>
      <c r="U506" s="2"/>
      <c r="V506" s="2"/>
    </row>
    <row r="507" spans="2:22" ht="15.75" customHeight="1">
      <c r="B507" s="18"/>
      <c r="C507" s="2"/>
      <c r="D507" s="2"/>
      <c r="E507" s="2"/>
      <c r="F507" s="2"/>
      <c r="G507" s="13"/>
      <c r="H507" s="13"/>
      <c r="I507" s="14"/>
      <c r="J507" s="2"/>
      <c r="K507" s="2"/>
      <c r="L507" s="15"/>
      <c r="M507" s="15"/>
      <c r="N507" s="15"/>
      <c r="O507" s="2"/>
      <c r="P507" s="2"/>
      <c r="Q507" s="2"/>
      <c r="R507" s="2"/>
      <c r="S507" s="2"/>
      <c r="T507" s="2"/>
      <c r="U507" s="2"/>
      <c r="V507" s="2"/>
    </row>
    <row r="508" spans="2:22" ht="15.75" customHeight="1">
      <c r="B508" s="18"/>
      <c r="C508" s="2"/>
      <c r="D508" s="2"/>
      <c r="E508" s="2"/>
      <c r="F508" s="2"/>
      <c r="G508" s="13"/>
      <c r="H508" s="13"/>
      <c r="I508" s="14"/>
      <c r="J508" s="2"/>
      <c r="K508" s="2"/>
      <c r="L508" s="15"/>
      <c r="M508" s="15"/>
      <c r="N508" s="15"/>
      <c r="O508" s="2"/>
      <c r="P508" s="2"/>
      <c r="Q508" s="2"/>
      <c r="R508" s="2"/>
      <c r="S508" s="2"/>
      <c r="T508" s="2"/>
      <c r="U508" s="2"/>
      <c r="V508" s="2"/>
    </row>
    <row r="509" spans="2:22" ht="15.75" customHeight="1">
      <c r="B509" s="18"/>
      <c r="C509" s="2"/>
      <c r="D509" s="2"/>
      <c r="E509" s="2"/>
      <c r="F509" s="2"/>
      <c r="G509" s="13"/>
      <c r="H509" s="13"/>
      <c r="I509" s="14"/>
      <c r="J509" s="2"/>
      <c r="K509" s="2"/>
      <c r="L509" s="15"/>
      <c r="M509" s="15"/>
      <c r="N509" s="15"/>
      <c r="O509" s="2"/>
      <c r="P509" s="2"/>
      <c r="Q509" s="2"/>
      <c r="R509" s="2"/>
      <c r="S509" s="2"/>
      <c r="T509" s="2"/>
      <c r="U509" s="2"/>
      <c r="V509" s="2"/>
    </row>
    <row r="510" spans="2:22" ht="15.75" customHeight="1">
      <c r="B510" s="18"/>
      <c r="C510" s="2"/>
      <c r="D510" s="2"/>
      <c r="E510" s="2"/>
      <c r="F510" s="2"/>
      <c r="G510" s="13"/>
      <c r="H510" s="13"/>
      <c r="I510" s="14"/>
      <c r="J510" s="2"/>
      <c r="K510" s="2"/>
      <c r="L510" s="15"/>
      <c r="M510" s="15"/>
      <c r="N510" s="15"/>
      <c r="O510" s="2"/>
      <c r="P510" s="2"/>
      <c r="Q510" s="2"/>
      <c r="R510" s="2"/>
      <c r="S510" s="2"/>
      <c r="T510" s="2"/>
      <c r="U510" s="2"/>
      <c r="V510" s="2"/>
    </row>
    <row r="511" spans="2:22" ht="15.75" customHeight="1">
      <c r="B511" s="18"/>
      <c r="C511" s="2"/>
      <c r="D511" s="2"/>
      <c r="E511" s="2"/>
      <c r="F511" s="2"/>
      <c r="G511" s="13"/>
      <c r="H511" s="13"/>
      <c r="I511" s="14"/>
      <c r="J511" s="2"/>
      <c r="K511" s="2"/>
      <c r="L511" s="15"/>
      <c r="M511" s="15"/>
      <c r="N511" s="15"/>
      <c r="O511" s="2"/>
      <c r="P511" s="2"/>
      <c r="Q511" s="2"/>
      <c r="R511" s="2"/>
      <c r="S511" s="2"/>
      <c r="T511" s="2"/>
      <c r="U511" s="2"/>
      <c r="V511" s="2"/>
    </row>
    <row r="512" spans="2:22" ht="15.75" customHeight="1">
      <c r="B512" s="18"/>
      <c r="C512" s="2"/>
      <c r="D512" s="2"/>
      <c r="E512" s="2"/>
      <c r="F512" s="2"/>
      <c r="G512" s="13"/>
      <c r="H512" s="13"/>
      <c r="I512" s="14"/>
      <c r="J512" s="2"/>
      <c r="K512" s="2"/>
      <c r="L512" s="15"/>
      <c r="M512" s="15"/>
      <c r="N512" s="15"/>
      <c r="O512" s="2"/>
      <c r="P512" s="2"/>
      <c r="Q512" s="2"/>
      <c r="R512" s="2"/>
      <c r="S512" s="2"/>
      <c r="T512" s="2"/>
      <c r="U512" s="2"/>
      <c r="V512" s="2"/>
    </row>
    <row r="513" spans="2:22" ht="15.75" customHeight="1">
      <c r="B513" s="18"/>
      <c r="C513" s="2"/>
      <c r="D513" s="2"/>
      <c r="E513" s="2"/>
      <c r="F513" s="2"/>
      <c r="G513" s="13"/>
      <c r="H513" s="13"/>
      <c r="I513" s="14"/>
      <c r="J513" s="2"/>
      <c r="K513" s="2"/>
      <c r="L513" s="15"/>
      <c r="M513" s="15"/>
      <c r="N513" s="15"/>
      <c r="O513" s="2"/>
      <c r="P513" s="2"/>
      <c r="Q513" s="2"/>
      <c r="R513" s="2"/>
      <c r="S513" s="2"/>
      <c r="T513" s="2"/>
      <c r="U513" s="2"/>
      <c r="V513" s="2"/>
    </row>
    <row r="514" spans="2:22" ht="15.75" customHeight="1">
      <c r="B514" s="18"/>
      <c r="C514" s="2"/>
      <c r="D514" s="2"/>
      <c r="E514" s="2"/>
      <c r="F514" s="2"/>
      <c r="G514" s="13"/>
      <c r="H514" s="13"/>
      <c r="I514" s="14"/>
      <c r="J514" s="2"/>
      <c r="K514" s="2"/>
      <c r="L514" s="15"/>
      <c r="M514" s="15"/>
      <c r="N514" s="15"/>
      <c r="O514" s="2"/>
      <c r="P514" s="2"/>
      <c r="Q514" s="2"/>
      <c r="R514" s="2"/>
      <c r="S514" s="2"/>
      <c r="T514" s="2"/>
      <c r="U514" s="2"/>
      <c r="V514" s="2"/>
    </row>
    <row r="515" spans="2:22" ht="15.75" customHeight="1">
      <c r="B515" s="18"/>
      <c r="C515" s="2"/>
      <c r="D515" s="2"/>
      <c r="E515" s="2"/>
      <c r="F515" s="2"/>
      <c r="G515" s="13"/>
      <c r="H515" s="13"/>
      <c r="I515" s="14"/>
      <c r="J515" s="2"/>
      <c r="K515" s="2"/>
      <c r="L515" s="15"/>
      <c r="M515" s="15"/>
      <c r="N515" s="15"/>
      <c r="O515" s="2"/>
      <c r="P515" s="2"/>
      <c r="Q515" s="2"/>
      <c r="R515" s="2"/>
      <c r="S515" s="2"/>
      <c r="T515" s="2"/>
      <c r="U515" s="2"/>
      <c r="V515" s="2"/>
    </row>
    <row r="516" spans="2:22" ht="15.75" customHeight="1">
      <c r="B516" s="18"/>
      <c r="C516" s="2"/>
      <c r="D516" s="2"/>
      <c r="E516" s="2"/>
      <c r="F516" s="2"/>
      <c r="G516" s="13"/>
      <c r="H516" s="13"/>
      <c r="I516" s="14"/>
      <c r="J516" s="2"/>
      <c r="K516" s="2"/>
      <c r="L516" s="15"/>
      <c r="M516" s="15"/>
      <c r="N516" s="15"/>
      <c r="O516" s="2"/>
      <c r="P516" s="2"/>
      <c r="Q516" s="2"/>
      <c r="R516" s="2"/>
      <c r="S516" s="2"/>
      <c r="T516" s="2"/>
      <c r="U516" s="2"/>
      <c r="V516" s="2"/>
    </row>
    <row r="517" spans="2:22" ht="15.75" customHeight="1">
      <c r="B517" s="18"/>
      <c r="C517" s="2"/>
      <c r="D517" s="2"/>
      <c r="E517" s="2"/>
      <c r="F517" s="2"/>
      <c r="G517" s="13"/>
      <c r="H517" s="13"/>
      <c r="I517" s="14"/>
      <c r="J517" s="2"/>
      <c r="K517" s="2"/>
      <c r="L517" s="15"/>
      <c r="M517" s="15"/>
      <c r="N517" s="15"/>
      <c r="O517" s="2"/>
      <c r="P517" s="2"/>
      <c r="Q517" s="2"/>
      <c r="R517" s="2"/>
      <c r="S517" s="2"/>
      <c r="T517" s="2"/>
      <c r="U517" s="2"/>
      <c r="V517" s="2"/>
    </row>
    <row r="518" spans="2:22" ht="15.75" customHeight="1">
      <c r="B518" s="18"/>
      <c r="C518" s="2"/>
      <c r="D518" s="2"/>
      <c r="E518" s="2"/>
      <c r="F518" s="2"/>
      <c r="G518" s="13"/>
      <c r="H518" s="13"/>
      <c r="I518" s="14"/>
      <c r="J518" s="2"/>
      <c r="K518" s="2"/>
      <c r="L518" s="15"/>
      <c r="M518" s="15"/>
      <c r="N518" s="15"/>
      <c r="O518" s="2"/>
      <c r="P518" s="2"/>
      <c r="Q518" s="2"/>
      <c r="R518" s="2"/>
      <c r="S518" s="2"/>
      <c r="T518" s="2"/>
      <c r="U518" s="2"/>
      <c r="V518" s="2"/>
    </row>
    <row r="519" spans="2:22" ht="15.75" customHeight="1">
      <c r="B519" s="18"/>
      <c r="C519" s="2"/>
      <c r="D519" s="2"/>
      <c r="E519" s="2"/>
      <c r="F519" s="2"/>
      <c r="G519" s="13"/>
      <c r="H519" s="13"/>
      <c r="I519" s="14"/>
      <c r="J519" s="2"/>
      <c r="K519" s="2"/>
      <c r="L519" s="15"/>
      <c r="M519" s="15"/>
      <c r="N519" s="15"/>
      <c r="O519" s="2"/>
      <c r="P519" s="2"/>
      <c r="Q519" s="2"/>
      <c r="R519" s="2"/>
      <c r="S519" s="2"/>
      <c r="T519" s="2"/>
      <c r="U519" s="2"/>
      <c r="V519" s="2"/>
    </row>
    <row r="520" spans="2:22" ht="15.75" customHeight="1">
      <c r="B520" s="18"/>
      <c r="C520" s="2"/>
      <c r="D520" s="2"/>
      <c r="E520" s="2"/>
      <c r="F520" s="2"/>
      <c r="G520" s="13"/>
      <c r="H520" s="13"/>
      <c r="I520" s="14"/>
      <c r="J520" s="2"/>
      <c r="K520" s="2"/>
      <c r="L520" s="15"/>
      <c r="M520" s="15"/>
      <c r="N520" s="15"/>
      <c r="O520" s="2"/>
      <c r="P520" s="2"/>
      <c r="Q520" s="2"/>
      <c r="R520" s="2"/>
      <c r="S520" s="2"/>
      <c r="T520" s="2"/>
      <c r="U520" s="2"/>
      <c r="V520" s="2"/>
    </row>
    <row r="521" spans="2:22" ht="15.75" customHeight="1">
      <c r="B521" s="18"/>
      <c r="C521" s="2"/>
      <c r="D521" s="2"/>
      <c r="E521" s="2"/>
      <c r="F521" s="2"/>
      <c r="G521" s="13"/>
      <c r="H521" s="13"/>
      <c r="I521" s="14"/>
      <c r="J521" s="2"/>
      <c r="K521" s="2"/>
      <c r="L521" s="15"/>
      <c r="M521" s="15"/>
      <c r="N521" s="15"/>
      <c r="O521" s="2"/>
      <c r="P521" s="2"/>
      <c r="Q521" s="2"/>
      <c r="R521" s="2"/>
      <c r="S521" s="2"/>
      <c r="T521" s="2"/>
      <c r="U521" s="2"/>
      <c r="V521" s="2"/>
    </row>
    <row r="522" spans="2:22" ht="15.75" customHeight="1">
      <c r="B522" s="18"/>
      <c r="C522" s="2"/>
      <c r="D522" s="2"/>
      <c r="E522" s="2"/>
      <c r="F522" s="2"/>
      <c r="G522" s="13"/>
      <c r="H522" s="13"/>
      <c r="I522" s="14"/>
      <c r="J522" s="2"/>
      <c r="K522" s="2"/>
      <c r="L522" s="15"/>
      <c r="M522" s="15"/>
      <c r="N522" s="15"/>
      <c r="O522" s="2"/>
      <c r="P522" s="2"/>
      <c r="Q522" s="2"/>
      <c r="R522" s="2"/>
      <c r="S522" s="2"/>
      <c r="T522" s="2"/>
      <c r="U522" s="2"/>
      <c r="V522" s="2"/>
    </row>
    <row r="523" spans="2:22" ht="15.75" customHeight="1">
      <c r="B523" s="18"/>
      <c r="C523" s="2"/>
      <c r="D523" s="2"/>
      <c r="E523" s="2"/>
      <c r="F523" s="2"/>
      <c r="G523" s="13"/>
      <c r="H523" s="13"/>
      <c r="I523" s="14"/>
      <c r="J523" s="2"/>
      <c r="K523" s="2"/>
      <c r="L523" s="15"/>
      <c r="M523" s="15"/>
      <c r="N523" s="15"/>
      <c r="O523" s="2"/>
      <c r="P523" s="2"/>
      <c r="Q523" s="2"/>
      <c r="R523" s="2"/>
      <c r="S523" s="2"/>
      <c r="T523" s="2"/>
      <c r="U523" s="2"/>
      <c r="V523" s="2"/>
    </row>
    <row r="524" spans="2:22" ht="15.75" customHeight="1">
      <c r="B524" s="18"/>
      <c r="C524" s="2"/>
      <c r="D524" s="2"/>
      <c r="E524" s="2"/>
      <c r="F524" s="2"/>
      <c r="G524" s="13"/>
      <c r="H524" s="13"/>
      <c r="I524" s="14"/>
      <c r="J524" s="2"/>
      <c r="K524" s="2"/>
      <c r="L524" s="15"/>
      <c r="M524" s="15"/>
      <c r="N524" s="15"/>
      <c r="O524" s="2"/>
      <c r="P524" s="2"/>
      <c r="Q524" s="2"/>
      <c r="R524" s="2"/>
      <c r="S524" s="2"/>
      <c r="T524" s="2"/>
      <c r="U524" s="2"/>
      <c r="V524" s="2"/>
    </row>
    <row r="525" spans="2:22" ht="15.75" customHeight="1">
      <c r="B525" s="18"/>
      <c r="C525" s="2"/>
      <c r="D525" s="2"/>
      <c r="E525" s="2"/>
      <c r="F525" s="2"/>
      <c r="G525" s="13"/>
      <c r="H525" s="13"/>
      <c r="I525" s="14"/>
      <c r="J525" s="2"/>
      <c r="K525" s="2"/>
      <c r="L525" s="15"/>
      <c r="M525" s="15"/>
      <c r="N525" s="15"/>
      <c r="O525" s="2"/>
      <c r="P525" s="2"/>
      <c r="Q525" s="2"/>
      <c r="R525" s="2"/>
      <c r="S525" s="2"/>
      <c r="T525" s="2"/>
      <c r="U525" s="2"/>
      <c r="V525" s="2"/>
    </row>
    <row r="526" spans="2:22" ht="15.75" customHeight="1">
      <c r="B526" s="18"/>
      <c r="C526" s="2"/>
      <c r="D526" s="2"/>
      <c r="E526" s="2"/>
      <c r="F526" s="2"/>
      <c r="G526" s="13"/>
      <c r="H526" s="13"/>
      <c r="I526" s="14"/>
      <c r="J526" s="2"/>
      <c r="K526" s="2"/>
      <c r="L526" s="15"/>
      <c r="M526" s="15"/>
      <c r="N526" s="15"/>
      <c r="O526" s="2"/>
      <c r="P526" s="2"/>
      <c r="Q526" s="2"/>
      <c r="R526" s="2"/>
      <c r="S526" s="2"/>
      <c r="T526" s="2"/>
      <c r="U526" s="2"/>
      <c r="V526" s="2"/>
    </row>
    <row r="527" spans="2:22" ht="15.75" customHeight="1">
      <c r="B527" s="18"/>
      <c r="C527" s="2"/>
      <c r="D527" s="2"/>
      <c r="E527" s="2"/>
      <c r="F527" s="2"/>
      <c r="G527" s="13"/>
      <c r="H527" s="13"/>
      <c r="I527" s="14"/>
      <c r="J527" s="2"/>
      <c r="K527" s="2"/>
      <c r="L527" s="15"/>
      <c r="M527" s="15"/>
      <c r="N527" s="15"/>
      <c r="O527" s="2"/>
      <c r="P527" s="2"/>
      <c r="Q527" s="2"/>
      <c r="R527" s="2"/>
      <c r="S527" s="2"/>
      <c r="T527" s="2"/>
      <c r="U527" s="2"/>
      <c r="V527" s="2"/>
    </row>
    <row r="528" spans="2:22" ht="15.75" customHeight="1">
      <c r="B528" s="18"/>
      <c r="C528" s="2"/>
      <c r="D528" s="2"/>
      <c r="E528" s="2"/>
      <c r="F528" s="2"/>
      <c r="G528" s="13"/>
      <c r="H528" s="13"/>
      <c r="I528" s="14"/>
      <c r="J528" s="2"/>
      <c r="K528" s="2"/>
      <c r="L528" s="15"/>
      <c r="M528" s="15"/>
      <c r="N528" s="15"/>
      <c r="O528" s="2"/>
      <c r="P528" s="2"/>
      <c r="Q528" s="2"/>
      <c r="R528" s="2"/>
      <c r="S528" s="2"/>
      <c r="T528" s="2"/>
      <c r="U528" s="2"/>
      <c r="V528" s="2"/>
    </row>
    <row r="529" spans="2:22" ht="15.75" customHeight="1">
      <c r="B529" s="18"/>
      <c r="C529" s="2"/>
      <c r="D529" s="2"/>
      <c r="E529" s="2"/>
      <c r="F529" s="2"/>
      <c r="G529" s="13"/>
      <c r="H529" s="13"/>
      <c r="I529" s="14"/>
      <c r="J529" s="2"/>
      <c r="K529" s="2"/>
      <c r="L529" s="15"/>
      <c r="M529" s="15"/>
      <c r="N529" s="15"/>
      <c r="O529" s="2"/>
      <c r="P529" s="2"/>
      <c r="Q529" s="2"/>
      <c r="R529" s="2"/>
      <c r="S529" s="2"/>
      <c r="T529" s="2"/>
      <c r="U529" s="2"/>
      <c r="V529" s="2"/>
    </row>
    <row r="530" spans="2:22" ht="15.75" customHeight="1">
      <c r="B530" s="18"/>
      <c r="C530" s="2"/>
      <c r="D530" s="2"/>
      <c r="E530" s="2"/>
      <c r="F530" s="2"/>
      <c r="G530" s="13"/>
      <c r="H530" s="13"/>
      <c r="I530" s="14"/>
      <c r="J530" s="2"/>
      <c r="K530" s="2"/>
      <c r="L530" s="15"/>
      <c r="M530" s="15"/>
      <c r="N530" s="15"/>
      <c r="O530" s="2"/>
      <c r="P530" s="2"/>
      <c r="Q530" s="2"/>
      <c r="R530" s="2"/>
      <c r="S530" s="2"/>
      <c r="T530" s="2"/>
      <c r="U530" s="2"/>
      <c r="V530" s="2"/>
    </row>
    <row r="531" spans="2:22" ht="15.75" customHeight="1">
      <c r="B531" s="18"/>
      <c r="C531" s="2"/>
      <c r="D531" s="2"/>
      <c r="E531" s="2"/>
      <c r="F531" s="2"/>
      <c r="G531" s="13"/>
      <c r="H531" s="13"/>
      <c r="I531" s="14"/>
      <c r="J531" s="2"/>
      <c r="K531" s="2"/>
      <c r="L531" s="15"/>
      <c r="M531" s="15"/>
      <c r="N531" s="15"/>
      <c r="O531" s="2"/>
      <c r="P531" s="2"/>
      <c r="Q531" s="2"/>
      <c r="R531" s="2"/>
      <c r="S531" s="2"/>
      <c r="T531" s="2"/>
      <c r="U531" s="2"/>
      <c r="V531" s="2"/>
    </row>
    <row r="532" spans="2:22" ht="15.75" customHeight="1">
      <c r="B532" s="18"/>
      <c r="C532" s="2"/>
      <c r="D532" s="2"/>
      <c r="E532" s="2"/>
      <c r="F532" s="2"/>
      <c r="G532" s="13"/>
      <c r="H532" s="13"/>
      <c r="I532" s="14"/>
      <c r="J532" s="2"/>
      <c r="K532" s="2"/>
      <c r="L532" s="15"/>
      <c r="M532" s="15"/>
      <c r="N532" s="15"/>
      <c r="O532" s="2"/>
      <c r="P532" s="2"/>
      <c r="Q532" s="2"/>
      <c r="R532" s="2"/>
      <c r="S532" s="2"/>
      <c r="T532" s="2"/>
      <c r="U532" s="2"/>
      <c r="V532" s="2"/>
    </row>
    <row r="533" spans="2:22" ht="15.75" customHeight="1">
      <c r="B533" s="18"/>
      <c r="C533" s="2"/>
      <c r="D533" s="2"/>
      <c r="E533" s="2"/>
      <c r="F533" s="2"/>
      <c r="G533" s="13"/>
      <c r="H533" s="13"/>
      <c r="I533" s="14"/>
      <c r="J533" s="2"/>
      <c r="K533" s="2"/>
      <c r="L533" s="15"/>
      <c r="M533" s="15"/>
      <c r="N533" s="15"/>
      <c r="O533" s="2"/>
      <c r="P533" s="2"/>
      <c r="Q533" s="2"/>
      <c r="R533" s="2"/>
      <c r="S533" s="2"/>
      <c r="T533" s="2"/>
      <c r="U533" s="2"/>
      <c r="V533" s="2"/>
    </row>
    <row r="534" spans="2:22" ht="15.75" customHeight="1">
      <c r="B534" s="18"/>
      <c r="C534" s="2"/>
      <c r="D534" s="2"/>
      <c r="E534" s="2"/>
      <c r="F534" s="2"/>
      <c r="G534" s="13"/>
      <c r="H534" s="13"/>
      <c r="I534" s="14"/>
      <c r="J534" s="2"/>
      <c r="K534" s="2"/>
      <c r="L534" s="15"/>
      <c r="M534" s="15"/>
      <c r="N534" s="15"/>
      <c r="O534" s="2"/>
      <c r="P534" s="2"/>
      <c r="Q534" s="2"/>
      <c r="R534" s="2"/>
      <c r="S534" s="2"/>
      <c r="T534" s="2"/>
      <c r="U534" s="2"/>
      <c r="V534" s="2"/>
    </row>
    <row r="535" spans="2:22" ht="15.75" customHeight="1">
      <c r="B535" s="18"/>
      <c r="C535" s="2"/>
      <c r="D535" s="2"/>
      <c r="E535" s="2"/>
      <c r="F535" s="2"/>
      <c r="G535" s="13"/>
      <c r="H535" s="13"/>
      <c r="I535" s="14"/>
      <c r="J535" s="2"/>
      <c r="K535" s="2"/>
      <c r="L535" s="15"/>
      <c r="M535" s="15"/>
      <c r="N535" s="15"/>
      <c r="O535" s="2"/>
      <c r="P535" s="2"/>
      <c r="Q535" s="2"/>
      <c r="R535" s="2"/>
      <c r="S535" s="2"/>
      <c r="T535" s="2"/>
      <c r="U535" s="2"/>
      <c r="V535" s="2"/>
    </row>
    <row r="536" spans="2:22" ht="15.75" customHeight="1">
      <c r="B536" s="18"/>
      <c r="C536" s="2"/>
      <c r="D536" s="2"/>
      <c r="E536" s="2"/>
      <c r="F536" s="2"/>
      <c r="G536" s="13"/>
      <c r="H536" s="13"/>
      <c r="I536" s="14"/>
      <c r="J536" s="2"/>
      <c r="K536" s="2"/>
      <c r="L536" s="15"/>
      <c r="M536" s="15"/>
      <c r="N536" s="15"/>
      <c r="O536" s="2"/>
      <c r="P536" s="2"/>
      <c r="Q536" s="2"/>
      <c r="R536" s="2"/>
      <c r="S536" s="2"/>
      <c r="T536" s="2"/>
      <c r="U536" s="2"/>
      <c r="V536" s="2"/>
    </row>
    <row r="537" spans="2:22" ht="15.75" customHeight="1">
      <c r="B537" s="18"/>
      <c r="C537" s="2"/>
      <c r="D537" s="2"/>
      <c r="E537" s="2"/>
      <c r="F537" s="2"/>
      <c r="G537" s="13"/>
      <c r="H537" s="13"/>
      <c r="I537" s="14"/>
      <c r="J537" s="2"/>
      <c r="K537" s="2"/>
      <c r="L537" s="15"/>
      <c r="M537" s="15"/>
      <c r="N537" s="15"/>
      <c r="O537" s="2"/>
      <c r="P537" s="2"/>
      <c r="Q537" s="2"/>
      <c r="R537" s="2"/>
      <c r="S537" s="2"/>
      <c r="T537" s="2"/>
      <c r="U537" s="2"/>
      <c r="V537" s="2"/>
    </row>
    <row r="538" spans="2:22" ht="15.75" customHeight="1">
      <c r="B538" s="18"/>
      <c r="C538" s="2"/>
      <c r="D538" s="2"/>
      <c r="E538" s="2"/>
      <c r="F538" s="2"/>
      <c r="G538" s="13"/>
      <c r="H538" s="13"/>
      <c r="I538" s="14"/>
      <c r="J538" s="2"/>
      <c r="K538" s="2"/>
      <c r="L538" s="15"/>
      <c r="M538" s="15"/>
      <c r="N538" s="15"/>
      <c r="O538" s="2"/>
      <c r="P538" s="2"/>
      <c r="Q538" s="2"/>
      <c r="R538" s="2"/>
      <c r="S538" s="2"/>
      <c r="T538" s="2"/>
      <c r="U538" s="2"/>
      <c r="V538" s="2"/>
    </row>
    <row r="539" spans="2:22" ht="15.75" customHeight="1">
      <c r="B539" s="18"/>
      <c r="C539" s="2"/>
      <c r="D539" s="2"/>
      <c r="E539" s="2"/>
      <c r="F539" s="2"/>
      <c r="G539" s="13"/>
      <c r="H539" s="13"/>
      <c r="I539" s="14"/>
      <c r="J539" s="2"/>
      <c r="K539" s="2"/>
      <c r="L539" s="15"/>
      <c r="M539" s="15"/>
      <c r="N539" s="15"/>
      <c r="O539" s="2"/>
      <c r="P539" s="2"/>
      <c r="Q539" s="2"/>
      <c r="R539" s="2"/>
      <c r="S539" s="2"/>
      <c r="T539" s="2"/>
      <c r="U539" s="2"/>
      <c r="V539" s="2"/>
    </row>
    <row r="540" spans="2:22" ht="15.75" customHeight="1">
      <c r="B540" s="18"/>
      <c r="C540" s="2"/>
      <c r="D540" s="2"/>
      <c r="E540" s="2"/>
      <c r="F540" s="2"/>
      <c r="G540" s="13"/>
      <c r="H540" s="13"/>
      <c r="I540" s="14"/>
      <c r="J540" s="2"/>
      <c r="K540" s="2"/>
      <c r="L540" s="15"/>
      <c r="M540" s="15"/>
      <c r="N540" s="15"/>
      <c r="O540" s="2"/>
      <c r="P540" s="2"/>
      <c r="Q540" s="2"/>
      <c r="R540" s="2"/>
      <c r="S540" s="2"/>
      <c r="T540" s="2"/>
      <c r="U540" s="2"/>
      <c r="V540" s="2"/>
    </row>
    <row r="541" spans="2:22" ht="15.75" customHeight="1">
      <c r="B541" s="18"/>
      <c r="C541" s="2"/>
      <c r="D541" s="2"/>
      <c r="E541" s="2"/>
      <c r="F541" s="2"/>
      <c r="G541" s="13"/>
      <c r="H541" s="13"/>
      <c r="I541" s="14"/>
      <c r="J541" s="2"/>
      <c r="K541" s="2"/>
      <c r="L541" s="15"/>
      <c r="M541" s="15"/>
      <c r="N541" s="15"/>
      <c r="O541" s="2"/>
      <c r="P541" s="2"/>
      <c r="Q541" s="2"/>
      <c r="R541" s="2"/>
      <c r="S541" s="2"/>
      <c r="T541" s="2"/>
      <c r="U541" s="2"/>
      <c r="V541" s="2"/>
    </row>
    <row r="542" spans="2:22" ht="15.75" customHeight="1">
      <c r="B542" s="18"/>
      <c r="C542" s="2"/>
      <c r="D542" s="2"/>
      <c r="E542" s="2"/>
      <c r="F542" s="2"/>
      <c r="G542" s="13"/>
      <c r="H542" s="13"/>
      <c r="I542" s="14"/>
      <c r="J542" s="2"/>
      <c r="K542" s="2"/>
      <c r="L542" s="15"/>
      <c r="M542" s="15"/>
      <c r="N542" s="15"/>
      <c r="O542" s="2"/>
      <c r="P542" s="2"/>
      <c r="Q542" s="2"/>
      <c r="R542" s="2"/>
      <c r="S542" s="2"/>
      <c r="T542" s="2"/>
      <c r="U542" s="2"/>
      <c r="V542" s="2"/>
    </row>
    <row r="543" spans="2:22" ht="15.75" customHeight="1">
      <c r="B543" s="18"/>
      <c r="C543" s="2"/>
      <c r="D543" s="2"/>
      <c r="E543" s="2"/>
      <c r="F543" s="2"/>
      <c r="G543" s="13"/>
      <c r="H543" s="13"/>
      <c r="I543" s="14"/>
      <c r="J543" s="2"/>
      <c r="K543" s="2"/>
      <c r="L543" s="15"/>
      <c r="M543" s="15"/>
      <c r="N543" s="15"/>
      <c r="O543" s="2"/>
      <c r="P543" s="2"/>
      <c r="Q543" s="2"/>
      <c r="R543" s="2"/>
      <c r="S543" s="2"/>
      <c r="T543" s="2"/>
      <c r="U543" s="2"/>
      <c r="V543" s="2"/>
    </row>
    <row r="544" spans="2:22" ht="15.75" customHeight="1">
      <c r="B544" s="18"/>
      <c r="C544" s="2"/>
      <c r="D544" s="2"/>
      <c r="E544" s="2"/>
      <c r="F544" s="2"/>
      <c r="G544" s="13"/>
      <c r="H544" s="13"/>
      <c r="I544" s="14"/>
      <c r="J544" s="2"/>
      <c r="K544" s="2"/>
      <c r="L544" s="15"/>
      <c r="M544" s="15"/>
      <c r="N544" s="15"/>
      <c r="O544" s="2"/>
      <c r="P544" s="2"/>
      <c r="Q544" s="2"/>
      <c r="R544" s="2"/>
      <c r="S544" s="2"/>
      <c r="T544" s="2"/>
      <c r="U544" s="2"/>
      <c r="V544" s="2"/>
    </row>
    <row r="545" spans="2:22" ht="15.75" customHeight="1">
      <c r="B545" s="18"/>
      <c r="C545" s="2"/>
      <c r="D545" s="2"/>
      <c r="E545" s="2"/>
      <c r="F545" s="2"/>
      <c r="G545" s="13"/>
      <c r="H545" s="13"/>
      <c r="I545" s="14"/>
      <c r="J545" s="2"/>
      <c r="K545" s="2"/>
      <c r="L545" s="15"/>
      <c r="M545" s="15"/>
      <c r="N545" s="15"/>
      <c r="O545" s="2"/>
      <c r="P545" s="2"/>
      <c r="Q545" s="2"/>
      <c r="R545" s="2"/>
      <c r="S545" s="2"/>
      <c r="T545" s="2"/>
      <c r="U545" s="2"/>
      <c r="V545" s="2"/>
    </row>
    <row r="546" spans="2:22" ht="15.75" customHeight="1">
      <c r="B546" s="18"/>
      <c r="C546" s="2"/>
      <c r="D546" s="2"/>
      <c r="E546" s="2"/>
      <c r="F546" s="2"/>
      <c r="G546" s="13"/>
      <c r="H546" s="13"/>
      <c r="I546" s="14"/>
      <c r="J546" s="2"/>
      <c r="K546" s="2"/>
      <c r="L546" s="15"/>
      <c r="M546" s="15"/>
      <c r="N546" s="15"/>
      <c r="O546" s="2"/>
      <c r="P546" s="2"/>
      <c r="Q546" s="2"/>
      <c r="R546" s="2"/>
      <c r="S546" s="2"/>
      <c r="T546" s="2"/>
      <c r="U546" s="2"/>
      <c r="V546" s="2"/>
    </row>
    <row r="547" spans="2:22" ht="15.75" customHeight="1">
      <c r="B547" s="18"/>
      <c r="C547" s="2"/>
      <c r="D547" s="2"/>
      <c r="E547" s="2"/>
      <c r="F547" s="2"/>
      <c r="G547" s="13"/>
      <c r="H547" s="13"/>
      <c r="I547" s="14"/>
      <c r="J547" s="2"/>
      <c r="K547" s="2"/>
      <c r="L547" s="15"/>
      <c r="M547" s="15"/>
      <c r="N547" s="15"/>
      <c r="O547" s="2"/>
      <c r="P547" s="2"/>
      <c r="Q547" s="2"/>
      <c r="R547" s="2"/>
      <c r="S547" s="2"/>
      <c r="T547" s="2"/>
      <c r="U547" s="2"/>
      <c r="V547" s="2"/>
    </row>
    <row r="548" spans="2:22" ht="15.75" customHeight="1">
      <c r="B548" s="18"/>
      <c r="C548" s="2"/>
      <c r="D548" s="2"/>
      <c r="E548" s="2"/>
      <c r="F548" s="2"/>
      <c r="G548" s="13"/>
      <c r="H548" s="13"/>
      <c r="I548" s="14"/>
      <c r="J548" s="2"/>
      <c r="K548" s="2"/>
      <c r="L548" s="15"/>
      <c r="M548" s="15"/>
      <c r="N548" s="15"/>
      <c r="O548" s="2"/>
      <c r="P548" s="2"/>
      <c r="Q548" s="2"/>
      <c r="R548" s="2"/>
      <c r="S548" s="2"/>
      <c r="T548" s="2"/>
      <c r="U548" s="2"/>
      <c r="V548" s="2"/>
    </row>
    <row r="549" spans="2:22" ht="15.75" customHeight="1">
      <c r="B549" s="18"/>
      <c r="C549" s="2"/>
      <c r="D549" s="2"/>
      <c r="E549" s="2"/>
      <c r="F549" s="2"/>
      <c r="G549" s="13"/>
      <c r="H549" s="13"/>
      <c r="I549" s="14"/>
      <c r="J549" s="2"/>
      <c r="K549" s="2"/>
      <c r="L549" s="15"/>
      <c r="M549" s="15"/>
      <c r="N549" s="15"/>
      <c r="O549" s="2"/>
      <c r="P549" s="2"/>
      <c r="Q549" s="2"/>
      <c r="R549" s="2"/>
      <c r="S549" s="2"/>
      <c r="T549" s="2"/>
      <c r="U549" s="2"/>
      <c r="V549" s="2"/>
    </row>
    <row r="550" spans="2:22" ht="15.75" customHeight="1">
      <c r="B550" s="18"/>
      <c r="C550" s="2"/>
      <c r="D550" s="2"/>
      <c r="E550" s="2"/>
      <c r="F550" s="2"/>
      <c r="G550" s="13"/>
      <c r="H550" s="13"/>
      <c r="I550" s="14"/>
      <c r="J550" s="2"/>
      <c r="K550" s="2"/>
      <c r="L550" s="15"/>
      <c r="M550" s="15"/>
      <c r="N550" s="15"/>
      <c r="O550" s="2"/>
      <c r="P550" s="2"/>
      <c r="Q550" s="2"/>
      <c r="R550" s="2"/>
      <c r="S550" s="2"/>
      <c r="T550" s="2"/>
      <c r="U550" s="2"/>
      <c r="V550" s="2"/>
    </row>
    <row r="551" spans="2:22" ht="15.75" customHeight="1">
      <c r="B551" s="18"/>
      <c r="C551" s="2"/>
      <c r="D551" s="2"/>
      <c r="E551" s="2"/>
      <c r="F551" s="2"/>
      <c r="G551" s="13"/>
      <c r="H551" s="13"/>
      <c r="I551" s="14"/>
      <c r="J551" s="2"/>
      <c r="K551" s="2"/>
      <c r="L551" s="15"/>
      <c r="M551" s="15"/>
      <c r="N551" s="15"/>
      <c r="O551" s="2"/>
      <c r="P551" s="2"/>
      <c r="Q551" s="2"/>
      <c r="R551" s="2"/>
      <c r="S551" s="2"/>
      <c r="T551" s="2"/>
      <c r="U551" s="2"/>
      <c r="V551" s="2"/>
    </row>
    <row r="552" spans="2:22" ht="15.75" customHeight="1">
      <c r="B552" s="18"/>
      <c r="C552" s="2"/>
      <c r="D552" s="2"/>
      <c r="E552" s="2"/>
      <c r="F552" s="2"/>
      <c r="G552" s="13"/>
      <c r="H552" s="13"/>
      <c r="I552" s="14"/>
      <c r="J552" s="2"/>
      <c r="K552" s="2"/>
      <c r="L552" s="15"/>
      <c r="M552" s="15"/>
      <c r="N552" s="15"/>
      <c r="O552" s="2"/>
      <c r="P552" s="2"/>
      <c r="Q552" s="2"/>
      <c r="R552" s="2"/>
      <c r="S552" s="2"/>
      <c r="T552" s="2"/>
      <c r="U552" s="2"/>
      <c r="V552" s="2"/>
    </row>
    <row r="553" spans="2:22" ht="15.75" customHeight="1">
      <c r="B553" s="18"/>
      <c r="C553" s="2"/>
      <c r="D553" s="2"/>
      <c r="E553" s="2"/>
      <c r="F553" s="2"/>
      <c r="G553" s="13"/>
      <c r="H553" s="13"/>
      <c r="I553" s="14"/>
      <c r="J553" s="2"/>
      <c r="K553" s="2"/>
      <c r="L553" s="15"/>
      <c r="M553" s="15"/>
      <c r="N553" s="15"/>
      <c r="O553" s="2"/>
      <c r="P553" s="2"/>
      <c r="Q553" s="2"/>
      <c r="R553" s="2"/>
      <c r="S553" s="2"/>
      <c r="T553" s="2"/>
      <c r="U553" s="2"/>
      <c r="V553" s="2"/>
    </row>
    <row r="554" spans="2:22" ht="15.75" customHeight="1">
      <c r="B554" s="18"/>
      <c r="C554" s="2"/>
      <c r="D554" s="2"/>
      <c r="E554" s="2"/>
      <c r="F554" s="2"/>
      <c r="G554" s="13"/>
      <c r="H554" s="13"/>
      <c r="I554" s="14"/>
      <c r="J554" s="2"/>
      <c r="K554" s="2"/>
      <c r="L554" s="15"/>
      <c r="M554" s="15"/>
      <c r="N554" s="15"/>
      <c r="O554" s="2"/>
      <c r="P554" s="2"/>
      <c r="Q554" s="2"/>
      <c r="R554" s="2"/>
      <c r="S554" s="2"/>
      <c r="T554" s="2"/>
      <c r="U554" s="2"/>
      <c r="V554" s="2"/>
    </row>
    <row r="555" spans="2:22" ht="15.75" customHeight="1">
      <c r="B555" s="18"/>
      <c r="C555" s="2"/>
      <c r="D555" s="2"/>
      <c r="E555" s="2"/>
      <c r="F555" s="2"/>
      <c r="G555" s="13"/>
      <c r="H555" s="13"/>
      <c r="I555" s="14"/>
      <c r="J555" s="2"/>
      <c r="K555" s="2"/>
      <c r="L555" s="15"/>
      <c r="M555" s="15"/>
      <c r="N555" s="15"/>
      <c r="O555" s="2"/>
      <c r="P555" s="2"/>
      <c r="Q555" s="2"/>
      <c r="R555" s="2"/>
      <c r="S555" s="2"/>
      <c r="T555" s="2"/>
      <c r="U555" s="2"/>
      <c r="V555" s="2"/>
    </row>
    <row r="556" spans="2:22" ht="15.75" customHeight="1">
      <c r="B556" s="18"/>
      <c r="C556" s="2"/>
      <c r="D556" s="2"/>
      <c r="E556" s="2"/>
      <c r="F556" s="2"/>
      <c r="G556" s="13"/>
      <c r="H556" s="13"/>
      <c r="I556" s="14"/>
      <c r="J556" s="2"/>
      <c r="K556" s="2"/>
      <c r="L556" s="15"/>
      <c r="M556" s="15"/>
      <c r="N556" s="15"/>
      <c r="O556" s="2"/>
      <c r="P556" s="2"/>
      <c r="Q556" s="2"/>
      <c r="R556" s="2"/>
      <c r="S556" s="2"/>
      <c r="T556" s="2"/>
      <c r="U556" s="2"/>
      <c r="V556" s="2"/>
    </row>
    <row r="557" spans="2:22" ht="15.75" customHeight="1">
      <c r="B557" s="18"/>
      <c r="C557" s="2"/>
      <c r="D557" s="2"/>
      <c r="E557" s="2"/>
      <c r="F557" s="2"/>
      <c r="G557" s="13"/>
      <c r="H557" s="13"/>
      <c r="I557" s="14"/>
      <c r="J557" s="2"/>
      <c r="K557" s="2"/>
      <c r="L557" s="15"/>
      <c r="M557" s="15"/>
      <c r="N557" s="15"/>
      <c r="O557" s="2"/>
      <c r="P557" s="2"/>
      <c r="Q557" s="2"/>
      <c r="R557" s="2"/>
      <c r="S557" s="2"/>
      <c r="T557" s="2"/>
      <c r="U557" s="2"/>
      <c r="V557" s="2"/>
    </row>
    <row r="558" spans="2:22" ht="15.75" customHeight="1">
      <c r="B558" s="18"/>
      <c r="C558" s="2"/>
      <c r="D558" s="2"/>
      <c r="E558" s="2"/>
      <c r="F558" s="2"/>
      <c r="G558" s="13"/>
      <c r="H558" s="13"/>
      <c r="I558" s="14"/>
      <c r="J558" s="2"/>
      <c r="K558" s="2"/>
      <c r="L558" s="15"/>
      <c r="M558" s="15"/>
      <c r="N558" s="15"/>
      <c r="O558" s="2"/>
      <c r="P558" s="2"/>
      <c r="Q558" s="2"/>
      <c r="R558" s="2"/>
      <c r="S558" s="2"/>
      <c r="T558" s="2"/>
      <c r="U558" s="2"/>
      <c r="V558" s="2"/>
    </row>
    <row r="559" spans="2:22" ht="15.75" customHeight="1">
      <c r="B559" s="18"/>
      <c r="C559" s="2"/>
      <c r="D559" s="2"/>
      <c r="E559" s="2"/>
      <c r="F559" s="2"/>
      <c r="G559" s="13"/>
      <c r="H559" s="13"/>
      <c r="I559" s="14"/>
      <c r="J559" s="2"/>
      <c r="K559" s="2"/>
      <c r="L559" s="15"/>
      <c r="M559" s="15"/>
      <c r="N559" s="15"/>
      <c r="O559" s="2"/>
      <c r="P559" s="2"/>
      <c r="Q559" s="2"/>
      <c r="R559" s="2"/>
      <c r="S559" s="2"/>
      <c r="T559" s="2"/>
      <c r="U559" s="2"/>
      <c r="V559" s="2"/>
    </row>
    <row r="560" spans="2:22" ht="15.75" customHeight="1">
      <c r="B560" s="18"/>
      <c r="C560" s="2"/>
      <c r="D560" s="2"/>
      <c r="E560" s="2"/>
      <c r="F560" s="2"/>
      <c r="G560" s="13"/>
      <c r="H560" s="13"/>
      <c r="I560" s="14"/>
      <c r="J560" s="2"/>
      <c r="K560" s="2"/>
      <c r="L560" s="15"/>
      <c r="M560" s="15"/>
      <c r="N560" s="15"/>
      <c r="O560" s="2"/>
      <c r="P560" s="2"/>
      <c r="Q560" s="2"/>
      <c r="R560" s="2"/>
      <c r="S560" s="2"/>
      <c r="T560" s="2"/>
      <c r="U560" s="2"/>
      <c r="V560" s="2"/>
    </row>
    <row r="561" spans="2:22" ht="15.75" customHeight="1">
      <c r="B561" s="18"/>
      <c r="C561" s="2"/>
      <c r="D561" s="2"/>
      <c r="E561" s="2"/>
      <c r="F561" s="2"/>
      <c r="G561" s="13"/>
      <c r="H561" s="13"/>
      <c r="I561" s="14"/>
      <c r="J561" s="2"/>
      <c r="K561" s="2"/>
      <c r="L561" s="15"/>
      <c r="M561" s="15"/>
      <c r="N561" s="15"/>
      <c r="O561" s="2"/>
      <c r="P561" s="2"/>
      <c r="Q561" s="2"/>
      <c r="R561" s="2"/>
      <c r="S561" s="2"/>
      <c r="T561" s="2"/>
      <c r="U561" s="2"/>
      <c r="V561" s="2"/>
    </row>
    <row r="562" spans="2:22" ht="15.75" customHeight="1">
      <c r="B562" s="18"/>
      <c r="C562" s="2"/>
      <c r="D562" s="2"/>
      <c r="E562" s="2"/>
      <c r="F562" s="2"/>
      <c r="G562" s="13"/>
      <c r="H562" s="13"/>
      <c r="I562" s="14"/>
      <c r="J562" s="2"/>
      <c r="K562" s="2"/>
      <c r="L562" s="15"/>
      <c r="M562" s="15"/>
      <c r="N562" s="15"/>
      <c r="O562" s="2"/>
      <c r="P562" s="2"/>
      <c r="Q562" s="2"/>
      <c r="R562" s="2"/>
      <c r="S562" s="2"/>
      <c r="T562" s="2"/>
      <c r="U562" s="2"/>
      <c r="V562" s="2"/>
    </row>
    <row r="563" spans="2:22" ht="15.75" customHeight="1">
      <c r="B563" s="18"/>
      <c r="C563" s="2"/>
      <c r="D563" s="2"/>
      <c r="E563" s="2"/>
      <c r="F563" s="2"/>
      <c r="G563" s="13"/>
      <c r="H563" s="13"/>
      <c r="I563" s="14"/>
      <c r="J563" s="2"/>
      <c r="K563" s="2"/>
      <c r="L563" s="15"/>
      <c r="M563" s="15"/>
      <c r="N563" s="15"/>
      <c r="O563" s="2"/>
      <c r="P563" s="2"/>
      <c r="Q563" s="2"/>
      <c r="R563" s="2"/>
      <c r="S563" s="2"/>
      <c r="T563" s="2"/>
      <c r="U563" s="2"/>
      <c r="V563" s="2"/>
    </row>
    <row r="564" spans="2:22" ht="15.75" customHeight="1">
      <c r="B564" s="18"/>
      <c r="C564" s="2"/>
      <c r="D564" s="2"/>
      <c r="E564" s="2"/>
      <c r="F564" s="2"/>
      <c r="G564" s="13"/>
      <c r="H564" s="13"/>
      <c r="I564" s="14"/>
      <c r="J564" s="2"/>
      <c r="K564" s="2"/>
      <c r="L564" s="15"/>
      <c r="M564" s="15"/>
      <c r="N564" s="15"/>
      <c r="O564" s="2"/>
      <c r="P564" s="2"/>
      <c r="Q564" s="2"/>
      <c r="R564" s="2"/>
      <c r="S564" s="2"/>
      <c r="T564" s="2"/>
      <c r="U564" s="2"/>
      <c r="V564" s="2"/>
    </row>
    <row r="565" spans="2:22" ht="15.75" customHeight="1">
      <c r="B565" s="18"/>
      <c r="C565" s="2"/>
      <c r="D565" s="2"/>
      <c r="E565" s="2"/>
      <c r="F565" s="2"/>
      <c r="G565" s="13"/>
      <c r="H565" s="13"/>
      <c r="I565" s="14"/>
      <c r="J565" s="2"/>
      <c r="K565" s="2"/>
      <c r="L565" s="15"/>
      <c r="M565" s="15"/>
      <c r="N565" s="15"/>
      <c r="O565" s="2"/>
      <c r="P565" s="2"/>
      <c r="Q565" s="2"/>
      <c r="R565" s="2"/>
      <c r="S565" s="2"/>
      <c r="T565" s="2"/>
      <c r="U565" s="2"/>
      <c r="V565" s="2"/>
    </row>
    <row r="566" spans="2:22" ht="15.75" customHeight="1">
      <c r="B566" s="18"/>
      <c r="C566" s="2"/>
      <c r="D566" s="2"/>
      <c r="E566" s="2"/>
      <c r="F566" s="2"/>
      <c r="G566" s="13"/>
      <c r="H566" s="13"/>
      <c r="I566" s="14"/>
      <c r="J566" s="2"/>
      <c r="K566" s="2"/>
      <c r="L566" s="15"/>
      <c r="M566" s="15"/>
      <c r="N566" s="15"/>
      <c r="O566" s="2"/>
      <c r="P566" s="2"/>
      <c r="Q566" s="2"/>
      <c r="R566" s="2"/>
      <c r="S566" s="2"/>
      <c r="T566" s="2"/>
      <c r="U566" s="2"/>
      <c r="V566" s="2"/>
    </row>
    <row r="567" spans="2:22" ht="15.75" customHeight="1">
      <c r="B567" s="18"/>
      <c r="C567" s="2"/>
      <c r="D567" s="2"/>
      <c r="E567" s="2"/>
      <c r="F567" s="2"/>
      <c r="G567" s="13"/>
      <c r="H567" s="13"/>
      <c r="I567" s="14"/>
      <c r="J567" s="2"/>
      <c r="K567" s="2"/>
      <c r="L567" s="15"/>
      <c r="M567" s="15"/>
      <c r="N567" s="15"/>
      <c r="O567" s="2"/>
      <c r="P567" s="2"/>
      <c r="Q567" s="2"/>
      <c r="R567" s="2"/>
      <c r="S567" s="2"/>
      <c r="T567" s="2"/>
      <c r="U567" s="2"/>
      <c r="V567" s="2"/>
    </row>
    <row r="568" spans="2:22" ht="15.75" customHeight="1">
      <c r="B568" s="18"/>
      <c r="C568" s="2"/>
      <c r="D568" s="2"/>
      <c r="E568" s="2"/>
      <c r="F568" s="2"/>
      <c r="G568" s="13"/>
      <c r="H568" s="13"/>
      <c r="I568" s="14"/>
      <c r="J568" s="2"/>
      <c r="K568" s="2"/>
      <c r="L568" s="15"/>
      <c r="M568" s="15"/>
      <c r="N568" s="15"/>
      <c r="O568" s="2"/>
      <c r="P568" s="2"/>
      <c r="Q568" s="2"/>
      <c r="R568" s="2"/>
      <c r="S568" s="2"/>
      <c r="T568" s="2"/>
      <c r="U568" s="2"/>
      <c r="V568" s="2"/>
    </row>
    <row r="569" spans="2:22" ht="15.75" customHeight="1">
      <c r="B569" s="18"/>
      <c r="C569" s="2"/>
      <c r="D569" s="2"/>
      <c r="E569" s="2"/>
      <c r="F569" s="2"/>
      <c r="G569" s="13"/>
      <c r="H569" s="13"/>
      <c r="I569" s="14"/>
      <c r="J569" s="2"/>
      <c r="K569" s="2"/>
      <c r="L569" s="15"/>
      <c r="M569" s="15"/>
      <c r="N569" s="15"/>
      <c r="O569" s="2"/>
      <c r="P569" s="2"/>
      <c r="Q569" s="2"/>
      <c r="R569" s="2"/>
      <c r="S569" s="2"/>
      <c r="T569" s="2"/>
      <c r="U569" s="2"/>
      <c r="V569" s="2"/>
    </row>
    <row r="570" spans="2:22" ht="15.75" customHeight="1">
      <c r="B570" s="18"/>
      <c r="C570" s="2"/>
      <c r="D570" s="2"/>
      <c r="E570" s="2"/>
      <c r="F570" s="2"/>
      <c r="G570" s="13"/>
      <c r="H570" s="13"/>
      <c r="I570" s="14"/>
      <c r="J570" s="2"/>
      <c r="K570" s="2"/>
      <c r="L570" s="15"/>
      <c r="M570" s="15"/>
      <c r="N570" s="15"/>
      <c r="O570" s="2"/>
      <c r="P570" s="2"/>
      <c r="Q570" s="2"/>
      <c r="R570" s="2"/>
      <c r="S570" s="2"/>
      <c r="T570" s="2"/>
      <c r="U570" s="2"/>
      <c r="V570" s="2"/>
    </row>
    <row r="571" spans="2:22" ht="15.75" customHeight="1">
      <c r="B571" s="18"/>
      <c r="C571" s="2"/>
      <c r="D571" s="2"/>
      <c r="E571" s="2"/>
      <c r="F571" s="2"/>
      <c r="G571" s="13"/>
      <c r="H571" s="13"/>
      <c r="I571" s="14"/>
      <c r="J571" s="2"/>
      <c r="K571" s="2"/>
      <c r="L571" s="15"/>
      <c r="M571" s="15"/>
      <c r="N571" s="15"/>
      <c r="O571" s="2"/>
      <c r="P571" s="2"/>
      <c r="Q571" s="2"/>
      <c r="R571" s="2"/>
      <c r="S571" s="2"/>
      <c r="T571" s="2"/>
      <c r="U571" s="2"/>
      <c r="V571" s="2"/>
    </row>
    <row r="572" spans="2:22" ht="15.75" customHeight="1">
      <c r="B572" s="18"/>
      <c r="C572" s="2"/>
      <c r="D572" s="2"/>
      <c r="E572" s="2"/>
      <c r="F572" s="2"/>
      <c r="G572" s="13"/>
      <c r="H572" s="13"/>
      <c r="I572" s="14"/>
      <c r="J572" s="2"/>
      <c r="K572" s="2"/>
      <c r="L572" s="15"/>
      <c r="M572" s="15"/>
      <c r="N572" s="15"/>
      <c r="O572" s="2"/>
      <c r="P572" s="2"/>
      <c r="Q572" s="2"/>
      <c r="R572" s="2"/>
      <c r="S572" s="2"/>
      <c r="T572" s="2"/>
      <c r="U572" s="2"/>
      <c r="V572" s="2"/>
    </row>
    <row r="573" spans="2:22" ht="15.75" customHeight="1">
      <c r="B573" s="18"/>
      <c r="C573" s="2"/>
      <c r="D573" s="2"/>
      <c r="E573" s="2"/>
      <c r="F573" s="2"/>
      <c r="G573" s="13"/>
      <c r="H573" s="13"/>
      <c r="I573" s="14"/>
      <c r="J573" s="2"/>
      <c r="K573" s="2"/>
      <c r="L573" s="15"/>
      <c r="M573" s="15"/>
      <c r="N573" s="15"/>
      <c r="O573" s="2"/>
      <c r="P573" s="2"/>
      <c r="Q573" s="2"/>
      <c r="R573" s="2"/>
      <c r="S573" s="2"/>
      <c r="T573" s="2"/>
      <c r="U573" s="2"/>
      <c r="V573" s="2"/>
    </row>
    <row r="574" spans="2:22" ht="15.75" customHeight="1">
      <c r="B574" s="18"/>
      <c r="C574" s="2"/>
      <c r="D574" s="2"/>
      <c r="E574" s="2"/>
      <c r="F574" s="2"/>
      <c r="G574" s="13"/>
      <c r="H574" s="13"/>
      <c r="I574" s="14"/>
      <c r="J574" s="2"/>
      <c r="K574" s="2"/>
      <c r="L574" s="15"/>
      <c r="M574" s="15"/>
      <c r="N574" s="15"/>
      <c r="O574" s="2"/>
      <c r="P574" s="2"/>
      <c r="Q574" s="2"/>
      <c r="R574" s="2"/>
      <c r="S574" s="2"/>
      <c r="T574" s="2"/>
      <c r="U574" s="2"/>
      <c r="V574" s="2"/>
    </row>
    <row r="575" spans="2:22" ht="15.75" customHeight="1">
      <c r="B575" s="18"/>
      <c r="C575" s="2"/>
      <c r="D575" s="2"/>
      <c r="E575" s="2"/>
      <c r="F575" s="2"/>
      <c r="G575" s="13"/>
      <c r="H575" s="13"/>
      <c r="I575" s="14"/>
      <c r="J575" s="2"/>
      <c r="K575" s="2"/>
      <c r="L575" s="15"/>
      <c r="M575" s="15"/>
      <c r="N575" s="15"/>
      <c r="O575" s="2"/>
      <c r="P575" s="2"/>
      <c r="Q575" s="2"/>
      <c r="R575" s="2"/>
      <c r="S575" s="2"/>
      <c r="T575" s="2"/>
      <c r="U575" s="2"/>
      <c r="V575" s="2"/>
    </row>
    <row r="576" spans="2:22" ht="15.75" customHeight="1">
      <c r="B576" s="18"/>
      <c r="C576" s="2"/>
      <c r="D576" s="2"/>
      <c r="E576" s="2"/>
      <c r="F576" s="2"/>
      <c r="G576" s="13"/>
      <c r="H576" s="13"/>
      <c r="I576" s="14"/>
      <c r="J576" s="2"/>
      <c r="K576" s="2"/>
      <c r="L576" s="15"/>
      <c r="M576" s="15"/>
      <c r="N576" s="15"/>
      <c r="O576" s="2"/>
      <c r="P576" s="2"/>
      <c r="Q576" s="2"/>
      <c r="R576" s="2"/>
      <c r="S576" s="2"/>
      <c r="T576" s="2"/>
      <c r="U576" s="2"/>
      <c r="V576" s="2"/>
    </row>
    <row r="577" spans="2:22" ht="15.75" customHeight="1">
      <c r="B577" s="18"/>
      <c r="C577" s="2"/>
      <c r="D577" s="2"/>
      <c r="E577" s="2"/>
      <c r="F577" s="2"/>
      <c r="G577" s="13"/>
      <c r="H577" s="13"/>
      <c r="I577" s="14"/>
      <c r="J577" s="2"/>
      <c r="K577" s="2"/>
      <c r="L577" s="15"/>
      <c r="M577" s="15"/>
      <c r="N577" s="15"/>
      <c r="O577" s="2"/>
      <c r="P577" s="2"/>
      <c r="Q577" s="2"/>
      <c r="R577" s="2"/>
      <c r="S577" s="2"/>
      <c r="T577" s="2"/>
      <c r="U577" s="2"/>
      <c r="V577" s="2"/>
    </row>
    <row r="578" spans="2:22" ht="15.75" customHeight="1">
      <c r="B578" s="18"/>
      <c r="C578" s="2"/>
      <c r="D578" s="2"/>
      <c r="E578" s="2"/>
      <c r="F578" s="2"/>
      <c r="G578" s="13"/>
      <c r="H578" s="13"/>
      <c r="I578" s="14"/>
      <c r="J578" s="2"/>
      <c r="K578" s="2"/>
      <c r="L578" s="15"/>
      <c r="M578" s="15"/>
      <c r="N578" s="15"/>
      <c r="O578" s="2"/>
      <c r="P578" s="2"/>
      <c r="Q578" s="2"/>
      <c r="R578" s="2"/>
      <c r="S578" s="2"/>
      <c r="T578" s="2"/>
      <c r="U578" s="2"/>
      <c r="V578" s="2"/>
    </row>
    <row r="579" spans="2:22" ht="15.75" customHeight="1">
      <c r="B579" s="18"/>
      <c r="C579" s="2"/>
      <c r="D579" s="2"/>
      <c r="E579" s="2"/>
      <c r="F579" s="2"/>
      <c r="G579" s="13"/>
      <c r="H579" s="13"/>
      <c r="I579" s="14"/>
      <c r="J579" s="2"/>
      <c r="K579" s="2"/>
      <c r="L579" s="15"/>
      <c r="M579" s="15"/>
      <c r="N579" s="15"/>
      <c r="O579" s="2"/>
      <c r="P579" s="2"/>
      <c r="Q579" s="2"/>
      <c r="R579" s="2"/>
      <c r="S579" s="2"/>
      <c r="T579" s="2"/>
      <c r="U579" s="2"/>
      <c r="V579" s="2"/>
    </row>
    <row r="580" spans="2:22" ht="15.75" customHeight="1">
      <c r="B580" s="18"/>
      <c r="C580" s="2"/>
      <c r="D580" s="2"/>
      <c r="E580" s="2"/>
      <c r="F580" s="2"/>
      <c r="G580" s="13"/>
      <c r="H580" s="13"/>
      <c r="I580" s="14"/>
      <c r="J580" s="2"/>
      <c r="K580" s="2"/>
      <c r="L580" s="15"/>
      <c r="M580" s="15"/>
      <c r="N580" s="15"/>
      <c r="O580" s="2"/>
      <c r="P580" s="2"/>
      <c r="Q580" s="2"/>
      <c r="R580" s="2"/>
      <c r="S580" s="2"/>
      <c r="T580" s="2"/>
      <c r="U580" s="2"/>
      <c r="V580" s="2"/>
    </row>
    <row r="581" spans="2:22" ht="15.75" customHeight="1">
      <c r="B581" s="18"/>
      <c r="C581" s="2"/>
      <c r="D581" s="2"/>
      <c r="E581" s="2"/>
      <c r="F581" s="2"/>
      <c r="G581" s="13"/>
      <c r="H581" s="13"/>
      <c r="I581" s="14"/>
      <c r="J581" s="2"/>
      <c r="K581" s="2"/>
      <c r="L581" s="15"/>
      <c r="M581" s="15"/>
      <c r="N581" s="15"/>
      <c r="O581" s="2"/>
      <c r="P581" s="2"/>
      <c r="Q581" s="2"/>
      <c r="R581" s="2"/>
      <c r="S581" s="2"/>
      <c r="T581" s="2"/>
      <c r="U581" s="2"/>
      <c r="V581" s="2"/>
    </row>
    <row r="582" spans="2:22" ht="15.75" customHeight="1">
      <c r="B582" s="18"/>
      <c r="C582" s="2"/>
      <c r="D582" s="2"/>
      <c r="E582" s="2"/>
      <c r="F582" s="2"/>
      <c r="G582" s="13"/>
      <c r="H582" s="13"/>
      <c r="I582" s="14"/>
      <c r="J582" s="2"/>
      <c r="K582" s="2"/>
      <c r="L582" s="15"/>
      <c r="M582" s="15"/>
      <c r="N582" s="15"/>
      <c r="O582" s="2"/>
      <c r="P582" s="2"/>
      <c r="Q582" s="2"/>
      <c r="R582" s="2"/>
      <c r="S582" s="2"/>
      <c r="T582" s="2"/>
      <c r="U582" s="2"/>
      <c r="V582" s="2"/>
    </row>
    <row r="583" spans="2:22" ht="15.75" customHeight="1">
      <c r="B583" s="18"/>
      <c r="C583" s="2"/>
      <c r="D583" s="2"/>
      <c r="E583" s="2"/>
      <c r="F583" s="2"/>
      <c r="G583" s="13"/>
      <c r="H583" s="13"/>
      <c r="I583" s="14"/>
      <c r="J583" s="2"/>
      <c r="K583" s="2"/>
      <c r="L583" s="15"/>
      <c r="M583" s="15"/>
      <c r="N583" s="15"/>
      <c r="O583" s="2"/>
      <c r="P583" s="2"/>
      <c r="Q583" s="2"/>
      <c r="R583" s="2"/>
      <c r="S583" s="2"/>
      <c r="T583" s="2"/>
      <c r="U583" s="2"/>
      <c r="V583" s="2"/>
    </row>
    <row r="584" spans="2:22" ht="15.75" customHeight="1">
      <c r="B584" s="18"/>
      <c r="C584" s="2"/>
      <c r="D584" s="2"/>
      <c r="E584" s="2"/>
      <c r="F584" s="2"/>
      <c r="G584" s="13"/>
      <c r="H584" s="13"/>
      <c r="I584" s="14"/>
      <c r="J584" s="2"/>
      <c r="K584" s="2"/>
      <c r="L584" s="15"/>
      <c r="M584" s="15"/>
      <c r="N584" s="15"/>
      <c r="O584" s="2"/>
      <c r="P584" s="2"/>
      <c r="Q584" s="2"/>
      <c r="R584" s="2"/>
      <c r="S584" s="2"/>
      <c r="T584" s="2"/>
      <c r="U584" s="2"/>
      <c r="V584" s="2"/>
    </row>
    <row r="585" spans="2:22" ht="15.75" customHeight="1">
      <c r="B585" s="18"/>
      <c r="C585" s="2"/>
      <c r="D585" s="2"/>
      <c r="E585" s="2"/>
      <c r="F585" s="2"/>
      <c r="G585" s="13"/>
      <c r="H585" s="13"/>
      <c r="I585" s="14"/>
      <c r="J585" s="2"/>
      <c r="K585" s="2"/>
      <c r="L585" s="15"/>
      <c r="M585" s="15"/>
      <c r="N585" s="15"/>
      <c r="O585" s="2"/>
      <c r="P585" s="2"/>
      <c r="Q585" s="2"/>
      <c r="R585" s="2"/>
      <c r="S585" s="2"/>
      <c r="T585" s="2"/>
      <c r="U585" s="2"/>
      <c r="V585" s="2"/>
    </row>
    <row r="586" spans="2:22" ht="15.75" customHeight="1">
      <c r="B586" s="18"/>
      <c r="C586" s="2"/>
      <c r="D586" s="2"/>
      <c r="E586" s="2"/>
      <c r="F586" s="2"/>
      <c r="G586" s="13"/>
      <c r="H586" s="13"/>
      <c r="I586" s="14"/>
      <c r="J586" s="2"/>
      <c r="K586" s="2"/>
      <c r="L586" s="15"/>
      <c r="M586" s="15"/>
      <c r="N586" s="15"/>
      <c r="O586" s="2"/>
      <c r="P586" s="2"/>
      <c r="Q586" s="2"/>
      <c r="R586" s="2"/>
      <c r="S586" s="2"/>
      <c r="T586" s="2"/>
      <c r="U586" s="2"/>
      <c r="V586" s="2"/>
    </row>
    <row r="587" spans="2:22" ht="15.75" customHeight="1">
      <c r="B587" s="18"/>
      <c r="C587" s="2"/>
      <c r="D587" s="2"/>
      <c r="E587" s="2"/>
      <c r="F587" s="2"/>
      <c r="G587" s="13"/>
      <c r="H587" s="13"/>
      <c r="I587" s="14"/>
      <c r="J587" s="2"/>
      <c r="K587" s="2"/>
      <c r="L587" s="15"/>
      <c r="M587" s="15"/>
      <c r="N587" s="15"/>
      <c r="O587" s="2"/>
      <c r="P587" s="2"/>
      <c r="Q587" s="2"/>
      <c r="R587" s="2"/>
      <c r="S587" s="2"/>
      <c r="T587" s="2"/>
      <c r="U587" s="2"/>
      <c r="V587" s="2"/>
    </row>
    <row r="588" spans="2:22" ht="15.75" customHeight="1">
      <c r="B588" s="18"/>
      <c r="C588" s="2"/>
      <c r="D588" s="2"/>
      <c r="E588" s="2"/>
      <c r="F588" s="2"/>
      <c r="G588" s="13"/>
      <c r="H588" s="13"/>
      <c r="I588" s="14"/>
      <c r="J588" s="2"/>
      <c r="K588" s="2"/>
      <c r="L588" s="15"/>
      <c r="M588" s="15"/>
      <c r="N588" s="15"/>
      <c r="O588" s="2"/>
      <c r="P588" s="2"/>
      <c r="Q588" s="2"/>
      <c r="R588" s="2"/>
      <c r="S588" s="2"/>
      <c r="T588" s="2"/>
      <c r="U588" s="2"/>
      <c r="V588" s="2"/>
    </row>
    <row r="589" spans="2:22" ht="15.75" customHeight="1">
      <c r="B589" s="18"/>
      <c r="C589" s="2"/>
      <c r="D589" s="2"/>
      <c r="E589" s="2"/>
      <c r="F589" s="2"/>
      <c r="G589" s="13"/>
      <c r="H589" s="13"/>
      <c r="I589" s="14"/>
      <c r="J589" s="2"/>
      <c r="K589" s="2"/>
      <c r="L589" s="15"/>
      <c r="M589" s="15"/>
      <c r="N589" s="15"/>
      <c r="O589" s="2"/>
      <c r="P589" s="2"/>
      <c r="Q589" s="2"/>
      <c r="R589" s="2"/>
      <c r="S589" s="2"/>
      <c r="T589" s="2"/>
      <c r="U589" s="2"/>
      <c r="V589" s="2"/>
    </row>
    <row r="590" spans="2:22" ht="15.75" customHeight="1">
      <c r="B590" s="18"/>
      <c r="C590" s="2"/>
      <c r="D590" s="2"/>
      <c r="E590" s="2"/>
      <c r="F590" s="2"/>
      <c r="G590" s="13"/>
      <c r="H590" s="13"/>
      <c r="I590" s="14"/>
      <c r="J590" s="2"/>
      <c r="K590" s="2"/>
      <c r="L590" s="15"/>
      <c r="M590" s="15"/>
      <c r="N590" s="15"/>
      <c r="O590" s="2"/>
      <c r="P590" s="2"/>
      <c r="Q590" s="2"/>
      <c r="R590" s="2"/>
      <c r="S590" s="2"/>
      <c r="T590" s="2"/>
      <c r="U590" s="2"/>
      <c r="V590" s="2"/>
    </row>
    <row r="591" spans="2:22" ht="15.75" customHeight="1">
      <c r="B591" s="18"/>
      <c r="C591" s="2"/>
      <c r="D591" s="2"/>
      <c r="E591" s="2"/>
      <c r="F591" s="2"/>
      <c r="G591" s="13"/>
      <c r="H591" s="13"/>
      <c r="I591" s="14"/>
      <c r="J591" s="2"/>
      <c r="K591" s="2"/>
      <c r="L591" s="15"/>
      <c r="M591" s="15"/>
      <c r="N591" s="15"/>
      <c r="O591" s="2"/>
      <c r="P591" s="2"/>
      <c r="Q591" s="2"/>
      <c r="R591" s="2"/>
      <c r="S591" s="2"/>
      <c r="T591" s="2"/>
      <c r="U591" s="2"/>
      <c r="V591" s="2"/>
    </row>
    <row r="592" spans="2:22" ht="15.75" customHeight="1">
      <c r="B592" s="18"/>
      <c r="C592" s="2"/>
      <c r="D592" s="2"/>
      <c r="E592" s="2"/>
      <c r="F592" s="2"/>
      <c r="G592" s="13"/>
      <c r="H592" s="13"/>
      <c r="I592" s="14"/>
      <c r="J592" s="2"/>
      <c r="K592" s="2"/>
      <c r="L592" s="15"/>
      <c r="M592" s="15"/>
      <c r="N592" s="15"/>
      <c r="O592" s="2"/>
      <c r="P592" s="2"/>
      <c r="Q592" s="2"/>
      <c r="R592" s="2"/>
      <c r="S592" s="2"/>
      <c r="T592" s="2"/>
      <c r="U592" s="2"/>
      <c r="V592" s="2"/>
    </row>
    <row r="593" spans="2:22" ht="15.75" customHeight="1">
      <c r="B593" s="18"/>
      <c r="C593" s="2"/>
      <c r="D593" s="2"/>
      <c r="E593" s="2"/>
      <c r="F593" s="2"/>
      <c r="G593" s="13"/>
      <c r="H593" s="13"/>
      <c r="I593" s="14"/>
      <c r="J593" s="2"/>
      <c r="K593" s="2"/>
      <c r="L593" s="15"/>
      <c r="M593" s="15"/>
      <c r="N593" s="15"/>
      <c r="O593" s="2"/>
      <c r="P593" s="2"/>
      <c r="Q593" s="2"/>
      <c r="R593" s="2"/>
      <c r="S593" s="2"/>
      <c r="T593" s="2"/>
      <c r="U593" s="2"/>
      <c r="V593" s="2"/>
    </row>
    <row r="594" spans="2:22" ht="15.75" customHeight="1">
      <c r="B594" s="18"/>
      <c r="C594" s="2"/>
      <c r="D594" s="2"/>
      <c r="E594" s="2"/>
      <c r="F594" s="2"/>
      <c r="G594" s="13"/>
      <c r="H594" s="13"/>
      <c r="I594" s="14"/>
      <c r="J594" s="2"/>
      <c r="K594" s="2"/>
      <c r="L594" s="15"/>
      <c r="M594" s="15"/>
      <c r="N594" s="15"/>
      <c r="O594" s="2"/>
      <c r="P594" s="2"/>
      <c r="Q594" s="2"/>
      <c r="R594" s="2"/>
      <c r="S594" s="2"/>
      <c r="T594" s="2"/>
      <c r="U594" s="2"/>
      <c r="V594" s="2"/>
    </row>
    <row r="595" spans="2:22" ht="15.75" customHeight="1">
      <c r="B595" s="18"/>
      <c r="C595" s="2"/>
      <c r="D595" s="2"/>
      <c r="E595" s="2"/>
      <c r="F595" s="2"/>
      <c r="G595" s="13"/>
      <c r="H595" s="13"/>
      <c r="I595" s="14"/>
      <c r="J595" s="2"/>
      <c r="K595" s="2"/>
      <c r="L595" s="15"/>
      <c r="M595" s="15"/>
      <c r="N595" s="15"/>
      <c r="O595" s="2"/>
      <c r="P595" s="2"/>
      <c r="Q595" s="2"/>
      <c r="R595" s="2"/>
      <c r="S595" s="2"/>
      <c r="T595" s="2"/>
      <c r="U595" s="2"/>
      <c r="V595" s="2"/>
    </row>
    <row r="596" spans="2:22" ht="15.75" customHeight="1">
      <c r="B596" s="18"/>
      <c r="C596" s="2"/>
      <c r="D596" s="2"/>
      <c r="E596" s="2"/>
      <c r="F596" s="2"/>
      <c r="G596" s="13"/>
      <c r="H596" s="13"/>
      <c r="I596" s="14"/>
      <c r="J596" s="2"/>
      <c r="K596" s="2"/>
      <c r="L596" s="15"/>
      <c r="M596" s="15"/>
      <c r="N596" s="15"/>
      <c r="O596" s="2"/>
      <c r="P596" s="2"/>
      <c r="Q596" s="2"/>
      <c r="R596" s="2"/>
      <c r="S596" s="2"/>
      <c r="T596" s="2"/>
      <c r="U596" s="2"/>
      <c r="V596" s="2"/>
    </row>
    <row r="597" spans="2:22" ht="15.75" customHeight="1">
      <c r="B597" s="18"/>
      <c r="C597" s="2"/>
      <c r="D597" s="2"/>
      <c r="E597" s="2"/>
      <c r="F597" s="2"/>
      <c r="G597" s="13"/>
      <c r="H597" s="13"/>
      <c r="I597" s="14"/>
      <c r="J597" s="2"/>
      <c r="K597" s="2"/>
      <c r="L597" s="15"/>
      <c r="M597" s="15"/>
      <c r="N597" s="15"/>
      <c r="O597" s="2"/>
      <c r="P597" s="2"/>
      <c r="Q597" s="2"/>
      <c r="R597" s="2"/>
      <c r="S597" s="2"/>
      <c r="T597" s="2"/>
      <c r="U597" s="2"/>
      <c r="V597" s="2"/>
    </row>
    <row r="598" spans="2:22" ht="15.75" customHeight="1">
      <c r="B598" s="18"/>
      <c r="C598" s="2"/>
      <c r="D598" s="2"/>
      <c r="E598" s="2"/>
      <c r="F598" s="2"/>
      <c r="G598" s="13"/>
      <c r="H598" s="13"/>
      <c r="I598" s="14"/>
      <c r="J598" s="2"/>
      <c r="K598" s="2"/>
      <c r="L598" s="15"/>
      <c r="M598" s="15"/>
      <c r="N598" s="15"/>
      <c r="O598" s="2"/>
      <c r="P598" s="2"/>
      <c r="Q598" s="2"/>
      <c r="R598" s="2"/>
      <c r="S598" s="2"/>
      <c r="T598" s="2"/>
      <c r="U598" s="2"/>
      <c r="V598" s="2"/>
    </row>
    <row r="599" spans="2:22" ht="15.75" customHeight="1">
      <c r="B599" s="18"/>
      <c r="C599" s="2"/>
      <c r="D599" s="2"/>
      <c r="E599" s="2"/>
      <c r="F599" s="2"/>
      <c r="G599" s="13"/>
      <c r="H599" s="13"/>
      <c r="I599" s="14"/>
      <c r="J599" s="2"/>
      <c r="K599" s="2"/>
      <c r="L599" s="15"/>
      <c r="M599" s="15"/>
      <c r="N599" s="15"/>
      <c r="O599" s="2"/>
      <c r="P599" s="2"/>
      <c r="Q599" s="2"/>
      <c r="R599" s="2"/>
      <c r="S599" s="2"/>
      <c r="T599" s="2"/>
      <c r="U599" s="2"/>
      <c r="V599" s="2"/>
    </row>
    <row r="600" spans="2:22" ht="15.75" customHeight="1">
      <c r="B600" s="18"/>
      <c r="C600" s="2"/>
      <c r="D600" s="2"/>
      <c r="E600" s="2"/>
      <c r="F600" s="2"/>
      <c r="G600" s="13"/>
      <c r="H600" s="13"/>
      <c r="I600" s="14"/>
      <c r="J600" s="2"/>
      <c r="K600" s="2"/>
      <c r="L600" s="15"/>
      <c r="M600" s="15"/>
      <c r="N600" s="15"/>
      <c r="O600" s="2"/>
      <c r="P600" s="2"/>
      <c r="Q600" s="2"/>
      <c r="R600" s="2"/>
      <c r="S600" s="2"/>
      <c r="T600" s="2"/>
      <c r="U600" s="2"/>
      <c r="V600" s="2"/>
    </row>
    <row r="601" spans="2:22" ht="15.75" customHeight="1">
      <c r="B601" s="18"/>
      <c r="C601" s="2"/>
      <c r="D601" s="2"/>
      <c r="E601" s="2"/>
      <c r="F601" s="2"/>
      <c r="G601" s="13"/>
      <c r="H601" s="13"/>
      <c r="I601" s="14"/>
      <c r="J601" s="2"/>
      <c r="K601" s="2"/>
      <c r="L601" s="15"/>
      <c r="M601" s="15"/>
      <c r="N601" s="15"/>
      <c r="O601" s="2"/>
      <c r="P601" s="2"/>
      <c r="Q601" s="2"/>
      <c r="R601" s="2"/>
      <c r="S601" s="2"/>
      <c r="T601" s="2"/>
      <c r="U601" s="2"/>
      <c r="V601" s="2"/>
    </row>
    <row r="602" spans="2:22" ht="15.75" customHeight="1">
      <c r="B602" s="18"/>
      <c r="C602" s="2"/>
      <c r="D602" s="2"/>
      <c r="E602" s="2"/>
      <c r="F602" s="2"/>
      <c r="G602" s="13"/>
      <c r="H602" s="13"/>
      <c r="I602" s="14"/>
      <c r="J602" s="2"/>
      <c r="K602" s="2"/>
      <c r="L602" s="15"/>
      <c r="M602" s="15"/>
      <c r="N602" s="15"/>
      <c r="O602" s="2"/>
      <c r="P602" s="2"/>
      <c r="Q602" s="2"/>
      <c r="R602" s="2"/>
      <c r="S602" s="2"/>
      <c r="T602" s="2"/>
      <c r="U602" s="2"/>
      <c r="V602" s="2"/>
    </row>
    <row r="603" spans="2:22" ht="15.75" customHeight="1">
      <c r="B603" s="18"/>
      <c r="C603" s="2"/>
      <c r="D603" s="2"/>
      <c r="E603" s="2"/>
      <c r="F603" s="2"/>
      <c r="G603" s="13"/>
      <c r="H603" s="13"/>
      <c r="I603" s="14"/>
      <c r="J603" s="2"/>
      <c r="K603" s="2"/>
      <c r="L603" s="15"/>
      <c r="M603" s="15"/>
      <c r="N603" s="15"/>
      <c r="O603" s="2"/>
      <c r="P603" s="2"/>
      <c r="Q603" s="2"/>
      <c r="R603" s="2"/>
      <c r="S603" s="2"/>
      <c r="T603" s="2"/>
      <c r="U603" s="2"/>
      <c r="V603" s="2"/>
    </row>
    <row r="604" spans="2:22" ht="15.75" customHeight="1">
      <c r="B604" s="18"/>
      <c r="C604" s="2"/>
      <c r="D604" s="2"/>
      <c r="E604" s="2"/>
      <c r="F604" s="2"/>
      <c r="G604" s="13"/>
      <c r="H604" s="13"/>
      <c r="I604" s="14"/>
      <c r="J604" s="2"/>
      <c r="K604" s="2"/>
      <c r="L604" s="15"/>
      <c r="M604" s="15"/>
      <c r="N604" s="15"/>
      <c r="O604" s="2"/>
      <c r="P604" s="2"/>
      <c r="Q604" s="2"/>
      <c r="R604" s="2"/>
      <c r="S604" s="2"/>
      <c r="T604" s="2"/>
      <c r="U604" s="2"/>
      <c r="V604" s="2"/>
    </row>
    <row r="605" spans="2:22" ht="15.75" customHeight="1">
      <c r="B605" s="18"/>
      <c r="C605" s="2"/>
      <c r="D605" s="2"/>
      <c r="E605" s="2"/>
      <c r="F605" s="2"/>
      <c r="G605" s="13"/>
      <c r="H605" s="13"/>
      <c r="I605" s="14"/>
      <c r="J605" s="2"/>
      <c r="K605" s="2"/>
      <c r="L605" s="15"/>
      <c r="M605" s="15"/>
      <c r="N605" s="15"/>
      <c r="O605" s="2"/>
      <c r="P605" s="2"/>
      <c r="Q605" s="2"/>
      <c r="R605" s="2"/>
      <c r="S605" s="2"/>
      <c r="T605" s="2"/>
      <c r="U605" s="2"/>
      <c r="V605" s="2"/>
    </row>
    <row r="606" spans="2:22" ht="15.75" customHeight="1">
      <c r="B606" s="18"/>
      <c r="C606" s="2"/>
      <c r="D606" s="2"/>
      <c r="E606" s="2"/>
      <c r="F606" s="2"/>
      <c r="G606" s="13"/>
      <c r="H606" s="13"/>
      <c r="I606" s="14"/>
      <c r="J606" s="2"/>
      <c r="K606" s="2"/>
      <c r="L606" s="15"/>
      <c r="M606" s="15"/>
      <c r="N606" s="15"/>
      <c r="O606" s="2"/>
      <c r="P606" s="2"/>
      <c r="Q606" s="2"/>
      <c r="R606" s="2"/>
      <c r="S606" s="2"/>
      <c r="T606" s="2"/>
      <c r="U606" s="2"/>
      <c r="V606" s="2"/>
    </row>
    <row r="607" spans="2:22" ht="15.75" customHeight="1">
      <c r="B607" s="18"/>
      <c r="C607" s="2"/>
      <c r="D607" s="2"/>
      <c r="E607" s="2"/>
      <c r="F607" s="2"/>
      <c r="G607" s="13"/>
      <c r="H607" s="13"/>
      <c r="I607" s="14"/>
      <c r="J607" s="2"/>
      <c r="K607" s="2"/>
      <c r="L607" s="15"/>
      <c r="M607" s="15"/>
      <c r="N607" s="15"/>
      <c r="O607" s="2"/>
      <c r="P607" s="2"/>
      <c r="Q607" s="2"/>
      <c r="R607" s="2"/>
      <c r="S607" s="2"/>
      <c r="T607" s="2"/>
      <c r="U607" s="2"/>
      <c r="V607" s="2"/>
    </row>
    <row r="608" spans="2:22" ht="15.75" customHeight="1">
      <c r="B608" s="18"/>
      <c r="C608" s="2"/>
      <c r="D608" s="2"/>
      <c r="E608" s="2"/>
      <c r="F608" s="2"/>
      <c r="G608" s="13"/>
      <c r="H608" s="13"/>
      <c r="I608" s="14"/>
      <c r="J608" s="2"/>
      <c r="K608" s="2"/>
      <c r="L608" s="15"/>
      <c r="M608" s="15"/>
      <c r="N608" s="15"/>
      <c r="O608" s="2"/>
      <c r="P608" s="2"/>
      <c r="Q608" s="2"/>
      <c r="R608" s="2"/>
      <c r="S608" s="2"/>
      <c r="T608" s="2"/>
      <c r="U608" s="2"/>
      <c r="V608" s="2"/>
    </row>
    <row r="609" spans="2:22" ht="15.75" customHeight="1">
      <c r="B609" s="18"/>
      <c r="C609" s="2"/>
      <c r="D609" s="2"/>
      <c r="E609" s="2"/>
      <c r="F609" s="2"/>
      <c r="G609" s="13"/>
      <c r="H609" s="13"/>
      <c r="I609" s="14"/>
      <c r="J609" s="2"/>
      <c r="K609" s="2"/>
      <c r="L609" s="15"/>
      <c r="M609" s="15"/>
      <c r="N609" s="15"/>
      <c r="O609" s="2"/>
      <c r="P609" s="2"/>
      <c r="Q609" s="2"/>
      <c r="R609" s="2"/>
      <c r="S609" s="2"/>
      <c r="T609" s="2"/>
      <c r="U609" s="2"/>
      <c r="V609" s="2"/>
    </row>
    <row r="610" spans="2:22" ht="15.75" customHeight="1">
      <c r="B610" s="18"/>
      <c r="C610" s="2"/>
      <c r="D610" s="2"/>
      <c r="E610" s="2"/>
      <c r="F610" s="2"/>
      <c r="G610" s="13"/>
      <c r="H610" s="13"/>
      <c r="I610" s="14"/>
      <c r="J610" s="2"/>
      <c r="K610" s="2"/>
      <c r="L610" s="15"/>
      <c r="M610" s="15"/>
      <c r="N610" s="15"/>
      <c r="O610" s="2"/>
      <c r="P610" s="2"/>
      <c r="Q610" s="2"/>
      <c r="R610" s="2"/>
      <c r="S610" s="2"/>
      <c r="T610" s="2"/>
      <c r="U610" s="2"/>
      <c r="V610" s="2"/>
    </row>
    <row r="611" spans="2:22" ht="15.75" customHeight="1">
      <c r="B611" s="18"/>
      <c r="C611" s="2"/>
      <c r="D611" s="2"/>
      <c r="E611" s="2"/>
      <c r="F611" s="2"/>
      <c r="G611" s="13"/>
      <c r="H611" s="13"/>
      <c r="I611" s="14"/>
      <c r="J611" s="2"/>
      <c r="K611" s="2"/>
      <c r="L611" s="15"/>
      <c r="M611" s="15"/>
      <c r="N611" s="15"/>
      <c r="O611" s="2"/>
      <c r="P611" s="2"/>
      <c r="Q611" s="2"/>
      <c r="R611" s="2"/>
      <c r="S611" s="2"/>
      <c r="T611" s="2"/>
      <c r="U611" s="2"/>
      <c r="V611" s="2"/>
    </row>
    <row r="612" spans="2:22" ht="15.75" customHeight="1">
      <c r="B612" s="18"/>
      <c r="C612" s="2"/>
      <c r="D612" s="2"/>
      <c r="E612" s="2"/>
      <c r="F612" s="2"/>
      <c r="G612" s="13"/>
      <c r="H612" s="13"/>
      <c r="I612" s="14"/>
      <c r="J612" s="2"/>
      <c r="K612" s="2"/>
      <c r="L612" s="15"/>
      <c r="M612" s="15"/>
      <c r="N612" s="15"/>
      <c r="O612" s="2"/>
      <c r="P612" s="2"/>
      <c r="Q612" s="2"/>
      <c r="R612" s="2"/>
      <c r="S612" s="2"/>
      <c r="T612" s="2"/>
      <c r="U612" s="2"/>
      <c r="V612" s="2"/>
    </row>
    <row r="613" spans="2:22" ht="15.75" customHeight="1">
      <c r="B613" s="18"/>
      <c r="C613" s="2"/>
      <c r="D613" s="2"/>
      <c r="E613" s="2"/>
      <c r="F613" s="2"/>
      <c r="G613" s="13"/>
      <c r="H613" s="13"/>
      <c r="I613" s="14"/>
      <c r="J613" s="2"/>
      <c r="K613" s="2"/>
      <c r="L613" s="15"/>
      <c r="M613" s="15"/>
      <c r="N613" s="15"/>
      <c r="O613" s="2"/>
      <c r="P613" s="2"/>
      <c r="Q613" s="2"/>
      <c r="R613" s="2"/>
      <c r="S613" s="2"/>
      <c r="T613" s="2"/>
      <c r="U613" s="2"/>
      <c r="V613" s="2"/>
    </row>
    <row r="614" spans="2:22" ht="15.75" customHeight="1">
      <c r="B614" s="18"/>
      <c r="C614" s="2"/>
      <c r="D614" s="2"/>
      <c r="E614" s="2"/>
      <c r="F614" s="2"/>
      <c r="G614" s="13"/>
      <c r="H614" s="13"/>
      <c r="I614" s="14"/>
      <c r="J614" s="2"/>
      <c r="K614" s="2"/>
      <c r="L614" s="15"/>
      <c r="M614" s="15"/>
      <c r="N614" s="15"/>
      <c r="O614" s="2"/>
      <c r="P614" s="2"/>
      <c r="Q614" s="2"/>
      <c r="R614" s="2"/>
      <c r="S614" s="2"/>
      <c r="T614" s="2"/>
      <c r="U614" s="2"/>
      <c r="V614" s="2"/>
    </row>
    <row r="615" spans="2:22" ht="15.75" customHeight="1">
      <c r="B615" s="18"/>
      <c r="C615" s="2"/>
      <c r="D615" s="2"/>
      <c r="E615" s="2"/>
      <c r="F615" s="2"/>
      <c r="G615" s="13"/>
      <c r="H615" s="13"/>
      <c r="I615" s="14"/>
      <c r="J615" s="2"/>
      <c r="K615" s="2"/>
      <c r="L615" s="15"/>
      <c r="M615" s="15"/>
      <c r="N615" s="15"/>
      <c r="O615" s="2"/>
      <c r="P615" s="2"/>
      <c r="Q615" s="2"/>
      <c r="R615" s="2"/>
      <c r="S615" s="2"/>
      <c r="T615" s="2"/>
      <c r="U615" s="2"/>
      <c r="V615" s="2"/>
    </row>
    <row r="616" spans="2:22" ht="15.75" customHeight="1">
      <c r="B616" s="18"/>
      <c r="C616" s="2"/>
      <c r="D616" s="2"/>
      <c r="E616" s="2"/>
      <c r="F616" s="2"/>
      <c r="G616" s="13"/>
      <c r="H616" s="13"/>
      <c r="I616" s="14"/>
      <c r="J616" s="2"/>
      <c r="K616" s="2"/>
      <c r="L616" s="15"/>
      <c r="M616" s="15"/>
      <c r="N616" s="15"/>
      <c r="O616" s="2"/>
      <c r="P616" s="2"/>
      <c r="Q616" s="2"/>
      <c r="R616" s="2"/>
      <c r="S616" s="2"/>
      <c r="T616" s="2"/>
      <c r="U616" s="2"/>
      <c r="V616" s="2"/>
    </row>
    <row r="617" spans="2:22" ht="15.75" customHeight="1">
      <c r="B617" s="18"/>
      <c r="C617" s="2"/>
      <c r="D617" s="2"/>
      <c r="E617" s="2"/>
      <c r="F617" s="2"/>
      <c r="G617" s="13"/>
      <c r="H617" s="13"/>
      <c r="I617" s="14"/>
      <c r="J617" s="2"/>
      <c r="K617" s="2"/>
      <c r="L617" s="15"/>
      <c r="M617" s="15"/>
      <c r="N617" s="15"/>
      <c r="O617" s="2"/>
      <c r="P617" s="2"/>
      <c r="Q617" s="2"/>
      <c r="R617" s="2"/>
      <c r="S617" s="2"/>
      <c r="T617" s="2"/>
      <c r="U617" s="2"/>
      <c r="V617" s="2"/>
    </row>
    <row r="618" spans="2:22" ht="15.75" customHeight="1">
      <c r="B618" s="18"/>
      <c r="C618" s="2"/>
      <c r="D618" s="2"/>
      <c r="E618" s="2"/>
      <c r="F618" s="2"/>
      <c r="G618" s="13"/>
      <c r="H618" s="13"/>
      <c r="I618" s="14"/>
      <c r="J618" s="2"/>
      <c r="K618" s="2"/>
      <c r="L618" s="15"/>
      <c r="M618" s="15"/>
      <c r="N618" s="15"/>
      <c r="O618" s="2"/>
      <c r="P618" s="2"/>
      <c r="Q618" s="2"/>
      <c r="R618" s="2"/>
      <c r="S618" s="2"/>
      <c r="T618" s="2"/>
      <c r="U618" s="2"/>
      <c r="V618" s="2"/>
    </row>
    <row r="619" spans="2:22" ht="15.75" customHeight="1">
      <c r="B619" s="18"/>
      <c r="C619" s="2"/>
      <c r="D619" s="2"/>
      <c r="E619" s="2"/>
      <c r="F619" s="2"/>
      <c r="G619" s="13"/>
      <c r="H619" s="13"/>
      <c r="I619" s="14"/>
      <c r="J619" s="2"/>
      <c r="K619" s="2"/>
      <c r="L619" s="15"/>
      <c r="M619" s="15"/>
      <c r="N619" s="15"/>
      <c r="O619" s="2"/>
      <c r="P619" s="2"/>
      <c r="Q619" s="2"/>
      <c r="R619" s="2"/>
      <c r="S619" s="2"/>
      <c r="T619" s="2"/>
      <c r="U619" s="2"/>
      <c r="V619" s="2"/>
    </row>
    <row r="620" spans="2:22" ht="15.75" customHeight="1">
      <c r="B620" s="18"/>
      <c r="C620" s="2"/>
      <c r="D620" s="2"/>
      <c r="E620" s="2"/>
      <c r="F620" s="2"/>
      <c r="G620" s="13"/>
      <c r="H620" s="13"/>
      <c r="I620" s="14"/>
      <c r="J620" s="2"/>
      <c r="K620" s="2"/>
      <c r="L620" s="15"/>
      <c r="M620" s="15"/>
      <c r="N620" s="15"/>
      <c r="O620" s="2"/>
      <c r="P620" s="2"/>
      <c r="Q620" s="2"/>
      <c r="R620" s="2"/>
      <c r="S620" s="2"/>
      <c r="T620" s="2"/>
      <c r="U620" s="2"/>
      <c r="V620" s="2"/>
    </row>
    <row r="621" spans="2:22" ht="15.75" customHeight="1">
      <c r="B621" s="18"/>
      <c r="C621" s="2"/>
      <c r="D621" s="2"/>
      <c r="E621" s="2"/>
      <c r="F621" s="2"/>
      <c r="G621" s="13"/>
      <c r="H621" s="13"/>
      <c r="I621" s="14"/>
      <c r="J621" s="2"/>
      <c r="K621" s="2"/>
      <c r="L621" s="15"/>
      <c r="M621" s="15"/>
      <c r="N621" s="15"/>
      <c r="O621" s="2"/>
      <c r="P621" s="2"/>
      <c r="Q621" s="2"/>
      <c r="R621" s="2"/>
      <c r="S621" s="2"/>
      <c r="T621" s="2"/>
      <c r="U621" s="2"/>
      <c r="V621" s="2"/>
    </row>
    <row r="622" spans="2:22" ht="15.75" customHeight="1">
      <c r="B622" s="18"/>
      <c r="C622" s="2"/>
      <c r="D622" s="2"/>
      <c r="E622" s="2"/>
      <c r="F622" s="2"/>
      <c r="G622" s="13"/>
      <c r="H622" s="13"/>
      <c r="I622" s="14"/>
      <c r="J622" s="2"/>
      <c r="K622" s="2"/>
      <c r="L622" s="15"/>
      <c r="M622" s="15"/>
      <c r="N622" s="15"/>
      <c r="O622" s="2"/>
      <c r="P622" s="2"/>
      <c r="Q622" s="2"/>
      <c r="R622" s="2"/>
      <c r="S622" s="2"/>
      <c r="T622" s="2"/>
      <c r="U622" s="2"/>
      <c r="V622" s="2"/>
    </row>
    <row r="623" spans="2:22" ht="15.75" customHeight="1">
      <c r="B623" s="18"/>
      <c r="C623" s="2"/>
      <c r="D623" s="2"/>
      <c r="E623" s="2"/>
      <c r="F623" s="2"/>
      <c r="G623" s="13"/>
      <c r="H623" s="13"/>
      <c r="I623" s="14"/>
      <c r="J623" s="2"/>
      <c r="K623" s="2"/>
      <c r="L623" s="15"/>
      <c r="M623" s="15"/>
      <c r="N623" s="15"/>
      <c r="O623" s="2"/>
      <c r="P623" s="2"/>
      <c r="Q623" s="2"/>
      <c r="R623" s="2"/>
      <c r="S623" s="2"/>
      <c r="T623" s="2"/>
      <c r="U623" s="2"/>
      <c r="V623" s="2"/>
    </row>
    <row r="624" spans="2:22" ht="15.75" customHeight="1">
      <c r="B624" s="18"/>
      <c r="C624" s="2"/>
      <c r="D624" s="2"/>
      <c r="E624" s="2"/>
      <c r="F624" s="2"/>
      <c r="G624" s="13"/>
      <c r="H624" s="13"/>
      <c r="I624" s="14"/>
      <c r="J624" s="2"/>
      <c r="K624" s="2"/>
      <c r="L624" s="15"/>
      <c r="M624" s="15"/>
      <c r="N624" s="15"/>
      <c r="O624" s="2"/>
      <c r="P624" s="2"/>
      <c r="Q624" s="2"/>
      <c r="R624" s="2"/>
      <c r="S624" s="2"/>
      <c r="T624" s="2"/>
      <c r="U624" s="2"/>
      <c r="V624" s="2"/>
    </row>
    <row r="625" spans="2:22" ht="15.75" customHeight="1">
      <c r="B625" s="18"/>
      <c r="C625" s="2"/>
      <c r="D625" s="2"/>
      <c r="E625" s="2"/>
      <c r="F625" s="2"/>
      <c r="G625" s="13"/>
      <c r="H625" s="13"/>
      <c r="I625" s="14"/>
      <c r="J625" s="2"/>
      <c r="K625" s="2"/>
      <c r="L625" s="15"/>
      <c r="M625" s="15"/>
      <c r="N625" s="15"/>
      <c r="O625" s="2"/>
      <c r="P625" s="2"/>
      <c r="Q625" s="2"/>
      <c r="R625" s="2"/>
      <c r="S625" s="2"/>
      <c r="T625" s="2"/>
      <c r="U625" s="2"/>
      <c r="V625" s="2"/>
    </row>
    <row r="626" spans="2:22" ht="15.75" customHeight="1">
      <c r="B626" s="18"/>
      <c r="C626" s="2"/>
      <c r="D626" s="2"/>
      <c r="E626" s="2"/>
      <c r="F626" s="2"/>
      <c r="G626" s="13"/>
      <c r="H626" s="13"/>
      <c r="I626" s="14"/>
      <c r="J626" s="2"/>
      <c r="K626" s="2"/>
      <c r="L626" s="15"/>
      <c r="M626" s="15"/>
      <c r="N626" s="15"/>
      <c r="O626" s="2"/>
      <c r="P626" s="2"/>
      <c r="Q626" s="2"/>
      <c r="R626" s="2"/>
      <c r="S626" s="2"/>
      <c r="T626" s="2"/>
      <c r="U626" s="2"/>
      <c r="V626" s="2"/>
    </row>
    <row r="627" spans="2:22" ht="15.75" customHeight="1">
      <c r="B627" s="18"/>
      <c r="C627" s="2"/>
      <c r="D627" s="2"/>
      <c r="E627" s="2"/>
      <c r="F627" s="2"/>
      <c r="G627" s="13"/>
      <c r="H627" s="13"/>
      <c r="I627" s="14"/>
      <c r="J627" s="2"/>
      <c r="K627" s="2"/>
      <c r="L627" s="15"/>
      <c r="M627" s="15"/>
      <c r="N627" s="15"/>
      <c r="O627" s="2"/>
      <c r="P627" s="2"/>
      <c r="Q627" s="2"/>
      <c r="R627" s="2"/>
      <c r="S627" s="2"/>
      <c r="T627" s="2"/>
      <c r="U627" s="2"/>
      <c r="V627" s="2"/>
    </row>
    <row r="628" spans="2:22" ht="15.75" customHeight="1">
      <c r="B628" s="18"/>
      <c r="C628" s="2"/>
      <c r="D628" s="2"/>
      <c r="E628" s="2"/>
      <c r="F628" s="2"/>
      <c r="G628" s="13"/>
      <c r="H628" s="13"/>
      <c r="I628" s="14"/>
      <c r="J628" s="2"/>
      <c r="K628" s="2"/>
      <c r="L628" s="15"/>
      <c r="M628" s="15"/>
      <c r="N628" s="15"/>
      <c r="O628" s="2"/>
      <c r="P628" s="2"/>
      <c r="Q628" s="2"/>
      <c r="R628" s="2"/>
      <c r="S628" s="2"/>
      <c r="T628" s="2"/>
      <c r="U628" s="2"/>
      <c r="V628" s="2"/>
    </row>
    <row r="629" spans="2:22" ht="15.75" customHeight="1">
      <c r="B629" s="18"/>
      <c r="C629" s="2"/>
      <c r="D629" s="2"/>
      <c r="E629" s="2"/>
      <c r="F629" s="2"/>
      <c r="G629" s="13"/>
      <c r="H629" s="13"/>
      <c r="I629" s="14"/>
      <c r="J629" s="2"/>
      <c r="K629" s="2"/>
      <c r="L629" s="15"/>
      <c r="M629" s="15"/>
      <c r="N629" s="15"/>
      <c r="O629" s="2"/>
      <c r="P629" s="2"/>
      <c r="Q629" s="2"/>
      <c r="R629" s="2"/>
      <c r="S629" s="2"/>
      <c r="T629" s="2"/>
      <c r="U629" s="2"/>
      <c r="V629" s="2"/>
    </row>
    <row r="630" spans="2:22" ht="15.75" customHeight="1">
      <c r="B630" s="18"/>
      <c r="C630" s="2"/>
      <c r="D630" s="2"/>
      <c r="E630" s="2"/>
      <c r="F630" s="2"/>
      <c r="G630" s="13"/>
      <c r="H630" s="13"/>
      <c r="I630" s="14"/>
      <c r="J630" s="2"/>
      <c r="K630" s="2"/>
      <c r="L630" s="15"/>
      <c r="M630" s="15"/>
      <c r="N630" s="15"/>
      <c r="O630" s="2"/>
      <c r="P630" s="2"/>
      <c r="Q630" s="2"/>
      <c r="R630" s="2"/>
      <c r="S630" s="2"/>
      <c r="T630" s="2"/>
      <c r="U630" s="2"/>
      <c r="V630" s="2"/>
    </row>
    <row r="631" spans="2:22" ht="15.75" customHeight="1">
      <c r="B631" s="18"/>
      <c r="C631" s="2"/>
      <c r="D631" s="2"/>
      <c r="E631" s="2"/>
      <c r="F631" s="2"/>
      <c r="G631" s="13"/>
      <c r="H631" s="13"/>
      <c r="I631" s="14"/>
      <c r="J631" s="2"/>
      <c r="K631" s="2"/>
      <c r="L631" s="15"/>
      <c r="M631" s="15"/>
      <c r="N631" s="15"/>
      <c r="O631" s="2"/>
      <c r="P631" s="2"/>
      <c r="Q631" s="2"/>
      <c r="R631" s="2"/>
      <c r="S631" s="2"/>
      <c r="T631" s="2"/>
      <c r="U631" s="2"/>
      <c r="V631" s="2"/>
    </row>
    <row r="632" spans="2:22" ht="15.75" customHeight="1">
      <c r="B632" s="18"/>
      <c r="C632" s="2"/>
      <c r="D632" s="2"/>
      <c r="E632" s="2"/>
      <c r="F632" s="2"/>
      <c r="G632" s="13"/>
      <c r="H632" s="13"/>
      <c r="I632" s="14"/>
      <c r="J632" s="2"/>
      <c r="K632" s="2"/>
      <c r="L632" s="15"/>
      <c r="M632" s="15"/>
      <c r="N632" s="15"/>
      <c r="O632" s="2"/>
      <c r="P632" s="2"/>
      <c r="Q632" s="2"/>
      <c r="R632" s="2"/>
      <c r="S632" s="2"/>
      <c r="T632" s="2"/>
      <c r="U632" s="2"/>
      <c r="V632" s="2"/>
    </row>
    <row r="633" spans="2:22" ht="15.75" customHeight="1">
      <c r="B633" s="18"/>
      <c r="C633" s="2"/>
      <c r="D633" s="2"/>
      <c r="E633" s="2"/>
      <c r="F633" s="2"/>
      <c r="G633" s="13"/>
      <c r="H633" s="13"/>
      <c r="I633" s="14"/>
      <c r="J633" s="2"/>
      <c r="K633" s="2"/>
      <c r="L633" s="15"/>
      <c r="M633" s="15"/>
      <c r="N633" s="15"/>
      <c r="O633" s="2"/>
      <c r="P633" s="2"/>
      <c r="Q633" s="2"/>
      <c r="R633" s="2"/>
      <c r="S633" s="2"/>
      <c r="T633" s="2"/>
      <c r="U633" s="2"/>
      <c r="V633" s="2"/>
    </row>
    <row r="634" spans="2:22" ht="15.75" customHeight="1">
      <c r="B634" s="18"/>
      <c r="C634" s="2"/>
      <c r="D634" s="2"/>
      <c r="E634" s="2"/>
      <c r="F634" s="2"/>
      <c r="G634" s="13"/>
      <c r="H634" s="13"/>
      <c r="I634" s="14"/>
      <c r="J634" s="2"/>
      <c r="K634" s="2"/>
      <c r="L634" s="15"/>
      <c r="M634" s="15"/>
      <c r="N634" s="15"/>
      <c r="O634" s="2"/>
      <c r="P634" s="2"/>
      <c r="Q634" s="2"/>
      <c r="R634" s="2"/>
      <c r="S634" s="2"/>
      <c r="T634" s="2"/>
      <c r="U634" s="2"/>
      <c r="V634" s="2"/>
    </row>
    <row r="635" spans="2:22" ht="15.75" customHeight="1">
      <c r="B635" s="18"/>
      <c r="C635" s="2"/>
      <c r="D635" s="2"/>
      <c r="E635" s="2"/>
      <c r="F635" s="2"/>
      <c r="G635" s="13"/>
      <c r="H635" s="13"/>
      <c r="I635" s="14"/>
      <c r="J635" s="2"/>
      <c r="K635" s="2"/>
      <c r="L635" s="15"/>
      <c r="M635" s="15"/>
      <c r="N635" s="15"/>
      <c r="O635" s="2"/>
      <c r="P635" s="2"/>
      <c r="Q635" s="2"/>
      <c r="R635" s="2"/>
      <c r="S635" s="2"/>
      <c r="T635" s="2"/>
      <c r="U635" s="2"/>
      <c r="V635" s="2"/>
    </row>
    <row r="636" spans="2:22" ht="15.75" customHeight="1">
      <c r="B636" s="18"/>
      <c r="C636" s="2"/>
      <c r="D636" s="2"/>
      <c r="E636" s="2"/>
      <c r="F636" s="2"/>
      <c r="G636" s="13"/>
      <c r="H636" s="13"/>
      <c r="I636" s="14"/>
      <c r="J636" s="2"/>
      <c r="K636" s="2"/>
      <c r="L636" s="15"/>
      <c r="M636" s="15"/>
      <c r="N636" s="15"/>
      <c r="O636" s="2"/>
      <c r="P636" s="2"/>
      <c r="Q636" s="2"/>
      <c r="R636" s="2"/>
      <c r="S636" s="2"/>
      <c r="T636" s="2"/>
      <c r="U636" s="2"/>
      <c r="V636" s="2"/>
    </row>
    <row r="637" spans="2:22" ht="15.75" customHeight="1">
      <c r="B637" s="18"/>
      <c r="C637" s="2"/>
      <c r="D637" s="2"/>
      <c r="E637" s="2"/>
      <c r="F637" s="2"/>
      <c r="G637" s="13"/>
      <c r="H637" s="13"/>
      <c r="I637" s="14"/>
      <c r="J637" s="2"/>
      <c r="K637" s="2"/>
      <c r="L637" s="15"/>
      <c r="M637" s="15"/>
      <c r="N637" s="15"/>
      <c r="O637" s="2"/>
      <c r="P637" s="2"/>
      <c r="Q637" s="2"/>
      <c r="R637" s="2"/>
      <c r="S637" s="2"/>
      <c r="T637" s="2"/>
      <c r="U637" s="2"/>
      <c r="V637" s="2"/>
    </row>
    <row r="638" spans="2:22" ht="15.75" customHeight="1">
      <c r="B638" s="18"/>
      <c r="C638" s="2"/>
      <c r="D638" s="2"/>
      <c r="E638" s="2"/>
      <c r="F638" s="2"/>
      <c r="G638" s="13"/>
      <c r="H638" s="13"/>
      <c r="I638" s="14"/>
      <c r="J638" s="2"/>
      <c r="K638" s="2"/>
      <c r="L638" s="15"/>
      <c r="M638" s="15"/>
      <c r="N638" s="15"/>
      <c r="O638" s="2"/>
      <c r="P638" s="2"/>
      <c r="Q638" s="2"/>
      <c r="R638" s="2"/>
      <c r="S638" s="2"/>
      <c r="T638" s="2"/>
      <c r="U638" s="2"/>
      <c r="V638" s="2"/>
    </row>
    <row r="639" spans="2:22" ht="15.75" customHeight="1">
      <c r="B639" s="18"/>
      <c r="C639" s="2"/>
      <c r="D639" s="2"/>
      <c r="E639" s="2"/>
      <c r="F639" s="2"/>
      <c r="G639" s="13"/>
      <c r="H639" s="13"/>
      <c r="I639" s="14"/>
      <c r="J639" s="2"/>
      <c r="K639" s="2"/>
      <c r="L639" s="15"/>
      <c r="M639" s="15"/>
      <c r="N639" s="15"/>
      <c r="O639" s="2"/>
      <c r="P639" s="2"/>
      <c r="Q639" s="2"/>
      <c r="R639" s="2"/>
      <c r="S639" s="2"/>
      <c r="T639" s="2"/>
      <c r="U639" s="2"/>
      <c r="V639" s="2"/>
    </row>
    <row r="640" spans="2:22" ht="15.75" customHeight="1">
      <c r="B640" s="18"/>
      <c r="C640" s="2"/>
      <c r="D640" s="2"/>
      <c r="E640" s="2"/>
      <c r="F640" s="2"/>
      <c r="G640" s="13"/>
      <c r="H640" s="13"/>
      <c r="I640" s="14"/>
      <c r="J640" s="2"/>
      <c r="K640" s="2"/>
      <c r="L640" s="15"/>
      <c r="M640" s="15"/>
      <c r="N640" s="15"/>
      <c r="O640" s="2"/>
      <c r="P640" s="2"/>
      <c r="Q640" s="2"/>
      <c r="R640" s="2"/>
      <c r="S640" s="2"/>
      <c r="T640" s="2"/>
      <c r="U640" s="2"/>
      <c r="V640" s="2"/>
    </row>
    <row r="641" spans="2:22" ht="15.75" customHeight="1">
      <c r="B641" s="18"/>
      <c r="C641" s="2"/>
      <c r="D641" s="2"/>
      <c r="E641" s="2"/>
      <c r="F641" s="2"/>
      <c r="G641" s="13"/>
      <c r="H641" s="13"/>
      <c r="I641" s="14"/>
      <c r="J641" s="2"/>
      <c r="K641" s="2"/>
      <c r="L641" s="15"/>
      <c r="M641" s="15"/>
      <c r="N641" s="15"/>
      <c r="O641" s="2"/>
      <c r="P641" s="2"/>
      <c r="Q641" s="2"/>
      <c r="R641" s="2"/>
      <c r="S641" s="2"/>
      <c r="T641" s="2"/>
      <c r="U641" s="2"/>
      <c r="V641" s="2"/>
    </row>
    <row r="642" spans="2:22" ht="15.75" customHeight="1">
      <c r="B642" s="18"/>
      <c r="C642" s="2"/>
      <c r="D642" s="2"/>
      <c r="E642" s="2"/>
      <c r="F642" s="2"/>
      <c r="G642" s="13"/>
      <c r="H642" s="13"/>
      <c r="I642" s="14"/>
      <c r="J642" s="2"/>
      <c r="K642" s="2"/>
      <c r="L642" s="15"/>
      <c r="M642" s="15"/>
      <c r="N642" s="15"/>
      <c r="O642" s="2"/>
      <c r="P642" s="2"/>
      <c r="Q642" s="2"/>
      <c r="R642" s="2"/>
      <c r="S642" s="2"/>
      <c r="T642" s="2"/>
      <c r="U642" s="2"/>
      <c r="V642" s="2"/>
    </row>
    <row r="643" spans="2:22" ht="15.75" customHeight="1">
      <c r="B643" s="18"/>
      <c r="C643" s="2"/>
      <c r="D643" s="2"/>
      <c r="E643" s="2"/>
      <c r="F643" s="2"/>
      <c r="G643" s="13"/>
      <c r="H643" s="13"/>
      <c r="I643" s="14"/>
      <c r="J643" s="2"/>
      <c r="K643" s="2"/>
      <c r="L643" s="15"/>
      <c r="M643" s="15"/>
      <c r="N643" s="15"/>
      <c r="O643" s="2"/>
      <c r="P643" s="2"/>
      <c r="Q643" s="2"/>
      <c r="R643" s="2"/>
      <c r="S643" s="2"/>
      <c r="T643" s="2"/>
      <c r="U643" s="2"/>
      <c r="V643" s="2"/>
    </row>
    <row r="644" spans="2:22" ht="15.75" customHeight="1">
      <c r="B644" s="18"/>
      <c r="C644" s="2"/>
      <c r="D644" s="2"/>
      <c r="E644" s="2"/>
      <c r="F644" s="2"/>
      <c r="G644" s="13"/>
      <c r="H644" s="13"/>
      <c r="I644" s="14"/>
      <c r="J644" s="2"/>
      <c r="K644" s="2"/>
      <c r="L644" s="15"/>
      <c r="M644" s="15"/>
      <c r="N644" s="15"/>
      <c r="O644" s="2"/>
      <c r="P644" s="2"/>
      <c r="Q644" s="2"/>
      <c r="R644" s="2"/>
      <c r="S644" s="2"/>
      <c r="T644" s="2"/>
      <c r="U644" s="2"/>
      <c r="V644" s="2"/>
    </row>
    <row r="645" spans="2:22" ht="15.75" customHeight="1">
      <c r="B645" s="18"/>
      <c r="C645" s="2"/>
      <c r="D645" s="2"/>
      <c r="E645" s="2"/>
      <c r="F645" s="2"/>
      <c r="G645" s="13"/>
      <c r="H645" s="13"/>
      <c r="I645" s="14"/>
      <c r="J645" s="2"/>
      <c r="K645" s="2"/>
      <c r="L645" s="15"/>
      <c r="M645" s="15"/>
      <c r="N645" s="15"/>
      <c r="O645" s="2"/>
      <c r="P645" s="2"/>
      <c r="Q645" s="2"/>
      <c r="R645" s="2"/>
      <c r="S645" s="2"/>
      <c r="T645" s="2"/>
      <c r="U645" s="2"/>
      <c r="V645" s="2"/>
    </row>
    <row r="646" spans="2:22" ht="15.75" customHeight="1">
      <c r="B646" s="18"/>
      <c r="C646" s="2"/>
      <c r="D646" s="2"/>
      <c r="E646" s="2"/>
      <c r="F646" s="2"/>
      <c r="G646" s="13"/>
      <c r="H646" s="13"/>
      <c r="I646" s="14"/>
      <c r="J646" s="2"/>
      <c r="K646" s="2"/>
      <c r="L646" s="15"/>
      <c r="M646" s="15"/>
      <c r="N646" s="15"/>
      <c r="O646" s="2"/>
      <c r="P646" s="2"/>
      <c r="Q646" s="2"/>
      <c r="R646" s="2"/>
      <c r="S646" s="2"/>
      <c r="T646" s="2"/>
      <c r="U646" s="2"/>
      <c r="V646" s="2"/>
    </row>
    <row r="647" spans="2:22" ht="15.75" customHeight="1">
      <c r="B647" s="18"/>
      <c r="C647" s="2"/>
      <c r="D647" s="2"/>
      <c r="E647" s="2"/>
      <c r="F647" s="2"/>
      <c r="G647" s="13"/>
      <c r="H647" s="13"/>
      <c r="I647" s="14"/>
      <c r="J647" s="2"/>
      <c r="K647" s="2"/>
      <c r="L647" s="15"/>
      <c r="M647" s="15"/>
      <c r="N647" s="15"/>
      <c r="O647" s="2"/>
      <c r="P647" s="2"/>
      <c r="Q647" s="2"/>
      <c r="R647" s="2"/>
      <c r="S647" s="2"/>
      <c r="T647" s="2"/>
      <c r="U647" s="2"/>
      <c r="V647" s="2"/>
    </row>
    <row r="648" spans="2:22" ht="15.75" customHeight="1">
      <c r="B648" s="18"/>
      <c r="C648" s="2"/>
      <c r="D648" s="2"/>
      <c r="E648" s="2"/>
      <c r="F648" s="2"/>
      <c r="G648" s="13"/>
      <c r="H648" s="13"/>
      <c r="I648" s="14"/>
      <c r="J648" s="2"/>
      <c r="K648" s="2"/>
      <c r="L648" s="15"/>
      <c r="M648" s="15"/>
      <c r="N648" s="15"/>
      <c r="O648" s="2"/>
      <c r="P648" s="2"/>
      <c r="Q648" s="2"/>
      <c r="R648" s="2"/>
      <c r="S648" s="2"/>
      <c r="T648" s="2"/>
      <c r="U648" s="2"/>
      <c r="V648" s="2"/>
    </row>
    <row r="649" spans="2:22" ht="15.75" customHeight="1">
      <c r="B649" s="18"/>
      <c r="C649" s="2"/>
      <c r="D649" s="2"/>
      <c r="E649" s="2"/>
      <c r="F649" s="2"/>
      <c r="G649" s="13"/>
      <c r="H649" s="13"/>
      <c r="I649" s="14"/>
      <c r="J649" s="2"/>
      <c r="K649" s="2"/>
      <c r="L649" s="15"/>
      <c r="M649" s="15"/>
      <c r="N649" s="15"/>
      <c r="O649" s="2"/>
      <c r="P649" s="2"/>
      <c r="Q649" s="2"/>
      <c r="R649" s="2"/>
      <c r="S649" s="2"/>
      <c r="T649" s="2"/>
      <c r="U649" s="2"/>
      <c r="V649" s="2"/>
    </row>
    <row r="650" spans="2:22" ht="15.75" customHeight="1">
      <c r="B650" s="18"/>
      <c r="C650" s="2"/>
      <c r="D650" s="2"/>
      <c r="E650" s="2"/>
      <c r="F650" s="2"/>
      <c r="G650" s="13"/>
      <c r="H650" s="13"/>
      <c r="I650" s="14"/>
      <c r="J650" s="2"/>
      <c r="K650" s="2"/>
      <c r="L650" s="15"/>
      <c r="M650" s="15"/>
      <c r="N650" s="15"/>
      <c r="O650" s="2"/>
      <c r="P650" s="2"/>
      <c r="Q650" s="2"/>
      <c r="R650" s="2"/>
      <c r="S650" s="2"/>
      <c r="T650" s="2"/>
      <c r="U650" s="2"/>
      <c r="V650" s="2"/>
    </row>
    <row r="651" spans="2:22" ht="15.75" customHeight="1">
      <c r="B651" s="18"/>
      <c r="C651" s="2"/>
      <c r="D651" s="2"/>
      <c r="E651" s="2"/>
      <c r="F651" s="2"/>
      <c r="G651" s="13"/>
      <c r="H651" s="13"/>
      <c r="I651" s="14"/>
      <c r="J651" s="2"/>
      <c r="K651" s="2"/>
      <c r="L651" s="15"/>
      <c r="M651" s="15"/>
      <c r="N651" s="15"/>
      <c r="O651" s="2"/>
      <c r="P651" s="2"/>
      <c r="Q651" s="2"/>
      <c r="R651" s="2"/>
      <c r="S651" s="2"/>
      <c r="T651" s="2"/>
      <c r="U651" s="2"/>
      <c r="V651" s="2"/>
    </row>
    <row r="652" spans="2:22" ht="15.75" customHeight="1">
      <c r="B652" s="18"/>
      <c r="C652" s="2"/>
      <c r="D652" s="2"/>
      <c r="E652" s="2"/>
      <c r="F652" s="2"/>
      <c r="G652" s="13"/>
      <c r="H652" s="13"/>
      <c r="I652" s="14"/>
      <c r="J652" s="2"/>
      <c r="K652" s="2"/>
      <c r="L652" s="15"/>
      <c r="M652" s="15"/>
      <c r="N652" s="15"/>
      <c r="O652" s="2"/>
      <c r="P652" s="2"/>
      <c r="Q652" s="2"/>
      <c r="R652" s="2"/>
      <c r="S652" s="2"/>
      <c r="T652" s="2"/>
      <c r="U652" s="2"/>
      <c r="V652" s="2"/>
    </row>
    <row r="653" spans="2:22" ht="15.75" customHeight="1">
      <c r="B653" s="18"/>
      <c r="C653" s="2"/>
      <c r="D653" s="2"/>
      <c r="E653" s="2"/>
      <c r="F653" s="2"/>
      <c r="G653" s="13"/>
      <c r="H653" s="13"/>
      <c r="I653" s="14"/>
      <c r="J653" s="2"/>
      <c r="K653" s="2"/>
      <c r="L653" s="15"/>
      <c r="M653" s="15"/>
      <c r="N653" s="15"/>
      <c r="O653" s="2"/>
      <c r="P653" s="2"/>
      <c r="Q653" s="2"/>
      <c r="R653" s="2"/>
      <c r="S653" s="2"/>
      <c r="T653" s="2"/>
      <c r="U653" s="2"/>
      <c r="V653" s="2"/>
    </row>
    <row r="654" spans="2:22" ht="15.75" customHeight="1">
      <c r="B654" s="18"/>
      <c r="C654" s="2"/>
      <c r="D654" s="2"/>
      <c r="E654" s="2"/>
      <c r="F654" s="2"/>
      <c r="G654" s="13"/>
      <c r="H654" s="13"/>
      <c r="I654" s="14"/>
      <c r="J654" s="2"/>
      <c r="K654" s="2"/>
      <c r="L654" s="15"/>
      <c r="M654" s="15"/>
      <c r="N654" s="15"/>
      <c r="O654" s="2"/>
      <c r="P654" s="2"/>
      <c r="Q654" s="2"/>
      <c r="R654" s="2"/>
      <c r="S654" s="2"/>
      <c r="T654" s="2"/>
      <c r="U654" s="2"/>
      <c r="V654" s="2"/>
    </row>
    <row r="655" spans="2:22" ht="15.75" customHeight="1">
      <c r="B655" s="18"/>
      <c r="C655" s="2"/>
      <c r="D655" s="2"/>
      <c r="E655" s="2"/>
      <c r="F655" s="2"/>
      <c r="G655" s="13"/>
      <c r="H655" s="13"/>
      <c r="I655" s="14"/>
      <c r="J655" s="2"/>
      <c r="K655" s="2"/>
      <c r="L655" s="15"/>
      <c r="M655" s="15"/>
      <c r="N655" s="15"/>
      <c r="O655" s="2"/>
      <c r="P655" s="2"/>
      <c r="Q655" s="2"/>
      <c r="R655" s="2"/>
      <c r="S655" s="2"/>
      <c r="T655" s="2"/>
      <c r="U655" s="2"/>
      <c r="V655" s="2"/>
    </row>
    <row r="656" spans="2:22" ht="15.75" customHeight="1">
      <c r="B656" s="18"/>
      <c r="C656" s="2"/>
      <c r="D656" s="2"/>
      <c r="E656" s="2"/>
      <c r="F656" s="2"/>
      <c r="G656" s="13"/>
      <c r="H656" s="13"/>
      <c r="I656" s="14"/>
      <c r="J656" s="2"/>
      <c r="K656" s="2"/>
      <c r="L656" s="15"/>
      <c r="M656" s="15"/>
      <c r="N656" s="15"/>
      <c r="O656" s="2"/>
      <c r="P656" s="2"/>
      <c r="Q656" s="2"/>
      <c r="R656" s="2"/>
      <c r="S656" s="2"/>
      <c r="T656" s="2"/>
      <c r="U656" s="2"/>
      <c r="V656" s="2"/>
    </row>
    <row r="657" spans="2:22" ht="15.75" customHeight="1">
      <c r="B657" s="18"/>
      <c r="C657" s="2"/>
      <c r="D657" s="2"/>
      <c r="E657" s="2"/>
      <c r="F657" s="2"/>
      <c r="G657" s="13"/>
      <c r="H657" s="13"/>
      <c r="I657" s="14"/>
      <c r="J657" s="2"/>
      <c r="K657" s="2"/>
      <c r="L657" s="15"/>
      <c r="M657" s="15"/>
      <c r="N657" s="15"/>
      <c r="O657" s="2"/>
      <c r="P657" s="2"/>
      <c r="Q657" s="2"/>
      <c r="R657" s="2"/>
      <c r="S657" s="2"/>
      <c r="T657" s="2"/>
      <c r="U657" s="2"/>
      <c r="V657" s="2"/>
    </row>
    <row r="658" spans="2:22" ht="15.75" customHeight="1">
      <c r="B658" s="18"/>
      <c r="C658" s="2"/>
      <c r="D658" s="2"/>
      <c r="E658" s="2"/>
      <c r="F658" s="2"/>
      <c r="G658" s="13"/>
      <c r="H658" s="13"/>
      <c r="I658" s="14"/>
      <c r="J658" s="2"/>
      <c r="K658" s="2"/>
      <c r="L658" s="15"/>
      <c r="M658" s="15"/>
      <c r="N658" s="15"/>
      <c r="O658" s="2"/>
      <c r="P658" s="2"/>
      <c r="Q658" s="2"/>
      <c r="R658" s="2"/>
      <c r="S658" s="2"/>
      <c r="T658" s="2"/>
      <c r="U658" s="2"/>
      <c r="V658" s="2"/>
    </row>
    <row r="659" spans="2:22" ht="15.75" customHeight="1">
      <c r="B659" s="18"/>
      <c r="C659" s="2"/>
      <c r="D659" s="2"/>
      <c r="E659" s="2"/>
      <c r="F659" s="2"/>
      <c r="G659" s="13"/>
      <c r="H659" s="13"/>
      <c r="I659" s="14"/>
      <c r="J659" s="2"/>
      <c r="K659" s="2"/>
      <c r="L659" s="15"/>
      <c r="M659" s="15"/>
      <c r="N659" s="15"/>
      <c r="O659" s="2"/>
      <c r="P659" s="2"/>
      <c r="Q659" s="2"/>
      <c r="R659" s="2"/>
      <c r="S659" s="2"/>
      <c r="T659" s="2"/>
      <c r="U659" s="2"/>
      <c r="V659" s="2"/>
    </row>
    <row r="660" spans="2:22" ht="15.75" customHeight="1">
      <c r="B660" s="18"/>
      <c r="C660" s="2"/>
      <c r="D660" s="2"/>
      <c r="E660" s="2"/>
      <c r="F660" s="2"/>
      <c r="G660" s="13"/>
      <c r="H660" s="13"/>
      <c r="I660" s="14"/>
      <c r="J660" s="2"/>
      <c r="K660" s="2"/>
      <c r="L660" s="15"/>
      <c r="M660" s="15"/>
      <c r="N660" s="15"/>
      <c r="O660" s="2"/>
      <c r="P660" s="2"/>
      <c r="Q660" s="2"/>
      <c r="R660" s="2"/>
      <c r="S660" s="2"/>
      <c r="T660" s="2"/>
      <c r="U660" s="2"/>
      <c r="V660" s="2"/>
    </row>
    <row r="661" spans="2:22" ht="15.75" customHeight="1">
      <c r="B661" s="18"/>
      <c r="C661" s="2"/>
      <c r="D661" s="2"/>
      <c r="E661" s="2"/>
      <c r="F661" s="2"/>
      <c r="G661" s="13"/>
      <c r="H661" s="13"/>
      <c r="I661" s="14"/>
      <c r="J661" s="2"/>
      <c r="K661" s="2"/>
      <c r="L661" s="15"/>
      <c r="M661" s="15"/>
      <c r="N661" s="15"/>
      <c r="O661" s="2"/>
      <c r="P661" s="2"/>
      <c r="Q661" s="2"/>
      <c r="R661" s="2"/>
      <c r="S661" s="2"/>
      <c r="T661" s="2"/>
      <c r="U661" s="2"/>
      <c r="V661" s="2"/>
    </row>
    <row r="662" spans="2:22" ht="15.75" customHeight="1">
      <c r="B662" s="18"/>
      <c r="C662" s="2"/>
      <c r="D662" s="2"/>
      <c r="E662" s="2"/>
      <c r="F662" s="2"/>
      <c r="G662" s="13"/>
      <c r="H662" s="13"/>
      <c r="I662" s="14"/>
      <c r="J662" s="2"/>
      <c r="K662" s="2"/>
      <c r="L662" s="15"/>
      <c r="M662" s="15"/>
      <c r="N662" s="15"/>
      <c r="O662" s="2"/>
      <c r="P662" s="2"/>
      <c r="Q662" s="2"/>
      <c r="R662" s="2"/>
      <c r="S662" s="2"/>
      <c r="T662" s="2"/>
      <c r="U662" s="2"/>
      <c r="V662" s="2"/>
    </row>
    <row r="663" spans="2:22" ht="15.75" customHeight="1">
      <c r="B663" s="18"/>
      <c r="C663" s="2"/>
      <c r="D663" s="2"/>
      <c r="E663" s="2"/>
      <c r="F663" s="2"/>
      <c r="G663" s="13"/>
      <c r="H663" s="13"/>
      <c r="I663" s="14"/>
      <c r="J663" s="2"/>
      <c r="K663" s="2"/>
      <c r="L663" s="15"/>
      <c r="M663" s="15"/>
      <c r="N663" s="15"/>
      <c r="O663" s="2"/>
      <c r="P663" s="2"/>
      <c r="Q663" s="2"/>
      <c r="R663" s="2"/>
      <c r="S663" s="2"/>
      <c r="T663" s="2"/>
      <c r="U663" s="2"/>
      <c r="V663" s="2"/>
    </row>
    <row r="664" spans="2:22" ht="15.75" customHeight="1">
      <c r="B664" s="18"/>
      <c r="C664" s="2"/>
      <c r="D664" s="2"/>
      <c r="E664" s="2"/>
      <c r="F664" s="2"/>
      <c r="G664" s="13"/>
      <c r="H664" s="13"/>
      <c r="I664" s="14"/>
      <c r="J664" s="2"/>
      <c r="K664" s="2"/>
      <c r="L664" s="15"/>
      <c r="M664" s="15"/>
      <c r="N664" s="15"/>
      <c r="O664" s="2"/>
      <c r="P664" s="2"/>
      <c r="Q664" s="2"/>
      <c r="R664" s="2"/>
      <c r="S664" s="2"/>
      <c r="T664" s="2"/>
      <c r="U664" s="2"/>
      <c r="V664" s="2"/>
    </row>
    <row r="665" spans="2:22" ht="15.75" customHeight="1">
      <c r="B665" s="18"/>
      <c r="C665" s="2"/>
      <c r="D665" s="2"/>
      <c r="E665" s="2"/>
      <c r="F665" s="2"/>
      <c r="G665" s="13"/>
      <c r="H665" s="13"/>
      <c r="I665" s="14"/>
      <c r="J665" s="2"/>
      <c r="K665" s="2"/>
      <c r="L665" s="15"/>
      <c r="M665" s="15"/>
      <c r="N665" s="15"/>
      <c r="O665" s="2"/>
      <c r="P665" s="2"/>
      <c r="Q665" s="2"/>
      <c r="R665" s="2"/>
      <c r="S665" s="2"/>
      <c r="T665" s="2"/>
      <c r="U665" s="2"/>
      <c r="V665" s="2"/>
    </row>
    <row r="666" spans="2:22" ht="15.75" customHeight="1">
      <c r="B666" s="18"/>
      <c r="C666" s="2"/>
      <c r="D666" s="2"/>
      <c r="E666" s="2"/>
      <c r="F666" s="2"/>
      <c r="G666" s="13"/>
      <c r="H666" s="13"/>
      <c r="I666" s="14"/>
      <c r="J666" s="2"/>
      <c r="K666" s="2"/>
      <c r="L666" s="15"/>
      <c r="M666" s="15"/>
      <c r="N666" s="15"/>
      <c r="O666" s="2"/>
      <c r="P666" s="2"/>
      <c r="Q666" s="2"/>
      <c r="R666" s="2"/>
      <c r="S666" s="2"/>
      <c r="T666" s="2"/>
      <c r="U666" s="2"/>
      <c r="V666" s="2"/>
    </row>
    <row r="667" spans="2:22" ht="15.75" customHeight="1">
      <c r="B667" s="18"/>
      <c r="C667" s="2"/>
      <c r="D667" s="2"/>
      <c r="E667" s="2"/>
      <c r="F667" s="2"/>
      <c r="G667" s="13"/>
      <c r="H667" s="13"/>
      <c r="I667" s="14"/>
      <c r="J667" s="2"/>
      <c r="K667" s="2"/>
      <c r="L667" s="15"/>
      <c r="M667" s="15"/>
      <c r="N667" s="15"/>
      <c r="O667" s="2"/>
      <c r="P667" s="2"/>
      <c r="Q667" s="2"/>
      <c r="R667" s="2"/>
      <c r="S667" s="2"/>
      <c r="T667" s="2"/>
      <c r="U667" s="2"/>
      <c r="V667" s="2"/>
    </row>
    <row r="668" spans="2:22" ht="15.75" customHeight="1">
      <c r="B668" s="18"/>
      <c r="C668" s="2"/>
      <c r="D668" s="2"/>
      <c r="E668" s="2"/>
      <c r="F668" s="2"/>
      <c r="G668" s="13"/>
      <c r="H668" s="13"/>
      <c r="I668" s="14"/>
      <c r="J668" s="2"/>
      <c r="K668" s="2"/>
      <c r="L668" s="15"/>
      <c r="M668" s="15"/>
      <c r="N668" s="15"/>
      <c r="O668" s="2"/>
      <c r="P668" s="2"/>
      <c r="Q668" s="2"/>
      <c r="R668" s="2"/>
      <c r="S668" s="2"/>
      <c r="T668" s="2"/>
      <c r="U668" s="2"/>
      <c r="V668" s="2"/>
    </row>
    <row r="669" spans="2:22" ht="15.75" customHeight="1">
      <c r="B669" s="18"/>
      <c r="C669" s="2"/>
      <c r="D669" s="2"/>
      <c r="E669" s="2"/>
      <c r="F669" s="2"/>
      <c r="G669" s="13"/>
      <c r="H669" s="13"/>
      <c r="I669" s="14"/>
      <c r="J669" s="2"/>
      <c r="K669" s="2"/>
      <c r="L669" s="15"/>
      <c r="M669" s="15"/>
      <c r="N669" s="15"/>
      <c r="O669" s="2"/>
      <c r="P669" s="2"/>
      <c r="Q669" s="2"/>
      <c r="R669" s="2"/>
      <c r="S669" s="2"/>
      <c r="T669" s="2"/>
      <c r="U669" s="2"/>
      <c r="V669" s="2"/>
    </row>
    <row r="670" spans="2:22" ht="15.75" customHeight="1">
      <c r="B670" s="18"/>
      <c r="C670" s="2"/>
      <c r="D670" s="2"/>
      <c r="E670" s="2"/>
      <c r="F670" s="2"/>
      <c r="G670" s="13"/>
      <c r="H670" s="13"/>
      <c r="I670" s="14"/>
      <c r="J670" s="2"/>
      <c r="K670" s="2"/>
      <c r="L670" s="15"/>
      <c r="M670" s="15"/>
      <c r="N670" s="15"/>
      <c r="O670" s="2"/>
      <c r="P670" s="2"/>
      <c r="Q670" s="2"/>
      <c r="R670" s="2"/>
      <c r="S670" s="2"/>
      <c r="T670" s="2"/>
      <c r="U670" s="2"/>
      <c r="V670" s="2"/>
    </row>
    <row r="671" spans="2:22" ht="15.75" customHeight="1">
      <c r="B671" s="18"/>
      <c r="C671" s="2"/>
      <c r="D671" s="2"/>
      <c r="E671" s="2"/>
      <c r="F671" s="2"/>
      <c r="G671" s="13"/>
      <c r="H671" s="13"/>
      <c r="I671" s="14"/>
      <c r="J671" s="2"/>
      <c r="K671" s="2"/>
      <c r="L671" s="15"/>
      <c r="M671" s="15"/>
      <c r="N671" s="15"/>
      <c r="O671" s="2"/>
      <c r="P671" s="2"/>
      <c r="Q671" s="2"/>
      <c r="R671" s="2"/>
      <c r="S671" s="2"/>
      <c r="T671" s="2"/>
      <c r="U671" s="2"/>
      <c r="V671" s="2"/>
    </row>
    <row r="672" spans="2:22" ht="15.75" customHeight="1">
      <c r="B672" s="18"/>
      <c r="C672" s="2"/>
      <c r="D672" s="2"/>
      <c r="E672" s="2"/>
      <c r="F672" s="2"/>
      <c r="G672" s="13"/>
      <c r="H672" s="13"/>
      <c r="I672" s="14"/>
      <c r="J672" s="2"/>
      <c r="K672" s="2"/>
      <c r="L672" s="15"/>
      <c r="M672" s="15"/>
      <c r="N672" s="15"/>
      <c r="O672" s="2"/>
      <c r="P672" s="2"/>
      <c r="Q672" s="2"/>
      <c r="R672" s="2"/>
      <c r="S672" s="2"/>
      <c r="T672" s="2"/>
      <c r="U672" s="2"/>
      <c r="V672" s="2"/>
    </row>
    <row r="673" spans="2:22" ht="15.75" customHeight="1">
      <c r="B673" s="18"/>
      <c r="C673" s="2"/>
      <c r="D673" s="2"/>
      <c r="E673" s="2"/>
      <c r="F673" s="2"/>
      <c r="G673" s="13"/>
      <c r="H673" s="13"/>
      <c r="I673" s="14"/>
      <c r="J673" s="2"/>
      <c r="K673" s="2"/>
      <c r="L673" s="15"/>
      <c r="M673" s="15"/>
      <c r="N673" s="15"/>
      <c r="O673" s="2"/>
      <c r="P673" s="2"/>
      <c r="Q673" s="2"/>
      <c r="R673" s="2"/>
      <c r="S673" s="2"/>
      <c r="T673" s="2"/>
      <c r="U673" s="2"/>
      <c r="V673" s="2"/>
    </row>
    <row r="674" spans="2:22" ht="15.75" customHeight="1">
      <c r="B674" s="18"/>
      <c r="C674" s="2"/>
      <c r="D674" s="2"/>
      <c r="E674" s="2"/>
      <c r="F674" s="2"/>
      <c r="G674" s="13"/>
      <c r="H674" s="13"/>
      <c r="I674" s="14"/>
      <c r="J674" s="2"/>
      <c r="K674" s="2"/>
      <c r="L674" s="15"/>
      <c r="M674" s="15"/>
      <c r="N674" s="15"/>
      <c r="O674" s="2"/>
      <c r="P674" s="2"/>
      <c r="Q674" s="2"/>
      <c r="R674" s="2"/>
      <c r="S674" s="2"/>
      <c r="T674" s="2"/>
      <c r="U674" s="2"/>
      <c r="V674" s="2"/>
    </row>
    <row r="675" spans="2:22" ht="15.75" customHeight="1">
      <c r="B675" s="18"/>
      <c r="C675" s="2"/>
      <c r="D675" s="2"/>
      <c r="E675" s="2"/>
      <c r="F675" s="2"/>
      <c r="G675" s="13"/>
      <c r="H675" s="13"/>
      <c r="I675" s="14"/>
      <c r="J675" s="2"/>
      <c r="K675" s="2"/>
      <c r="L675" s="15"/>
      <c r="M675" s="15"/>
      <c r="N675" s="15"/>
      <c r="O675" s="2"/>
      <c r="P675" s="2"/>
      <c r="Q675" s="2"/>
      <c r="R675" s="2"/>
      <c r="S675" s="2"/>
      <c r="T675" s="2"/>
      <c r="U675" s="2"/>
      <c r="V675" s="2"/>
    </row>
    <row r="676" spans="2:22" ht="15.75" customHeight="1">
      <c r="B676" s="18"/>
      <c r="C676" s="2"/>
      <c r="D676" s="2"/>
      <c r="E676" s="2"/>
      <c r="F676" s="2"/>
      <c r="G676" s="13"/>
      <c r="H676" s="13"/>
      <c r="I676" s="14"/>
      <c r="J676" s="2"/>
      <c r="K676" s="2"/>
      <c r="L676" s="15"/>
      <c r="M676" s="15"/>
      <c r="N676" s="15"/>
      <c r="O676" s="2"/>
      <c r="P676" s="2"/>
      <c r="Q676" s="2"/>
      <c r="R676" s="2"/>
      <c r="S676" s="2"/>
      <c r="T676" s="2"/>
      <c r="U676" s="2"/>
      <c r="V676" s="2"/>
    </row>
    <row r="677" spans="2:22" ht="15.75" customHeight="1">
      <c r="B677" s="18"/>
      <c r="C677" s="2"/>
      <c r="D677" s="2"/>
      <c r="E677" s="2"/>
      <c r="F677" s="2"/>
      <c r="G677" s="13"/>
      <c r="H677" s="13"/>
      <c r="I677" s="14"/>
      <c r="J677" s="2"/>
      <c r="K677" s="2"/>
      <c r="L677" s="15"/>
      <c r="M677" s="15"/>
      <c r="N677" s="15"/>
      <c r="O677" s="2"/>
      <c r="P677" s="2"/>
      <c r="Q677" s="2"/>
      <c r="R677" s="2"/>
      <c r="S677" s="2"/>
      <c r="T677" s="2"/>
      <c r="U677" s="2"/>
      <c r="V677" s="2"/>
    </row>
    <row r="678" spans="2:22" ht="15.75" customHeight="1">
      <c r="B678" s="18"/>
      <c r="C678" s="2"/>
      <c r="D678" s="2"/>
      <c r="E678" s="2"/>
      <c r="F678" s="2"/>
      <c r="G678" s="13"/>
      <c r="H678" s="13"/>
      <c r="I678" s="14"/>
      <c r="J678" s="2"/>
      <c r="K678" s="2"/>
      <c r="L678" s="15"/>
      <c r="M678" s="15"/>
      <c r="N678" s="15"/>
      <c r="O678" s="2"/>
      <c r="P678" s="2"/>
      <c r="Q678" s="2"/>
      <c r="R678" s="2"/>
      <c r="S678" s="2"/>
      <c r="T678" s="2"/>
      <c r="U678" s="2"/>
      <c r="V678" s="2"/>
    </row>
    <row r="679" spans="2:22" ht="15.75" customHeight="1">
      <c r="B679" s="18"/>
      <c r="C679" s="2"/>
      <c r="D679" s="2"/>
      <c r="E679" s="2"/>
      <c r="F679" s="2"/>
      <c r="G679" s="13"/>
      <c r="H679" s="13"/>
      <c r="I679" s="14"/>
      <c r="J679" s="2"/>
      <c r="K679" s="2"/>
      <c r="L679" s="15"/>
      <c r="M679" s="15"/>
      <c r="N679" s="15"/>
      <c r="O679" s="2"/>
      <c r="P679" s="2"/>
      <c r="Q679" s="2"/>
      <c r="R679" s="2"/>
      <c r="S679" s="2"/>
      <c r="T679" s="2"/>
      <c r="U679" s="2"/>
      <c r="V679" s="2"/>
    </row>
    <row r="680" spans="2:22" ht="15.75" customHeight="1">
      <c r="B680" s="18"/>
      <c r="C680" s="2"/>
      <c r="D680" s="2"/>
      <c r="E680" s="2"/>
      <c r="F680" s="2"/>
      <c r="G680" s="13"/>
      <c r="H680" s="13"/>
      <c r="I680" s="14"/>
      <c r="J680" s="2"/>
      <c r="K680" s="2"/>
      <c r="L680" s="15"/>
      <c r="M680" s="15"/>
      <c r="N680" s="15"/>
      <c r="O680" s="2"/>
      <c r="P680" s="2"/>
      <c r="Q680" s="2"/>
      <c r="R680" s="2"/>
      <c r="S680" s="2"/>
      <c r="T680" s="2"/>
      <c r="U680" s="2"/>
      <c r="V680" s="2"/>
    </row>
    <row r="681" spans="2:22" ht="15.75" customHeight="1">
      <c r="B681" s="18"/>
      <c r="C681" s="2"/>
      <c r="D681" s="2"/>
      <c r="E681" s="2"/>
      <c r="F681" s="2"/>
      <c r="G681" s="13"/>
      <c r="H681" s="13"/>
      <c r="I681" s="14"/>
      <c r="J681" s="2"/>
      <c r="K681" s="2"/>
      <c r="L681" s="15"/>
      <c r="M681" s="15"/>
      <c r="N681" s="15"/>
      <c r="O681" s="2"/>
      <c r="P681" s="2"/>
      <c r="Q681" s="2"/>
      <c r="R681" s="2"/>
      <c r="S681" s="2"/>
      <c r="T681" s="2"/>
      <c r="U681" s="2"/>
      <c r="V681" s="2"/>
    </row>
    <row r="682" spans="2:22" ht="15.75" customHeight="1">
      <c r="B682" s="18"/>
      <c r="C682" s="2"/>
      <c r="D682" s="2"/>
      <c r="E682" s="2"/>
      <c r="F682" s="2"/>
      <c r="G682" s="13"/>
      <c r="H682" s="13"/>
      <c r="I682" s="14"/>
      <c r="J682" s="2"/>
      <c r="K682" s="2"/>
      <c r="L682" s="15"/>
      <c r="M682" s="15"/>
      <c r="N682" s="15"/>
      <c r="O682" s="2"/>
      <c r="P682" s="2"/>
      <c r="Q682" s="2"/>
      <c r="R682" s="2"/>
      <c r="S682" s="2"/>
      <c r="T682" s="2"/>
      <c r="U682" s="2"/>
      <c r="V682" s="2"/>
    </row>
    <row r="683" spans="2:22" ht="15.75" customHeight="1">
      <c r="B683" s="18"/>
      <c r="C683" s="2"/>
      <c r="D683" s="2"/>
      <c r="E683" s="2"/>
      <c r="F683" s="2"/>
      <c r="G683" s="13"/>
      <c r="H683" s="13"/>
      <c r="I683" s="14"/>
      <c r="J683" s="2"/>
      <c r="K683" s="2"/>
      <c r="L683" s="15"/>
      <c r="M683" s="15"/>
      <c r="N683" s="15"/>
      <c r="O683" s="2"/>
      <c r="P683" s="2"/>
      <c r="Q683" s="2"/>
      <c r="R683" s="2"/>
      <c r="S683" s="2"/>
      <c r="T683" s="2"/>
      <c r="U683" s="2"/>
      <c r="V683" s="2"/>
    </row>
    <row r="684" spans="2:22" ht="15.75" customHeight="1">
      <c r="B684" s="18"/>
      <c r="C684" s="2"/>
      <c r="D684" s="2"/>
      <c r="E684" s="2"/>
      <c r="F684" s="2"/>
      <c r="G684" s="13"/>
      <c r="H684" s="13"/>
      <c r="I684" s="14"/>
      <c r="J684" s="2"/>
      <c r="K684" s="2"/>
      <c r="L684" s="15"/>
      <c r="M684" s="15"/>
      <c r="N684" s="15"/>
      <c r="O684" s="2"/>
      <c r="P684" s="2"/>
      <c r="Q684" s="2"/>
      <c r="R684" s="2"/>
      <c r="S684" s="2"/>
      <c r="T684" s="2"/>
      <c r="U684" s="2"/>
      <c r="V684" s="2"/>
    </row>
    <row r="685" spans="2:22" ht="15.75" customHeight="1">
      <c r="B685" s="18"/>
      <c r="C685" s="2"/>
      <c r="D685" s="2"/>
      <c r="E685" s="2"/>
      <c r="F685" s="2"/>
      <c r="G685" s="13"/>
      <c r="H685" s="13"/>
      <c r="I685" s="14"/>
      <c r="J685" s="2"/>
      <c r="K685" s="2"/>
      <c r="L685" s="15"/>
      <c r="M685" s="15"/>
      <c r="N685" s="15"/>
      <c r="O685" s="2"/>
      <c r="P685" s="2"/>
      <c r="Q685" s="2"/>
      <c r="R685" s="2"/>
      <c r="S685" s="2"/>
      <c r="T685" s="2"/>
      <c r="U685" s="2"/>
      <c r="V685" s="2"/>
    </row>
    <row r="686" spans="2:22" ht="15.75" customHeight="1">
      <c r="B686" s="18"/>
      <c r="C686" s="2"/>
      <c r="D686" s="2"/>
      <c r="E686" s="2"/>
      <c r="F686" s="2"/>
      <c r="G686" s="13"/>
      <c r="H686" s="13"/>
      <c r="I686" s="14"/>
      <c r="J686" s="2"/>
      <c r="K686" s="2"/>
      <c r="L686" s="15"/>
      <c r="M686" s="15"/>
      <c r="N686" s="15"/>
      <c r="O686" s="2"/>
      <c r="P686" s="2"/>
      <c r="Q686" s="2"/>
      <c r="R686" s="2"/>
      <c r="S686" s="2"/>
      <c r="T686" s="2"/>
      <c r="U686" s="2"/>
      <c r="V686" s="2"/>
    </row>
    <row r="687" spans="2:22" ht="15.75" customHeight="1">
      <c r="B687" s="18"/>
      <c r="C687" s="2"/>
      <c r="D687" s="2"/>
      <c r="E687" s="2"/>
      <c r="F687" s="2"/>
      <c r="G687" s="13"/>
      <c r="H687" s="13"/>
      <c r="I687" s="14"/>
      <c r="J687" s="2"/>
      <c r="K687" s="2"/>
      <c r="L687" s="15"/>
      <c r="M687" s="15"/>
      <c r="N687" s="15"/>
      <c r="O687" s="2"/>
      <c r="P687" s="2"/>
      <c r="Q687" s="2"/>
      <c r="R687" s="2"/>
      <c r="S687" s="2"/>
      <c r="T687" s="2"/>
      <c r="U687" s="2"/>
      <c r="V687" s="2"/>
    </row>
    <row r="688" spans="2:22" ht="15.75" customHeight="1">
      <c r="B688" s="18"/>
      <c r="C688" s="2"/>
      <c r="D688" s="2"/>
      <c r="E688" s="2"/>
      <c r="F688" s="2"/>
      <c r="G688" s="13"/>
      <c r="H688" s="13"/>
      <c r="I688" s="14"/>
      <c r="J688" s="2"/>
      <c r="K688" s="2"/>
      <c r="L688" s="15"/>
      <c r="M688" s="15"/>
      <c r="N688" s="15"/>
      <c r="O688" s="2"/>
      <c r="P688" s="2"/>
      <c r="Q688" s="2"/>
      <c r="R688" s="2"/>
      <c r="S688" s="2"/>
      <c r="T688" s="2"/>
      <c r="U688" s="2"/>
      <c r="V688" s="2"/>
    </row>
    <row r="689" spans="2:22" ht="15.75" customHeight="1">
      <c r="B689" s="18"/>
      <c r="C689" s="2"/>
      <c r="D689" s="2"/>
      <c r="E689" s="2"/>
      <c r="F689" s="2"/>
      <c r="G689" s="13"/>
      <c r="H689" s="13"/>
      <c r="I689" s="14"/>
      <c r="J689" s="2"/>
      <c r="K689" s="2"/>
      <c r="L689" s="15"/>
      <c r="M689" s="15"/>
      <c r="N689" s="15"/>
      <c r="O689" s="2"/>
      <c r="P689" s="2"/>
      <c r="Q689" s="2"/>
      <c r="R689" s="2"/>
      <c r="S689" s="2"/>
      <c r="T689" s="2"/>
      <c r="U689" s="2"/>
      <c r="V689" s="2"/>
    </row>
    <row r="690" spans="2:22" ht="15.75" customHeight="1">
      <c r="B690" s="18"/>
      <c r="C690" s="2"/>
      <c r="D690" s="2"/>
      <c r="E690" s="2"/>
      <c r="F690" s="2"/>
      <c r="G690" s="13"/>
      <c r="H690" s="13"/>
      <c r="I690" s="14"/>
      <c r="J690" s="2"/>
      <c r="K690" s="2"/>
      <c r="L690" s="15"/>
      <c r="M690" s="15"/>
      <c r="N690" s="15"/>
      <c r="O690" s="2"/>
      <c r="P690" s="2"/>
      <c r="Q690" s="2"/>
      <c r="R690" s="2"/>
      <c r="S690" s="2"/>
      <c r="T690" s="2"/>
      <c r="U690" s="2"/>
      <c r="V690" s="2"/>
    </row>
    <row r="691" spans="2:22" ht="15.75" customHeight="1">
      <c r="B691" s="18"/>
      <c r="C691" s="2"/>
      <c r="D691" s="2"/>
      <c r="E691" s="2"/>
      <c r="F691" s="2"/>
      <c r="G691" s="13"/>
      <c r="H691" s="13"/>
      <c r="I691" s="14"/>
      <c r="J691" s="2"/>
      <c r="K691" s="2"/>
      <c r="L691" s="15"/>
      <c r="M691" s="15"/>
      <c r="N691" s="15"/>
      <c r="O691" s="2"/>
      <c r="P691" s="2"/>
      <c r="Q691" s="2"/>
      <c r="R691" s="2"/>
      <c r="S691" s="2"/>
      <c r="T691" s="2"/>
      <c r="U691" s="2"/>
      <c r="V691" s="2"/>
    </row>
    <row r="692" spans="2:22" ht="15.75" customHeight="1">
      <c r="B692" s="18"/>
      <c r="C692" s="2"/>
      <c r="D692" s="2"/>
      <c r="E692" s="2"/>
      <c r="F692" s="2"/>
      <c r="G692" s="13"/>
      <c r="H692" s="13"/>
      <c r="I692" s="14"/>
      <c r="J692" s="2"/>
      <c r="K692" s="2"/>
      <c r="L692" s="15"/>
      <c r="M692" s="15"/>
      <c r="N692" s="15"/>
      <c r="O692" s="2"/>
      <c r="P692" s="2"/>
      <c r="Q692" s="2"/>
      <c r="R692" s="2"/>
      <c r="S692" s="2"/>
      <c r="T692" s="2"/>
      <c r="U692" s="2"/>
      <c r="V692" s="2"/>
    </row>
    <row r="693" spans="2:22" ht="15.75" customHeight="1">
      <c r="B693" s="18"/>
      <c r="C693" s="2"/>
      <c r="D693" s="2"/>
      <c r="E693" s="2"/>
      <c r="F693" s="2"/>
      <c r="G693" s="13"/>
      <c r="H693" s="13"/>
      <c r="I693" s="14"/>
      <c r="J693" s="2"/>
      <c r="K693" s="2"/>
      <c r="L693" s="15"/>
      <c r="M693" s="15"/>
      <c r="N693" s="15"/>
      <c r="O693" s="2"/>
      <c r="P693" s="2"/>
      <c r="Q693" s="2"/>
      <c r="R693" s="2"/>
      <c r="S693" s="2"/>
      <c r="T693" s="2"/>
      <c r="U693" s="2"/>
      <c r="V693" s="2"/>
    </row>
    <row r="694" spans="2:22" ht="15.75" customHeight="1">
      <c r="B694" s="18"/>
      <c r="C694" s="2"/>
      <c r="D694" s="2"/>
      <c r="E694" s="2"/>
      <c r="F694" s="2"/>
      <c r="G694" s="13"/>
      <c r="H694" s="13"/>
      <c r="I694" s="14"/>
      <c r="J694" s="2"/>
      <c r="K694" s="2"/>
      <c r="L694" s="15"/>
      <c r="M694" s="15"/>
      <c r="N694" s="15"/>
      <c r="O694" s="2"/>
      <c r="P694" s="2"/>
      <c r="Q694" s="2"/>
      <c r="R694" s="2"/>
      <c r="S694" s="2"/>
      <c r="T694" s="2"/>
      <c r="U694" s="2"/>
      <c r="V694" s="2"/>
    </row>
    <row r="695" spans="2:22" ht="15.75" customHeight="1">
      <c r="B695" s="18"/>
      <c r="C695" s="2"/>
      <c r="D695" s="2"/>
      <c r="E695" s="2"/>
      <c r="F695" s="2"/>
      <c r="G695" s="13"/>
      <c r="H695" s="13"/>
      <c r="I695" s="14"/>
      <c r="J695" s="2"/>
      <c r="K695" s="2"/>
      <c r="L695" s="15"/>
      <c r="M695" s="15"/>
      <c r="N695" s="15"/>
      <c r="O695" s="2"/>
      <c r="P695" s="2"/>
      <c r="Q695" s="2"/>
      <c r="R695" s="2"/>
      <c r="S695" s="2"/>
      <c r="T695" s="2"/>
      <c r="U695" s="2"/>
      <c r="V695" s="2"/>
    </row>
    <row r="696" spans="2:22" ht="15.75" customHeight="1">
      <c r="B696" s="18"/>
      <c r="C696" s="2"/>
      <c r="D696" s="2"/>
      <c r="E696" s="2"/>
      <c r="F696" s="2"/>
      <c r="G696" s="13"/>
      <c r="H696" s="13"/>
      <c r="I696" s="14"/>
      <c r="J696" s="2"/>
      <c r="K696" s="2"/>
      <c r="L696" s="15"/>
      <c r="M696" s="15"/>
      <c r="N696" s="15"/>
      <c r="O696" s="2"/>
      <c r="P696" s="2"/>
      <c r="Q696" s="2"/>
      <c r="R696" s="2"/>
      <c r="S696" s="2"/>
      <c r="T696" s="2"/>
      <c r="U696" s="2"/>
      <c r="V696" s="2"/>
    </row>
    <row r="697" spans="2:22" ht="15.75" customHeight="1">
      <c r="B697" s="18"/>
      <c r="C697" s="2"/>
      <c r="D697" s="2"/>
      <c r="E697" s="2"/>
      <c r="F697" s="2"/>
      <c r="G697" s="13"/>
      <c r="H697" s="13"/>
      <c r="I697" s="14"/>
      <c r="J697" s="2"/>
      <c r="K697" s="2"/>
      <c r="L697" s="15"/>
      <c r="M697" s="15"/>
      <c r="N697" s="15"/>
      <c r="O697" s="2"/>
      <c r="P697" s="2"/>
      <c r="Q697" s="2"/>
      <c r="R697" s="2"/>
      <c r="S697" s="2"/>
      <c r="T697" s="2"/>
      <c r="U697" s="2"/>
      <c r="V697" s="2"/>
    </row>
    <row r="698" spans="2:22" ht="15.75" customHeight="1">
      <c r="B698" s="18"/>
      <c r="C698" s="2"/>
      <c r="D698" s="2"/>
      <c r="E698" s="2"/>
      <c r="F698" s="2"/>
      <c r="G698" s="13"/>
      <c r="H698" s="13"/>
      <c r="I698" s="14"/>
      <c r="J698" s="2"/>
      <c r="K698" s="2"/>
      <c r="L698" s="15"/>
      <c r="M698" s="15"/>
      <c r="N698" s="15"/>
      <c r="O698" s="2"/>
      <c r="P698" s="2"/>
      <c r="Q698" s="2"/>
      <c r="R698" s="2"/>
      <c r="S698" s="2"/>
      <c r="T698" s="2"/>
      <c r="U698" s="2"/>
      <c r="V698" s="2"/>
    </row>
    <row r="699" spans="2:22" ht="15.75" customHeight="1">
      <c r="B699" s="18"/>
      <c r="C699" s="2"/>
      <c r="D699" s="2"/>
      <c r="E699" s="2"/>
      <c r="F699" s="2"/>
      <c r="G699" s="13"/>
      <c r="H699" s="13"/>
      <c r="I699" s="14"/>
      <c r="J699" s="2"/>
      <c r="K699" s="2"/>
      <c r="L699" s="15"/>
      <c r="M699" s="15"/>
      <c r="N699" s="15"/>
      <c r="O699" s="2"/>
      <c r="P699" s="2"/>
      <c r="Q699" s="2"/>
      <c r="R699" s="2"/>
      <c r="S699" s="2"/>
      <c r="T699" s="2"/>
      <c r="U699" s="2"/>
      <c r="V699" s="2"/>
    </row>
    <row r="700" spans="2:22" ht="15.75" customHeight="1">
      <c r="B700" s="18"/>
      <c r="C700" s="2"/>
      <c r="D700" s="2"/>
      <c r="E700" s="2"/>
      <c r="F700" s="2"/>
      <c r="G700" s="13"/>
      <c r="H700" s="13"/>
      <c r="I700" s="14"/>
      <c r="J700" s="2"/>
      <c r="K700" s="2"/>
      <c r="L700" s="15"/>
      <c r="M700" s="15"/>
      <c r="N700" s="15"/>
      <c r="O700" s="2"/>
      <c r="P700" s="2"/>
      <c r="Q700" s="2"/>
      <c r="R700" s="2"/>
      <c r="S700" s="2"/>
      <c r="T700" s="2"/>
      <c r="U700" s="2"/>
      <c r="V700" s="2"/>
    </row>
    <row r="701" spans="2:22" ht="15.75" customHeight="1">
      <c r="B701" s="18"/>
      <c r="C701" s="2"/>
      <c r="D701" s="2"/>
      <c r="E701" s="2"/>
      <c r="F701" s="2"/>
      <c r="G701" s="13"/>
      <c r="H701" s="13"/>
      <c r="I701" s="14"/>
      <c r="J701" s="2"/>
      <c r="K701" s="2"/>
      <c r="L701" s="15"/>
      <c r="M701" s="15"/>
      <c r="N701" s="15"/>
      <c r="O701" s="2"/>
      <c r="P701" s="2"/>
      <c r="Q701" s="2"/>
      <c r="R701" s="2"/>
      <c r="S701" s="2"/>
      <c r="T701" s="2"/>
      <c r="U701" s="2"/>
      <c r="V701" s="2"/>
    </row>
    <row r="702" spans="2:22" ht="15.75" customHeight="1">
      <c r="B702" s="18"/>
      <c r="C702" s="2"/>
      <c r="D702" s="2"/>
      <c r="E702" s="2"/>
      <c r="F702" s="2"/>
      <c r="G702" s="13"/>
      <c r="H702" s="13"/>
      <c r="I702" s="14"/>
      <c r="J702" s="2"/>
      <c r="K702" s="2"/>
      <c r="L702" s="15"/>
      <c r="M702" s="15"/>
      <c r="N702" s="15"/>
      <c r="O702" s="2"/>
      <c r="P702" s="2"/>
      <c r="Q702" s="2"/>
      <c r="R702" s="2"/>
      <c r="S702" s="2"/>
      <c r="T702" s="2"/>
      <c r="U702" s="2"/>
      <c r="V702" s="2"/>
    </row>
    <row r="703" spans="2:22" ht="15.75" customHeight="1">
      <c r="B703" s="18"/>
      <c r="C703" s="2"/>
      <c r="D703" s="2"/>
      <c r="E703" s="2"/>
      <c r="F703" s="2"/>
      <c r="G703" s="13"/>
      <c r="H703" s="13"/>
      <c r="I703" s="14"/>
      <c r="J703" s="2"/>
      <c r="K703" s="2"/>
      <c r="L703" s="15"/>
      <c r="M703" s="15"/>
      <c r="N703" s="15"/>
      <c r="O703" s="2"/>
      <c r="P703" s="2"/>
      <c r="Q703" s="2"/>
      <c r="R703" s="2"/>
      <c r="S703" s="2"/>
      <c r="T703" s="2"/>
      <c r="U703" s="2"/>
      <c r="V703" s="2"/>
    </row>
    <row r="704" spans="2:22" ht="15.75" customHeight="1">
      <c r="B704" s="18"/>
      <c r="C704" s="2"/>
      <c r="D704" s="2"/>
      <c r="E704" s="2"/>
      <c r="F704" s="2"/>
      <c r="G704" s="13"/>
      <c r="H704" s="13"/>
      <c r="I704" s="14"/>
      <c r="J704" s="2"/>
      <c r="K704" s="2"/>
      <c r="L704" s="15"/>
      <c r="M704" s="15"/>
      <c r="N704" s="15"/>
      <c r="O704" s="2"/>
      <c r="P704" s="2"/>
      <c r="Q704" s="2"/>
      <c r="R704" s="2"/>
      <c r="S704" s="2"/>
      <c r="T704" s="2"/>
      <c r="U704" s="2"/>
      <c r="V704" s="2"/>
    </row>
    <row r="705" spans="2:22" ht="15.75" customHeight="1">
      <c r="B705" s="18"/>
      <c r="C705" s="2"/>
      <c r="D705" s="2"/>
      <c r="E705" s="2"/>
      <c r="F705" s="2"/>
      <c r="G705" s="13"/>
      <c r="H705" s="13"/>
      <c r="I705" s="14"/>
      <c r="J705" s="2"/>
      <c r="K705" s="2"/>
      <c r="L705" s="15"/>
      <c r="M705" s="15"/>
      <c r="N705" s="15"/>
      <c r="O705" s="2"/>
      <c r="P705" s="2"/>
      <c r="Q705" s="2"/>
      <c r="R705" s="2"/>
      <c r="S705" s="2"/>
      <c r="T705" s="2"/>
      <c r="U705" s="2"/>
      <c r="V705" s="2"/>
    </row>
    <row r="706" spans="2:22" ht="15.75" customHeight="1">
      <c r="B706" s="18"/>
      <c r="C706" s="2"/>
      <c r="D706" s="2"/>
      <c r="E706" s="2"/>
      <c r="F706" s="2"/>
      <c r="G706" s="13"/>
      <c r="H706" s="13"/>
      <c r="I706" s="14"/>
      <c r="J706" s="2"/>
      <c r="K706" s="2"/>
      <c r="L706" s="15"/>
      <c r="M706" s="15"/>
      <c r="N706" s="15"/>
      <c r="O706" s="2"/>
      <c r="P706" s="2"/>
      <c r="Q706" s="2"/>
      <c r="R706" s="2"/>
      <c r="S706" s="2"/>
      <c r="T706" s="2"/>
      <c r="U706" s="2"/>
      <c r="V706" s="2"/>
    </row>
    <row r="707" spans="2:22" ht="15.75" customHeight="1">
      <c r="B707" s="18"/>
      <c r="C707" s="2"/>
      <c r="D707" s="2"/>
      <c r="E707" s="2"/>
      <c r="F707" s="2"/>
      <c r="G707" s="13"/>
      <c r="H707" s="13"/>
      <c r="I707" s="14"/>
      <c r="J707" s="2"/>
      <c r="K707" s="2"/>
      <c r="L707" s="15"/>
      <c r="M707" s="15"/>
      <c r="N707" s="15"/>
      <c r="O707" s="2"/>
      <c r="P707" s="2"/>
      <c r="Q707" s="2"/>
      <c r="R707" s="2"/>
      <c r="S707" s="2"/>
      <c r="T707" s="2"/>
      <c r="U707" s="2"/>
      <c r="V707" s="2"/>
    </row>
    <row r="708" spans="2:22" ht="15.75" customHeight="1">
      <c r="B708" s="18"/>
      <c r="C708" s="2"/>
      <c r="D708" s="2"/>
      <c r="E708" s="2"/>
      <c r="F708" s="2"/>
      <c r="G708" s="13"/>
      <c r="H708" s="13"/>
      <c r="I708" s="14"/>
      <c r="J708" s="2"/>
      <c r="K708" s="2"/>
      <c r="L708" s="15"/>
      <c r="M708" s="15"/>
      <c r="N708" s="15"/>
      <c r="O708" s="2"/>
      <c r="P708" s="2"/>
      <c r="Q708" s="2"/>
      <c r="R708" s="2"/>
      <c r="S708" s="2"/>
      <c r="T708" s="2"/>
      <c r="U708" s="2"/>
      <c r="V708" s="2"/>
    </row>
    <row r="709" spans="2:22" ht="15.75" customHeight="1">
      <c r="B709" s="18"/>
      <c r="C709" s="2"/>
      <c r="D709" s="2"/>
      <c r="E709" s="2"/>
      <c r="F709" s="2"/>
      <c r="G709" s="13"/>
      <c r="H709" s="13"/>
      <c r="I709" s="14"/>
      <c r="J709" s="2"/>
      <c r="K709" s="2"/>
      <c r="L709" s="15"/>
      <c r="M709" s="15"/>
      <c r="N709" s="15"/>
      <c r="O709" s="2"/>
      <c r="P709" s="2"/>
      <c r="Q709" s="2"/>
      <c r="R709" s="2"/>
      <c r="S709" s="2"/>
      <c r="T709" s="2"/>
      <c r="U709" s="2"/>
      <c r="V709" s="2"/>
    </row>
    <row r="710" spans="2:22" ht="15.75" customHeight="1">
      <c r="B710" s="18"/>
      <c r="C710" s="2"/>
      <c r="D710" s="2"/>
      <c r="E710" s="2"/>
      <c r="F710" s="2"/>
      <c r="G710" s="13"/>
      <c r="H710" s="13"/>
      <c r="I710" s="14"/>
      <c r="J710" s="2"/>
      <c r="K710" s="2"/>
      <c r="L710" s="15"/>
      <c r="M710" s="15"/>
      <c r="N710" s="15"/>
      <c r="O710" s="2"/>
      <c r="P710" s="2"/>
      <c r="Q710" s="2"/>
      <c r="R710" s="2"/>
      <c r="S710" s="2"/>
      <c r="T710" s="2"/>
      <c r="U710" s="2"/>
      <c r="V710" s="2"/>
    </row>
    <row r="711" spans="2:22" ht="15.75" customHeight="1">
      <c r="B711" s="18"/>
      <c r="C711" s="2"/>
      <c r="D711" s="2"/>
      <c r="E711" s="2"/>
      <c r="F711" s="2"/>
      <c r="G711" s="13"/>
      <c r="H711" s="13"/>
      <c r="I711" s="14"/>
      <c r="J711" s="2"/>
      <c r="K711" s="2"/>
      <c r="L711" s="15"/>
      <c r="M711" s="15"/>
      <c r="N711" s="15"/>
      <c r="O711" s="2"/>
      <c r="P711" s="2"/>
      <c r="Q711" s="2"/>
      <c r="R711" s="2"/>
      <c r="S711" s="2"/>
      <c r="T711" s="2"/>
      <c r="U711" s="2"/>
      <c r="V711" s="2"/>
    </row>
    <row r="712" spans="2:22" ht="15.75" customHeight="1">
      <c r="B712" s="18"/>
      <c r="C712" s="2"/>
      <c r="D712" s="2"/>
      <c r="E712" s="2"/>
      <c r="F712" s="2"/>
      <c r="G712" s="13"/>
      <c r="H712" s="13"/>
      <c r="I712" s="14"/>
      <c r="J712" s="2"/>
      <c r="K712" s="2"/>
      <c r="L712" s="15"/>
      <c r="M712" s="15"/>
      <c r="N712" s="15"/>
      <c r="O712" s="2"/>
      <c r="P712" s="2"/>
      <c r="Q712" s="2"/>
      <c r="R712" s="2"/>
      <c r="S712" s="2"/>
      <c r="T712" s="2"/>
      <c r="U712" s="2"/>
      <c r="V712" s="2"/>
    </row>
    <row r="713" spans="2:22" ht="15.75" customHeight="1">
      <c r="B713" s="18"/>
      <c r="C713" s="2"/>
      <c r="D713" s="2"/>
      <c r="E713" s="2"/>
      <c r="F713" s="2"/>
      <c r="G713" s="13"/>
      <c r="H713" s="13"/>
      <c r="I713" s="14"/>
      <c r="J713" s="2"/>
      <c r="K713" s="2"/>
      <c r="L713" s="15"/>
      <c r="M713" s="15"/>
      <c r="N713" s="15"/>
      <c r="O713" s="2"/>
      <c r="P713" s="2"/>
      <c r="Q713" s="2"/>
      <c r="R713" s="2"/>
      <c r="S713" s="2"/>
      <c r="T713" s="2"/>
      <c r="U713" s="2"/>
      <c r="V713" s="2"/>
    </row>
    <row r="714" spans="2:22" ht="15.75" customHeight="1">
      <c r="B714" s="18"/>
      <c r="C714" s="2"/>
      <c r="D714" s="2"/>
      <c r="E714" s="2"/>
      <c r="F714" s="2"/>
      <c r="G714" s="13"/>
      <c r="H714" s="13"/>
      <c r="I714" s="14"/>
      <c r="J714" s="2"/>
      <c r="K714" s="2"/>
      <c r="L714" s="15"/>
      <c r="M714" s="15"/>
      <c r="N714" s="15"/>
      <c r="O714" s="2"/>
      <c r="P714" s="2"/>
      <c r="Q714" s="2"/>
      <c r="R714" s="2"/>
      <c r="S714" s="2"/>
      <c r="T714" s="2"/>
      <c r="U714" s="2"/>
      <c r="V714" s="2"/>
    </row>
    <row r="715" spans="2:22" ht="15.75" customHeight="1">
      <c r="B715" s="18"/>
      <c r="C715" s="2"/>
      <c r="D715" s="2"/>
      <c r="E715" s="2"/>
      <c r="F715" s="2"/>
      <c r="G715" s="13"/>
      <c r="H715" s="13"/>
      <c r="I715" s="14"/>
      <c r="J715" s="2"/>
      <c r="K715" s="2"/>
      <c r="L715" s="15"/>
      <c r="M715" s="15"/>
      <c r="N715" s="15"/>
      <c r="O715" s="2"/>
      <c r="P715" s="2"/>
      <c r="Q715" s="2"/>
      <c r="R715" s="2"/>
      <c r="S715" s="2"/>
      <c r="T715" s="2"/>
      <c r="U715" s="2"/>
      <c r="V715" s="2"/>
    </row>
    <row r="716" spans="2:22" ht="15.75" customHeight="1">
      <c r="B716" s="18"/>
      <c r="C716" s="2"/>
      <c r="D716" s="2"/>
      <c r="E716" s="2"/>
      <c r="F716" s="2"/>
      <c r="G716" s="13"/>
      <c r="H716" s="13"/>
      <c r="I716" s="14"/>
      <c r="J716" s="2"/>
      <c r="K716" s="2"/>
      <c r="L716" s="15"/>
      <c r="M716" s="15"/>
      <c r="N716" s="15"/>
      <c r="O716" s="2"/>
      <c r="P716" s="2"/>
      <c r="Q716" s="2"/>
      <c r="R716" s="2"/>
      <c r="S716" s="2"/>
      <c r="T716" s="2"/>
      <c r="U716" s="2"/>
      <c r="V716" s="2"/>
    </row>
    <row r="717" spans="2:22" ht="15.75" customHeight="1">
      <c r="B717" s="18"/>
      <c r="C717" s="2"/>
      <c r="D717" s="2"/>
      <c r="E717" s="2"/>
      <c r="F717" s="2"/>
      <c r="G717" s="13"/>
      <c r="H717" s="13"/>
      <c r="I717" s="14"/>
      <c r="J717" s="2"/>
      <c r="K717" s="2"/>
      <c r="L717" s="15"/>
      <c r="M717" s="15"/>
      <c r="N717" s="15"/>
      <c r="O717" s="2"/>
      <c r="P717" s="2"/>
      <c r="Q717" s="2"/>
      <c r="R717" s="2"/>
      <c r="S717" s="2"/>
      <c r="T717" s="2"/>
      <c r="U717" s="2"/>
      <c r="V717" s="2"/>
    </row>
    <row r="718" spans="2:22" ht="15.75" customHeight="1">
      <c r="B718" s="18"/>
      <c r="C718" s="2"/>
      <c r="D718" s="2"/>
      <c r="E718" s="2"/>
      <c r="F718" s="2"/>
      <c r="G718" s="13"/>
      <c r="H718" s="13"/>
      <c r="I718" s="14"/>
      <c r="J718" s="2"/>
      <c r="K718" s="2"/>
      <c r="L718" s="15"/>
      <c r="M718" s="15"/>
      <c r="N718" s="15"/>
      <c r="O718" s="2"/>
      <c r="P718" s="2"/>
      <c r="Q718" s="2"/>
      <c r="R718" s="2"/>
      <c r="S718" s="2"/>
      <c r="T718" s="2"/>
      <c r="U718" s="2"/>
      <c r="V718" s="2"/>
    </row>
    <row r="719" spans="2:22" ht="15.75" customHeight="1">
      <c r="B719" s="18"/>
      <c r="C719" s="2"/>
      <c r="D719" s="2"/>
      <c r="E719" s="2"/>
      <c r="F719" s="2"/>
      <c r="G719" s="13"/>
      <c r="H719" s="13"/>
      <c r="I719" s="14"/>
      <c r="J719" s="2"/>
      <c r="K719" s="2"/>
      <c r="L719" s="15"/>
      <c r="M719" s="15"/>
      <c r="N719" s="15"/>
      <c r="O719" s="2"/>
      <c r="P719" s="2"/>
      <c r="Q719" s="2"/>
      <c r="R719" s="2"/>
      <c r="S719" s="2"/>
      <c r="T719" s="2"/>
      <c r="U719" s="2"/>
      <c r="V719" s="2"/>
    </row>
    <row r="720" spans="2:22" ht="15.75" customHeight="1">
      <c r="B720" s="18"/>
      <c r="C720" s="2"/>
      <c r="D720" s="2"/>
      <c r="E720" s="2"/>
      <c r="F720" s="2"/>
      <c r="G720" s="13"/>
      <c r="H720" s="13"/>
      <c r="I720" s="14"/>
      <c r="J720" s="2"/>
      <c r="K720" s="2"/>
      <c r="L720" s="15"/>
      <c r="M720" s="15"/>
      <c r="N720" s="15"/>
      <c r="O720" s="2"/>
      <c r="P720" s="2"/>
      <c r="Q720" s="2"/>
      <c r="R720" s="2"/>
      <c r="S720" s="2"/>
      <c r="T720" s="2"/>
      <c r="U720" s="2"/>
      <c r="V720" s="2"/>
    </row>
    <row r="721" spans="2:22" ht="15.75" customHeight="1">
      <c r="B721" s="18"/>
      <c r="C721" s="2"/>
      <c r="D721" s="2"/>
      <c r="E721" s="2"/>
      <c r="F721" s="2"/>
      <c r="G721" s="13"/>
      <c r="H721" s="13"/>
      <c r="I721" s="14"/>
      <c r="J721" s="2"/>
      <c r="K721" s="2"/>
      <c r="L721" s="15"/>
      <c r="M721" s="15"/>
      <c r="N721" s="15"/>
      <c r="O721" s="2"/>
      <c r="P721" s="2"/>
      <c r="Q721" s="2"/>
      <c r="R721" s="2"/>
      <c r="S721" s="2"/>
      <c r="T721" s="2"/>
      <c r="U721" s="2"/>
      <c r="V721" s="2"/>
    </row>
    <row r="722" spans="2:22" ht="15.75" customHeight="1">
      <c r="B722" s="18"/>
      <c r="C722" s="2"/>
      <c r="D722" s="2"/>
      <c r="E722" s="2"/>
      <c r="F722" s="2"/>
      <c r="G722" s="13"/>
      <c r="H722" s="13"/>
      <c r="I722" s="14"/>
      <c r="J722" s="2"/>
      <c r="K722" s="2"/>
      <c r="L722" s="15"/>
      <c r="M722" s="15"/>
      <c r="N722" s="15"/>
      <c r="O722" s="2"/>
      <c r="P722" s="2"/>
      <c r="Q722" s="2"/>
      <c r="R722" s="2"/>
      <c r="S722" s="2"/>
      <c r="T722" s="2"/>
      <c r="U722" s="2"/>
      <c r="V722" s="2"/>
    </row>
    <row r="723" spans="2:22" ht="15.75" customHeight="1">
      <c r="B723" s="18"/>
      <c r="C723" s="2"/>
      <c r="D723" s="2"/>
      <c r="E723" s="2"/>
      <c r="F723" s="2"/>
      <c r="G723" s="13"/>
      <c r="H723" s="13"/>
      <c r="I723" s="14"/>
      <c r="J723" s="2"/>
      <c r="K723" s="2"/>
      <c r="L723" s="15"/>
      <c r="M723" s="15"/>
      <c r="N723" s="15"/>
      <c r="O723" s="2"/>
      <c r="P723" s="2"/>
      <c r="Q723" s="2"/>
      <c r="R723" s="2"/>
      <c r="S723" s="2"/>
      <c r="T723" s="2"/>
      <c r="U723" s="2"/>
      <c r="V723" s="2"/>
    </row>
    <row r="724" spans="2:22" ht="15.75" customHeight="1">
      <c r="B724" s="18"/>
      <c r="C724" s="2"/>
      <c r="D724" s="2"/>
      <c r="E724" s="2"/>
      <c r="F724" s="2"/>
      <c r="G724" s="13"/>
      <c r="H724" s="13"/>
      <c r="I724" s="14"/>
      <c r="J724" s="2"/>
      <c r="K724" s="2"/>
      <c r="L724" s="15"/>
      <c r="M724" s="15"/>
      <c r="N724" s="15"/>
      <c r="O724" s="2"/>
      <c r="P724" s="2"/>
      <c r="Q724" s="2"/>
      <c r="R724" s="2"/>
      <c r="S724" s="2"/>
      <c r="T724" s="2"/>
      <c r="U724" s="2"/>
      <c r="V724" s="2"/>
    </row>
    <row r="725" spans="2:22" ht="15.75" customHeight="1">
      <c r="B725" s="18"/>
      <c r="C725" s="2"/>
      <c r="D725" s="2"/>
      <c r="E725" s="2"/>
      <c r="F725" s="2"/>
      <c r="G725" s="13"/>
      <c r="H725" s="13"/>
      <c r="I725" s="14"/>
      <c r="J725" s="2"/>
      <c r="K725" s="2"/>
      <c r="L725" s="15"/>
      <c r="M725" s="15"/>
      <c r="N725" s="15"/>
      <c r="O725" s="2"/>
      <c r="P725" s="2"/>
      <c r="Q725" s="2"/>
      <c r="R725" s="2"/>
      <c r="S725" s="2"/>
      <c r="T725" s="2"/>
      <c r="U725" s="2"/>
      <c r="V725" s="2"/>
    </row>
    <row r="726" spans="2:22" ht="15.75" customHeight="1">
      <c r="B726" s="18"/>
      <c r="C726" s="2"/>
      <c r="D726" s="2"/>
      <c r="E726" s="2"/>
      <c r="F726" s="2"/>
      <c r="G726" s="13"/>
      <c r="H726" s="13"/>
      <c r="I726" s="14"/>
      <c r="J726" s="2"/>
      <c r="K726" s="2"/>
      <c r="L726" s="15"/>
      <c r="M726" s="15"/>
      <c r="N726" s="15"/>
      <c r="O726" s="2"/>
      <c r="P726" s="2"/>
      <c r="Q726" s="2"/>
      <c r="R726" s="2"/>
      <c r="S726" s="2"/>
      <c r="T726" s="2"/>
      <c r="U726" s="2"/>
      <c r="V726" s="2"/>
    </row>
    <row r="727" spans="2:22" ht="15.75" customHeight="1">
      <c r="B727" s="18"/>
      <c r="C727" s="2"/>
      <c r="D727" s="2"/>
      <c r="E727" s="2"/>
      <c r="F727" s="2"/>
      <c r="G727" s="13"/>
      <c r="H727" s="13"/>
      <c r="I727" s="14"/>
      <c r="J727" s="2"/>
      <c r="K727" s="2"/>
      <c r="L727" s="15"/>
      <c r="M727" s="15"/>
      <c r="N727" s="15"/>
      <c r="O727" s="2"/>
      <c r="P727" s="2"/>
      <c r="Q727" s="2"/>
      <c r="R727" s="2"/>
      <c r="S727" s="2"/>
      <c r="T727" s="2"/>
      <c r="U727" s="2"/>
      <c r="V727" s="2"/>
    </row>
    <row r="728" spans="2:22" ht="15.75" customHeight="1">
      <c r="B728" s="18"/>
      <c r="C728" s="2"/>
      <c r="D728" s="2"/>
      <c r="E728" s="2"/>
      <c r="F728" s="2"/>
      <c r="G728" s="13"/>
      <c r="H728" s="13"/>
      <c r="I728" s="14"/>
      <c r="J728" s="2"/>
      <c r="K728" s="2"/>
      <c r="L728" s="15"/>
      <c r="M728" s="15"/>
      <c r="N728" s="15"/>
      <c r="O728" s="2"/>
      <c r="P728" s="2"/>
      <c r="Q728" s="2"/>
      <c r="R728" s="2"/>
      <c r="S728" s="2"/>
      <c r="T728" s="2"/>
      <c r="U728" s="2"/>
      <c r="V728" s="2"/>
    </row>
    <row r="729" spans="2:22" ht="15.75" customHeight="1">
      <c r="B729" s="18"/>
      <c r="C729" s="2"/>
      <c r="D729" s="2"/>
      <c r="E729" s="2"/>
      <c r="F729" s="2"/>
      <c r="G729" s="13"/>
      <c r="H729" s="13"/>
      <c r="I729" s="14"/>
      <c r="J729" s="2"/>
      <c r="K729" s="2"/>
      <c r="L729" s="15"/>
      <c r="M729" s="15"/>
      <c r="N729" s="15"/>
      <c r="O729" s="2"/>
      <c r="P729" s="2"/>
      <c r="Q729" s="2"/>
      <c r="R729" s="2"/>
      <c r="S729" s="2"/>
      <c r="T729" s="2"/>
      <c r="U729" s="2"/>
      <c r="V729" s="2"/>
    </row>
    <row r="730" spans="2:22" ht="15.75" customHeight="1">
      <c r="B730" s="18"/>
      <c r="C730" s="2"/>
      <c r="D730" s="2"/>
      <c r="E730" s="2"/>
      <c r="F730" s="2"/>
      <c r="G730" s="13"/>
      <c r="H730" s="13"/>
      <c r="I730" s="14"/>
      <c r="J730" s="2"/>
      <c r="K730" s="2"/>
      <c r="L730" s="15"/>
      <c r="M730" s="15"/>
      <c r="N730" s="15"/>
      <c r="O730" s="2"/>
      <c r="P730" s="2"/>
      <c r="Q730" s="2"/>
      <c r="R730" s="2"/>
      <c r="S730" s="2"/>
      <c r="T730" s="2"/>
      <c r="U730" s="2"/>
      <c r="V730" s="2"/>
    </row>
    <row r="731" spans="2:22" ht="15.75" customHeight="1">
      <c r="B731" s="18"/>
      <c r="C731" s="2"/>
      <c r="D731" s="2"/>
      <c r="E731" s="2"/>
      <c r="F731" s="2"/>
      <c r="G731" s="13"/>
      <c r="H731" s="13"/>
      <c r="I731" s="14"/>
      <c r="J731" s="2"/>
      <c r="K731" s="2"/>
      <c r="L731" s="15"/>
      <c r="M731" s="15"/>
      <c r="N731" s="15"/>
      <c r="O731" s="2"/>
      <c r="P731" s="2"/>
      <c r="Q731" s="2"/>
      <c r="R731" s="2"/>
      <c r="S731" s="2"/>
      <c r="T731" s="2"/>
      <c r="U731" s="2"/>
      <c r="V731" s="2"/>
    </row>
    <row r="732" spans="2:22" ht="15.75" customHeight="1">
      <c r="B732" s="18"/>
      <c r="C732" s="2"/>
      <c r="D732" s="2"/>
      <c r="E732" s="2"/>
      <c r="F732" s="2"/>
      <c r="G732" s="13"/>
      <c r="H732" s="13"/>
      <c r="I732" s="14"/>
      <c r="J732" s="2"/>
      <c r="K732" s="2"/>
      <c r="L732" s="15"/>
      <c r="M732" s="15"/>
      <c r="N732" s="15"/>
      <c r="O732" s="2"/>
      <c r="P732" s="2"/>
      <c r="Q732" s="2"/>
      <c r="R732" s="2"/>
      <c r="S732" s="2"/>
      <c r="T732" s="2"/>
      <c r="U732" s="2"/>
      <c r="V732" s="2"/>
    </row>
    <row r="733" spans="2:22" ht="15.75" customHeight="1">
      <c r="B733" s="18"/>
      <c r="C733" s="2"/>
      <c r="D733" s="2"/>
      <c r="E733" s="2"/>
      <c r="F733" s="2"/>
      <c r="G733" s="13"/>
      <c r="H733" s="13"/>
      <c r="I733" s="14"/>
      <c r="J733" s="2"/>
      <c r="K733" s="2"/>
      <c r="L733" s="15"/>
      <c r="M733" s="15"/>
      <c r="N733" s="15"/>
      <c r="O733" s="2"/>
      <c r="P733" s="2"/>
      <c r="Q733" s="2"/>
      <c r="R733" s="2"/>
      <c r="S733" s="2"/>
      <c r="T733" s="2"/>
      <c r="U733" s="2"/>
      <c r="V733" s="2"/>
    </row>
    <row r="734" spans="2:22" ht="15.75" customHeight="1">
      <c r="B734" s="18"/>
      <c r="C734" s="2"/>
      <c r="D734" s="2"/>
      <c r="E734" s="2"/>
      <c r="F734" s="2"/>
      <c r="G734" s="13"/>
      <c r="H734" s="13"/>
      <c r="I734" s="14"/>
      <c r="J734" s="2"/>
      <c r="K734" s="2"/>
      <c r="L734" s="15"/>
      <c r="M734" s="15"/>
      <c r="N734" s="15"/>
      <c r="O734" s="2"/>
      <c r="P734" s="2"/>
      <c r="Q734" s="2"/>
      <c r="R734" s="2"/>
      <c r="S734" s="2"/>
      <c r="T734" s="2"/>
      <c r="U734" s="2"/>
      <c r="V734" s="2"/>
    </row>
    <row r="735" spans="2:22" ht="15.75" customHeight="1">
      <c r="B735" s="18"/>
      <c r="C735" s="2"/>
      <c r="D735" s="2"/>
      <c r="E735" s="2"/>
      <c r="F735" s="2"/>
      <c r="G735" s="13"/>
      <c r="H735" s="13"/>
      <c r="I735" s="14"/>
      <c r="J735" s="2"/>
      <c r="K735" s="2"/>
      <c r="L735" s="15"/>
      <c r="M735" s="15"/>
      <c r="N735" s="15"/>
      <c r="O735" s="2"/>
      <c r="P735" s="2"/>
      <c r="Q735" s="2"/>
      <c r="R735" s="2"/>
      <c r="S735" s="2"/>
      <c r="T735" s="2"/>
      <c r="U735" s="2"/>
      <c r="V735" s="2"/>
    </row>
    <row r="736" spans="2:22" ht="15.75" customHeight="1">
      <c r="B736" s="18"/>
      <c r="C736" s="2"/>
      <c r="D736" s="2"/>
      <c r="E736" s="2"/>
      <c r="F736" s="2"/>
      <c r="G736" s="13"/>
      <c r="H736" s="13"/>
      <c r="I736" s="14"/>
      <c r="J736" s="2"/>
      <c r="K736" s="2"/>
      <c r="L736" s="15"/>
      <c r="M736" s="15"/>
      <c r="N736" s="15"/>
      <c r="O736" s="2"/>
      <c r="P736" s="2"/>
      <c r="Q736" s="2"/>
      <c r="R736" s="2"/>
      <c r="S736" s="2"/>
      <c r="T736" s="2"/>
      <c r="U736" s="2"/>
      <c r="V736" s="2"/>
    </row>
    <row r="737" spans="2:22" ht="15.75" customHeight="1">
      <c r="B737" s="18"/>
      <c r="C737" s="2"/>
      <c r="D737" s="2"/>
      <c r="E737" s="2"/>
      <c r="F737" s="2"/>
      <c r="G737" s="13"/>
      <c r="H737" s="13"/>
      <c r="I737" s="14"/>
      <c r="J737" s="2"/>
      <c r="K737" s="2"/>
      <c r="L737" s="15"/>
      <c r="M737" s="15"/>
      <c r="N737" s="15"/>
      <c r="O737" s="2"/>
      <c r="P737" s="2"/>
      <c r="Q737" s="2"/>
      <c r="R737" s="2"/>
      <c r="S737" s="2"/>
      <c r="T737" s="2"/>
      <c r="U737" s="2"/>
      <c r="V737" s="2"/>
    </row>
    <row r="738" spans="2:22" ht="15.75" customHeight="1">
      <c r="B738" s="18"/>
      <c r="C738" s="2"/>
      <c r="D738" s="2"/>
      <c r="E738" s="2"/>
      <c r="F738" s="2"/>
      <c r="G738" s="13"/>
      <c r="H738" s="13"/>
      <c r="I738" s="14"/>
      <c r="J738" s="2"/>
      <c r="K738" s="2"/>
      <c r="L738" s="15"/>
      <c r="M738" s="15"/>
      <c r="N738" s="15"/>
      <c r="O738" s="2"/>
      <c r="P738" s="2"/>
      <c r="Q738" s="2"/>
      <c r="R738" s="2"/>
      <c r="S738" s="2"/>
      <c r="T738" s="2"/>
      <c r="U738" s="2"/>
      <c r="V738" s="2"/>
    </row>
    <row r="739" spans="2:22" ht="15.75" customHeight="1">
      <c r="B739" s="18"/>
      <c r="C739" s="2"/>
      <c r="D739" s="2"/>
      <c r="E739" s="2"/>
      <c r="F739" s="2"/>
      <c r="G739" s="13"/>
      <c r="H739" s="13"/>
      <c r="I739" s="14"/>
      <c r="J739" s="2"/>
      <c r="K739" s="2"/>
      <c r="L739" s="15"/>
      <c r="M739" s="15"/>
      <c r="N739" s="15"/>
      <c r="O739" s="2"/>
      <c r="P739" s="2"/>
      <c r="Q739" s="2"/>
      <c r="R739" s="2"/>
      <c r="S739" s="2"/>
      <c r="T739" s="2"/>
      <c r="U739" s="2"/>
      <c r="V739" s="2"/>
    </row>
    <row r="740" spans="2:22" ht="15.75" customHeight="1">
      <c r="B740" s="18"/>
      <c r="C740" s="2"/>
      <c r="D740" s="2"/>
      <c r="E740" s="2"/>
      <c r="F740" s="2"/>
      <c r="G740" s="13"/>
      <c r="H740" s="13"/>
      <c r="I740" s="14"/>
      <c r="J740" s="2"/>
      <c r="K740" s="2"/>
      <c r="L740" s="15"/>
      <c r="M740" s="15"/>
      <c r="N740" s="15"/>
      <c r="O740" s="2"/>
      <c r="P740" s="2"/>
      <c r="Q740" s="2"/>
      <c r="R740" s="2"/>
      <c r="S740" s="2"/>
      <c r="T740" s="2"/>
      <c r="U740" s="2"/>
      <c r="V740" s="2"/>
    </row>
    <row r="741" spans="2:22" ht="15.75" customHeight="1">
      <c r="B741" s="18"/>
      <c r="C741" s="2"/>
      <c r="D741" s="2"/>
      <c r="E741" s="2"/>
      <c r="F741" s="2"/>
      <c r="G741" s="13"/>
      <c r="H741" s="13"/>
      <c r="I741" s="14"/>
      <c r="J741" s="2"/>
      <c r="K741" s="2"/>
      <c r="L741" s="15"/>
      <c r="M741" s="15"/>
      <c r="N741" s="15"/>
      <c r="O741" s="2"/>
      <c r="P741" s="2"/>
      <c r="Q741" s="2"/>
      <c r="R741" s="2"/>
      <c r="S741" s="2"/>
      <c r="T741" s="2"/>
      <c r="U741" s="2"/>
      <c r="V741" s="2"/>
    </row>
    <row r="742" spans="2:22" ht="15.75" customHeight="1">
      <c r="B742" s="18"/>
      <c r="C742" s="2"/>
      <c r="D742" s="2"/>
      <c r="E742" s="2"/>
      <c r="F742" s="2"/>
      <c r="G742" s="13"/>
      <c r="H742" s="13"/>
      <c r="I742" s="14"/>
      <c r="J742" s="2"/>
      <c r="K742" s="2"/>
      <c r="L742" s="15"/>
      <c r="M742" s="15"/>
      <c r="N742" s="15"/>
      <c r="O742" s="2"/>
      <c r="P742" s="2"/>
      <c r="Q742" s="2"/>
      <c r="R742" s="2"/>
      <c r="S742" s="2"/>
      <c r="T742" s="2"/>
      <c r="U742" s="2"/>
      <c r="V742" s="2"/>
    </row>
    <row r="743" spans="2:22" ht="15.75" customHeight="1">
      <c r="B743" s="18"/>
      <c r="C743" s="2"/>
      <c r="D743" s="2"/>
      <c r="E743" s="2"/>
      <c r="F743" s="2"/>
      <c r="G743" s="13"/>
      <c r="H743" s="13"/>
      <c r="I743" s="14"/>
      <c r="J743" s="2"/>
      <c r="K743" s="2"/>
      <c r="L743" s="15"/>
      <c r="M743" s="15"/>
      <c r="N743" s="15"/>
      <c r="O743" s="2"/>
      <c r="P743" s="2"/>
      <c r="Q743" s="2"/>
      <c r="R743" s="2"/>
      <c r="S743" s="2"/>
      <c r="T743" s="2"/>
      <c r="U743" s="2"/>
      <c r="V743" s="2"/>
    </row>
    <row r="744" spans="2:22" ht="15.75" customHeight="1">
      <c r="B744" s="18"/>
      <c r="C744" s="2"/>
      <c r="D744" s="2"/>
      <c r="E744" s="2"/>
      <c r="F744" s="2"/>
      <c r="G744" s="13"/>
      <c r="H744" s="13"/>
      <c r="I744" s="14"/>
      <c r="J744" s="2"/>
      <c r="K744" s="2"/>
      <c r="L744" s="15"/>
      <c r="M744" s="15"/>
      <c r="N744" s="15"/>
      <c r="O744" s="2"/>
      <c r="P744" s="2"/>
      <c r="Q744" s="2"/>
      <c r="R744" s="2"/>
      <c r="S744" s="2"/>
      <c r="T744" s="2"/>
      <c r="U744" s="2"/>
      <c r="V744" s="2"/>
    </row>
    <row r="745" spans="2:22" ht="15.75" customHeight="1">
      <c r="B745" s="18"/>
      <c r="C745" s="2"/>
      <c r="D745" s="2"/>
      <c r="E745" s="2"/>
      <c r="F745" s="2"/>
      <c r="G745" s="13"/>
      <c r="H745" s="13"/>
      <c r="I745" s="14"/>
      <c r="J745" s="2"/>
      <c r="K745" s="2"/>
      <c r="L745" s="15"/>
      <c r="M745" s="15"/>
      <c r="N745" s="15"/>
      <c r="O745" s="2"/>
      <c r="P745" s="2"/>
      <c r="Q745" s="2"/>
      <c r="R745" s="2"/>
      <c r="S745" s="2"/>
      <c r="T745" s="2"/>
      <c r="U745" s="2"/>
      <c r="V745" s="2"/>
    </row>
    <row r="746" spans="2:22" ht="15.75" customHeight="1">
      <c r="B746" s="18"/>
      <c r="C746" s="2"/>
      <c r="D746" s="2"/>
      <c r="E746" s="2"/>
      <c r="F746" s="2"/>
      <c r="G746" s="13"/>
      <c r="H746" s="13"/>
      <c r="I746" s="14"/>
      <c r="J746" s="2"/>
      <c r="K746" s="2"/>
      <c r="L746" s="15"/>
      <c r="M746" s="15"/>
      <c r="N746" s="15"/>
      <c r="O746" s="2"/>
      <c r="P746" s="2"/>
      <c r="Q746" s="2"/>
      <c r="R746" s="2"/>
      <c r="S746" s="2"/>
      <c r="T746" s="2"/>
      <c r="U746" s="2"/>
      <c r="V746" s="2"/>
    </row>
    <row r="747" spans="2:22" ht="15.75" customHeight="1">
      <c r="B747" s="18"/>
      <c r="C747" s="2"/>
      <c r="D747" s="2"/>
      <c r="E747" s="2"/>
      <c r="F747" s="2"/>
      <c r="G747" s="13"/>
      <c r="H747" s="13"/>
      <c r="I747" s="14"/>
      <c r="J747" s="2"/>
      <c r="K747" s="2"/>
      <c r="L747" s="15"/>
      <c r="M747" s="15"/>
      <c r="N747" s="15"/>
      <c r="O747" s="2"/>
      <c r="P747" s="2"/>
      <c r="Q747" s="2"/>
      <c r="R747" s="2"/>
      <c r="S747" s="2"/>
      <c r="T747" s="2"/>
      <c r="U747" s="2"/>
      <c r="V747" s="2"/>
    </row>
    <row r="748" spans="2:22" ht="15.75" customHeight="1">
      <c r="B748" s="18"/>
      <c r="C748" s="2"/>
      <c r="D748" s="2"/>
      <c r="E748" s="2"/>
      <c r="F748" s="2"/>
      <c r="G748" s="13"/>
      <c r="H748" s="13"/>
      <c r="I748" s="14"/>
      <c r="J748" s="2"/>
      <c r="K748" s="2"/>
      <c r="L748" s="15"/>
      <c r="M748" s="15"/>
      <c r="N748" s="15"/>
      <c r="O748" s="2"/>
      <c r="P748" s="2"/>
      <c r="Q748" s="2"/>
      <c r="R748" s="2"/>
      <c r="S748" s="2"/>
      <c r="T748" s="2"/>
      <c r="U748" s="2"/>
      <c r="V748" s="2"/>
    </row>
    <row r="749" spans="2:22" ht="15.75" customHeight="1">
      <c r="B749" s="18"/>
      <c r="C749" s="2"/>
      <c r="D749" s="2"/>
      <c r="E749" s="2"/>
      <c r="F749" s="2"/>
      <c r="G749" s="13"/>
      <c r="H749" s="13"/>
      <c r="I749" s="14"/>
      <c r="J749" s="2"/>
      <c r="K749" s="2"/>
      <c r="L749" s="15"/>
      <c r="M749" s="15"/>
      <c r="N749" s="15"/>
      <c r="O749" s="2"/>
      <c r="P749" s="2"/>
      <c r="Q749" s="2"/>
      <c r="R749" s="2"/>
      <c r="S749" s="2"/>
      <c r="T749" s="2"/>
      <c r="U749" s="2"/>
      <c r="V749" s="2"/>
    </row>
    <row r="750" spans="2:22" ht="15.75" customHeight="1">
      <c r="B750" s="18"/>
      <c r="C750" s="2"/>
      <c r="D750" s="2"/>
      <c r="E750" s="2"/>
      <c r="F750" s="2"/>
      <c r="G750" s="13"/>
      <c r="H750" s="13"/>
      <c r="I750" s="14"/>
      <c r="J750" s="2"/>
      <c r="K750" s="2"/>
      <c r="L750" s="15"/>
      <c r="M750" s="15"/>
      <c r="N750" s="15"/>
      <c r="O750" s="2"/>
      <c r="P750" s="2"/>
      <c r="Q750" s="2"/>
      <c r="R750" s="2"/>
      <c r="S750" s="2"/>
      <c r="T750" s="2"/>
      <c r="U750" s="2"/>
      <c r="V750" s="2"/>
    </row>
    <row r="751" spans="2:22" ht="15.75" customHeight="1">
      <c r="B751" s="18"/>
      <c r="C751" s="2"/>
      <c r="D751" s="2"/>
      <c r="E751" s="2"/>
      <c r="F751" s="2"/>
      <c r="G751" s="13"/>
      <c r="H751" s="13"/>
      <c r="I751" s="14"/>
      <c r="J751" s="2"/>
      <c r="K751" s="2"/>
      <c r="L751" s="15"/>
      <c r="M751" s="15"/>
      <c r="N751" s="15"/>
      <c r="O751" s="2"/>
      <c r="P751" s="2"/>
      <c r="Q751" s="2"/>
      <c r="R751" s="2"/>
      <c r="S751" s="2"/>
      <c r="T751" s="2"/>
      <c r="U751" s="2"/>
      <c r="V751" s="2"/>
    </row>
    <row r="752" spans="2:22" ht="15.75" customHeight="1">
      <c r="B752" s="18"/>
      <c r="C752" s="2"/>
      <c r="D752" s="2"/>
      <c r="E752" s="2"/>
      <c r="F752" s="2"/>
      <c r="G752" s="13"/>
      <c r="H752" s="13"/>
      <c r="I752" s="14"/>
      <c r="J752" s="2"/>
      <c r="K752" s="2"/>
      <c r="L752" s="15"/>
      <c r="M752" s="15"/>
      <c r="N752" s="15"/>
      <c r="O752" s="2"/>
      <c r="P752" s="2"/>
      <c r="Q752" s="2"/>
      <c r="R752" s="2"/>
      <c r="S752" s="2"/>
      <c r="T752" s="2"/>
      <c r="U752" s="2"/>
      <c r="V752" s="2"/>
    </row>
    <row r="753" spans="2:22" ht="15.75" customHeight="1">
      <c r="B753" s="18"/>
      <c r="C753" s="2"/>
      <c r="D753" s="2"/>
      <c r="E753" s="2"/>
      <c r="F753" s="2"/>
      <c r="G753" s="13"/>
      <c r="H753" s="13"/>
      <c r="I753" s="14"/>
      <c r="J753" s="2"/>
      <c r="K753" s="2"/>
      <c r="L753" s="15"/>
      <c r="M753" s="15"/>
      <c r="N753" s="15"/>
      <c r="O753" s="2"/>
      <c r="P753" s="2"/>
      <c r="Q753" s="2"/>
      <c r="R753" s="2"/>
      <c r="S753" s="2"/>
      <c r="T753" s="2"/>
      <c r="U753" s="2"/>
      <c r="V753" s="2"/>
    </row>
    <row r="754" spans="2:22" ht="15.75" customHeight="1">
      <c r="B754" s="18"/>
      <c r="C754" s="2"/>
      <c r="D754" s="2"/>
      <c r="E754" s="2"/>
      <c r="F754" s="2"/>
      <c r="G754" s="13"/>
      <c r="H754" s="13"/>
      <c r="I754" s="14"/>
      <c r="J754" s="2"/>
      <c r="K754" s="2"/>
      <c r="L754" s="15"/>
      <c r="M754" s="15"/>
      <c r="N754" s="15"/>
      <c r="O754" s="2"/>
      <c r="P754" s="2"/>
      <c r="Q754" s="2"/>
      <c r="R754" s="2"/>
      <c r="S754" s="2"/>
      <c r="T754" s="2"/>
      <c r="U754" s="2"/>
      <c r="V754" s="2"/>
    </row>
    <row r="755" spans="2:22" ht="15.75" customHeight="1">
      <c r="B755" s="18"/>
      <c r="C755" s="2"/>
      <c r="D755" s="2"/>
      <c r="E755" s="2"/>
      <c r="F755" s="2"/>
      <c r="G755" s="13"/>
      <c r="H755" s="13"/>
      <c r="I755" s="14"/>
      <c r="J755" s="2"/>
      <c r="K755" s="2"/>
      <c r="L755" s="15"/>
      <c r="M755" s="15"/>
      <c r="N755" s="15"/>
      <c r="O755" s="2"/>
      <c r="P755" s="2"/>
      <c r="Q755" s="2"/>
      <c r="R755" s="2"/>
      <c r="S755" s="2"/>
      <c r="T755" s="2"/>
      <c r="U755" s="2"/>
      <c r="V755" s="2"/>
    </row>
    <row r="756" spans="2:22" ht="15.75" customHeight="1">
      <c r="B756" s="18"/>
      <c r="C756" s="2"/>
      <c r="D756" s="2"/>
      <c r="E756" s="2"/>
      <c r="F756" s="2"/>
      <c r="G756" s="13"/>
      <c r="H756" s="13"/>
      <c r="I756" s="14"/>
      <c r="J756" s="2"/>
      <c r="K756" s="2"/>
      <c r="L756" s="15"/>
      <c r="M756" s="15"/>
      <c r="N756" s="15"/>
      <c r="O756" s="2"/>
      <c r="P756" s="2"/>
      <c r="Q756" s="2"/>
      <c r="R756" s="2"/>
      <c r="S756" s="2"/>
      <c r="T756" s="2"/>
      <c r="U756" s="2"/>
      <c r="V756" s="2"/>
    </row>
    <row r="757" spans="2:22" ht="15.75" customHeight="1">
      <c r="B757" s="18"/>
      <c r="C757" s="2"/>
      <c r="D757" s="2"/>
      <c r="E757" s="2"/>
      <c r="F757" s="2"/>
      <c r="G757" s="13"/>
      <c r="H757" s="13"/>
      <c r="I757" s="14"/>
      <c r="J757" s="2"/>
      <c r="K757" s="2"/>
      <c r="L757" s="15"/>
      <c r="M757" s="15"/>
      <c r="N757" s="15"/>
      <c r="O757" s="2"/>
      <c r="P757" s="2"/>
      <c r="Q757" s="2"/>
      <c r="R757" s="2"/>
      <c r="S757" s="2"/>
      <c r="T757" s="2"/>
      <c r="U757" s="2"/>
      <c r="V757" s="2"/>
    </row>
    <row r="758" spans="2:22" ht="15.75" customHeight="1">
      <c r="B758" s="18"/>
      <c r="C758" s="2"/>
      <c r="D758" s="2"/>
      <c r="E758" s="2"/>
      <c r="F758" s="2"/>
      <c r="G758" s="13"/>
      <c r="H758" s="13"/>
      <c r="I758" s="14"/>
      <c r="J758" s="2"/>
      <c r="K758" s="2"/>
      <c r="L758" s="15"/>
      <c r="M758" s="15"/>
      <c r="N758" s="15"/>
      <c r="O758" s="2"/>
      <c r="P758" s="2"/>
      <c r="Q758" s="2"/>
      <c r="R758" s="2"/>
      <c r="S758" s="2"/>
      <c r="T758" s="2"/>
      <c r="U758" s="2"/>
      <c r="V758" s="2"/>
    </row>
    <row r="759" spans="2:22" ht="15.75" customHeight="1">
      <c r="B759" s="18"/>
      <c r="C759" s="2"/>
      <c r="D759" s="2"/>
      <c r="E759" s="2"/>
      <c r="F759" s="2"/>
      <c r="G759" s="13"/>
      <c r="H759" s="13"/>
      <c r="I759" s="14"/>
      <c r="J759" s="2"/>
      <c r="K759" s="2"/>
      <c r="L759" s="15"/>
      <c r="M759" s="15"/>
      <c r="N759" s="15"/>
      <c r="O759" s="2"/>
      <c r="P759" s="2"/>
      <c r="Q759" s="2"/>
      <c r="R759" s="2"/>
      <c r="S759" s="2"/>
      <c r="T759" s="2"/>
      <c r="U759" s="2"/>
      <c r="V759" s="2"/>
    </row>
    <row r="760" spans="2:22" ht="15.75" customHeight="1">
      <c r="B760" s="18"/>
      <c r="C760" s="2"/>
      <c r="D760" s="2"/>
      <c r="E760" s="2"/>
      <c r="F760" s="2"/>
      <c r="G760" s="13"/>
      <c r="H760" s="13"/>
      <c r="I760" s="14"/>
      <c r="J760" s="2"/>
      <c r="K760" s="2"/>
      <c r="L760" s="15"/>
      <c r="M760" s="15"/>
      <c r="N760" s="15"/>
      <c r="O760" s="2"/>
      <c r="P760" s="2"/>
      <c r="Q760" s="2"/>
      <c r="R760" s="2"/>
      <c r="S760" s="2"/>
      <c r="T760" s="2"/>
      <c r="U760" s="2"/>
      <c r="V760" s="2"/>
    </row>
    <row r="761" spans="2:22" ht="15.75" customHeight="1">
      <c r="B761" s="18"/>
      <c r="C761" s="2"/>
      <c r="D761" s="2"/>
      <c r="E761" s="2"/>
      <c r="F761" s="2"/>
      <c r="G761" s="13"/>
      <c r="H761" s="13"/>
      <c r="I761" s="14"/>
      <c r="J761" s="2"/>
      <c r="K761" s="2"/>
      <c r="L761" s="15"/>
      <c r="M761" s="15"/>
      <c r="N761" s="15"/>
      <c r="O761" s="2"/>
      <c r="P761" s="2"/>
      <c r="Q761" s="2"/>
      <c r="R761" s="2"/>
      <c r="S761" s="2"/>
      <c r="T761" s="2"/>
      <c r="U761" s="2"/>
      <c r="V761" s="2"/>
    </row>
    <row r="762" spans="2:22" ht="15.75" customHeight="1">
      <c r="B762" s="18"/>
      <c r="C762" s="2"/>
      <c r="D762" s="2"/>
      <c r="E762" s="2"/>
      <c r="F762" s="2"/>
      <c r="G762" s="13"/>
      <c r="H762" s="13"/>
      <c r="I762" s="14"/>
      <c r="J762" s="2"/>
      <c r="K762" s="2"/>
      <c r="L762" s="15"/>
      <c r="M762" s="15"/>
      <c r="N762" s="15"/>
      <c r="O762" s="2"/>
      <c r="P762" s="2"/>
      <c r="Q762" s="2"/>
      <c r="R762" s="2"/>
      <c r="S762" s="2"/>
      <c r="T762" s="2"/>
      <c r="U762" s="2"/>
      <c r="V762" s="2"/>
    </row>
    <row r="763" spans="2:22" ht="15.75" customHeight="1">
      <c r="B763" s="18"/>
      <c r="C763" s="2"/>
      <c r="D763" s="2"/>
      <c r="E763" s="2"/>
      <c r="F763" s="2"/>
      <c r="G763" s="13"/>
      <c r="H763" s="13"/>
      <c r="I763" s="14"/>
      <c r="J763" s="2"/>
      <c r="K763" s="2"/>
      <c r="L763" s="15"/>
      <c r="M763" s="15"/>
      <c r="N763" s="15"/>
      <c r="O763" s="2"/>
      <c r="P763" s="2"/>
      <c r="Q763" s="2"/>
      <c r="R763" s="2"/>
      <c r="S763" s="2"/>
      <c r="T763" s="2"/>
      <c r="U763" s="2"/>
      <c r="V763" s="2"/>
    </row>
    <row r="764" spans="2:22" ht="15.75" customHeight="1">
      <c r="B764" s="18"/>
      <c r="C764" s="2"/>
      <c r="D764" s="2"/>
      <c r="E764" s="2"/>
      <c r="F764" s="2"/>
      <c r="G764" s="13"/>
      <c r="H764" s="13"/>
      <c r="I764" s="14"/>
      <c r="J764" s="2"/>
      <c r="K764" s="2"/>
      <c r="L764" s="15"/>
      <c r="M764" s="15"/>
      <c r="N764" s="15"/>
      <c r="O764" s="2"/>
      <c r="P764" s="2"/>
      <c r="Q764" s="2"/>
      <c r="R764" s="2"/>
      <c r="S764" s="2"/>
      <c r="T764" s="2"/>
      <c r="U764" s="2"/>
      <c r="V764" s="2"/>
    </row>
    <row r="765" spans="2:22" ht="15.75" customHeight="1">
      <c r="B765" s="18"/>
      <c r="C765" s="2"/>
      <c r="D765" s="2"/>
      <c r="E765" s="2"/>
      <c r="F765" s="2"/>
      <c r="G765" s="13"/>
      <c r="H765" s="13"/>
      <c r="I765" s="14"/>
      <c r="J765" s="2"/>
      <c r="K765" s="2"/>
      <c r="L765" s="15"/>
      <c r="M765" s="15"/>
      <c r="N765" s="15"/>
      <c r="O765" s="2"/>
      <c r="P765" s="2"/>
      <c r="Q765" s="2"/>
      <c r="R765" s="2"/>
      <c r="S765" s="2"/>
      <c r="T765" s="2"/>
      <c r="U765" s="2"/>
      <c r="V765" s="2"/>
    </row>
    <row r="766" spans="2:22" ht="15.75" customHeight="1">
      <c r="B766" s="18"/>
      <c r="C766" s="2"/>
      <c r="D766" s="2"/>
      <c r="E766" s="2"/>
      <c r="F766" s="2"/>
      <c r="G766" s="13"/>
      <c r="H766" s="13"/>
      <c r="I766" s="14"/>
      <c r="J766" s="2"/>
      <c r="K766" s="2"/>
      <c r="L766" s="15"/>
      <c r="M766" s="15"/>
      <c r="N766" s="15"/>
      <c r="O766" s="2"/>
      <c r="P766" s="2"/>
      <c r="Q766" s="2"/>
      <c r="R766" s="2"/>
      <c r="S766" s="2"/>
      <c r="T766" s="2"/>
      <c r="U766" s="2"/>
      <c r="V766" s="2"/>
    </row>
    <row r="767" spans="2:22" ht="15.75" customHeight="1">
      <c r="B767" s="18"/>
      <c r="C767" s="2"/>
      <c r="D767" s="2"/>
      <c r="E767" s="2"/>
      <c r="F767" s="2"/>
      <c r="G767" s="13"/>
      <c r="H767" s="13"/>
      <c r="I767" s="14"/>
      <c r="J767" s="2"/>
      <c r="K767" s="2"/>
      <c r="L767" s="15"/>
      <c r="M767" s="15"/>
      <c r="N767" s="15"/>
      <c r="O767" s="2"/>
      <c r="P767" s="2"/>
      <c r="Q767" s="2"/>
      <c r="R767" s="2"/>
      <c r="S767" s="2"/>
      <c r="T767" s="2"/>
      <c r="U767" s="2"/>
      <c r="V767" s="2"/>
    </row>
    <row r="768" spans="2:22" ht="15.75" customHeight="1">
      <c r="B768" s="18"/>
      <c r="C768" s="2"/>
      <c r="D768" s="2"/>
      <c r="E768" s="2"/>
      <c r="F768" s="2"/>
      <c r="G768" s="13"/>
      <c r="H768" s="13"/>
      <c r="I768" s="14"/>
      <c r="J768" s="2"/>
      <c r="K768" s="2"/>
      <c r="L768" s="15"/>
      <c r="M768" s="15"/>
      <c r="N768" s="15"/>
      <c r="O768" s="2"/>
      <c r="P768" s="2"/>
      <c r="Q768" s="2"/>
      <c r="R768" s="2"/>
      <c r="S768" s="2"/>
      <c r="T768" s="2"/>
      <c r="U768" s="2"/>
      <c r="V768" s="2"/>
    </row>
    <row r="769" spans="2:22" ht="15.75" customHeight="1">
      <c r="B769" s="18"/>
      <c r="C769" s="2"/>
      <c r="D769" s="2"/>
      <c r="E769" s="2"/>
      <c r="F769" s="2"/>
      <c r="G769" s="13"/>
      <c r="H769" s="13"/>
      <c r="I769" s="14"/>
      <c r="J769" s="2"/>
      <c r="K769" s="2"/>
      <c r="L769" s="15"/>
      <c r="M769" s="15"/>
      <c r="N769" s="15"/>
      <c r="O769" s="2"/>
      <c r="P769" s="2"/>
      <c r="Q769" s="2"/>
      <c r="R769" s="2"/>
      <c r="S769" s="2"/>
      <c r="T769" s="2"/>
      <c r="U769" s="2"/>
      <c r="V769" s="2"/>
    </row>
    <row r="770" spans="2:22" ht="15.75" customHeight="1">
      <c r="B770" s="18"/>
      <c r="C770" s="2"/>
      <c r="D770" s="2"/>
      <c r="E770" s="2"/>
      <c r="F770" s="2"/>
      <c r="G770" s="13"/>
      <c r="H770" s="13"/>
      <c r="I770" s="14"/>
      <c r="J770" s="2"/>
      <c r="K770" s="2"/>
      <c r="L770" s="15"/>
      <c r="M770" s="15"/>
      <c r="N770" s="15"/>
      <c r="O770" s="2"/>
      <c r="P770" s="2"/>
      <c r="Q770" s="2"/>
      <c r="R770" s="2"/>
      <c r="S770" s="2"/>
      <c r="T770" s="2"/>
      <c r="U770" s="2"/>
      <c r="V770" s="2"/>
    </row>
    <row r="771" spans="2:22" ht="15.75" customHeight="1">
      <c r="B771" s="18"/>
      <c r="C771" s="2"/>
      <c r="D771" s="2"/>
      <c r="E771" s="2"/>
      <c r="F771" s="2"/>
      <c r="G771" s="13"/>
      <c r="H771" s="13"/>
      <c r="I771" s="14"/>
      <c r="J771" s="2"/>
      <c r="K771" s="2"/>
      <c r="L771" s="15"/>
      <c r="M771" s="15"/>
      <c r="N771" s="15"/>
      <c r="O771" s="2"/>
      <c r="P771" s="2"/>
      <c r="Q771" s="2"/>
      <c r="R771" s="2"/>
      <c r="S771" s="2"/>
      <c r="T771" s="2"/>
      <c r="U771" s="2"/>
      <c r="V771" s="2"/>
    </row>
    <row r="772" spans="2:22" ht="15.75" customHeight="1">
      <c r="B772" s="18"/>
      <c r="C772" s="2"/>
      <c r="D772" s="2"/>
      <c r="E772" s="2"/>
      <c r="F772" s="2"/>
      <c r="G772" s="13"/>
      <c r="H772" s="13"/>
      <c r="I772" s="14"/>
      <c r="J772" s="2"/>
      <c r="K772" s="2"/>
      <c r="L772" s="15"/>
      <c r="M772" s="15"/>
      <c r="N772" s="15"/>
      <c r="O772" s="2"/>
      <c r="P772" s="2"/>
      <c r="Q772" s="2"/>
      <c r="R772" s="2"/>
      <c r="S772" s="2"/>
      <c r="T772" s="2"/>
      <c r="U772" s="2"/>
      <c r="V772" s="2"/>
    </row>
    <row r="773" spans="2:22" ht="15.75" customHeight="1">
      <c r="B773" s="18"/>
      <c r="C773" s="2"/>
      <c r="D773" s="2"/>
      <c r="E773" s="2"/>
      <c r="F773" s="2"/>
      <c r="G773" s="13"/>
      <c r="H773" s="13"/>
      <c r="I773" s="14"/>
      <c r="J773" s="2"/>
      <c r="K773" s="2"/>
      <c r="L773" s="15"/>
      <c r="M773" s="15"/>
      <c r="N773" s="15"/>
      <c r="O773" s="2"/>
      <c r="P773" s="2"/>
      <c r="Q773" s="2"/>
      <c r="R773" s="2"/>
      <c r="S773" s="2"/>
      <c r="T773" s="2"/>
      <c r="U773" s="2"/>
      <c r="V773" s="2"/>
    </row>
    <row r="774" spans="2:22" ht="15.75" customHeight="1">
      <c r="B774" s="18"/>
      <c r="C774" s="2"/>
      <c r="D774" s="2"/>
      <c r="E774" s="2"/>
      <c r="F774" s="2"/>
      <c r="G774" s="13"/>
      <c r="H774" s="13"/>
      <c r="I774" s="14"/>
      <c r="J774" s="2"/>
      <c r="K774" s="2"/>
      <c r="L774" s="15"/>
      <c r="M774" s="15"/>
      <c r="N774" s="15"/>
      <c r="O774" s="2"/>
      <c r="P774" s="2"/>
      <c r="Q774" s="2"/>
      <c r="R774" s="2"/>
      <c r="S774" s="2"/>
      <c r="T774" s="2"/>
      <c r="U774" s="2"/>
      <c r="V774" s="2"/>
    </row>
    <row r="775" spans="2:22" ht="15.75" customHeight="1">
      <c r="B775" s="18"/>
      <c r="C775" s="2"/>
      <c r="D775" s="2"/>
      <c r="E775" s="2"/>
      <c r="F775" s="2"/>
      <c r="G775" s="13"/>
      <c r="H775" s="13"/>
      <c r="I775" s="14"/>
      <c r="J775" s="2"/>
      <c r="K775" s="2"/>
      <c r="L775" s="15"/>
      <c r="M775" s="15"/>
      <c r="N775" s="15"/>
      <c r="O775" s="2"/>
      <c r="P775" s="2"/>
      <c r="Q775" s="2"/>
      <c r="R775" s="2"/>
      <c r="S775" s="2"/>
      <c r="T775" s="2"/>
      <c r="U775" s="2"/>
      <c r="V775" s="2"/>
    </row>
    <row r="776" spans="2:22" ht="15.75" customHeight="1">
      <c r="B776" s="18"/>
      <c r="C776" s="2"/>
      <c r="D776" s="2"/>
      <c r="E776" s="2"/>
      <c r="F776" s="2"/>
      <c r="G776" s="13"/>
      <c r="H776" s="13"/>
      <c r="I776" s="14"/>
      <c r="J776" s="2"/>
      <c r="K776" s="2"/>
      <c r="L776" s="15"/>
      <c r="M776" s="15"/>
      <c r="N776" s="15"/>
      <c r="O776" s="2"/>
      <c r="P776" s="2"/>
      <c r="Q776" s="2"/>
      <c r="R776" s="2"/>
      <c r="S776" s="2"/>
      <c r="T776" s="2"/>
      <c r="U776" s="2"/>
      <c r="V776" s="2"/>
    </row>
    <row r="777" spans="2:22" ht="15.75" customHeight="1">
      <c r="B777" s="18"/>
      <c r="C777" s="2"/>
      <c r="D777" s="2"/>
      <c r="E777" s="2"/>
      <c r="F777" s="2"/>
      <c r="G777" s="13"/>
      <c r="H777" s="13"/>
      <c r="I777" s="14"/>
      <c r="J777" s="2"/>
      <c r="K777" s="2"/>
      <c r="L777" s="15"/>
      <c r="M777" s="15"/>
      <c r="N777" s="15"/>
      <c r="O777" s="2"/>
      <c r="P777" s="2"/>
      <c r="Q777" s="2"/>
      <c r="R777" s="2"/>
      <c r="S777" s="2"/>
      <c r="T777" s="2"/>
      <c r="U777" s="2"/>
      <c r="V777" s="2"/>
    </row>
    <row r="778" spans="2:22" ht="15.75" customHeight="1">
      <c r="B778" s="18"/>
      <c r="C778" s="2"/>
      <c r="D778" s="2"/>
      <c r="E778" s="2"/>
      <c r="F778" s="2"/>
      <c r="G778" s="13"/>
      <c r="H778" s="13"/>
      <c r="I778" s="14"/>
      <c r="J778" s="2"/>
      <c r="K778" s="2"/>
      <c r="L778" s="15"/>
      <c r="M778" s="15"/>
      <c r="N778" s="15"/>
      <c r="O778" s="2"/>
      <c r="P778" s="2"/>
      <c r="Q778" s="2"/>
      <c r="R778" s="2"/>
      <c r="S778" s="2"/>
      <c r="T778" s="2"/>
      <c r="U778" s="2"/>
      <c r="V778" s="2"/>
    </row>
    <row r="779" spans="2:22" ht="15.75" customHeight="1">
      <c r="B779" s="18"/>
      <c r="C779" s="2"/>
      <c r="D779" s="2"/>
      <c r="E779" s="2"/>
      <c r="F779" s="2"/>
      <c r="G779" s="13"/>
      <c r="H779" s="13"/>
      <c r="I779" s="14"/>
      <c r="J779" s="2"/>
      <c r="K779" s="2"/>
      <c r="L779" s="15"/>
      <c r="M779" s="15"/>
      <c r="N779" s="15"/>
      <c r="O779" s="2"/>
      <c r="P779" s="2"/>
      <c r="Q779" s="2"/>
      <c r="R779" s="2"/>
      <c r="S779" s="2"/>
      <c r="T779" s="2"/>
      <c r="U779" s="2"/>
      <c r="V779" s="2"/>
    </row>
    <row r="780" spans="2:22" ht="15.75" customHeight="1">
      <c r="B780" s="18"/>
      <c r="C780" s="2"/>
      <c r="D780" s="2"/>
      <c r="E780" s="2"/>
      <c r="F780" s="2"/>
      <c r="G780" s="13"/>
      <c r="H780" s="13"/>
      <c r="I780" s="14"/>
      <c r="J780" s="2"/>
      <c r="K780" s="2"/>
      <c r="L780" s="15"/>
      <c r="M780" s="15"/>
      <c r="N780" s="15"/>
      <c r="O780" s="2"/>
      <c r="P780" s="2"/>
      <c r="Q780" s="2"/>
      <c r="R780" s="2"/>
      <c r="S780" s="2"/>
      <c r="T780" s="2"/>
      <c r="U780" s="2"/>
      <c r="V780" s="2"/>
    </row>
    <row r="781" spans="2:22" ht="15.75" customHeight="1">
      <c r="B781" s="18"/>
      <c r="C781" s="2"/>
      <c r="D781" s="2"/>
      <c r="E781" s="2"/>
      <c r="F781" s="2"/>
      <c r="G781" s="13"/>
      <c r="H781" s="13"/>
      <c r="I781" s="14"/>
      <c r="J781" s="2"/>
      <c r="K781" s="2"/>
      <c r="L781" s="15"/>
      <c r="M781" s="15"/>
      <c r="N781" s="15"/>
      <c r="O781" s="2"/>
      <c r="P781" s="2"/>
      <c r="Q781" s="2"/>
      <c r="R781" s="2"/>
      <c r="S781" s="2"/>
      <c r="T781" s="2"/>
      <c r="U781" s="2"/>
      <c r="V781" s="2"/>
    </row>
    <row r="782" spans="2:22" ht="15.75" customHeight="1">
      <c r="B782" s="18"/>
      <c r="C782" s="2"/>
      <c r="D782" s="2"/>
      <c r="E782" s="2"/>
      <c r="F782" s="2"/>
      <c r="G782" s="13"/>
      <c r="H782" s="13"/>
      <c r="I782" s="14"/>
      <c r="J782" s="2"/>
      <c r="K782" s="2"/>
      <c r="L782" s="15"/>
      <c r="M782" s="15"/>
      <c r="N782" s="15"/>
      <c r="O782" s="2"/>
      <c r="P782" s="2"/>
      <c r="Q782" s="2"/>
      <c r="R782" s="2"/>
      <c r="S782" s="2"/>
      <c r="T782" s="2"/>
      <c r="U782" s="2"/>
      <c r="V782" s="2"/>
    </row>
    <row r="783" spans="2:22" ht="15.75" customHeight="1">
      <c r="B783" s="18"/>
      <c r="C783" s="2"/>
      <c r="D783" s="2"/>
      <c r="E783" s="2"/>
      <c r="F783" s="2"/>
      <c r="G783" s="13"/>
      <c r="H783" s="13"/>
      <c r="I783" s="14"/>
      <c r="J783" s="2"/>
      <c r="K783" s="2"/>
      <c r="L783" s="15"/>
      <c r="M783" s="15"/>
      <c r="N783" s="15"/>
      <c r="O783" s="2"/>
      <c r="P783" s="2"/>
      <c r="Q783" s="2"/>
      <c r="R783" s="2"/>
      <c r="S783" s="2"/>
      <c r="T783" s="2"/>
      <c r="U783" s="2"/>
      <c r="V783" s="2"/>
    </row>
    <row r="784" spans="2:22" ht="15.75" customHeight="1">
      <c r="B784" s="18"/>
      <c r="C784" s="2"/>
      <c r="D784" s="2"/>
      <c r="E784" s="2"/>
      <c r="F784" s="2"/>
      <c r="G784" s="13"/>
      <c r="H784" s="13"/>
      <c r="I784" s="14"/>
      <c r="J784" s="2"/>
      <c r="K784" s="2"/>
      <c r="L784" s="15"/>
      <c r="M784" s="15"/>
      <c r="N784" s="15"/>
      <c r="O784" s="2"/>
      <c r="P784" s="2"/>
      <c r="Q784" s="2"/>
      <c r="R784" s="2"/>
      <c r="S784" s="2"/>
      <c r="T784" s="2"/>
      <c r="U784" s="2"/>
      <c r="V784" s="2"/>
    </row>
    <row r="785" spans="2:22" ht="15.75" customHeight="1">
      <c r="B785" s="18"/>
      <c r="C785" s="2"/>
      <c r="D785" s="2"/>
      <c r="E785" s="2"/>
      <c r="F785" s="2"/>
      <c r="G785" s="13"/>
      <c r="H785" s="13"/>
      <c r="I785" s="14"/>
      <c r="J785" s="2"/>
      <c r="K785" s="2"/>
      <c r="L785" s="15"/>
      <c r="M785" s="15"/>
      <c r="N785" s="15"/>
      <c r="O785" s="2"/>
      <c r="P785" s="2"/>
      <c r="Q785" s="2"/>
      <c r="R785" s="2"/>
      <c r="S785" s="2"/>
      <c r="T785" s="2"/>
      <c r="U785" s="2"/>
      <c r="V785" s="2"/>
    </row>
    <row r="786" spans="2:22" ht="15.75" customHeight="1">
      <c r="B786" s="18"/>
      <c r="C786" s="2"/>
      <c r="D786" s="2"/>
      <c r="E786" s="2"/>
      <c r="F786" s="2"/>
      <c r="G786" s="13"/>
      <c r="H786" s="13"/>
      <c r="I786" s="14"/>
      <c r="J786" s="2"/>
      <c r="K786" s="2"/>
      <c r="L786" s="15"/>
      <c r="M786" s="15"/>
      <c r="N786" s="15"/>
      <c r="O786" s="2"/>
      <c r="P786" s="2"/>
      <c r="Q786" s="2"/>
      <c r="R786" s="2"/>
      <c r="S786" s="2"/>
      <c r="T786" s="2"/>
      <c r="U786" s="2"/>
      <c r="V786" s="2"/>
    </row>
    <row r="787" spans="2:22" ht="15.75" customHeight="1">
      <c r="B787" s="18"/>
      <c r="C787" s="2"/>
      <c r="D787" s="2"/>
      <c r="E787" s="2"/>
      <c r="F787" s="2"/>
      <c r="G787" s="13"/>
      <c r="H787" s="13"/>
      <c r="I787" s="14"/>
      <c r="J787" s="2"/>
      <c r="K787" s="2"/>
      <c r="L787" s="15"/>
      <c r="M787" s="15"/>
      <c r="N787" s="15"/>
      <c r="O787" s="2"/>
      <c r="P787" s="2"/>
      <c r="Q787" s="2"/>
      <c r="R787" s="2"/>
      <c r="S787" s="2"/>
      <c r="T787" s="2"/>
      <c r="U787" s="2"/>
      <c r="V787" s="2"/>
    </row>
    <row r="788" spans="2:22" ht="15.75" customHeight="1">
      <c r="B788" s="18"/>
      <c r="C788" s="2"/>
      <c r="D788" s="2"/>
      <c r="E788" s="2"/>
      <c r="F788" s="2"/>
      <c r="G788" s="13"/>
      <c r="H788" s="13"/>
      <c r="I788" s="14"/>
      <c r="J788" s="2"/>
      <c r="K788" s="2"/>
      <c r="L788" s="15"/>
      <c r="M788" s="15"/>
      <c r="N788" s="15"/>
      <c r="O788" s="2"/>
      <c r="P788" s="2"/>
      <c r="Q788" s="2"/>
      <c r="R788" s="2"/>
      <c r="S788" s="2"/>
      <c r="T788" s="2"/>
      <c r="U788" s="2"/>
      <c r="V788" s="2"/>
    </row>
    <row r="789" spans="2:22" ht="15.75" customHeight="1">
      <c r="B789" s="18"/>
      <c r="C789" s="2"/>
      <c r="D789" s="2"/>
      <c r="E789" s="2"/>
      <c r="F789" s="2"/>
      <c r="G789" s="13"/>
      <c r="H789" s="13"/>
      <c r="I789" s="14"/>
      <c r="J789" s="2"/>
      <c r="K789" s="2"/>
      <c r="L789" s="15"/>
      <c r="M789" s="15"/>
      <c r="N789" s="15"/>
      <c r="O789" s="2"/>
      <c r="P789" s="2"/>
      <c r="Q789" s="2"/>
      <c r="R789" s="2"/>
      <c r="S789" s="2"/>
      <c r="T789" s="2"/>
      <c r="U789" s="2"/>
      <c r="V789" s="2"/>
    </row>
    <row r="790" spans="2:22" ht="15.75" customHeight="1">
      <c r="B790" s="18"/>
      <c r="C790" s="2"/>
      <c r="D790" s="2"/>
      <c r="E790" s="2"/>
      <c r="F790" s="2"/>
      <c r="G790" s="13"/>
      <c r="H790" s="13"/>
      <c r="I790" s="14"/>
      <c r="J790" s="2"/>
      <c r="K790" s="2"/>
      <c r="L790" s="15"/>
      <c r="M790" s="15"/>
      <c r="N790" s="15"/>
      <c r="O790" s="2"/>
      <c r="P790" s="2"/>
      <c r="Q790" s="2"/>
      <c r="R790" s="2"/>
      <c r="S790" s="2"/>
      <c r="T790" s="2"/>
      <c r="U790" s="2"/>
      <c r="V790" s="2"/>
    </row>
    <row r="791" spans="2:22" ht="15.75" customHeight="1">
      <c r="B791" s="18"/>
      <c r="C791" s="2"/>
      <c r="D791" s="2"/>
      <c r="E791" s="2"/>
      <c r="F791" s="2"/>
      <c r="G791" s="13"/>
      <c r="H791" s="13"/>
      <c r="I791" s="14"/>
      <c r="J791" s="2"/>
      <c r="K791" s="2"/>
      <c r="L791" s="15"/>
      <c r="M791" s="15"/>
      <c r="N791" s="15"/>
      <c r="O791" s="2"/>
      <c r="P791" s="2"/>
      <c r="Q791" s="2"/>
      <c r="R791" s="2"/>
      <c r="S791" s="2"/>
      <c r="T791" s="2"/>
      <c r="U791" s="2"/>
      <c r="V791" s="2"/>
    </row>
    <row r="792" spans="2:22" ht="15.75" customHeight="1">
      <c r="B792" s="18"/>
      <c r="C792" s="2"/>
      <c r="D792" s="2"/>
      <c r="E792" s="2"/>
      <c r="F792" s="2"/>
      <c r="G792" s="13"/>
      <c r="H792" s="13"/>
      <c r="I792" s="14"/>
      <c r="J792" s="2"/>
      <c r="K792" s="2"/>
      <c r="L792" s="15"/>
      <c r="M792" s="15"/>
      <c r="N792" s="15"/>
      <c r="O792" s="2"/>
      <c r="P792" s="2"/>
      <c r="Q792" s="2"/>
      <c r="R792" s="2"/>
      <c r="S792" s="2"/>
      <c r="T792" s="2"/>
      <c r="U792" s="2"/>
      <c r="V792" s="2"/>
    </row>
    <row r="793" spans="2:22" ht="15.75" customHeight="1">
      <c r="B793" s="18"/>
      <c r="C793" s="2"/>
      <c r="D793" s="2"/>
      <c r="E793" s="2"/>
      <c r="F793" s="2"/>
      <c r="G793" s="13"/>
      <c r="H793" s="13"/>
      <c r="I793" s="14"/>
      <c r="J793" s="2"/>
      <c r="K793" s="2"/>
      <c r="L793" s="15"/>
      <c r="M793" s="15"/>
      <c r="N793" s="15"/>
      <c r="O793" s="2"/>
      <c r="P793" s="2"/>
      <c r="Q793" s="2"/>
      <c r="R793" s="2"/>
      <c r="S793" s="2"/>
      <c r="T793" s="2"/>
      <c r="U793" s="2"/>
      <c r="V793" s="2"/>
    </row>
    <row r="794" spans="2:22" ht="15.75" customHeight="1">
      <c r="B794" s="18"/>
      <c r="C794" s="2"/>
      <c r="D794" s="2"/>
      <c r="E794" s="2"/>
      <c r="F794" s="2"/>
      <c r="G794" s="13"/>
      <c r="H794" s="13"/>
      <c r="I794" s="14"/>
      <c r="J794" s="2"/>
      <c r="K794" s="2"/>
      <c r="L794" s="15"/>
      <c r="M794" s="15"/>
      <c r="N794" s="15"/>
      <c r="O794" s="2"/>
      <c r="P794" s="2"/>
      <c r="Q794" s="2"/>
      <c r="R794" s="2"/>
      <c r="S794" s="2"/>
      <c r="T794" s="2"/>
      <c r="U794" s="2"/>
      <c r="V794" s="2"/>
    </row>
    <row r="795" spans="2:22" ht="15.75" customHeight="1">
      <c r="B795" s="18"/>
      <c r="C795" s="2"/>
      <c r="D795" s="2"/>
      <c r="E795" s="2"/>
      <c r="F795" s="2"/>
      <c r="G795" s="13"/>
      <c r="H795" s="13"/>
      <c r="I795" s="14"/>
      <c r="J795" s="2"/>
      <c r="K795" s="2"/>
      <c r="L795" s="15"/>
      <c r="M795" s="15"/>
      <c r="N795" s="15"/>
      <c r="O795" s="2"/>
      <c r="P795" s="2"/>
      <c r="Q795" s="2"/>
      <c r="R795" s="2"/>
      <c r="S795" s="2"/>
      <c r="T795" s="2"/>
      <c r="U795" s="2"/>
      <c r="V795" s="2"/>
    </row>
    <row r="796" spans="2:22" ht="15.75" customHeight="1">
      <c r="B796" s="18"/>
      <c r="C796" s="2"/>
      <c r="D796" s="2"/>
      <c r="E796" s="2"/>
      <c r="F796" s="2"/>
      <c r="G796" s="13"/>
      <c r="H796" s="13"/>
      <c r="I796" s="14"/>
      <c r="J796" s="2"/>
      <c r="K796" s="2"/>
      <c r="L796" s="15"/>
      <c r="M796" s="15"/>
      <c r="N796" s="15"/>
      <c r="O796" s="2"/>
      <c r="P796" s="2"/>
      <c r="Q796" s="2"/>
      <c r="R796" s="2"/>
      <c r="S796" s="2"/>
      <c r="T796" s="2"/>
      <c r="U796" s="2"/>
      <c r="V796" s="2"/>
    </row>
    <row r="797" spans="2:22" ht="15.75" customHeight="1">
      <c r="B797" s="18"/>
      <c r="C797" s="2"/>
      <c r="D797" s="2"/>
      <c r="E797" s="2"/>
      <c r="F797" s="2"/>
      <c r="G797" s="13"/>
      <c r="H797" s="13"/>
      <c r="I797" s="14"/>
      <c r="J797" s="2"/>
      <c r="K797" s="2"/>
      <c r="L797" s="15"/>
      <c r="M797" s="15"/>
      <c r="N797" s="15"/>
      <c r="O797" s="2"/>
      <c r="P797" s="2"/>
      <c r="Q797" s="2"/>
      <c r="R797" s="2"/>
      <c r="S797" s="2"/>
      <c r="T797" s="2"/>
      <c r="U797" s="2"/>
      <c r="V797" s="2"/>
    </row>
    <row r="798" spans="2:22" ht="15.75" customHeight="1">
      <c r="B798" s="18"/>
      <c r="C798" s="2"/>
      <c r="D798" s="2"/>
      <c r="E798" s="2"/>
      <c r="F798" s="2"/>
      <c r="G798" s="13"/>
      <c r="H798" s="13"/>
      <c r="I798" s="14"/>
      <c r="J798" s="2"/>
      <c r="K798" s="2"/>
      <c r="L798" s="15"/>
      <c r="M798" s="15"/>
      <c r="N798" s="15"/>
      <c r="O798" s="2"/>
      <c r="P798" s="2"/>
      <c r="Q798" s="2"/>
      <c r="R798" s="2"/>
      <c r="S798" s="2"/>
      <c r="T798" s="2"/>
      <c r="U798" s="2"/>
      <c r="V798" s="2"/>
    </row>
    <row r="799" spans="2:22" ht="15.75" customHeight="1">
      <c r="B799" s="18"/>
      <c r="C799" s="2"/>
      <c r="D799" s="2"/>
      <c r="E799" s="2"/>
      <c r="F799" s="2"/>
      <c r="G799" s="13"/>
      <c r="H799" s="13"/>
      <c r="I799" s="14"/>
      <c r="J799" s="2"/>
      <c r="K799" s="2"/>
      <c r="L799" s="15"/>
      <c r="M799" s="15"/>
      <c r="N799" s="15"/>
      <c r="O799" s="2"/>
      <c r="P799" s="2"/>
      <c r="Q799" s="2"/>
      <c r="R799" s="2"/>
      <c r="S799" s="2"/>
      <c r="T799" s="2"/>
      <c r="U799" s="2"/>
      <c r="V799" s="2"/>
    </row>
    <row r="800" spans="2:22" ht="15.75" customHeight="1">
      <c r="B800" s="18"/>
      <c r="C800" s="2"/>
      <c r="D800" s="2"/>
      <c r="E800" s="2"/>
      <c r="F800" s="2"/>
      <c r="G800" s="13"/>
      <c r="H800" s="13"/>
      <c r="I800" s="14"/>
      <c r="J800" s="2"/>
      <c r="K800" s="2"/>
      <c r="L800" s="15"/>
      <c r="M800" s="15"/>
      <c r="N800" s="15"/>
      <c r="O800" s="2"/>
      <c r="P800" s="2"/>
      <c r="Q800" s="2"/>
      <c r="R800" s="2"/>
      <c r="S800" s="2"/>
      <c r="T800" s="2"/>
      <c r="U800" s="2"/>
      <c r="V800" s="2"/>
    </row>
    <row r="801" spans="2:22" ht="15.75" customHeight="1">
      <c r="B801" s="18"/>
      <c r="C801" s="2"/>
      <c r="D801" s="2"/>
      <c r="E801" s="2"/>
      <c r="F801" s="2"/>
      <c r="G801" s="13"/>
      <c r="H801" s="13"/>
      <c r="I801" s="14"/>
      <c r="J801" s="2"/>
      <c r="K801" s="2"/>
      <c r="L801" s="15"/>
      <c r="M801" s="15"/>
      <c r="N801" s="15"/>
      <c r="O801" s="2"/>
      <c r="P801" s="2"/>
      <c r="Q801" s="2"/>
      <c r="R801" s="2"/>
      <c r="S801" s="2"/>
      <c r="T801" s="2"/>
      <c r="U801" s="2"/>
      <c r="V801" s="2"/>
    </row>
    <row r="802" spans="2:22" ht="15.75" customHeight="1">
      <c r="B802" s="18"/>
      <c r="C802" s="2"/>
      <c r="D802" s="2"/>
      <c r="E802" s="2"/>
      <c r="F802" s="2"/>
      <c r="G802" s="13"/>
      <c r="H802" s="13"/>
      <c r="I802" s="14"/>
      <c r="J802" s="2"/>
      <c r="K802" s="2"/>
      <c r="L802" s="15"/>
      <c r="M802" s="15"/>
      <c r="N802" s="15"/>
      <c r="O802" s="2"/>
      <c r="P802" s="2"/>
      <c r="Q802" s="2"/>
      <c r="R802" s="2"/>
      <c r="S802" s="2"/>
      <c r="T802" s="2"/>
      <c r="U802" s="2"/>
      <c r="V802" s="2"/>
    </row>
    <row r="803" spans="2:22" ht="15.75" customHeight="1">
      <c r="B803" s="18"/>
      <c r="C803" s="2"/>
      <c r="D803" s="2"/>
      <c r="E803" s="2"/>
      <c r="F803" s="2"/>
      <c r="G803" s="13"/>
      <c r="H803" s="13"/>
      <c r="I803" s="14"/>
      <c r="J803" s="2"/>
      <c r="K803" s="2"/>
      <c r="L803" s="15"/>
      <c r="M803" s="15"/>
      <c r="N803" s="15"/>
      <c r="O803" s="2"/>
      <c r="P803" s="2"/>
      <c r="Q803" s="2"/>
      <c r="R803" s="2"/>
      <c r="S803" s="2"/>
      <c r="T803" s="2"/>
      <c r="U803" s="2"/>
      <c r="V803" s="2"/>
    </row>
    <row r="804" spans="2:22" ht="15.75" customHeight="1">
      <c r="B804" s="18"/>
      <c r="C804" s="2"/>
      <c r="D804" s="2"/>
      <c r="E804" s="2"/>
      <c r="F804" s="2"/>
      <c r="G804" s="13"/>
      <c r="H804" s="13"/>
      <c r="I804" s="14"/>
      <c r="J804" s="2"/>
      <c r="K804" s="2"/>
      <c r="L804" s="15"/>
      <c r="M804" s="15"/>
      <c r="N804" s="15"/>
      <c r="O804" s="2"/>
      <c r="P804" s="2"/>
      <c r="Q804" s="2"/>
      <c r="R804" s="2"/>
      <c r="S804" s="2"/>
      <c r="T804" s="2"/>
      <c r="U804" s="2"/>
      <c r="V804" s="2"/>
    </row>
    <row r="805" spans="2:22" ht="15.75" customHeight="1">
      <c r="B805" s="18"/>
      <c r="C805" s="2"/>
      <c r="D805" s="2"/>
      <c r="E805" s="2"/>
      <c r="F805" s="2"/>
      <c r="G805" s="13"/>
      <c r="H805" s="13"/>
      <c r="I805" s="14"/>
      <c r="J805" s="2"/>
      <c r="K805" s="2"/>
      <c r="L805" s="15"/>
      <c r="M805" s="15"/>
      <c r="N805" s="15"/>
      <c r="O805" s="2"/>
      <c r="P805" s="2"/>
      <c r="Q805" s="2"/>
      <c r="R805" s="2"/>
      <c r="S805" s="2"/>
      <c r="T805" s="2"/>
      <c r="U805" s="2"/>
      <c r="V805" s="2"/>
    </row>
    <row r="806" spans="2:22" ht="15.75" customHeight="1">
      <c r="B806" s="18"/>
      <c r="C806" s="2"/>
      <c r="D806" s="2"/>
      <c r="E806" s="2"/>
      <c r="F806" s="2"/>
      <c r="G806" s="13"/>
      <c r="H806" s="13"/>
      <c r="I806" s="14"/>
      <c r="J806" s="2"/>
      <c r="K806" s="2"/>
      <c r="L806" s="15"/>
      <c r="M806" s="15"/>
      <c r="N806" s="15"/>
      <c r="O806" s="2"/>
      <c r="P806" s="2"/>
      <c r="Q806" s="2"/>
      <c r="R806" s="2"/>
      <c r="S806" s="2"/>
      <c r="T806" s="2"/>
      <c r="U806" s="2"/>
      <c r="V806" s="2"/>
    </row>
    <row r="807" spans="2:22" ht="15.75" customHeight="1">
      <c r="B807" s="18"/>
      <c r="C807" s="2"/>
      <c r="D807" s="2"/>
      <c r="E807" s="2"/>
      <c r="F807" s="2"/>
      <c r="G807" s="13"/>
      <c r="H807" s="13"/>
      <c r="I807" s="14"/>
      <c r="J807" s="2"/>
      <c r="K807" s="2"/>
      <c r="L807" s="15"/>
      <c r="M807" s="15"/>
      <c r="N807" s="15"/>
      <c r="O807" s="2"/>
      <c r="P807" s="2"/>
      <c r="Q807" s="2"/>
      <c r="R807" s="2"/>
      <c r="S807" s="2"/>
      <c r="T807" s="2"/>
      <c r="U807" s="2"/>
      <c r="V807" s="2"/>
    </row>
    <row r="808" spans="2:22" ht="15.75" customHeight="1">
      <c r="B808" s="18"/>
      <c r="C808" s="2"/>
      <c r="D808" s="2"/>
      <c r="E808" s="2"/>
      <c r="F808" s="2"/>
      <c r="G808" s="13"/>
      <c r="H808" s="13"/>
      <c r="I808" s="14"/>
      <c r="J808" s="2"/>
      <c r="K808" s="2"/>
      <c r="L808" s="15"/>
      <c r="M808" s="15"/>
      <c r="N808" s="15"/>
      <c r="O808" s="2"/>
      <c r="P808" s="2"/>
      <c r="Q808" s="2"/>
      <c r="R808" s="2"/>
      <c r="S808" s="2"/>
      <c r="T808" s="2"/>
      <c r="U808" s="2"/>
      <c r="V808" s="2"/>
    </row>
    <row r="809" spans="2:22" ht="15.75" customHeight="1">
      <c r="B809" s="18"/>
      <c r="C809" s="2"/>
      <c r="D809" s="2"/>
      <c r="E809" s="2"/>
      <c r="F809" s="2"/>
      <c r="G809" s="13"/>
      <c r="H809" s="13"/>
      <c r="I809" s="14"/>
      <c r="J809" s="2"/>
      <c r="K809" s="2"/>
      <c r="L809" s="15"/>
      <c r="M809" s="15"/>
      <c r="N809" s="15"/>
      <c r="O809" s="2"/>
      <c r="P809" s="2"/>
      <c r="Q809" s="2"/>
      <c r="R809" s="2"/>
      <c r="S809" s="2"/>
      <c r="T809" s="2"/>
      <c r="U809" s="2"/>
      <c r="V809" s="2"/>
    </row>
    <row r="810" spans="2:22" ht="15.75" customHeight="1">
      <c r="B810" s="18"/>
      <c r="C810" s="2"/>
      <c r="D810" s="2"/>
      <c r="E810" s="2"/>
      <c r="F810" s="2"/>
      <c r="G810" s="13"/>
      <c r="H810" s="13"/>
      <c r="I810" s="14"/>
      <c r="J810" s="2"/>
      <c r="K810" s="2"/>
      <c r="L810" s="15"/>
      <c r="M810" s="15"/>
      <c r="N810" s="15"/>
      <c r="O810" s="2"/>
      <c r="P810" s="2"/>
      <c r="Q810" s="2"/>
      <c r="R810" s="2"/>
      <c r="S810" s="2"/>
      <c r="T810" s="2"/>
      <c r="U810" s="2"/>
      <c r="V810" s="2"/>
    </row>
    <row r="811" spans="2:22" ht="15.75" customHeight="1">
      <c r="B811" s="18"/>
      <c r="C811" s="2"/>
      <c r="D811" s="2"/>
      <c r="E811" s="2"/>
      <c r="F811" s="2"/>
      <c r="G811" s="13"/>
      <c r="H811" s="13"/>
      <c r="I811" s="14"/>
      <c r="J811" s="2"/>
      <c r="K811" s="2"/>
      <c r="L811" s="15"/>
      <c r="M811" s="15"/>
      <c r="N811" s="15"/>
      <c r="O811" s="2"/>
      <c r="P811" s="2"/>
      <c r="Q811" s="2"/>
      <c r="R811" s="2"/>
      <c r="S811" s="2"/>
      <c r="T811" s="2"/>
      <c r="U811" s="2"/>
      <c r="V811" s="2"/>
    </row>
    <row r="812" spans="2:22" ht="15.75" customHeight="1">
      <c r="B812" s="18"/>
      <c r="C812" s="2"/>
      <c r="D812" s="2"/>
      <c r="E812" s="2"/>
      <c r="F812" s="2"/>
      <c r="G812" s="13"/>
      <c r="H812" s="13"/>
      <c r="I812" s="14"/>
      <c r="J812" s="2"/>
      <c r="K812" s="2"/>
      <c r="L812" s="15"/>
      <c r="M812" s="15"/>
      <c r="N812" s="15"/>
      <c r="O812" s="2"/>
      <c r="P812" s="2"/>
      <c r="Q812" s="2"/>
      <c r="R812" s="2"/>
      <c r="S812" s="2"/>
      <c r="T812" s="2"/>
      <c r="U812" s="2"/>
      <c r="V812" s="2"/>
    </row>
    <row r="813" spans="2:22" ht="15.75" customHeight="1">
      <c r="B813" s="18"/>
      <c r="C813" s="2"/>
      <c r="D813" s="2"/>
      <c r="E813" s="2"/>
      <c r="F813" s="2"/>
      <c r="G813" s="13"/>
      <c r="H813" s="13"/>
      <c r="I813" s="14"/>
      <c r="J813" s="2"/>
      <c r="K813" s="2"/>
      <c r="L813" s="15"/>
      <c r="M813" s="15"/>
      <c r="N813" s="15"/>
      <c r="O813" s="2"/>
      <c r="P813" s="2"/>
      <c r="Q813" s="2"/>
      <c r="R813" s="2"/>
      <c r="S813" s="2"/>
      <c r="T813" s="2"/>
      <c r="U813" s="2"/>
      <c r="V813" s="2"/>
    </row>
    <row r="814" spans="2:22" ht="15.75" customHeight="1">
      <c r="B814" s="18"/>
      <c r="C814" s="2"/>
      <c r="D814" s="2"/>
      <c r="E814" s="2"/>
      <c r="F814" s="2"/>
      <c r="G814" s="13"/>
      <c r="H814" s="13"/>
      <c r="I814" s="14"/>
      <c r="J814" s="2"/>
      <c r="K814" s="2"/>
      <c r="L814" s="15"/>
      <c r="M814" s="15"/>
      <c r="N814" s="15"/>
      <c r="O814" s="2"/>
      <c r="P814" s="2"/>
      <c r="Q814" s="2"/>
      <c r="R814" s="2"/>
      <c r="S814" s="2"/>
      <c r="T814" s="2"/>
      <c r="U814" s="2"/>
      <c r="V814" s="2"/>
    </row>
    <row r="815" spans="2:22" ht="15.75" customHeight="1">
      <c r="B815" s="18"/>
      <c r="C815" s="2"/>
      <c r="D815" s="2"/>
      <c r="E815" s="2"/>
      <c r="F815" s="2"/>
      <c r="G815" s="13"/>
      <c r="H815" s="13"/>
      <c r="I815" s="14"/>
      <c r="J815" s="2"/>
      <c r="K815" s="2"/>
      <c r="L815" s="15"/>
      <c r="M815" s="15"/>
      <c r="N815" s="15"/>
      <c r="O815" s="2"/>
      <c r="P815" s="2"/>
      <c r="Q815" s="2"/>
      <c r="R815" s="2"/>
      <c r="S815" s="2"/>
      <c r="T815" s="2"/>
      <c r="U815" s="2"/>
      <c r="V815" s="2"/>
    </row>
    <row r="816" spans="2:22" ht="15.75" customHeight="1">
      <c r="B816" s="18"/>
      <c r="C816" s="2"/>
      <c r="D816" s="2"/>
      <c r="E816" s="2"/>
      <c r="F816" s="2"/>
      <c r="G816" s="13"/>
      <c r="H816" s="13"/>
      <c r="I816" s="14"/>
      <c r="J816" s="2"/>
      <c r="K816" s="2"/>
      <c r="L816" s="15"/>
      <c r="M816" s="15"/>
      <c r="N816" s="15"/>
      <c r="O816" s="2"/>
      <c r="P816" s="2"/>
      <c r="Q816" s="2"/>
      <c r="R816" s="2"/>
      <c r="S816" s="2"/>
      <c r="T816" s="2"/>
      <c r="U816" s="2"/>
      <c r="V816" s="2"/>
    </row>
    <row r="817" spans="2:22" ht="15.75" customHeight="1">
      <c r="B817" s="18"/>
      <c r="C817" s="2"/>
      <c r="D817" s="2"/>
      <c r="E817" s="2"/>
      <c r="F817" s="2"/>
      <c r="G817" s="13"/>
      <c r="H817" s="13"/>
      <c r="I817" s="14"/>
      <c r="J817" s="2"/>
      <c r="K817" s="2"/>
      <c r="L817" s="15"/>
      <c r="M817" s="15"/>
      <c r="N817" s="15"/>
      <c r="O817" s="2"/>
      <c r="P817" s="2"/>
      <c r="Q817" s="2"/>
      <c r="R817" s="2"/>
      <c r="S817" s="2"/>
      <c r="T817" s="2"/>
      <c r="U817" s="2"/>
      <c r="V817" s="2"/>
    </row>
    <row r="818" spans="2:22" ht="15.75" customHeight="1">
      <c r="B818" s="18"/>
      <c r="C818" s="2"/>
      <c r="D818" s="2"/>
      <c r="E818" s="2"/>
      <c r="F818" s="2"/>
      <c r="G818" s="13"/>
      <c r="H818" s="13"/>
      <c r="I818" s="14"/>
      <c r="J818" s="2"/>
      <c r="K818" s="2"/>
      <c r="L818" s="15"/>
      <c r="M818" s="15"/>
      <c r="N818" s="15"/>
      <c r="O818" s="2"/>
      <c r="P818" s="2"/>
      <c r="Q818" s="2"/>
      <c r="R818" s="2"/>
      <c r="S818" s="2"/>
      <c r="T818" s="2"/>
      <c r="U818" s="2"/>
      <c r="V818" s="2"/>
    </row>
    <row r="819" spans="2:22" ht="15.75" customHeight="1">
      <c r="B819" s="18"/>
      <c r="C819" s="2"/>
      <c r="D819" s="2"/>
      <c r="E819" s="2"/>
      <c r="F819" s="2"/>
      <c r="G819" s="13"/>
      <c r="H819" s="13"/>
      <c r="I819" s="14"/>
      <c r="J819" s="2"/>
      <c r="K819" s="2"/>
      <c r="L819" s="15"/>
      <c r="M819" s="15"/>
      <c r="N819" s="15"/>
      <c r="O819" s="2"/>
      <c r="P819" s="2"/>
      <c r="Q819" s="2"/>
      <c r="R819" s="2"/>
      <c r="S819" s="2"/>
      <c r="T819" s="2"/>
      <c r="U819" s="2"/>
      <c r="V819" s="2"/>
    </row>
    <row r="820" spans="2:22" ht="15.75" customHeight="1">
      <c r="B820" s="18"/>
      <c r="C820" s="2"/>
      <c r="D820" s="2"/>
      <c r="E820" s="2"/>
      <c r="F820" s="2"/>
      <c r="G820" s="13"/>
      <c r="H820" s="13"/>
      <c r="I820" s="14"/>
      <c r="J820" s="2"/>
      <c r="K820" s="2"/>
      <c r="L820" s="15"/>
      <c r="M820" s="15"/>
      <c r="N820" s="15"/>
      <c r="O820" s="2"/>
      <c r="P820" s="2"/>
      <c r="Q820" s="2"/>
      <c r="R820" s="2"/>
      <c r="S820" s="2"/>
      <c r="T820" s="2"/>
      <c r="U820" s="2"/>
      <c r="V820" s="2"/>
    </row>
    <row r="821" spans="2:22" ht="15.75" customHeight="1">
      <c r="B821" s="18"/>
      <c r="C821" s="2"/>
      <c r="D821" s="2"/>
      <c r="E821" s="2"/>
      <c r="F821" s="2"/>
      <c r="G821" s="13"/>
      <c r="H821" s="13"/>
      <c r="I821" s="14"/>
      <c r="J821" s="2"/>
      <c r="K821" s="2"/>
      <c r="L821" s="15"/>
      <c r="M821" s="15"/>
      <c r="N821" s="15"/>
      <c r="O821" s="2"/>
      <c r="P821" s="2"/>
      <c r="Q821" s="2"/>
      <c r="R821" s="2"/>
      <c r="S821" s="2"/>
      <c r="T821" s="2"/>
      <c r="U821" s="2"/>
      <c r="V821" s="2"/>
    </row>
    <row r="822" spans="2:22" ht="15.75" customHeight="1">
      <c r="B822" s="18"/>
      <c r="C822" s="2"/>
      <c r="D822" s="2"/>
      <c r="E822" s="2"/>
      <c r="F822" s="2"/>
      <c r="G822" s="13"/>
      <c r="H822" s="13"/>
      <c r="I822" s="14"/>
      <c r="J822" s="2"/>
      <c r="K822" s="2"/>
      <c r="L822" s="15"/>
      <c r="M822" s="15"/>
      <c r="N822" s="15"/>
      <c r="O822" s="2"/>
      <c r="P822" s="2"/>
      <c r="Q822" s="2"/>
      <c r="R822" s="2"/>
      <c r="S822" s="2"/>
      <c r="T822" s="2"/>
      <c r="U822" s="2"/>
      <c r="V822" s="2"/>
    </row>
    <row r="823" spans="2:22" ht="15.75" customHeight="1">
      <c r="B823" s="18"/>
      <c r="C823" s="2"/>
      <c r="D823" s="2"/>
      <c r="E823" s="2"/>
      <c r="F823" s="2"/>
      <c r="G823" s="13"/>
      <c r="H823" s="13"/>
      <c r="I823" s="14"/>
      <c r="J823" s="2"/>
      <c r="K823" s="2"/>
      <c r="L823" s="15"/>
      <c r="M823" s="15"/>
      <c r="N823" s="15"/>
      <c r="O823" s="2"/>
      <c r="P823" s="2"/>
      <c r="Q823" s="2"/>
      <c r="R823" s="2"/>
      <c r="S823" s="2"/>
      <c r="T823" s="2"/>
      <c r="U823" s="2"/>
      <c r="V823" s="2"/>
    </row>
    <row r="824" spans="2:22" ht="15.75" customHeight="1">
      <c r="B824" s="18"/>
      <c r="C824" s="2"/>
      <c r="D824" s="2"/>
      <c r="E824" s="2"/>
      <c r="F824" s="2"/>
      <c r="G824" s="13"/>
      <c r="H824" s="13"/>
      <c r="I824" s="14"/>
      <c r="J824" s="2"/>
      <c r="K824" s="2"/>
      <c r="L824" s="15"/>
      <c r="M824" s="15"/>
      <c r="N824" s="15"/>
      <c r="O824" s="2"/>
      <c r="P824" s="2"/>
      <c r="Q824" s="2"/>
      <c r="R824" s="2"/>
      <c r="S824" s="2"/>
      <c r="T824" s="2"/>
      <c r="U824" s="2"/>
      <c r="V824" s="2"/>
    </row>
    <row r="825" spans="2:22" ht="15.75" customHeight="1">
      <c r="B825" s="18"/>
      <c r="C825" s="2"/>
      <c r="D825" s="2"/>
      <c r="E825" s="2"/>
      <c r="F825" s="2"/>
      <c r="G825" s="13"/>
      <c r="H825" s="13"/>
      <c r="I825" s="14"/>
      <c r="J825" s="2"/>
      <c r="K825" s="2"/>
      <c r="L825" s="15"/>
      <c r="M825" s="15"/>
      <c r="N825" s="15"/>
      <c r="O825" s="2"/>
      <c r="P825" s="2"/>
      <c r="Q825" s="2"/>
      <c r="R825" s="2"/>
      <c r="S825" s="2"/>
      <c r="T825" s="2"/>
      <c r="U825" s="2"/>
      <c r="V825" s="2"/>
    </row>
    <row r="826" spans="2:22" ht="15.75" customHeight="1">
      <c r="B826" s="18"/>
      <c r="C826" s="2"/>
      <c r="D826" s="2"/>
      <c r="E826" s="2"/>
      <c r="F826" s="2"/>
      <c r="G826" s="13"/>
      <c r="H826" s="13"/>
      <c r="I826" s="14"/>
      <c r="J826" s="2"/>
      <c r="K826" s="2"/>
      <c r="L826" s="15"/>
      <c r="M826" s="15"/>
      <c r="N826" s="15"/>
      <c r="O826" s="2"/>
      <c r="P826" s="2"/>
      <c r="Q826" s="2"/>
      <c r="R826" s="2"/>
      <c r="S826" s="2"/>
      <c r="T826" s="2"/>
      <c r="U826" s="2"/>
      <c r="V826" s="2"/>
    </row>
    <row r="827" spans="2:22" ht="15.75" customHeight="1">
      <c r="B827" s="18"/>
      <c r="C827" s="2"/>
      <c r="D827" s="2"/>
      <c r="E827" s="2"/>
      <c r="F827" s="2"/>
      <c r="G827" s="13"/>
      <c r="H827" s="13"/>
      <c r="I827" s="14"/>
      <c r="J827" s="2"/>
      <c r="K827" s="2"/>
      <c r="L827" s="15"/>
      <c r="M827" s="15"/>
      <c r="N827" s="15"/>
      <c r="O827" s="2"/>
      <c r="P827" s="2"/>
      <c r="Q827" s="2"/>
      <c r="R827" s="2"/>
      <c r="S827" s="2"/>
      <c r="T827" s="2"/>
      <c r="U827" s="2"/>
      <c r="V827" s="2"/>
    </row>
    <row r="828" spans="2:22" ht="15.75" customHeight="1">
      <c r="B828" s="18"/>
      <c r="C828" s="2"/>
      <c r="D828" s="2"/>
      <c r="E828" s="2"/>
      <c r="F828" s="2"/>
      <c r="G828" s="13"/>
      <c r="H828" s="13"/>
      <c r="I828" s="14"/>
      <c r="J828" s="2"/>
      <c r="K828" s="2"/>
      <c r="L828" s="15"/>
      <c r="M828" s="15"/>
      <c r="N828" s="15"/>
      <c r="O828" s="2"/>
      <c r="P828" s="2"/>
      <c r="Q828" s="2"/>
      <c r="R828" s="2"/>
      <c r="S828" s="2"/>
      <c r="T828" s="2"/>
      <c r="U828" s="2"/>
      <c r="V828" s="2"/>
    </row>
    <row r="829" spans="2:22" ht="15.75" customHeight="1">
      <c r="B829" s="18"/>
      <c r="C829" s="2"/>
      <c r="D829" s="2"/>
      <c r="E829" s="2"/>
      <c r="F829" s="2"/>
      <c r="G829" s="13"/>
      <c r="H829" s="13"/>
      <c r="I829" s="14"/>
      <c r="J829" s="2"/>
      <c r="K829" s="2"/>
      <c r="L829" s="15"/>
      <c r="M829" s="15"/>
      <c r="N829" s="15"/>
      <c r="O829" s="2"/>
      <c r="P829" s="2"/>
      <c r="Q829" s="2"/>
      <c r="R829" s="2"/>
      <c r="S829" s="2"/>
      <c r="T829" s="2"/>
      <c r="U829" s="2"/>
      <c r="V829" s="2"/>
    </row>
    <row r="830" spans="2:22" ht="15.75" customHeight="1">
      <c r="B830" s="18"/>
      <c r="C830" s="2"/>
      <c r="D830" s="2"/>
      <c r="E830" s="2"/>
      <c r="F830" s="2"/>
      <c r="G830" s="13"/>
      <c r="H830" s="13"/>
      <c r="I830" s="14"/>
      <c r="J830" s="2"/>
      <c r="K830" s="2"/>
      <c r="L830" s="15"/>
      <c r="M830" s="15"/>
      <c r="N830" s="15"/>
      <c r="O830" s="2"/>
      <c r="P830" s="2"/>
      <c r="Q830" s="2"/>
      <c r="R830" s="2"/>
      <c r="S830" s="2"/>
      <c r="T830" s="2"/>
      <c r="U830" s="2"/>
      <c r="V830" s="2"/>
    </row>
    <row r="831" spans="2:22" ht="15.75" customHeight="1">
      <c r="B831" s="18"/>
      <c r="C831" s="2"/>
      <c r="D831" s="2"/>
      <c r="E831" s="2"/>
      <c r="F831" s="2"/>
      <c r="G831" s="13"/>
      <c r="H831" s="13"/>
      <c r="I831" s="14"/>
      <c r="J831" s="2"/>
      <c r="K831" s="2"/>
      <c r="L831" s="15"/>
      <c r="M831" s="15"/>
      <c r="N831" s="15"/>
      <c r="O831" s="2"/>
      <c r="P831" s="2"/>
      <c r="Q831" s="2"/>
      <c r="R831" s="2"/>
      <c r="S831" s="2"/>
      <c r="T831" s="2"/>
      <c r="U831" s="2"/>
      <c r="V831" s="2"/>
    </row>
    <row r="832" spans="2:22" ht="15.75" customHeight="1">
      <c r="B832" s="18"/>
      <c r="C832" s="2"/>
      <c r="D832" s="2"/>
      <c r="E832" s="2"/>
      <c r="F832" s="2"/>
      <c r="G832" s="13"/>
      <c r="H832" s="13"/>
      <c r="I832" s="14"/>
      <c r="J832" s="2"/>
      <c r="K832" s="2"/>
      <c r="L832" s="15"/>
      <c r="M832" s="15"/>
      <c r="N832" s="15"/>
      <c r="O832" s="2"/>
      <c r="P832" s="2"/>
      <c r="Q832" s="2"/>
      <c r="R832" s="2"/>
      <c r="S832" s="2"/>
      <c r="T832" s="2"/>
      <c r="U832" s="2"/>
      <c r="V832" s="2"/>
    </row>
    <row r="833" spans="2:22" ht="15.75" customHeight="1">
      <c r="B833" s="18"/>
      <c r="C833" s="2"/>
      <c r="D833" s="2"/>
      <c r="E833" s="2"/>
      <c r="F833" s="2"/>
      <c r="G833" s="13"/>
      <c r="H833" s="13"/>
      <c r="I833" s="14"/>
      <c r="J833" s="2"/>
      <c r="K833" s="2"/>
      <c r="L833" s="15"/>
      <c r="M833" s="15"/>
      <c r="N833" s="15"/>
      <c r="O833" s="2"/>
      <c r="P833" s="2"/>
      <c r="Q833" s="2"/>
      <c r="R833" s="2"/>
      <c r="S833" s="2"/>
      <c r="T833" s="2"/>
      <c r="U833" s="2"/>
      <c r="V833" s="2"/>
    </row>
    <row r="834" spans="2:22" ht="15.75" customHeight="1">
      <c r="B834" s="18"/>
      <c r="C834" s="2"/>
      <c r="D834" s="2"/>
      <c r="E834" s="2"/>
      <c r="F834" s="2"/>
      <c r="G834" s="13"/>
      <c r="H834" s="13"/>
      <c r="I834" s="14"/>
      <c r="J834" s="2"/>
      <c r="K834" s="2"/>
      <c r="L834" s="15"/>
      <c r="M834" s="15"/>
      <c r="N834" s="15"/>
      <c r="O834" s="2"/>
      <c r="P834" s="2"/>
      <c r="Q834" s="2"/>
      <c r="R834" s="2"/>
      <c r="S834" s="2"/>
      <c r="T834" s="2"/>
      <c r="U834" s="2"/>
      <c r="V834" s="2"/>
    </row>
    <row r="835" spans="2:22" ht="15.75" customHeight="1">
      <c r="B835" s="18"/>
      <c r="C835" s="2"/>
      <c r="D835" s="2"/>
      <c r="E835" s="2"/>
      <c r="F835" s="2"/>
      <c r="G835" s="13"/>
      <c r="H835" s="13"/>
      <c r="I835" s="14"/>
      <c r="J835" s="2"/>
      <c r="K835" s="2"/>
      <c r="L835" s="15"/>
      <c r="M835" s="15"/>
      <c r="N835" s="15"/>
      <c r="O835" s="2"/>
      <c r="P835" s="2"/>
      <c r="Q835" s="2"/>
      <c r="R835" s="2"/>
      <c r="S835" s="2"/>
      <c r="T835" s="2"/>
      <c r="U835" s="2"/>
      <c r="V835" s="2"/>
    </row>
    <row r="836" spans="2:22" ht="15.75" customHeight="1">
      <c r="B836" s="18"/>
      <c r="C836" s="2"/>
      <c r="D836" s="2"/>
      <c r="E836" s="2"/>
      <c r="F836" s="2"/>
      <c r="G836" s="13"/>
      <c r="H836" s="13"/>
      <c r="I836" s="14"/>
      <c r="J836" s="2"/>
      <c r="K836" s="2"/>
      <c r="L836" s="15"/>
      <c r="M836" s="15"/>
      <c r="N836" s="15"/>
      <c r="O836" s="2"/>
      <c r="P836" s="2"/>
      <c r="Q836" s="2"/>
      <c r="R836" s="2"/>
      <c r="S836" s="2"/>
      <c r="T836" s="2"/>
      <c r="U836" s="2"/>
      <c r="V836" s="2"/>
    </row>
    <row r="837" spans="2:22" ht="15.75" customHeight="1">
      <c r="B837" s="18"/>
      <c r="C837" s="2"/>
      <c r="D837" s="2"/>
      <c r="E837" s="2"/>
      <c r="F837" s="2"/>
      <c r="G837" s="13"/>
      <c r="H837" s="13"/>
      <c r="I837" s="14"/>
      <c r="J837" s="2"/>
      <c r="K837" s="2"/>
      <c r="L837" s="15"/>
      <c r="M837" s="15"/>
      <c r="N837" s="15"/>
      <c r="O837" s="2"/>
      <c r="P837" s="2"/>
      <c r="Q837" s="2"/>
      <c r="R837" s="2"/>
      <c r="S837" s="2"/>
      <c r="T837" s="2"/>
      <c r="U837" s="2"/>
      <c r="V837" s="2"/>
    </row>
    <row r="838" spans="2:22" ht="15.75" customHeight="1">
      <c r="B838" s="18"/>
      <c r="C838" s="2"/>
      <c r="D838" s="2"/>
      <c r="E838" s="2"/>
      <c r="F838" s="2"/>
      <c r="G838" s="13"/>
      <c r="H838" s="13"/>
      <c r="I838" s="14"/>
      <c r="J838" s="2"/>
      <c r="K838" s="2"/>
      <c r="L838" s="15"/>
      <c r="M838" s="15"/>
      <c r="N838" s="15"/>
      <c r="O838" s="2"/>
      <c r="P838" s="2"/>
      <c r="Q838" s="2"/>
      <c r="R838" s="2"/>
      <c r="S838" s="2"/>
      <c r="T838" s="2"/>
      <c r="U838" s="2"/>
      <c r="V838" s="2"/>
    </row>
    <row r="839" spans="2:22" ht="15.75" customHeight="1">
      <c r="B839" s="18"/>
      <c r="C839" s="2"/>
      <c r="D839" s="2"/>
      <c r="E839" s="2"/>
      <c r="F839" s="2"/>
      <c r="G839" s="13"/>
      <c r="H839" s="13"/>
      <c r="I839" s="14"/>
      <c r="J839" s="2"/>
      <c r="K839" s="2"/>
      <c r="L839" s="15"/>
      <c r="M839" s="15"/>
      <c r="N839" s="15"/>
      <c r="O839" s="2"/>
      <c r="P839" s="2"/>
      <c r="Q839" s="2"/>
      <c r="R839" s="2"/>
      <c r="S839" s="2"/>
      <c r="T839" s="2"/>
      <c r="U839" s="2"/>
      <c r="V839" s="2"/>
    </row>
    <row r="840" spans="2:22" ht="15.75" customHeight="1">
      <c r="B840" s="18"/>
      <c r="C840" s="2"/>
      <c r="D840" s="2"/>
      <c r="E840" s="2"/>
      <c r="F840" s="2"/>
      <c r="G840" s="13"/>
      <c r="H840" s="13"/>
      <c r="I840" s="14"/>
      <c r="J840" s="2"/>
      <c r="K840" s="2"/>
      <c r="L840" s="15"/>
      <c r="M840" s="15"/>
      <c r="N840" s="15"/>
      <c r="O840" s="2"/>
      <c r="P840" s="2"/>
      <c r="Q840" s="2"/>
      <c r="R840" s="2"/>
      <c r="S840" s="2"/>
      <c r="T840" s="2"/>
      <c r="U840" s="2"/>
      <c r="V840" s="2"/>
    </row>
    <row r="841" spans="2:22" ht="15.75" customHeight="1">
      <c r="B841" s="18"/>
      <c r="C841" s="2"/>
      <c r="D841" s="2"/>
      <c r="E841" s="2"/>
      <c r="F841" s="2"/>
      <c r="G841" s="13"/>
      <c r="H841" s="13"/>
      <c r="I841" s="14"/>
      <c r="J841" s="2"/>
      <c r="K841" s="2"/>
      <c r="L841" s="15"/>
      <c r="M841" s="15"/>
      <c r="N841" s="15"/>
      <c r="O841" s="2"/>
      <c r="P841" s="2"/>
      <c r="Q841" s="2"/>
      <c r="R841" s="2"/>
      <c r="S841" s="2"/>
      <c r="T841" s="2"/>
      <c r="U841" s="2"/>
      <c r="V841" s="2"/>
    </row>
    <row r="842" spans="2:22" ht="15.75" customHeight="1">
      <c r="B842" s="18"/>
      <c r="C842" s="2"/>
      <c r="D842" s="2"/>
      <c r="E842" s="2"/>
      <c r="F842" s="2"/>
      <c r="G842" s="13"/>
      <c r="H842" s="13"/>
      <c r="I842" s="14"/>
      <c r="J842" s="2"/>
      <c r="K842" s="2"/>
      <c r="L842" s="15"/>
      <c r="M842" s="15"/>
      <c r="N842" s="15"/>
      <c r="O842" s="2"/>
      <c r="P842" s="2"/>
      <c r="Q842" s="2"/>
      <c r="R842" s="2"/>
      <c r="S842" s="2"/>
      <c r="T842" s="2"/>
      <c r="U842" s="2"/>
      <c r="V842" s="2"/>
    </row>
    <row r="843" spans="2:22" ht="15.75" customHeight="1">
      <c r="B843" s="18"/>
      <c r="C843" s="2"/>
      <c r="D843" s="2"/>
      <c r="E843" s="2"/>
      <c r="F843" s="2"/>
      <c r="G843" s="13"/>
      <c r="H843" s="13"/>
      <c r="I843" s="14"/>
      <c r="J843" s="2"/>
      <c r="K843" s="2"/>
      <c r="L843" s="15"/>
      <c r="M843" s="15"/>
      <c r="N843" s="15"/>
      <c r="O843" s="2"/>
      <c r="P843" s="2"/>
      <c r="Q843" s="2"/>
      <c r="R843" s="2"/>
      <c r="S843" s="2"/>
      <c r="T843" s="2"/>
      <c r="U843" s="2"/>
      <c r="V843" s="2"/>
    </row>
    <row r="844" spans="2:22" ht="15.75" customHeight="1">
      <c r="B844" s="18"/>
      <c r="C844" s="2"/>
      <c r="D844" s="2"/>
      <c r="E844" s="2"/>
      <c r="F844" s="2"/>
      <c r="G844" s="13"/>
      <c r="H844" s="13"/>
      <c r="I844" s="14"/>
      <c r="J844" s="2"/>
      <c r="K844" s="2"/>
      <c r="L844" s="15"/>
      <c r="M844" s="15"/>
      <c r="N844" s="15"/>
      <c r="O844" s="2"/>
      <c r="P844" s="2"/>
      <c r="Q844" s="2"/>
      <c r="R844" s="2"/>
      <c r="S844" s="2"/>
      <c r="T844" s="2"/>
      <c r="U844" s="2"/>
      <c r="V844" s="2"/>
    </row>
    <row r="845" spans="2:22" ht="15.75" customHeight="1">
      <c r="B845" s="18"/>
      <c r="C845" s="2"/>
      <c r="D845" s="2"/>
      <c r="E845" s="2"/>
      <c r="F845" s="2"/>
      <c r="G845" s="13"/>
      <c r="H845" s="13"/>
      <c r="I845" s="14"/>
      <c r="J845" s="2"/>
      <c r="K845" s="2"/>
      <c r="L845" s="15"/>
      <c r="M845" s="15"/>
      <c r="N845" s="15"/>
      <c r="O845" s="2"/>
      <c r="P845" s="2"/>
      <c r="Q845" s="2"/>
      <c r="R845" s="2"/>
      <c r="S845" s="2"/>
      <c r="T845" s="2"/>
      <c r="U845" s="2"/>
      <c r="V845" s="2"/>
    </row>
    <row r="846" spans="2:22" ht="15.75" customHeight="1">
      <c r="B846" s="18"/>
      <c r="C846" s="2"/>
      <c r="D846" s="2"/>
      <c r="E846" s="2"/>
      <c r="F846" s="2"/>
      <c r="G846" s="13"/>
      <c r="H846" s="13"/>
      <c r="I846" s="14"/>
      <c r="J846" s="2"/>
      <c r="K846" s="2"/>
      <c r="L846" s="15"/>
      <c r="M846" s="15"/>
      <c r="N846" s="15"/>
      <c r="O846" s="2"/>
      <c r="P846" s="2"/>
      <c r="Q846" s="2"/>
      <c r="R846" s="2"/>
      <c r="S846" s="2"/>
      <c r="T846" s="2"/>
      <c r="U846" s="2"/>
      <c r="V846" s="2"/>
    </row>
    <row r="847" spans="2:22" ht="15.75" customHeight="1">
      <c r="B847" s="18"/>
      <c r="C847" s="2"/>
      <c r="D847" s="2"/>
      <c r="E847" s="2"/>
      <c r="F847" s="2"/>
      <c r="G847" s="13"/>
      <c r="H847" s="13"/>
      <c r="I847" s="14"/>
      <c r="J847" s="2"/>
      <c r="K847" s="2"/>
      <c r="L847" s="15"/>
      <c r="M847" s="15"/>
      <c r="N847" s="15"/>
      <c r="O847" s="2"/>
      <c r="P847" s="2"/>
      <c r="Q847" s="2"/>
      <c r="R847" s="2"/>
      <c r="S847" s="2"/>
      <c r="T847" s="2"/>
      <c r="U847" s="2"/>
      <c r="V847" s="2"/>
    </row>
    <row r="848" spans="2:22" ht="15.75" customHeight="1">
      <c r="B848" s="18"/>
      <c r="C848" s="2"/>
      <c r="D848" s="2"/>
      <c r="E848" s="2"/>
      <c r="F848" s="2"/>
      <c r="G848" s="13"/>
      <c r="H848" s="13"/>
      <c r="I848" s="14"/>
      <c r="J848" s="2"/>
      <c r="K848" s="2"/>
      <c r="L848" s="15"/>
      <c r="M848" s="15"/>
      <c r="N848" s="15"/>
      <c r="O848" s="2"/>
      <c r="P848" s="2"/>
      <c r="Q848" s="2"/>
      <c r="R848" s="2"/>
      <c r="S848" s="2"/>
      <c r="T848" s="2"/>
      <c r="U848" s="2"/>
      <c r="V848" s="2"/>
    </row>
    <row r="849" spans="2:22" ht="15.75" customHeight="1">
      <c r="B849" s="18"/>
      <c r="C849" s="2"/>
      <c r="D849" s="2"/>
      <c r="E849" s="2"/>
      <c r="F849" s="2"/>
      <c r="G849" s="13"/>
      <c r="H849" s="13"/>
      <c r="I849" s="14"/>
      <c r="J849" s="2"/>
      <c r="K849" s="2"/>
      <c r="L849" s="15"/>
      <c r="M849" s="15"/>
      <c r="N849" s="15"/>
      <c r="O849" s="2"/>
      <c r="P849" s="2"/>
      <c r="Q849" s="2"/>
      <c r="R849" s="2"/>
      <c r="S849" s="2"/>
      <c r="T849" s="2"/>
      <c r="U849" s="2"/>
      <c r="V849" s="2"/>
    </row>
    <row r="850" spans="2:22" ht="15.75" customHeight="1">
      <c r="B850" s="18"/>
      <c r="C850" s="2"/>
      <c r="D850" s="2"/>
      <c r="E850" s="2"/>
      <c r="F850" s="2"/>
      <c r="G850" s="13"/>
      <c r="H850" s="13"/>
      <c r="I850" s="14"/>
      <c r="J850" s="2"/>
      <c r="K850" s="2"/>
      <c r="L850" s="15"/>
      <c r="M850" s="15"/>
      <c r="N850" s="15"/>
      <c r="O850" s="2"/>
      <c r="P850" s="2"/>
      <c r="Q850" s="2"/>
      <c r="R850" s="2"/>
      <c r="S850" s="2"/>
      <c r="T850" s="2"/>
      <c r="U850" s="2"/>
      <c r="V850" s="2"/>
    </row>
    <row r="851" spans="2:22" ht="15.75" customHeight="1">
      <c r="B851" s="18"/>
      <c r="C851" s="2"/>
      <c r="D851" s="2"/>
      <c r="E851" s="2"/>
      <c r="F851" s="2"/>
      <c r="G851" s="13"/>
      <c r="H851" s="13"/>
      <c r="I851" s="14"/>
      <c r="J851" s="2"/>
      <c r="K851" s="2"/>
      <c r="L851" s="15"/>
      <c r="M851" s="15"/>
      <c r="N851" s="15"/>
      <c r="O851" s="2"/>
      <c r="P851" s="2"/>
      <c r="Q851" s="2"/>
      <c r="R851" s="2"/>
      <c r="S851" s="2"/>
      <c r="T851" s="2"/>
      <c r="U851" s="2"/>
      <c r="V851" s="2"/>
    </row>
    <row r="852" spans="2:22" ht="15.75" customHeight="1">
      <c r="B852" s="18"/>
      <c r="C852" s="2"/>
      <c r="D852" s="2"/>
      <c r="E852" s="2"/>
      <c r="F852" s="2"/>
      <c r="G852" s="13"/>
      <c r="H852" s="13"/>
      <c r="I852" s="14"/>
      <c r="J852" s="2"/>
      <c r="K852" s="2"/>
      <c r="L852" s="15"/>
      <c r="M852" s="15"/>
      <c r="N852" s="15"/>
      <c r="O852" s="2"/>
      <c r="P852" s="2"/>
      <c r="Q852" s="2"/>
      <c r="R852" s="2"/>
      <c r="S852" s="2"/>
      <c r="T852" s="2"/>
      <c r="U852" s="2"/>
      <c r="V852" s="2"/>
    </row>
    <row r="853" spans="2:22" ht="15.75" customHeight="1">
      <c r="B853" s="18"/>
      <c r="C853" s="2"/>
      <c r="D853" s="2"/>
      <c r="E853" s="2"/>
      <c r="F853" s="2"/>
      <c r="G853" s="13"/>
      <c r="H853" s="13"/>
      <c r="I853" s="14"/>
      <c r="J853" s="2"/>
      <c r="K853" s="2"/>
      <c r="L853" s="15"/>
      <c r="M853" s="15"/>
      <c r="N853" s="15"/>
      <c r="O853" s="2"/>
      <c r="P853" s="2"/>
      <c r="Q853" s="2"/>
      <c r="R853" s="2"/>
      <c r="S853" s="2"/>
      <c r="T853" s="2"/>
      <c r="U853" s="2"/>
      <c r="V853" s="2"/>
    </row>
    <row r="854" spans="2:22" ht="15.75" customHeight="1">
      <c r="B854" s="18"/>
      <c r="C854" s="2"/>
      <c r="D854" s="2"/>
      <c r="E854" s="2"/>
      <c r="F854" s="2"/>
      <c r="G854" s="13"/>
      <c r="H854" s="13"/>
      <c r="I854" s="14"/>
      <c r="J854" s="2"/>
      <c r="K854" s="2"/>
      <c r="L854" s="15"/>
      <c r="M854" s="15"/>
      <c r="N854" s="15"/>
      <c r="O854" s="2"/>
      <c r="P854" s="2"/>
      <c r="Q854" s="2"/>
      <c r="R854" s="2"/>
      <c r="S854" s="2"/>
      <c r="T854" s="2"/>
      <c r="U854" s="2"/>
      <c r="V854" s="2"/>
    </row>
    <row r="855" spans="2:22" ht="15.75" customHeight="1">
      <c r="B855" s="18"/>
      <c r="C855" s="2"/>
      <c r="D855" s="2"/>
      <c r="E855" s="2"/>
      <c r="F855" s="2"/>
      <c r="G855" s="13"/>
      <c r="H855" s="13"/>
      <c r="I855" s="14"/>
      <c r="J855" s="2"/>
      <c r="K855" s="2"/>
      <c r="L855" s="15"/>
      <c r="M855" s="15"/>
      <c r="N855" s="15"/>
      <c r="O855" s="2"/>
      <c r="P855" s="2"/>
      <c r="Q855" s="2"/>
      <c r="R855" s="2"/>
      <c r="S855" s="2"/>
      <c r="T855" s="2"/>
      <c r="U855" s="2"/>
      <c r="V855" s="2"/>
    </row>
    <row r="856" spans="2:22" ht="15.75" customHeight="1">
      <c r="B856" s="18"/>
      <c r="C856" s="2"/>
      <c r="D856" s="2"/>
      <c r="E856" s="2"/>
      <c r="F856" s="2"/>
      <c r="G856" s="13"/>
      <c r="H856" s="13"/>
      <c r="I856" s="14"/>
      <c r="J856" s="2"/>
      <c r="K856" s="2"/>
      <c r="L856" s="15"/>
      <c r="M856" s="15"/>
      <c r="N856" s="15"/>
      <c r="O856" s="2"/>
      <c r="P856" s="2"/>
      <c r="Q856" s="2"/>
      <c r="R856" s="2"/>
      <c r="S856" s="2"/>
      <c r="T856" s="2"/>
      <c r="U856" s="2"/>
      <c r="V856" s="2"/>
    </row>
    <row r="857" spans="2:22" ht="15.75" customHeight="1">
      <c r="B857" s="18"/>
      <c r="C857" s="2"/>
      <c r="D857" s="2"/>
      <c r="E857" s="2"/>
      <c r="F857" s="2"/>
      <c r="G857" s="13"/>
      <c r="H857" s="13"/>
      <c r="I857" s="14"/>
      <c r="J857" s="2"/>
      <c r="K857" s="2"/>
      <c r="L857" s="15"/>
      <c r="M857" s="15"/>
      <c r="N857" s="15"/>
      <c r="O857" s="2"/>
      <c r="P857" s="2"/>
      <c r="Q857" s="2"/>
      <c r="R857" s="2"/>
      <c r="S857" s="2"/>
      <c r="T857" s="2"/>
      <c r="U857" s="2"/>
      <c r="V857" s="2"/>
    </row>
    <row r="858" spans="2:22" ht="15.75" customHeight="1">
      <c r="B858" s="18"/>
      <c r="C858" s="2"/>
      <c r="D858" s="2"/>
      <c r="E858" s="2"/>
      <c r="F858" s="2"/>
      <c r="G858" s="13"/>
      <c r="H858" s="13"/>
      <c r="I858" s="14"/>
      <c r="J858" s="2"/>
      <c r="K858" s="2"/>
      <c r="L858" s="15"/>
      <c r="M858" s="15"/>
      <c r="N858" s="15"/>
      <c r="O858" s="2"/>
      <c r="P858" s="2"/>
      <c r="Q858" s="2"/>
      <c r="R858" s="2"/>
      <c r="S858" s="2"/>
      <c r="T858" s="2"/>
      <c r="U858" s="2"/>
      <c r="V858" s="2"/>
    </row>
    <row r="859" spans="2:22" ht="15.75" customHeight="1">
      <c r="B859" s="18"/>
      <c r="C859" s="2"/>
      <c r="D859" s="2"/>
      <c r="E859" s="2"/>
      <c r="F859" s="2"/>
      <c r="G859" s="13"/>
      <c r="H859" s="13"/>
      <c r="I859" s="14"/>
      <c r="J859" s="2"/>
      <c r="K859" s="2"/>
      <c r="L859" s="15"/>
      <c r="M859" s="15"/>
      <c r="N859" s="15"/>
      <c r="O859" s="2"/>
      <c r="P859" s="2"/>
      <c r="Q859" s="2"/>
      <c r="R859" s="2"/>
      <c r="S859" s="2"/>
      <c r="T859" s="2"/>
      <c r="U859" s="2"/>
      <c r="V859" s="2"/>
    </row>
    <row r="860" spans="2:22" ht="15.75" customHeight="1">
      <c r="B860" s="18"/>
      <c r="C860" s="2"/>
      <c r="D860" s="2"/>
      <c r="E860" s="2"/>
      <c r="F860" s="2"/>
      <c r="G860" s="13"/>
      <c r="H860" s="13"/>
      <c r="I860" s="14"/>
      <c r="J860" s="2"/>
      <c r="K860" s="2"/>
      <c r="L860" s="15"/>
      <c r="M860" s="15"/>
      <c r="N860" s="15"/>
      <c r="O860" s="2"/>
      <c r="P860" s="2"/>
      <c r="Q860" s="2"/>
      <c r="R860" s="2"/>
      <c r="S860" s="2"/>
      <c r="T860" s="2"/>
      <c r="U860" s="2"/>
      <c r="V860" s="2"/>
    </row>
    <row r="861" spans="2:22" ht="15.75" customHeight="1">
      <c r="B861" s="18"/>
      <c r="C861" s="2"/>
      <c r="D861" s="2"/>
      <c r="E861" s="2"/>
      <c r="F861" s="2"/>
      <c r="G861" s="13"/>
      <c r="H861" s="13"/>
      <c r="I861" s="14"/>
      <c r="J861" s="2"/>
      <c r="K861" s="2"/>
      <c r="L861" s="15"/>
      <c r="M861" s="15"/>
      <c r="N861" s="15"/>
      <c r="O861" s="2"/>
      <c r="P861" s="2"/>
      <c r="Q861" s="2"/>
      <c r="R861" s="2"/>
      <c r="S861" s="2"/>
      <c r="T861" s="2"/>
      <c r="U861" s="2"/>
      <c r="V861" s="2"/>
    </row>
    <row r="862" spans="2:22" ht="15.75" customHeight="1">
      <c r="B862" s="18"/>
      <c r="C862" s="2"/>
      <c r="D862" s="2"/>
      <c r="E862" s="2"/>
      <c r="F862" s="2"/>
      <c r="G862" s="13"/>
      <c r="H862" s="13"/>
      <c r="I862" s="14"/>
      <c r="J862" s="2"/>
      <c r="K862" s="2"/>
      <c r="L862" s="15"/>
      <c r="M862" s="15"/>
      <c r="N862" s="15"/>
      <c r="O862" s="2"/>
      <c r="P862" s="2"/>
      <c r="Q862" s="2"/>
      <c r="R862" s="2"/>
      <c r="S862" s="2"/>
      <c r="T862" s="2"/>
      <c r="U862" s="2"/>
      <c r="V862" s="2"/>
    </row>
    <row r="863" spans="2:22" ht="15.75" customHeight="1">
      <c r="B863" s="18"/>
      <c r="C863" s="2"/>
      <c r="D863" s="2"/>
      <c r="E863" s="2"/>
      <c r="F863" s="2"/>
      <c r="G863" s="13"/>
      <c r="H863" s="13"/>
      <c r="I863" s="14"/>
      <c r="J863" s="2"/>
      <c r="K863" s="2"/>
      <c r="L863" s="15"/>
      <c r="M863" s="15"/>
      <c r="N863" s="15"/>
      <c r="O863" s="2"/>
      <c r="P863" s="2"/>
      <c r="Q863" s="2"/>
      <c r="R863" s="2"/>
      <c r="S863" s="2"/>
      <c r="T863" s="2"/>
      <c r="U863" s="2"/>
      <c r="V863" s="2"/>
    </row>
    <row r="864" spans="2:22" ht="15.75" customHeight="1">
      <c r="B864" s="18"/>
      <c r="C864" s="2"/>
      <c r="D864" s="2"/>
      <c r="E864" s="2"/>
      <c r="F864" s="2"/>
      <c r="G864" s="13"/>
      <c r="H864" s="13"/>
      <c r="I864" s="14"/>
      <c r="J864" s="2"/>
      <c r="K864" s="2"/>
      <c r="L864" s="15"/>
      <c r="M864" s="15"/>
      <c r="N864" s="15"/>
      <c r="O864" s="2"/>
      <c r="P864" s="2"/>
      <c r="Q864" s="2"/>
      <c r="R864" s="2"/>
      <c r="S864" s="2"/>
      <c r="T864" s="2"/>
      <c r="U864" s="2"/>
      <c r="V864" s="2"/>
    </row>
    <row r="865" spans="2:22" ht="15.75" customHeight="1">
      <c r="B865" s="18"/>
      <c r="C865" s="2"/>
      <c r="D865" s="2"/>
      <c r="E865" s="2"/>
      <c r="F865" s="2"/>
      <c r="G865" s="13"/>
      <c r="H865" s="13"/>
      <c r="I865" s="14"/>
      <c r="J865" s="2"/>
      <c r="K865" s="2"/>
      <c r="L865" s="15"/>
      <c r="M865" s="15"/>
      <c r="N865" s="15"/>
      <c r="O865" s="2"/>
      <c r="P865" s="2"/>
      <c r="Q865" s="2"/>
      <c r="R865" s="2"/>
      <c r="S865" s="2"/>
      <c r="T865" s="2"/>
      <c r="U865" s="2"/>
      <c r="V865" s="2"/>
    </row>
    <row r="866" spans="2:22" ht="15.75" customHeight="1">
      <c r="B866" s="18"/>
      <c r="C866" s="2"/>
      <c r="D866" s="2"/>
      <c r="E866" s="2"/>
      <c r="F866" s="2"/>
      <c r="G866" s="13"/>
      <c r="H866" s="13"/>
      <c r="I866" s="14"/>
      <c r="J866" s="2"/>
      <c r="K866" s="2"/>
      <c r="L866" s="15"/>
      <c r="M866" s="15"/>
      <c r="N866" s="15"/>
      <c r="O866" s="2"/>
      <c r="P866" s="2"/>
      <c r="Q866" s="2"/>
      <c r="R866" s="2"/>
      <c r="S866" s="2"/>
      <c r="T866" s="2"/>
      <c r="U866" s="2"/>
      <c r="V866" s="2"/>
    </row>
    <row r="867" spans="2:22" ht="15.75" customHeight="1">
      <c r="B867" s="18"/>
      <c r="C867" s="2"/>
      <c r="D867" s="2"/>
      <c r="E867" s="2"/>
      <c r="F867" s="2"/>
      <c r="G867" s="13"/>
      <c r="H867" s="13"/>
      <c r="I867" s="14"/>
      <c r="J867" s="2"/>
      <c r="K867" s="2"/>
      <c r="L867" s="15"/>
      <c r="M867" s="15"/>
      <c r="N867" s="15"/>
      <c r="O867" s="2"/>
      <c r="P867" s="2"/>
      <c r="Q867" s="2"/>
      <c r="R867" s="2"/>
      <c r="S867" s="2"/>
      <c r="T867" s="2"/>
      <c r="U867" s="2"/>
      <c r="V867" s="2"/>
    </row>
    <row r="868" spans="2:22" ht="15.75" customHeight="1">
      <c r="B868" s="18"/>
      <c r="C868" s="2"/>
      <c r="D868" s="2"/>
      <c r="E868" s="2"/>
      <c r="F868" s="2"/>
      <c r="G868" s="13"/>
      <c r="H868" s="13"/>
      <c r="I868" s="14"/>
      <c r="J868" s="2"/>
      <c r="K868" s="2"/>
      <c r="L868" s="15"/>
      <c r="M868" s="15"/>
      <c r="N868" s="15"/>
      <c r="O868" s="2"/>
      <c r="P868" s="2"/>
      <c r="Q868" s="2"/>
      <c r="R868" s="2"/>
      <c r="S868" s="2"/>
      <c r="T868" s="2"/>
      <c r="U868" s="2"/>
      <c r="V868" s="2"/>
    </row>
    <row r="869" spans="2:22" ht="15.75" customHeight="1">
      <c r="B869" s="18"/>
      <c r="C869" s="2"/>
      <c r="D869" s="2"/>
      <c r="E869" s="2"/>
      <c r="F869" s="2"/>
      <c r="G869" s="13"/>
      <c r="H869" s="13"/>
      <c r="I869" s="14"/>
      <c r="J869" s="2"/>
      <c r="K869" s="2"/>
      <c r="L869" s="15"/>
      <c r="M869" s="15"/>
      <c r="N869" s="15"/>
      <c r="O869" s="2"/>
      <c r="P869" s="2"/>
      <c r="Q869" s="2"/>
      <c r="R869" s="2"/>
      <c r="S869" s="2"/>
      <c r="T869" s="2"/>
      <c r="U869" s="2"/>
      <c r="V869" s="2"/>
    </row>
    <row r="870" spans="2:22" ht="15.75" customHeight="1">
      <c r="B870" s="18"/>
      <c r="C870" s="2"/>
      <c r="D870" s="2"/>
      <c r="E870" s="2"/>
      <c r="F870" s="2"/>
      <c r="G870" s="13"/>
      <c r="H870" s="13"/>
      <c r="I870" s="14"/>
      <c r="J870" s="2"/>
      <c r="K870" s="2"/>
      <c r="L870" s="15"/>
      <c r="M870" s="15"/>
      <c r="N870" s="15"/>
      <c r="O870" s="2"/>
      <c r="P870" s="2"/>
      <c r="Q870" s="2"/>
      <c r="R870" s="2"/>
      <c r="S870" s="2"/>
      <c r="T870" s="2"/>
      <c r="U870" s="2"/>
      <c r="V870" s="2"/>
    </row>
    <row r="871" spans="2:22" ht="15.75" customHeight="1">
      <c r="B871" s="18"/>
      <c r="C871" s="2"/>
      <c r="D871" s="2"/>
      <c r="E871" s="2"/>
      <c r="F871" s="2"/>
      <c r="G871" s="13"/>
      <c r="H871" s="13"/>
      <c r="I871" s="14"/>
      <c r="J871" s="2"/>
      <c r="K871" s="2"/>
      <c r="L871" s="15"/>
      <c r="M871" s="15"/>
      <c r="N871" s="15"/>
      <c r="O871" s="2"/>
      <c r="P871" s="2"/>
      <c r="Q871" s="2"/>
      <c r="R871" s="2"/>
      <c r="S871" s="2"/>
      <c r="T871" s="2"/>
      <c r="U871" s="2"/>
      <c r="V871" s="2"/>
    </row>
    <row r="872" spans="2:22" ht="15.75" customHeight="1">
      <c r="B872" s="18"/>
      <c r="C872" s="2"/>
      <c r="D872" s="2"/>
      <c r="E872" s="2"/>
      <c r="F872" s="2"/>
      <c r="G872" s="13"/>
      <c r="H872" s="13"/>
      <c r="I872" s="14"/>
      <c r="J872" s="2"/>
      <c r="K872" s="2"/>
      <c r="L872" s="15"/>
      <c r="M872" s="15"/>
      <c r="N872" s="15"/>
      <c r="O872" s="2"/>
      <c r="P872" s="2"/>
      <c r="Q872" s="2"/>
      <c r="R872" s="2"/>
      <c r="S872" s="2"/>
      <c r="T872" s="2"/>
      <c r="U872" s="2"/>
      <c r="V872" s="2"/>
    </row>
    <row r="873" spans="2:22" ht="15.75" customHeight="1">
      <c r="B873" s="18"/>
      <c r="C873" s="2"/>
      <c r="D873" s="2"/>
      <c r="E873" s="2"/>
      <c r="F873" s="2"/>
      <c r="G873" s="13"/>
      <c r="H873" s="13"/>
      <c r="I873" s="14"/>
      <c r="J873" s="2"/>
      <c r="K873" s="2"/>
      <c r="L873" s="15"/>
      <c r="M873" s="15"/>
      <c r="N873" s="15"/>
      <c r="O873" s="2"/>
      <c r="P873" s="2"/>
      <c r="Q873" s="2"/>
      <c r="R873" s="2"/>
      <c r="S873" s="2"/>
      <c r="T873" s="2"/>
      <c r="U873" s="2"/>
      <c r="V873" s="2"/>
    </row>
    <row r="874" spans="2:22" ht="15.75" customHeight="1">
      <c r="B874" s="18"/>
      <c r="C874" s="2"/>
      <c r="D874" s="2"/>
      <c r="E874" s="2"/>
      <c r="F874" s="2"/>
      <c r="G874" s="13"/>
      <c r="H874" s="13"/>
      <c r="I874" s="14"/>
      <c r="J874" s="2"/>
      <c r="K874" s="2"/>
      <c r="L874" s="15"/>
      <c r="M874" s="15"/>
      <c r="N874" s="15"/>
      <c r="O874" s="2"/>
      <c r="P874" s="2"/>
      <c r="Q874" s="2"/>
      <c r="R874" s="2"/>
      <c r="S874" s="2"/>
      <c r="T874" s="2"/>
      <c r="U874" s="2"/>
      <c r="V874" s="2"/>
    </row>
    <row r="875" spans="2:22" ht="15.75" customHeight="1">
      <c r="B875" s="18"/>
      <c r="C875" s="2"/>
      <c r="D875" s="2"/>
      <c r="E875" s="2"/>
      <c r="F875" s="2"/>
      <c r="G875" s="13"/>
      <c r="H875" s="13"/>
      <c r="I875" s="14"/>
      <c r="J875" s="2"/>
      <c r="K875" s="2"/>
      <c r="L875" s="15"/>
      <c r="M875" s="15"/>
      <c r="N875" s="15"/>
      <c r="O875" s="2"/>
      <c r="P875" s="2"/>
      <c r="Q875" s="2"/>
      <c r="R875" s="2"/>
      <c r="S875" s="2"/>
      <c r="T875" s="2"/>
      <c r="U875" s="2"/>
      <c r="V875" s="2"/>
    </row>
    <row r="876" spans="2:22" ht="15.75" customHeight="1">
      <c r="B876" s="18"/>
      <c r="C876" s="2"/>
      <c r="D876" s="2"/>
      <c r="E876" s="2"/>
      <c r="F876" s="2"/>
      <c r="G876" s="13"/>
      <c r="H876" s="13"/>
      <c r="I876" s="14"/>
      <c r="J876" s="2"/>
      <c r="K876" s="2"/>
      <c r="L876" s="15"/>
      <c r="M876" s="15"/>
      <c r="N876" s="15"/>
      <c r="O876" s="2"/>
      <c r="P876" s="2"/>
      <c r="Q876" s="2"/>
      <c r="R876" s="2"/>
      <c r="S876" s="2"/>
      <c r="T876" s="2"/>
      <c r="U876" s="2"/>
      <c r="V876" s="2"/>
    </row>
    <row r="877" spans="2:22" ht="15.75" customHeight="1">
      <c r="B877" s="18"/>
      <c r="C877" s="2"/>
      <c r="D877" s="2"/>
      <c r="E877" s="2"/>
      <c r="F877" s="2"/>
      <c r="G877" s="13"/>
      <c r="H877" s="13"/>
      <c r="I877" s="14"/>
      <c r="J877" s="2"/>
      <c r="K877" s="2"/>
      <c r="L877" s="15"/>
      <c r="M877" s="15"/>
      <c r="N877" s="15"/>
      <c r="O877" s="2"/>
      <c r="P877" s="2"/>
      <c r="Q877" s="2"/>
      <c r="R877" s="2"/>
      <c r="S877" s="2"/>
      <c r="T877" s="2"/>
      <c r="U877" s="2"/>
      <c r="V877" s="2"/>
    </row>
    <row r="878" spans="2:22" ht="15.75" customHeight="1">
      <c r="B878" s="18"/>
      <c r="C878" s="2"/>
      <c r="D878" s="2"/>
      <c r="E878" s="2"/>
      <c r="F878" s="2"/>
      <c r="G878" s="13"/>
      <c r="H878" s="13"/>
      <c r="I878" s="14"/>
      <c r="J878" s="2"/>
      <c r="K878" s="2"/>
      <c r="L878" s="15"/>
      <c r="M878" s="15"/>
      <c r="N878" s="15"/>
      <c r="O878" s="2"/>
      <c r="P878" s="2"/>
      <c r="Q878" s="2"/>
      <c r="R878" s="2"/>
      <c r="S878" s="2"/>
      <c r="T878" s="2"/>
      <c r="U878" s="2"/>
      <c r="V878" s="2"/>
    </row>
    <row r="879" spans="2:22" ht="15.75" customHeight="1">
      <c r="B879" s="18"/>
      <c r="C879" s="2"/>
      <c r="D879" s="2"/>
      <c r="E879" s="2"/>
      <c r="F879" s="2"/>
      <c r="G879" s="13"/>
      <c r="H879" s="13"/>
      <c r="I879" s="14"/>
      <c r="J879" s="2"/>
      <c r="K879" s="2"/>
      <c r="L879" s="15"/>
      <c r="M879" s="15"/>
      <c r="N879" s="15"/>
      <c r="O879" s="2"/>
      <c r="P879" s="2"/>
      <c r="Q879" s="2"/>
      <c r="R879" s="2"/>
      <c r="S879" s="2"/>
      <c r="T879" s="2"/>
      <c r="U879" s="2"/>
      <c r="V879" s="2"/>
    </row>
    <row r="880" spans="2:22" ht="15.75" customHeight="1">
      <c r="B880" s="18"/>
      <c r="C880" s="2"/>
      <c r="D880" s="2"/>
      <c r="E880" s="2"/>
      <c r="F880" s="2"/>
      <c r="G880" s="13"/>
      <c r="H880" s="13"/>
      <c r="I880" s="14"/>
      <c r="J880" s="2"/>
      <c r="K880" s="2"/>
      <c r="L880" s="15"/>
      <c r="M880" s="15"/>
      <c r="N880" s="15"/>
      <c r="O880" s="2"/>
      <c r="P880" s="2"/>
      <c r="Q880" s="2"/>
      <c r="R880" s="2"/>
      <c r="S880" s="2"/>
      <c r="T880" s="2"/>
      <c r="U880" s="2"/>
      <c r="V880" s="2"/>
    </row>
    <row r="881" spans="2:22" ht="15.75" customHeight="1">
      <c r="B881" s="18"/>
      <c r="C881" s="2"/>
      <c r="D881" s="2"/>
      <c r="E881" s="2"/>
      <c r="F881" s="2"/>
      <c r="G881" s="13"/>
      <c r="H881" s="13"/>
      <c r="I881" s="14"/>
      <c r="J881" s="2"/>
      <c r="K881" s="2"/>
      <c r="L881" s="15"/>
      <c r="M881" s="15"/>
      <c r="N881" s="15"/>
      <c r="O881" s="2"/>
      <c r="P881" s="2"/>
      <c r="Q881" s="2"/>
      <c r="R881" s="2"/>
      <c r="S881" s="2"/>
      <c r="T881" s="2"/>
      <c r="U881" s="2"/>
      <c r="V881" s="2"/>
    </row>
    <row r="882" spans="2:22" ht="15.75" customHeight="1">
      <c r="B882" s="18"/>
      <c r="C882" s="2"/>
      <c r="D882" s="2"/>
      <c r="E882" s="2"/>
      <c r="F882" s="2"/>
      <c r="G882" s="13"/>
      <c r="H882" s="13"/>
      <c r="I882" s="14"/>
      <c r="J882" s="2"/>
      <c r="K882" s="2"/>
      <c r="L882" s="15"/>
      <c r="M882" s="15"/>
      <c r="N882" s="15"/>
      <c r="O882" s="2"/>
      <c r="P882" s="2"/>
      <c r="Q882" s="2"/>
      <c r="R882" s="2"/>
      <c r="S882" s="2"/>
      <c r="T882" s="2"/>
      <c r="U882" s="2"/>
      <c r="V882" s="2"/>
    </row>
    <row r="883" spans="2:22" ht="15.75" customHeight="1">
      <c r="B883" s="18"/>
      <c r="C883" s="2"/>
      <c r="D883" s="2"/>
      <c r="E883" s="2"/>
      <c r="F883" s="2"/>
      <c r="G883" s="13"/>
      <c r="H883" s="13"/>
      <c r="I883" s="14"/>
      <c r="J883" s="2"/>
      <c r="K883" s="2"/>
      <c r="L883" s="15"/>
      <c r="M883" s="15"/>
      <c r="N883" s="15"/>
      <c r="O883" s="2"/>
      <c r="P883" s="2"/>
      <c r="Q883" s="2"/>
      <c r="R883" s="2"/>
      <c r="S883" s="2"/>
      <c r="T883" s="2"/>
      <c r="U883" s="2"/>
      <c r="V883" s="2"/>
    </row>
    <row r="884" spans="2:22" ht="15.75" customHeight="1">
      <c r="B884" s="18"/>
      <c r="C884" s="2"/>
      <c r="D884" s="2"/>
      <c r="E884" s="2"/>
      <c r="F884" s="2"/>
      <c r="G884" s="13"/>
      <c r="H884" s="13"/>
      <c r="I884" s="14"/>
      <c r="J884" s="2"/>
      <c r="K884" s="2"/>
      <c r="L884" s="15"/>
      <c r="M884" s="15"/>
      <c r="N884" s="15"/>
      <c r="O884" s="2"/>
      <c r="P884" s="2"/>
      <c r="Q884" s="2"/>
      <c r="R884" s="2"/>
      <c r="S884" s="2"/>
      <c r="T884" s="2"/>
      <c r="U884" s="2"/>
      <c r="V884" s="2"/>
    </row>
    <row r="885" spans="2:22" ht="15.75" customHeight="1">
      <c r="B885" s="18"/>
      <c r="C885" s="2"/>
      <c r="D885" s="2"/>
      <c r="E885" s="2"/>
      <c r="F885" s="2"/>
      <c r="G885" s="13"/>
      <c r="H885" s="13"/>
      <c r="I885" s="14"/>
      <c r="J885" s="2"/>
      <c r="K885" s="2"/>
      <c r="L885" s="15"/>
      <c r="M885" s="15"/>
      <c r="N885" s="15"/>
      <c r="O885" s="2"/>
      <c r="P885" s="2"/>
      <c r="Q885" s="2"/>
      <c r="R885" s="2"/>
      <c r="S885" s="2"/>
      <c r="T885" s="2"/>
      <c r="U885" s="2"/>
      <c r="V885" s="2"/>
    </row>
    <row r="886" spans="2:22" ht="15.75" customHeight="1">
      <c r="B886" s="18"/>
      <c r="C886" s="2"/>
      <c r="D886" s="2"/>
      <c r="E886" s="2"/>
      <c r="F886" s="2"/>
      <c r="G886" s="13"/>
      <c r="H886" s="13"/>
      <c r="I886" s="14"/>
      <c r="J886" s="2"/>
      <c r="K886" s="2"/>
      <c r="L886" s="15"/>
      <c r="M886" s="15"/>
      <c r="N886" s="15"/>
      <c r="O886" s="2"/>
      <c r="P886" s="2"/>
      <c r="Q886" s="2"/>
      <c r="R886" s="2"/>
      <c r="S886" s="2"/>
      <c r="T886" s="2"/>
      <c r="U886" s="2"/>
      <c r="V886" s="2"/>
    </row>
    <row r="887" spans="2:22" ht="15.75" customHeight="1">
      <c r="B887" s="18"/>
      <c r="C887" s="2"/>
      <c r="D887" s="2"/>
      <c r="E887" s="2"/>
      <c r="F887" s="2"/>
      <c r="G887" s="13"/>
      <c r="H887" s="13"/>
      <c r="I887" s="14"/>
      <c r="J887" s="2"/>
      <c r="K887" s="2"/>
      <c r="L887" s="15"/>
      <c r="M887" s="15"/>
      <c r="N887" s="15"/>
      <c r="O887" s="2"/>
      <c r="P887" s="2"/>
      <c r="Q887" s="2"/>
      <c r="R887" s="2"/>
      <c r="S887" s="2"/>
      <c r="T887" s="2"/>
      <c r="U887" s="2"/>
      <c r="V887" s="2"/>
    </row>
    <row r="888" spans="2:22" ht="15.75" customHeight="1">
      <c r="B888" s="18"/>
      <c r="C888" s="2"/>
      <c r="D888" s="2"/>
      <c r="E888" s="2"/>
      <c r="F888" s="2"/>
      <c r="G888" s="13"/>
      <c r="H888" s="13"/>
      <c r="I888" s="14"/>
      <c r="J888" s="2"/>
      <c r="K888" s="2"/>
      <c r="L888" s="15"/>
      <c r="M888" s="15"/>
      <c r="N888" s="15"/>
      <c r="O888" s="2"/>
      <c r="P888" s="2"/>
      <c r="Q888" s="2"/>
      <c r="R888" s="2"/>
      <c r="S888" s="2"/>
      <c r="T888" s="2"/>
      <c r="U888" s="2"/>
      <c r="V888" s="2"/>
    </row>
    <row r="889" spans="2:22" ht="15.75" customHeight="1">
      <c r="B889" s="18"/>
      <c r="C889" s="2"/>
      <c r="D889" s="2"/>
      <c r="E889" s="2"/>
      <c r="F889" s="2"/>
      <c r="G889" s="13"/>
      <c r="H889" s="13"/>
      <c r="I889" s="14"/>
      <c r="J889" s="2"/>
      <c r="K889" s="2"/>
      <c r="L889" s="15"/>
      <c r="M889" s="15"/>
      <c r="N889" s="15"/>
      <c r="O889" s="2"/>
      <c r="P889" s="2"/>
      <c r="Q889" s="2"/>
      <c r="R889" s="2"/>
      <c r="S889" s="2"/>
      <c r="T889" s="2"/>
      <c r="U889" s="2"/>
      <c r="V889" s="2"/>
    </row>
    <row r="890" spans="2:22" ht="15.75" customHeight="1">
      <c r="B890" s="18"/>
      <c r="C890" s="2"/>
      <c r="D890" s="2"/>
      <c r="E890" s="2"/>
      <c r="F890" s="2"/>
      <c r="G890" s="13"/>
      <c r="H890" s="13"/>
      <c r="I890" s="14"/>
      <c r="J890" s="2"/>
      <c r="K890" s="2"/>
      <c r="L890" s="15"/>
      <c r="M890" s="15"/>
      <c r="N890" s="15"/>
      <c r="O890" s="2"/>
      <c r="P890" s="2"/>
      <c r="Q890" s="2"/>
      <c r="R890" s="2"/>
      <c r="S890" s="2"/>
      <c r="T890" s="2"/>
      <c r="U890" s="2"/>
      <c r="V890" s="2"/>
    </row>
    <row r="891" spans="2:22" ht="15.75" customHeight="1">
      <c r="B891" s="18"/>
      <c r="C891" s="2"/>
      <c r="D891" s="2"/>
      <c r="E891" s="2"/>
      <c r="F891" s="2"/>
      <c r="G891" s="13"/>
      <c r="H891" s="13"/>
      <c r="I891" s="14"/>
      <c r="J891" s="2"/>
      <c r="K891" s="2"/>
      <c r="L891" s="15"/>
      <c r="M891" s="15"/>
      <c r="N891" s="15"/>
      <c r="O891" s="2"/>
      <c r="P891" s="2"/>
      <c r="Q891" s="2"/>
      <c r="R891" s="2"/>
      <c r="S891" s="2"/>
      <c r="T891" s="2"/>
      <c r="U891" s="2"/>
      <c r="V891" s="2"/>
    </row>
    <row r="892" spans="2:22" ht="15.75" customHeight="1">
      <c r="B892" s="18"/>
      <c r="C892" s="2"/>
      <c r="D892" s="2"/>
      <c r="E892" s="2"/>
      <c r="F892" s="2"/>
      <c r="G892" s="13"/>
      <c r="H892" s="13"/>
      <c r="I892" s="14"/>
      <c r="J892" s="2"/>
      <c r="K892" s="2"/>
      <c r="L892" s="15"/>
      <c r="M892" s="15"/>
      <c r="N892" s="15"/>
      <c r="O892" s="2"/>
      <c r="P892" s="2"/>
      <c r="Q892" s="2"/>
      <c r="R892" s="2"/>
      <c r="S892" s="2"/>
      <c r="T892" s="2"/>
      <c r="U892" s="2"/>
      <c r="V892" s="2"/>
    </row>
    <row r="893" spans="2:22" ht="15.75" customHeight="1">
      <c r="B893" s="18"/>
      <c r="C893" s="2"/>
      <c r="D893" s="2"/>
      <c r="E893" s="2"/>
      <c r="F893" s="2"/>
      <c r="G893" s="13"/>
      <c r="H893" s="13"/>
      <c r="I893" s="14"/>
      <c r="J893" s="2"/>
      <c r="K893" s="2"/>
      <c r="L893" s="15"/>
      <c r="M893" s="15"/>
      <c r="N893" s="15"/>
      <c r="O893" s="2"/>
      <c r="P893" s="2"/>
      <c r="Q893" s="2"/>
      <c r="R893" s="2"/>
      <c r="S893" s="2"/>
      <c r="T893" s="2"/>
      <c r="U893" s="2"/>
      <c r="V893" s="2"/>
    </row>
    <row r="894" spans="2:22" ht="15.75" customHeight="1">
      <c r="B894" s="18"/>
      <c r="C894" s="2"/>
      <c r="D894" s="2"/>
      <c r="E894" s="2"/>
      <c r="F894" s="2"/>
      <c r="G894" s="13"/>
      <c r="H894" s="13"/>
      <c r="I894" s="14"/>
      <c r="J894" s="2"/>
      <c r="K894" s="2"/>
      <c r="L894" s="15"/>
      <c r="M894" s="15"/>
      <c r="N894" s="15"/>
      <c r="O894" s="2"/>
      <c r="P894" s="2"/>
      <c r="Q894" s="2"/>
      <c r="R894" s="2"/>
      <c r="S894" s="2"/>
      <c r="T894" s="2"/>
      <c r="U894" s="2"/>
      <c r="V894" s="2"/>
    </row>
    <row r="895" spans="2:22" ht="15.75" customHeight="1">
      <c r="B895" s="18"/>
      <c r="C895" s="2"/>
      <c r="D895" s="2"/>
      <c r="E895" s="2"/>
      <c r="F895" s="2"/>
      <c r="G895" s="13"/>
      <c r="H895" s="13"/>
      <c r="I895" s="14"/>
      <c r="J895" s="2"/>
      <c r="K895" s="2"/>
      <c r="L895" s="15"/>
      <c r="M895" s="15"/>
      <c r="N895" s="15"/>
      <c r="O895" s="2"/>
      <c r="P895" s="2"/>
      <c r="Q895" s="2"/>
      <c r="R895" s="2"/>
      <c r="S895" s="2"/>
      <c r="T895" s="2"/>
      <c r="U895" s="2"/>
      <c r="V895" s="2"/>
    </row>
    <row r="896" spans="2:22" ht="15.75" customHeight="1">
      <c r="B896" s="18"/>
      <c r="C896" s="2"/>
      <c r="D896" s="2"/>
      <c r="E896" s="2"/>
      <c r="F896" s="2"/>
      <c r="G896" s="13"/>
      <c r="H896" s="13"/>
      <c r="I896" s="14"/>
      <c r="J896" s="2"/>
      <c r="K896" s="2"/>
      <c r="L896" s="15"/>
      <c r="M896" s="15"/>
      <c r="N896" s="15"/>
      <c r="O896" s="2"/>
      <c r="P896" s="2"/>
      <c r="Q896" s="2"/>
      <c r="R896" s="2"/>
      <c r="S896" s="2"/>
      <c r="T896" s="2"/>
      <c r="U896" s="2"/>
      <c r="V896" s="2"/>
    </row>
    <row r="897" spans="2:22" ht="15.75" customHeight="1">
      <c r="B897" s="18"/>
      <c r="C897" s="2"/>
      <c r="D897" s="2"/>
      <c r="E897" s="2"/>
      <c r="F897" s="2"/>
      <c r="G897" s="13"/>
      <c r="H897" s="13"/>
      <c r="I897" s="14"/>
      <c r="J897" s="2"/>
      <c r="K897" s="2"/>
      <c r="L897" s="15"/>
      <c r="M897" s="15"/>
      <c r="N897" s="15"/>
      <c r="O897" s="2"/>
      <c r="P897" s="2"/>
      <c r="Q897" s="2"/>
      <c r="R897" s="2"/>
      <c r="S897" s="2"/>
      <c r="T897" s="2"/>
      <c r="U897" s="2"/>
      <c r="V897" s="2"/>
    </row>
    <row r="898" spans="2:22" ht="15.75" customHeight="1">
      <c r="B898" s="18"/>
      <c r="C898" s="2"/>
      <c r="D898" s="2"/>
      <c r="E898" s="2"/>
      <c r="F898" s="2"/>
      <c r="G898" s="13"/>
      <c r="H898" s="13"/>
      <c r="I898" s="14"/>
      <c r="J898" s="2"/>
      <c r="K898" s="2"/>
      <c r="L898" s="15"/>
      <c r="M898" s="15"/>
      <c r="N898" s="15"/>
      <c r="O898" s="2"/>
      <c r="P898" s="2"/>
      <c r="Q898" s="2"/>
      <c r="R898" s="2"/>
      <c r="S898" s="2"/>
      <c r="T898" s="2"/>
      <c r="U898" s="2"/>
      <c r="V898" s="2"/>
    </row>
    <row r="899" spans="2:22" ht="15.75" customHeight="1">
      <c r="B899" s="18"/>
      <c r="C899" s="2"/>
      <c r="D899" s="2"/>
      <c r="E899" s="2"/>
      <c r="F899" s="2"/>
      <c r="G899" s="13"/>
      <c r="H899" s="13"/>
      <c r="I899" s="14"/>
      <c r="J899" s="2"/>
      <c r="K899" s="2"/>
      <c r="L899" s="15"/>
      <c r="M899" s="15"/>
      <c r="N899" s="15"/>
      <c r="O899" s="2"/>
      <c r="P899" s="2"/>
      <c r="Q899" s="2"/>
      <c r="R899" s="2"/>
      <c r="S899" s="2"/>
      <c r="T899" s="2"/>
      <c r="U899" s="2"/>
      <c r="V899" s="2"/>
    </row>
    <row r="900" spans="2:22" ht="15.75" customHeight="1">
      <c r="B900" s="18"/>
      <c r="C900" s="2"/>
      <c r="D900" s="2"/>
      <c r="E900" s="2"/>
      <c r="F900" s="2"/>
      <c r="G900" s="13"/>
      <c r="H900" s="13"/>
      <c r="I900" s="14"/>
      <c r="J900" s="2"/>
      <c r="K900" s="2"/>
      <c r="L900" s="15"/>
      <c r="M900" s="15"/>
      <c r="N900" s="15"/>
      <c r="O900" s="2"/>
      <c r="P900" s="2"/>
      <c r="Q900" s="2"/>
      <c r="R900" s="2"/>
      <c r="S900" s="2"/>
      <c r="T900" s="2"/>
      <c r="U900" s="2"/>
      <c r="V900" s="2"/>
    </row>
    <row r="901" spans="2:22" ht="15.75" customHeight="1">
      <c r="B901" s="18"/>
      <c r="C901" s="2"/>
      <c r="D901" s="2"/>
      <c r="E901" s="2"/>
      <c r="F901" s="2"/>
      <c r="G901" s="13"/>
      <c r="H901" s="13"/>
      <c r="I901" s="14"/>
      <c r="J901" s="2"/>
      <c r="K901" s="2"/>
      <c r="L901" s="15"/>
      <c r="M901" s="15"/>
      <c r="N901" s="15"/>
      <c r="O901" s="2"/>
      <c r="P901" s="2"/>
      <c r="Q901" s="2"/>
      <c r="R901" s="2"/>
      <c r="S901" s="2"/>
      <c r="T901" s="2"/>
      <c r="U901" s="2"/>
      <c r="V901" s="2"/>
    </row>
    <row r="902" spans="2:22" ht="15.75" customHeight="1">
      <c r="B902" s="18"/>
      <c r="C902" s="2"/>
      <c r="D902" s="2"/>
      <c r="E902" s="2"/>
      <c r="F902" s="2"/>
      <c r="G902" s="13"/>
      <c r="H902" s="13"/>
      <c r="I902" s="14"/>
      <c r="J902" s="2"/>
      <c r="K902" s="2"/>
      <c r="L902" s="15"/>
      <c r="M902" s="15"/>
      <c r="N902" s="15"/>
      <c r="O902" s="2"/>
      <c r="P902" s="2"/>
      <c r="Q902" s="2"/>
      <c r="R902" s="2"/>
      <c r="S902" s="2"/>
      <c r="T902" s="2"/>
      <c r="U902" s="2"/>
      <c r="V902" s="2"/>
    </row>
    <row r="903" spans="2:22" ht="15.75" customHeight="1">
      <c r="B903" s="18"/>
      <c r="C903" s="2"/>
      <c r="D903" s="2"/>
      <c r="E903" s="2"/>
      <c r="F903" s="2"/>
      <c r="G903" s="13"/>
      <c r="H903" s="13"/>
      <c r="I903" s="14"/>
      <c r="J903" s="2"/>
      <c r="K903" s="2"/>
      <c r="L903" s="15"/>
      <c r="M903" s="15"/>
      <c r="N903" s="15"/>
      <c r="O903" s="2"/>
      <c r="P903" s="2"/>
      <c r="Q903" s="2"/>
      <c r="R903" s="2"/>
      <c r="S903" s="2"/>
      <c r="T903" s="2"/>
      <c r="U903" s="2"/>
      <c r="V903" s="2"/>
    </row>
    <row r="904" spans="2:22" ht="15.75" customHeight="1">
      <c r="B904" s="18"/>
      <c r="C904" s="2"/>
      <c r="D904" s="2"/>
      <c r="E904" s="2"/>
      <c r="F904" s="2"/>
      <c r="G904" s="13"/>
      <c r="H904" s="13"/>
      <c r="I904" s="14"/>
      <c r="J904" s="2"/>
      <c r="K904" s="2"/>
      <c r="L904" s="15"/>
      <c r="M904" s="15"/>
      <c r="N904" s="15"/>
      <c r="O904" s="2"/>
      <c r="P904" s="2"/>
      <c r="Q904" s="2"/>
      <c r="R904" s="2"/>
      <c r="S904" s="2"/>
      <c r="T904" s="2"/>
      <c r="U904" s="2"/>
      <c r="V904" s="2"/>
    </row>
    <row r="905" spans="2:22" ht="15.75" customHeight="1">
      <c r="B905" s="18"/>
      <c r="C905" s="2"/>
      <c r="D905" s="2"/>
      <c r="E905" s="2"/>
      <c r="F905" s="2"/>
      <c r="G905" s="13"/>
      <c r="H905" s="13"/>
      <c r="I905" s="14"/>
      <c r="J905" s="2"/>
      <c r="K905" s="2"/>
      <c r="L905" s="15"/>
      <c r="M905" s="15"/>
      <c r="N905" s="15"/>
      <c r="O905" s="2"/>
      <c r="P905" s="2"/>
      <c r="Q905" s="2"/>
      <c r="R905" s="2"/>
      <c r="S905" s="2"/>
      <c r="T905" s="2"/>
      <c r="U905" s="2"/>
      <c r="V905" s="2"/>
    </row>
    <row r="906" spans="2:22" ht="15.75" customHeight="1">
      <c r="B906" s="18"/>
      <c r="C906" s="2"/>
      <c r="D906" s="2"/>
      <c r="E906" s="2"/>
      <c r="F906" s="2"/>
      <c r="G906" s="13"/>
      <c r="H906" s="13"/>
      <c r="I906" s="14"/>
      <c r="J906" s="2"/>
      <c r="K906" s="2"/>
      <c r="L906" s="15"/>
      <c r="M906" s="15"/>
      <c r="N906" s="15"/>
      <c r="O906" s="2"/>
      <c r="P906" s="2"/>
      <c r="Q906" s="2"/>
      <c r="R906" s="2"/>
      <c r="S906" s="2"/>
      <c r="T906" s="2"/>
      <c r="U906" s="2"/>
      <c r="V906" s="2"/>
    </row>
    <row r="907" spans="2:22" ht="15.75" customHeight="1">
      <c r="B907" s="18"/>
      <c r="C907" s="2"/>
      <c r="D907" s="2"/>
      <c r="E907" s="2"/>
      <c r="F907" s="2"/>
      <c r="G907" s="13"/>
      <c r="H907" s="13"/>
      <c r="I907" s="14"/>
      <c r="J907" s="2"/>
      <c r="K907" s="2"/>
      <c r="L907" s="15"/>
      <c r="M907" s="15"/>
      <c r="N907" s="15"/>
      <c r="O907" s="2"/>
      <c r="P907" s="2"/>
      <c r="Q907" s="2"/>
      <c r="R907" s="2"/>
      <c r="S907" s="2"/>
      <c r="T907" s="2"/>
      <c r="U907" s="2"/>
      <c r="V907" s="2"/>
    </row>
    <row r="908" spans="2:22" ht="15.75" customHeight="1">
      <c r="B908" s="18"/>
      <c r="C908" s="2"/>
      <c r="D908" s="2"/>
      <c r="E908" s="2"/>
      <c r="F908" s="2"/>
      <c r="G908" s="13"/>
      <c r="H908" s="13"/>
      <c r="I908" s="14"/>
      <c r="J908" s="2"/>
      <c r="K908" s="2"/>
      <c r="L908" s="15"/>
      <c r="M908" s="15"/>
      <c r="N908" s="15"/>
      <c r="O908" s="2"/>
      <c r="P908" s="2"/>
      <c r="Q908" s="2"/>
      <c r="R908" s="2"/>
      <c r="S908" s="2"/>
      <c r="T908" s="2"/>
      <c r="U908" s="2"/>
      <c r="V908" s="2"/>
    </row>
    <row r="909" spans="2:22" ht="15.75" customHeight="1">
      <c r="B909" s="18"/>
      <c r="C909" s="2"/>
      <c r="D909" s="2"/>
      <c r="E909" s="2"/>
      <c r="F909" s="2"/>
      <c r="G909" s="13"/>
      <c r="H909" s="13"/>
      <c r="I909" s="14"/>
      <c r="J909" s="2"/>
      <c r="K909" s="2"/>
      <c r="L909" s="15"/>
      <c r="M909" s="15"/>
      <c r="N909" s="15"/>
      <c r="O909" s="2"/>
      <c r="P909" s="2"/>
      <c r="Q909" s="2"/>
      <c r="R909" s="2"/>
      <c r="S909" s="2"/>
      <c r="T909" s="2"/>
      <c r="U909" s="2"/>
      <c r="V909" s="2"/>
    </row>
    <row r="910" spans="2:22" ht="15.75" customHeight="1">
      <c r="B910" s="18"/>
      <c r="C910" s="2"/>
      <c r="D910" s="2"/>
      <c r="E910" s="2"/>
      <c r="F910" s="2"/>
      <c r="G910" s="13"/>
      <c r="H910" s="13"/>
      <c r="I910" s="14"/>
      <c r="J910" s="2"/>
      <c r="K910" s="2"/>
      <c r="L910" s="15"/>
      <c r="M910" s="15"/>
      <c r="N910" s="15"/>
      <c r="O910" s="2"/>
      <c r="P910" s="2"/>
      <c r="Q910" s="2"/>
      <c r="R910" s="2"/>
      <c r="S910" s="2"/>
      <c r="T910" s="2"/>
      <c r="U910" s="2"/>
      <c r="V910" s="2"/>
    </row>
    <row r="911" spans="2:22" ht="15.75" customHeight="1">
      <c r="B911" s="18"/>
      <c r="C911" s="2"/>
      <c r="D911" s="2"/>
      <c r="E911" s="2"/>
      <c r="F911" s="2"/>
      <c r="G911" s="13"/>
      <c r="H911" s="13"/>
      <c r="I911" s="14"/>
      <c r="J911" s="2"/>
      <c r="K911" s="2"/>
      <c r="L911" s="15"/>
      <c r="M911" s="15"/>
      <c r="N911" s="15"/>
      <c r="O911" s="2"/>
      <c r="P911" s="2"/>
      <c r="Q911" s="2"/>
      <c r="R911" s="2"/>
      <c r="S911" s="2"/>
      <c r="T911" s="2"/>
      <c r="U911" s="2"/>
      <c r="V911" s="2"/>
    </row>
    <row r="912" spans="2:22" ht="15.75" customHeight="1">
      <c r="B912" s="18"/>
      <c r="C912" s="2"/>
      <c r="D912" s="2"/>
      <c r="E912" s="2"/>
      <c r="F912" s="2"/>
      <c r="G912" s="13"/>
      <c r="H912" s="13"/>
      <c r="I912" s="14"/>
      <c r="J912" s="2"/>
      <c r="K912" s="2"/>
      <c r="L912" s="15"/>
      <c r="M912" s="15"/>
      <c r="N912" s="15"/>
      <c r="O912" s="2"/>
      <c r="P912" s="2"/>
      <c r="Q912" s="2"/>
      <c r="R912" s="2"/>
      <c r="S912" s="2"/>
      <c r="T912" s="2"/>
      <c r="U912" s="2"/>
      <c r="V912" s="2"/>
    </row>
    <row r="913" spans="2:22" ht="15.75" customHeight="1">
      <c r="B913" s="18"/>
      <c r="C913" s="2"/>
      <c r="D913" s="2"/>
      <c r="E913" s="2"/>
      <c r="F913" s="2"/>
      <c r="G913" s="13"/>
      <c r="H913" s="13"/>
      <c r="I913" s="14"/>
      <c r="J913" s="2"/>
      <c r="K913" s="2"/>
      <c r="L913" s="15"/>
      <c r="M913" s="15"/>
      <c r="N913" s="15"/>
      <c r="O913" s="2"/>
      <c r="P913" s="2"/>
      <c r="Q913" s="2"/>
      <c r="R913" s="2"/>
      <c r="S913" s="2"/>
      <c r="T913" s="2"/>
      <c r="U913" s="2"/>
      <c r="V913" s="2"/>
    </row>
    <row r="914" spans="2:22" ht="15.75" customHeight="1">
      <c r="B914" s="18"/>
      <c r="C914" s="2"/>
      <c r="D914" s="2"/>
      <c r="E914" s="2"/>
      <c r="F914" s="2"/>
      <c r="G914" s="13"/>
      <c r="H914" s="13"/>
      <c r="I914" s="14"/>
      <c r="J914" s="2"/>
      <c r="K914" s="2"/>
      <c r="L914" s="15"/>
      <c r="M914" s="15"/>
      <c r="N914" s="15"/>
      <c r="O914" s="2"/>
      <c r="P914" s="2"/>
      <c r="Q914" s="2"/>
      <c r="R914" s="2"/>
      <c r="S914" s="2"/>
      <c r="T914" s="2"/>
      <c r="U914" s="2"/>
      <c r="V914" s="2"/>
    </row>
    <row r="915" spans="2:22" ht="15.75" customHeight="1">
      <c r="B915" s="18"/>
      <c r="C915" s="2"/>
      <c r="D915" s="2"/>
      <c r="E915" s="2"/>
      <c r="F915" s="2"/>
      <c r="G915" s="13"/>
      <c r="H915" s="13"/>
      <c r="I915" s="14"/>
      <c r="J915" s="2"/>
      <c r="K915" s="2"/>
      <c r="L915" s="15"/>
      <c r="M915" s="15"/>
      <c r="N915" s="15"/>
      <c r="O915" s="2"/>
      <c r="P915" s="2"/>
      <c r="Q915" s="2"/>
      <c r="R915" s="2"/>
      <c r="S915" s="2"/>
      <c r="T915" s="2"/>
      <c r="U915" s="2"/>
      <c r="V915" s="2"/>
    </row>
    <row r="916" spans="2:22" ht="15.75" customHeight="1">
      <c r="B916" s="18"/>
      <c r="C916" s="2"/>
      <c r="D916" s="2"/>
      <c r="E916" s="2"/>
      <c r="F916" s="2"/>
      <c r="G916" s="13"/>
      <c r="H916" s="13"/>
      <c r="I916" s="14"/>
      <c r="J916" s="2"/>
      <c r="K916" s="2"/>
      <c r="L916" s="15"/>
      <c r="M916" s="15"/>
      <c r="N916" s="15"/>
      <c r="O916" s="2"/>
      <c r="P916" s="2"/>
      <c r="Q916" s="2"/>
      <c r="R916" s="2"/>
      <c r="S916" s="2"/>
      <c r="T916" s="2"/>
      <c r="U916" s="2"/>
      <c r="V916" s="2"/>
    </row>
    <row r="917" spans="2:22" ht="15.75" customHeight="1">
      <c r="B917" s="18"/>
      <c r="C917" s="2"/>
      <c r="D917" s="2"/>
      <c r="E917" s="2"/>
      <c r="F917" s="2"/>
      <c r="G917" s="13"/>
      <c r="H917" s="13"/>
      <c r="I917" s="14"/>
      <c r="J917" s="2"/>
      <c r="K917" s="2"/>
      <c r="L917" s="15"/>
      <c r="M917" s="15"/>
      <c r="N917" s="15"/>
      <c r="O917" s="2"/>
      <c r="P917" s="2"/>
      <c r="Q917" s="2"/>
      <c r="R917" s="2"/>
      <c r="S917" s="2"/>
      <c r="T917" s="2"/>
      <c r="U917" s="2"/>
      <c r="V917" s="2"/>
    </row>
    <row r="918" spans="2:22" ht="15.75" customHeight="1">
      <c r="B918" s="18"/>
      <c r="C918" s="2"/>
      <c r="D918" s="2"/>
      <c r="E918" s="2"/>
      <c r="F918" s="2"/>
      <c r="G918" s="13"/>
      <c r="H918" s="13"/>
      <c r="I918" s="14"/>
      <c r="J918" s="2"/>
      <c r="K918" s="2"/>
      <c r="L918" s="15"/>
      <c r="M918" s="15"/>
      <c r="N918" s="15"/>
      <c r="O918" s="2"/>
      <c r="P918" s="2"/>
      <c r="Q918" s="2"/>
      <c r="R918" s="2"/>
      <c r="S918" s="2"/>
      <c r="T918" s="2"/>
      <c r="U918" s="2"/>
      <c r="V918" s="2"/>
    </row>
    <row r="919" spans="2:22" ht="15.75" customHeight="1">
      <c r="B919" s="18"/>
      <c r="C919" s="2"/>
      <c r="D919" s="2"/>
      <c r="E919" s="2"/>
      <c r="F919" s="2"/>
      <c r="G919" s="13"/>
      <c r="H919" s="13"/>
      <c r="I919" s="14"/>
      <c r="J919" s="2"/>
      <c r="K919" s="2"/>
      <c r="L919" s="15"/>
      <c r="M919" s="15"/>
      <c r="N919" s="15"/>
      <c r="O919" s="2"/>
      <c r="P919" s="2"/>
      <c r="Q919" s="2"/>
      <c r="R919" s="2"/>
      <c r="S919" s="2"/>
      <c r="T919" s="2"/>
      <c r="U919" s="2"/>
      <c r="V919" s="2"/>
    </row>
    <row r="920" spans="2:22" ht="15.75" customHeight="1">
      <c r="B920" s="18"/>
      <c r="C920" s="2"/>
      <c r="D920" s="2"/>
      <c r="E920" s="2"/>
      <c r="F920" s="2"/>
      <c r="G920" s="13"/>
      <c r="H920" s="13"/>
      <c r="I920" s="14"/>
      <c r="J920" s="2"/>
      <c r="K920" s="2"/>
      <c r="L920" s="15"/>
      <c r="M920" s="15"/>
      <c r="N920" s="15"/>
      <c r="O920" s="2"/>
      <c r="P920" s="2"/>
      <c r="Q920" s="2"/>
      <c r="R920" s="2"/>
      <c r="S920" s="2"/>
      <c r="T920" s="2"/>
      <c r="U920" s="2"/>
      <c r="V920" s="2"/>
    </row>
    <row r="921" spans="2:22" ht="15.75" customHeight="1">
      <c r="B921" s="18"/>
      <c r="C921" s="2"/>
      <c r="D921" s="2"/>
      <c r="E921" s="2"/>
      <c r="F921" s="2"/>
      <c r="G921" s="13"/>
      <c r="H921" s="13"/>
      <c r="I921" s="14"/>
      <c r="J921" s="2"/>
      <c r="K921" s="2"/>
      <c r="L921" s="15"/>
      <c r="M921" s="15"/>
      <c r="N921" s="15"/>
      <c r="O921" s="2"/>
      <c r="P921" s="2"/>
      <c r="Q921" s="2"/>
      <c r="R921" s="2"/>
      <c r="S921" s="2"/>
      <c r="T921" s="2"/>
      <c r="U921" s="2"/>
      <c r="V921" s="2"/>
    </row>
    <row r="922" spans="2:22" ht="15.75" customHeight="1">
      <c r="B922" s="18"/>
      <c r="C922" s="2"/>
      <c r="D922" s="2"/>
      <c r="E922" s="2"/>
      <c r="F922" s="2"/>
      <c r="G922" s="13"/>
      <c r="H922" s="13"/>
      <c r="I922" s="14"/>
      <c r="J922" s="2"/>
      <c r="K922" s="2"/>
      <c r="L922" s="15"/>
      <c r="M922" s="15"/>
      <c r="N922" s="15"/>
      <c r="O922" s="2"/>
      <c r="P922" s="2"/>
      <c r="Q922" s="2"/>
      <c r="R922" s="2"/>
      <c r="S922" s="2"/>
      <c r="T922" s="2"/>
      <c r="U922" s="2"/>
      <c r="V922" s="2"/>
    </row>
    <row r="923" spans="2:22" ht="15.75" customHeight="1">
      <c r="B923" s="18"/>
      <c r="C923" s="2"/>
      <c r="D923" s="2"/>
      <c r="E923" s="2"/>
      <c r="F923" s="2"/>
      <c r="G923" s="13"/>
      <c r="H923" s="13"/>
      <c r="I923" s="14"/>
      <c r="J923" s="2"/>
      <c r="K923" s="2"/>
      <c r="L923" s="15"/>
      <c r="M923" s="15"/>
      <c r="N923" s="15"/>
      <c r="O923" s="2"/>
      <c r="P923" s="2"/>
      <c r="Q923" s="2"/>
      <c r="R923" s="2"/>
      <c r="S923" s="2"/>
      <c r="T923" s="2"/>
      <c r="U923" s="2"/>
      <c r="V923" s="2"/>
    </row>
    <row r="924" spans="2:22" ht="15.75" customHeight="1">
      <c r="B924" s="18"/>
      <c r="C924" s="2"/>
      <c r="D924" s="2"/>
      <c r="E924" s="2"/>
      <c r="F924" s="2"/>
      <c r="G924" s="13"/>
      <c r="H924" s="13"/>
      <c r="I924" s="14"/>
      <c r="J924" s="2"/>
      <c r="K924" s="2"/>
      <c r="L924" s="15"/>
      <c r="M924" s="15"/>
      <c r="N924" s="15"/>
      <c r="O924" s="2"/>
      <c r="P924" s="2"/>
      <c r="Q924" s="2"/>
      <c r="R924" s="2"/>
      <c r="S924" s="2"/>
      <c r="T924" s="2"/>
      <c r="U924" s="2"/>
      <c r="V924" s="2"/>
    </row>
    <row r="925" spans="2:22" ht="15.75" customHeight="1">
      <c r="B925" s="18"/>
      <c r="C925" s="2"/>
      <c r="D925" s="2"/>
      <c r="E925" s="2"/>
      <c r="F925" s="2"/>
      <c r="G925" s="13"/>
      <c r="H925" s="13"/>
      <c r="I925" s="14"/>
      <c r="J925" s="2"/>
      <c r="K925" s="2"/>
      <c r="L925" s="15"/>
      <c r="M925" s="15"/>
      <c r="N925" s="15"/>
      <c r="O925" s="2"/>
      <c r="P925" s="2"/>
      <c r="Q925" s="2"/>
      <c r="R925" s="2"/>
      <c r="S925" s="2"/>
      <c r="T925" s="2"/>
      <c r="U925" s="2"/>
      <c r="V925" s="2"/>
    </row>
    <row r="926" spans="2:22" ht="15.75" customHeight="1">
      <c r="B926" s="18"/>
      <c r="C926" s="2"/>
      <c r="D926" s="2"/>
      <c r="E926" s="2"/>
      <c r="F926" s="2"/>
      <c r="G926" s="13"/>
      <c r="H926" s="13"/>
      <c r="I926" s="14"/>
      <c r="J926" s="2"/>
      <c r="K926" s="2"/>
      <c r="L926" s="15"/>
      <c r="M926" s="15"/>
      <c r="N926" s="15"/>
      <c r="O926" s="2"/>
      <c r="P926" s="2"/>
      <c r="Q926" s="2"/>
      <c r="R926" s="2"/>
      <c r="S926" s="2"/>
      <c r="T926" s="2"/>
      <c r="U926" s="2"/>
      <c r="V926" s="2"/>
    </row>
    <row r="927" spans="2:22" ht="15.75" customHeight="1">
      <c r="B927" s="18"/>
      <c r="C927" s="2"/>
      <c r="D927" s="2"/>
      <c r="E927" s="2"/>
      <c r="F927" s="2"/>
      <c r="G927" s="13"/>
      <c r="H927" s="13"/>
      <c r="I927" s="14"/>
      <c r="J927" s="2"/>
      <c r="K927" s="2"/>
      <c r="L927" s="15"/>
      <c r="M927" s="15"/>
      <c r="N927" s="15"/>
      <c r="O927" s="2"/>
      <c r="P927" s="2"/>
      <c r="Q927" s="2"/>
      <c r="R927" s="2"/>
      <c r="S927" s="2"/>
      <c r="T927" s="2"/>
      <c r="U927" s="2"/>
      <c r="V927" s="2"/>
    </row>
    <row r="928" spans="2:22" ht="15.75" customHeight="1">
      <c r="B928" s="18"/>
      <c r="C928" s="2"/>
      <c r="D928" s="2"/>
      <c r="E928" s="2"/>
      <c r="F928" s="2"/>
      <c r="G928" s="13"/>
      <c r="H928" s="13"/>
      <c r="I928" s="14"/>
      <c r="J928" s="2"/>
      <c r="K928" s="2"/>
      <c r="L928" s="15"/>
      <c r="M928" s="15"/>
      <c r="N928" s="15"/>
      <c r="O928" s="2"/>
      <c r="P928" s="2"/>
      <c r="Q928" s="2"/>
      <c r="R928" s="2"/>
      <c r="S928" s="2"/>
      <c r="T928" s="2"/>
      <c r="U928" s="2"/>
      <c r="V928" s="2"/>
    </row>
    <row r="929" spans="2:22" ht="15.75" customHeight="1">
      <c r="B929" s="18"/>
      <c r="C929" s="2"/>
      <c r="D929" s="2"/>
      <c r="E929" s="2"/>
      <c r="F929" s="2"/>
      <c r="G929" s="13"/>
      <c r="H929" s="13"/>
      <c r="I929" s="14"/>
      <c r="J929" s="2"/>
      <c r="K929" s="2"/>
      <c r="L929" s="15"/>
      <c r="M929" s="15"/>
      <c r="N929" s="15"/>
      <c r="O929" s="2"/>
      <c r="P929" s="2"/>
      <c r="Q929" s="2"/>
      <c r="R929" s="2"/>
      <c r="S929" s="2"/>
      <c r="T929" s="2"/>
      <c r="U929" s="2"/>
      <c r="V929" s="2"/>
    </row>
    <row r="930" spans="2:22" ht="15.75" customHeight="1">
      <c r="B930" s="18"/>
      <c r="C930" s="2"/>
      <c r="D930" s="2"/>
      <c r="E930" s="2"/>
      <c r="F930" s="2"/>
      <c r="G930" s="13"/>
      <c r="H930" s="13"/>
      <c r="I930" s="14"/>
      <c r="J930" s="2"/>
      <c r="K930" s="2"/>
      <c r="L930" s="15"/>
      <c r="M930" s="15"/>
      <c r="N930" s="15"/>
      <c r="O930" s="2"/>
      <c r="P930" s="2"/>
      <c r="Q930" s="2"/>
      <c r="R930" s="2"/>
      <c r="S930" s="2"/>
      <c r="T930" s="2"/>
      <c r="U930" s="2"/>
      <c r="V930" s="2"/>
    </row>
    <row r="931" spans="2:22" ht="15.75" customHeight="1">
      <c r="B931" s="18"/>
      <c r="C931" s="2"/>
      <c r="D931" s="2"/>
      <c r="E931" s="2"/>
      <c r="F931" s="2"/>
      <c r="G931" s="13"/>
      <c r="H931" s="13"/>
      <c r="I931" s="14"/>
      <c r="J931" s="2"/>
      <c r="K931" s="2"/>
      <c r="L931" s="15"/>
      <c r="M931" s="15"/>
      <c r="N931" s="15"/>
      <c r="O931" s="2"/>
      <c r="P931" s="2"/>
      <c r="Q931" s="2"/>
      <c r="R931" s="2"/>
      <c r="S931" s="2"/>
      <c r="T931" s="2"/>
      <c r="U931" s="2"/>
      <c r="V931" s="2"/>
    </row>
    <row r="932" spans="2:22" ht="15.75" customHeight="1">
      <c r="B932" s="18"/>
      <c r="C932" s="2"/>
      <c r="D932" s="2"/>
      <c r="E932" s="2"/>
      <c r="F932" s="2"/>
      <c r="G932" s="13"/>
      <c r="H932" s="13"/>
      <c r="I932" s="14"/>
      <c r="J932" s="2"/>
      <c r="K932" s="2"/>
      <c r="L932" s="15"/>
      <c r="M932" s="15"/>
      <c r="N932" s="15"/>
      <c r="O932" s="2"/>
      <c r="P932" s="2"/>
      <c r="Q932" s="2"/>
      <c r="R932" s="2"/>
      <c r="S932" s="2"/>
      <c r="T932" s="2"/>
      <c r="U932" s="2"/>
      <c r="V932" s="2"/>
    </row>
    <row r="933" spans="2:22" ht="15.75" customHeight="1">
      <c r="B933" s="18"/>
      <c r="C933" s="2"/>
      <c r="D933" s="2"/>
      <c r="E933" s="2"/>
      <c r="F933" s="2"/>
      <c r="G933" s="13"/>
      <c r="H933" s="13"/>
      <c r="I933" s="14"/>
      <c r="J933" s="2"/>
      <c r="K933" s="2"/>
      <c r="L933" s="15"/>
      <c r="M933" s="15"/>
      <c r="N933" s="15"/>
      <c r="O933" s="2"/>
      <c r="P933" s="2"/>
      <c r="Q933" s="2"/>
      <c r="R933" s="2"/>
      <c r="S933" s="2"/>
      <c r="T933" s="2"/>
      <c r="U933" s="2"/>
      <c r="V933" s="2"/>
    </row>
    <row r="934" spans="2:22" ht="15.75" customHeight="1">
      <c r="B934" s="18"/>
      <c r="C934" s="2"/>
      <c r="D934" s="2"/>
      <c r="E934" s="2"/>
      <c r="F934" s="2"/>
      <c r="G934" s="13"/>
      <c r="H934" s="13"/>
      <c r="I934" s="14"/>
      <c r="J934" s="2"/>
      <c r="K934" s="2"/>
      <c r="L934" s="15"/>
      <c r="M934" s="15"/>
      <c r="N934" s="15"/>
      <c r="O934" s="2"/>
      <c r="P934" s="2"/>
      <c r="Q934" s="2"/>
      <c r="R934" s="2"/>
      <c r="S934" s="2"/>
      <c r="T934" s="2"/>
      <c r="U934" s="2"/>
      <c r="V934" s="2"/>
    </row>
    <row r="935" spans="2:22" ht="15.75" customHeight="1">
      <c r="B935" s="18"/>
      <c r="C935" s="2"/>
      <c r="D935" s="2"/>
      <c r="E935" s="2"/>
      <c r="F935" s="2"/>
      <c r="G935" s="13"/>
      <c r="H935" s="13"/>
      <c r="I935" s="14"/>
      <c r="J935" s="2"/>
      <c r="K935" s="2"/>
      <c r="L935" s="15"/>
      <c r="M935" s="15"/>
      <c r="N935" s="15"/>
      <c r="O935" s="2"/>
      <c r="P935" s="2"/>
      <c r="Q935" s="2"/>
      <c r="R935" s="2"/>
      <c r="S935" s="2"/>
      <c r="T935" s="2"/>
      <c r="U935" s="2"/>
      <c r="V935" s="2"/>
    </row>
    <row r="936" spans="2:22" ht="15.75" customHeight="1">
      <c r="B936" s="18"/>
      <c r="C936" s="2"/>
      <c r="D936" s="2"/>
      <c r="E936" s="2"/>
      <c r="F936" s="2"/>
      <c r="G936" s="13"/>
      <c r="H936" s="13"/>
      <c r="I936" s="14"/>
      <c r="J936" s="2"/>
      <c r="K936" s="2"/>
      <c r="L936" s="15"/>
      <c r="M936" s="15"/>
      <c r="N936" s="15"/>
      <c r="O936" s="2"/>
      <c r="P936" s="2"/>
      <c r="Q936" s="2"/>
      <c r="R936" s="2"/>
      <c r="S936" s="2"/>
      <c r="T936" s="2"/>
      <c r="U936" s="2"/>
      <c r="V936" s="2"/>
    </row>
    <row r="937" spans="2:22" ht="15.75" customHeight="1">
      <c r="B937" s="18"/>
      <c r="C937" s="2"/>
      <c r="D937" s="2"/>
      <c r="E937" s="2"/>
      <c r="F937" s="2"/>
      <c r="G937" s="13"/>
      <c r="H937" s="13"/>
      <c r="I937" s="14"/>
      <c r="J937" s="2"/>
      <c r="K937" s="2"/>
      <c r="L937" s="15"/>
      <c r="M937" s="15"/>
      <c r="N937" s="15"/>
      <c r="O937" s="2"/>
      <c r="P937" s="2"/>
      <c r="Q937" s="2"/>
      <c r="R937" s="2"/>
      <c r="S937" s="2"/>
      <c r="T937" s="2"/>
      <c r="U937" s="2"/>
      <c r="V937" s="2"/>
    </row>
    <row r="938" spans="2:22" ht="15.75" customHeight="1">
      <c r="B938" s="18"/>
      <c r="C938" s="2"/>
      <c r="D938" s="2"/>
      <c r="E938" s="2"/>
      <c r="F938" s="2"/>
      <c r="G938" s="13"/>
      <c r="H938" s="13"/>
      <c r="I938" s="14"/>
      <c r="J938" s="2"/>
      <c r="K938" s="2"/>
      <c r="L938" s="15"/>
      <c r="M938" s="15"/>
      <c r="N938" s="15"/>
      <c r="O938" s="2"/>
      <c r="P938" s="2"/>
      <c r="Q938" s="2"/>
      <c r="R938" s="2"/>
      <c r="S938" s="2"/>
      <c r="T938" s="2"/>
      <c r="U938" s="2"/>
      <c r="V938" s="2"/>
    </row>
    <row r="939" spans="2:22" ht="15.75" customHeight="1">
      <c r="B939" s="18"/>
      <c r="C939" s="2"/>
      <c r="D939" s="2"/>
      <c r="E939" s="2"/>
      <c r="F939" s="2"/>
      <c r="G939" s="13"/>
      <c r="H939" s="13"/>
      <c r="I939" s="14"/>
      <c r="J939" s="2"/>
      <c r="K939" s="2"/>
      <c r="L939" s="15"/>
      <c r="M939" s="15"/>
      <c r="N939" s="15"/>
      <c r="O939" s="2"/>
      <c r="P939" s="2"/>
      <c r="Q939" s="2"/>
      <c r="R939" s="2"/>
      <c r="S939" s="2"/>
      <c r="T939" s="2"/>
      <c r="U939" s="2"/>
      <c r="V939" s="2"/>
    </row>
    <row r="940" spans="2:22" ht="15.75" customHeight="1">
      <c r="B940" s="18"/>
      <c r="C940" s="2"/>
      <c r="D940" s="2"/>
      <c r="E940" s="2"/>
      <c r="F940" s="2"/>
      <c r="G940" s="13"/>
      <c r="H940" s="13"/>
      <c r="I940" s="14"/>
      <c r="J940" s="2"/>
      <c r="K940" s="2"/>
      <c r="L940" s="15"/>
      <c r="M940" s="15"/>
      <c r="N940" s="15"/>
      <c r="O940" s="2"/>
      <c r="P940" s="2"/>
      <c r="Q940" s="2"/>
      <c r="R940" s="2"/>
      <c r="S940" s="2"/>
      <c r="T940" s="2"/>
      <c r="U940" s="2"/>
      <c r="V940" s="2"/>
    </row>
    <row r="941" spans="2:22" ht="15.75" customHeight="1">
      <c r="B941" s="18"/>
      <c r="C941" s="2"/>
      <c r="D941" s="2"/>
      <c r="E941" s="2"/>
      <c r="F941" s="2"/>
      <c r="G941" s="13"/>
      <c r="H941" s="13"/>
      <c r="I941" s="14"/>
      <c r="J941" s="2"/>
      <c r="K941" s="2"/>
      <c r="L941" s="15"/>
      <c r="M941" s="15"/>
      <c r="N941" s="15"/>
      <c r="O941" s="2"/>
      <c r="P941" s="2"/>
      <c r="Q941" s="2"/>
      <c r="R941" s="2"/>
      <c r="S941" s="2"/>
      <c r="T941" s="2"/>
      <c r="U941" s="2"/>
      <c r="V941" s="2"/>
    </row>
    <row r="942" spans="2:22" ht="15.75" customHeight="1">
      <c r="B942" s="18"/>
      <c r="C942" s="2"/>
      <c r="D942" s="2"/>
      <c r="E942" s="2"/>
      <c r="F942" s="2"/>
      <c r="G942" s="13"/>
      <c r="H942" s="13"/>
      <c r="I942" s="14"/>
      <c r="J942" s="2"/>
      <c r="K942" s="2"/>
      <c r="L942" s="15"/>
      <c r="M942" s="15"/>
      <c r="N942" s="15"/>
      <c r="O942" s="2"/>
      <c r="P942" s="2"/>
      <c r="Q942" s="2"/>
      <c r="R942" s="2"/>
      <c r="S942" s="2"/>
      <c r="T942" s="2"/>
      <c r="U942" s="2"/>
      <c r="V942" s="2"/>
    </row>
    <row r="943" spans="2:22" ht="15.75" customHeight="1">
      <c r="B943" s="18"/>
      <c r="C943" s="2"/>
      <c r="D943" s="2"/>
      <c r="E943" s="2"/>
      <c r="F943" s="2"/>
      <c r="G943" s="13"/>
      <c r="H943" s="13"/>
      <c r="I943" s="14"/>
      <c r="J943" s="2"/>
      <c r="K943" s="2"/>
      <c r="L943" s="15"/>
      <c r="M943" s="15"/>
      <c r="N943" s="15"/>
      <c r="O943" s="2"/>
      <c r="P943" s="2"/>
      <c r="Q943" s="2"/>
      <c r="R943" s="2"/>
      <c r="S943" s="2"/>
      <c r="T943" s="2"/>
      <c r="U943" s="2"/>
      <c r="V943" s="2"/>
    </row>
    <row r="944" spans="2:22" ht="15.75" customHeight="1">
      <c r="B944" s="18"/>
      <c r="C944" s="2"/>
      <c r="D944" s="2"/>
      <c r="E944" s="2"/>
      <c r="F944" s="2"/>
      <c r="G944" s="13"/>
      <c r="H944" s="13"/>
      <c r="I944" s="14"/>
      <c r="J944" s="2"/>
      <c r="K944" s="2"/>
      <c r="L944" s="15"/>
      <c r="M944" s="15"/>
      <c r="N944" s="15"/>
      <c r="O944" s="2"/>
      <c r="P944" s="2"/>
      <c r="Q944" s="2"/>
      <c r="R944" s="2"/>
      <c r="S944" s="2"/>
      <c r="T944" s="2"/>
      <c r="U944" s="2"/>
      <c r="V944" s="2"/>
    </row>
    <row r="945" spans="2:22" ht="15.75" customHeight="1">
      <c r="B945" s="18"/>
      <c r="C945" s="2"/>
      <c r="D945" s="2"/>
      <c r="E945" s="2"/>
      <c r="F945" s="2"/>
      <c r="G945" s="13"/>
      <c r="H945" s="13"/>
      <c r="I945" s="14"/>
      <c r="J945" s="2"/>
      <c r="K945" s="2"/>
      <c r="L945" s="15"/>
      <c r="M945" s="15"/>
      <c r="N945" s="15"/>
      <c r="O945" s="2"/>
      <c r="P945" s="2"/>
      <c r="Q945" s="2"/>
      <c r="R945" s="2"/>
      <c r="S945" s="2"/>
      <c r="T945" s="2"/>
      <c r="U945" s="2"/>
      <c r="V945" s="2"/>
    </row>
    <row r="946" spans="2:22" ht="15.75" customHeight="1">
      <c r="B946" s="18"/>
      <c r="C946" s="2"/>
      <c r="D946" s="2"/>
      <c r="E946" s="2"/>
      <c r="F946" s="2"/>
      <c r="G946" s="13"/>
      <c r="H946" s="13"/>
      <c r="I946" s="14"/>
      <c r="J946" s="2"/>
      <c r="K946" s="2"/>
      <c r="L946" s="15"/>
      <c r="M946" s="15"/>
      <c r="N946" s="15"/>
      <c r="O946" s="2"/>
      <c r="P946" s="2"/>
      <c r="Q946" s="2"/>
      <c r="R946" s="2"/>
      <c r="S946" s="2"/>
      <c r="T946" s="2"/>
      <c r="U946" s="2"/>
      <c r="V946" s="2"/>
    </row>
    <row r="947" spans="2:22" ht="15.75" customHeight="1">
      <c r="B947" s="18"/>
      <c r="C947" s="2"/>
      <c r="D947" s="2"/>
      <c r="E947" s="2"/>
      <c r="F947" s="2"/>
      <c r="G947" s="13"/>
      <c r="H947" s="13"/>
      <c r="I947" s="14"/>
      <c r="J947" s="2"/>
      <c r="K947" s="2"/>
      <c r="L947" s="15"/>
      <c r="M947" s="15"/>
      <c r="N947" s="15"/>
      <c r="O947" s="2"/>
      <c r="P947" s="2"/>
      <c r="Q947" s="2"/>
      <c r="R947" s="2"/>
      <c r="S947" s="2"/>
      <c r="T947" s="2"/>
      <c r="U947" s="2"/>
      <c r="V947" s="2"/>
    </row>
    <row r="948" spans="2:22" ht="15.75" customHeight="1">
      <c r="B948" s="18"/>
      <c r="C948" s="2"/>
      <c r="D948" s="2"/>
      <c r="E948" s="2"/>
      <c r="F948" s="2"/>
      <c r="G948" s="13"/>
      <c r="H948" s="13"/>
      <c r="I948" s="14"/>
      <c r="J948" s="2"/>
      <c r="K948" s="2"/>
      <c r="L948" s="15"/>
      <c r="M948" s="15"/>
      <c r="N948" s="15"/>
      <c r="O948" s="2"/>
      <c r="P948" s="2"/>
      <c r="Q948" s="2"/>
      <c r="R948" s="2"/>
      <c r="S948" s="2"/>
      <c r="T948" s="2"/>
      <c r="U948" s="2"/>
      <c r="V948" s="2"/>
    </row>
    <row r="949" spans="2:22" ht="15.75" customHeight="1">
      <c r="B949" s="18"/>
      <c r="C949" s="2"/>
      <c r="D949" s="2"/>
      <c r="E949" s="2"/>
      <c r="F949" s="2"/>
      <c r="G949" s="13"/>
      <c r="H949" s="13"/>
      <c r="I949" s="14"/>
      <c r="J949" s="2"/>
      <c r="K949" s="2"/>
      <c r="L949" s="15"/>
      <c r="M949" s="15"/>
      <c r="N949" s="15"/>
      <c r="O949" s="2"/>
      <c r="P949" s="2"/>
      <c r="Q949" s="2"/>
      <c r="R949" s="2"/>
      <c r="S949" s="2"/>
      <c r="T949" s="2"/>
      <c r="U949" s="2"/>
      <c r="V949" s="2"/>
    </row>
    <row r="950" spans="2:22" ht="15.75" customHeight="1">
      <c r="B950" s="18"/>
      <c r="C950" s="2"/>
      <c r="D950" s="2"/>
      <c r="E950" s="2"/>
      <c r="F950" s="2"/>
      <c r="G950" s="13"/>
      <c r="H950" s="13"/>
      <c r="I950" s="14"/>
      <c r="J950" s="2"/>
      <c r="K950" s="2"/>
      <c r="L950" s="15"/>
      <c r="M950" s="15"/>
      <c r="N950" s="15"/>
      <c r="O950" s="2"/>
      <c r="P950" s="2"/>
      <c r="Q950" s="2"/>
      <c r="R950" s="2"/>
      <c r="S950" s="2"/>
      <c r="T950" s="2"/>
      <c r="U950" s="2"/>
      <c r="V950" s="2"/>
    </row>
    <row r="951" spans="2:22" ht="15.75" customHeight="1">
      <c r="B951" s="18"/>
      <c r="C951" s="2"/>
      <c r="D951" s="2"/>
      <c r="E951" s="2"/>
      <c r="F951" s="2"/>
      <c r="G951" s="13"/>
      <c r="H951" s="13"/>
      <c r="I951" s="14"/>
      <c r="J951" s="2"/>
      <c r="K951" s="2"/>
      <c r="L951" s="15"/>
      <c r="M951" s="15"/>
      <c r="N951" s="15"/>
      <c r="O951" s="2"/>
      <c r="P951" s="2"/>
      <c r="Q951" s="2"/>
      <c r="R951" s="2"/>
      <c r="S951" s="2"/>
      <c r="T951" s="2"/>
      <c r="U951" s="2"/>
      <c r="V951" s="2"/>
    </row>
    <row r="952" spans="2:22" ht="15.75" customHeight="1">
      <c r="B952" s="18"/>
      <c r="C952" s="2"/>
      <c r="D952" s="2"/>
      <c r="E952" s="2"/>
      <c r="F952" s="2"/>
      <c r="G952" s="13"/>
      <c r="H952" s="13"/>
      <c r="I952" s="14"/>
      <c r="J952" s="2"/>
      <c r="K952" s="2"/>
      <c r="L952" s="15"/>
      <c r="M952" s="15"/>
      <c r="N952" s="15"/>
      <c r="O952" s="2"/>
      <c r="P952" s="2"/>
      <c r="Q952" s="2"/>
      <c r="R952" s="2"/>
      <c r="S952" s="2"/>
      <c r="T952" s="2"/>
      <c r="U952" s="2"/>
      <c r="V952" s="2"/>
    </row>
    <row r="953" spans="2:22" ht="15.75" customHeight="1">
      <c r="B953" s="18"/>
      <c r="C953" s="2"/>
      <c r="D953" s="2"/>
      <c r="E953" s="2"/>
      <c r="F953" s="2"/>
      <c r="G953" s="13"/>
      <c r="H953" s="13"/>
      <c r="I953" s="14"/>
      <c r="J953" s="2"/>
      <c r="K953" s="2"/>
      <c r="L953" s="15"/>
      <c r="M953" s="15"/>
      <c r="N953" s="15"/>
      <c r="O953" s="2"/>
      <c r="P953" s="2"/>
      <c r="Q953" s="2"/>
      <c r="R953" s="2"/>
      <c r="S953" s="2"/>
      <c r="T953" s="2"/>
      <c r="U953" s="2"/>
      <c r="V953" s="2"/>
    </row>
    <row r="954" spans="2:22" ht="15.75" customHeight="1">
      <c r="B954" s="18"/>
      <c r="C954" s="2"/>
      <c r="D954" s="2"/>
      <c r="E954" s="2"/>
      <c r="F954" s="2"/>
      <c r="G954" s="13"/>
      <c r="H954" s="13"/>
      <c r="I954" s="14"/>
      <c r="J954" s="2"/>
      <c r="K954" s="2"/>
      <c r="L954" s="15"/>
      <c r="M954" s="15"/>
      <c r="N954" s="15"/>
      <c r="O954" s="2"/>
      <c r="P954" s="2"/>
      <c r="Q954" s="2"/>
      <c r="R954" s="2"/>
      <c r="S954" s="2"/>
      <c r="T954" s="2"/>
      <c r="U954" s="2"/>
      <c r="V954" s="2"/>
    </row>
    <row r="955" spans="2:22" ht="15.75" customHeight="1">
      <c r="B955" s="18"/>
      <c r="C955" s="2"/>
      <c r="D955" s="2"/>
      <c r="E955" s="2"/>
      <c r="F955" s="2"/>
      <c r="G955" s="13"/>
      <c r="H955" s="13"/>
      <c r="I955" s="14"/>
      <c r="J955" s="2"/>
      <c r="K955" s="2"/>
      <c r="L955" s="15"/>
      <c r="M955" s="15"/>
      <c r="N955" s="15"/>
      <c r="O955" s="2"/>
      <c r="P955" s="2"/>
      <c r="Q955" s="2"/>
      <c r="R955" s="2"/>
      <c r="S955" s="2"/>
      <c r="T955" s="2"/>
      <c r="U955" s="2"/>
      <c r="V955" s="2"/>
    </row>
    <row r="956" spans="2:22" ht="15.75" customHeight="1">
      <c r="B956" s="18"/>
      <c r="C956" s="2"/>
      <c r="D956" s="2"/>
      <c r="E956" s="2"/>
      <c r="F956" s="2"/>
      <c r="G956" s="13"/>
      <c r="H956" s="13"/>
      <c r="I956" s="14"/>
      <c r="J956" s="2"/>
      <c r="K956" s="2"/>
      <c r="L956" s="15"/>
      <c r="M956" s="15"/>
      <c r="N956" s="15"/>
      <c r="O956" s="2"/>
      <c r="P956" s="2"/>
      <c r="Q956" s="2"/>
      <c r="R956" s="2"/>
      <c r="S956" s="2"/>
      <c r="T956" s="2"/>
      <c r="U956" s="2"/>
      <c r="V956" s="2"/>
    </row>
    <row r="957" spans="2:22" ht="15.75" customHeight="1">
      <c r="B957" s="18"/>
      <c r="C957" s="2"/>
      <c r="D957" s="2"/>
      <c r="E957" s="2"/>
      <c r="F957" s="2"/>
      <c r="G957" s="13"/>
      <c r="H957" s="13"/>
      <c r="I957" s="14"/>
      <c r="J957" s="2"/>
      <c r="K957" s="2"/>
      <c r="L957" s="15"/>
      <c r="M957" s="15"/>
      <c r="N957" s="15"/>
      <c r="O957" s="2"/>
      <c r="P957" s="2"/>
      <c r="Q957" s="2"/>
      <c r="R957" s="2"/>
      <c r="S957" s="2"/>
      <c r="T957" s="2"/>
      <c r="U957" s="2"/>
      <c r="V957" s="2"/>
    </row>
    <row r="958" spans="2:22" ht="15.75" customHeight="1">
      <c r="B958" s="18"/>
      <c r="C958" s="2"/>
      <c r="D958" s="2"/>
      <c r="E958" s="2"/>
      <c r="F958" s="2"/>
      <c r="G958" s="13"/>
      <c r="H958" s="13"/>
      <c r="I958" s="14"/>
      <c r="J958" s="2"/>
      <c r="K958" s="2"/>
      <c r="L958" s="15"/>
      <c r="M958" s="15"/>
      <c r="N958" s="15"/>
      <c r="O958" s="2"/>
      <c r="P958" s="2"/>
      <c r="Q958" s="2"/>
      <c r="R958" s="2"/>
      <c r="S958" s="2"/>
      <c r="T958" s="2"/>
      <c r="U958" s="2"/>
      <c r="V958" s="2"/>
    </row>
    <row r="959" spans="2:22" ht="15.75" customHeight="1">
      <c r="B959" s="18"/>
      <c r="C959" s="2"/>
      <c r="D959" s="2"/>
      <c r="E959" s="2"/>
      <c r="F959" s="2"/>
      <c r="G959" s="13"/>
      <c r="H959" s="13"/>
      <c r="I959" s="14"/>
      <c r="J959" s="2"/>
      <c r="K959" s="2"/>
      <c r="L959" s="15"/>
      <c r="M959" s="15"/>
      <c r="N959" s="15"/>
      <c r="O959" s="2"/>
      <c r="P959" s="2"/>
      <c r="Q959" s="2"/>
      <c r="R959" s="2"/>
      <c r="S959" s="2"/>
      <c r="T959" s="2"/>
      <c r="U959" s="2"/>
      <c r="V959" s="2"/>
    </row>
    <row r="960" spans="2:22" ht="15.75" customHeight="1">
      <c r="B960" s="18"/>
      <c r="C960" s="2"/>
      <c r="D960" s="2"/>
      <c r="E960" s="2"/>
      <c r="F960" s="2"/>
      <c r="G960" s="13"/>
      <c r="H960" s="13"/>
      <c r="I960" s="14"/>
      <c r="J960" s="2"/>
      <c r="K960" s="2"/>
      <c r="L960" s="15"/>
      <c r="M960" s="15"/>
      <c r="N960" s="15"/>
      <c r="O960" s="2"/>
      <c r="P960" s="2"/>
      <c r="Q960" s="2"/>
      <c r="R960" s="2"/>
      <c r="S960" s="2"/>
      <c r="T960" s="2"/>
      <c r="U960" s="2"/>
      <c r="V960" s="2"/>
    </row>
    <row r="961" spans="2:22" ht="15.75" customHeight="1">
      <c r="B961" s="18"/>
      <c r="C961" s="2"/>
      <c r="D961" s="2"/>
      <c r="E961" s="2"/>
      <c r="F961" s="2"/>
      <c r="G961" s="13"/>
      <c r="H961" s="13"/>
      <c r="I961" s="14"/>
      <c r="J961" s="2"/>
      <c r="K961" s="2"/>
      <c r="L961" s="15"/>
      <c r="M961" s="15"/>
      <c r="N961" s="15"/>
      <c r="O961" s="2"/>
      <c r="P961" s="2"/>
      <c r="Q961" s="2"/>
      <c r="R961" s="2"/>
      <c r="S961" s="2"/>
      <c r="T961" s="2"/>
      <c r="U961" s="2"/>
      <c r="V961" s="2"/>
    </row>
    <row r="962" spans="2:22" ht="15.75" customHeight="1">
      <c r="B962" s="18"/>
      <c r="C962" s="2"/>
      <c r="D962" s="2"/>
      <c r="E962" s="2"/>
      <c r="F962" s="2"/>
      <c r="G962" s="13"/>
      <c r="H962" s="13"/>
      <c r="I962" s="14"/>
      <c r="J962" s="2"/>
      <c r="K962" s="2"/>
      <c r="L962" s="15"/>
      <c r="M962" s="15"/>
      <c r="N962" s="15"/>
      <c r="O962" s="2"/>
      <c r="P962" s="2"/>
      <c r="Q962" s="2"/>
      <c r="R962" s="2"/>
      <c r="S962" s="2"/>
      <c r="T962" s="2"/>
      <c r="U962" s="2"/>
      <c r="V962" s="2"/>
    </row>
    <row r="963" spans="2:22" ht="15.75" customHeight="1">
      <c r="B963" s="18"/>
      <c r="C963" s="2"/>
      <c r="D963" s="2"/>
      <c r="E963" s="2"/>
      <c r="F963" s="2"/>
      <c r="G963" s="13"/>
      <c r="H963" s="13"/>
      <c r="I963" s="14"/>
      <c r="J963" s="2"/>
      <c r="K963" s="2"/>
      <c r="L963" s="15"/>
      <c r="M963" s="15"/>
      <c r="N963" s="15"/>
      <c r="O963" s="2"/>
      <c r="P963" s="2"/>
      <c r="Q963" s="2"/>
      <c r="R963" s="2"/>
      <c r="S963" s="2"/>
      <c r="T963" s="2"/>
      <c r="U963" s="2"/>
      <c r="V963" s="2"/>
    </row>
    <row r="964" spans="2:22" ht="15.75" customHeight="1">
      <c r="B964" s="18"/>
      <c r="C964" s="2"/>
      <c r="D964" s="2"/>
      <c r="E964" s="2"/>
      <c r="F964" s="2"/>
      <c r="G964" s="13"/>
      <c r="H964" s="13"/>
      <c r="I964" s="14"/>
      <c r="J964" s="2"/>
      <c r="K964" s="2"/>
      <c r="L964" s="15"/>
      <c r="M964" s="15"/>
      <c r="N964" s="15"/>
      <c r="O964" s="2"/>
      <c r="P964" s="2"/>
      <c r="Q964" s="2"/>
      <c r="R964" s="2"/>
      <c r="S964" s="2"/>
      <c r="T964" s="2"/>
      <c r="U964" s="2"/>
      <c r="V964" s="2"/>
    </row>
    <row r="965" spans="2:22" ht="15.75" customHeight="1">
      <c r="B965" s="18"/>
      <c r="C965" s="2"/>
      <c r="D965" s="2"/>
      <c r="E965" s="2"/>
      <c r="F965" s="2"/>
      <c r="G965" s="13"/>
      <c r="H965" s="13"/>
      <c r="I965" s="14"/>
      <c r="J965" s="2"/>
      <c r="K965" s="2"/>
      <c r="L965" s="15"/>
      <c r="M965" s="15"/>
      <c r="N965" s="15"/>
      <c r="O965" s="2"/>
      <c r="P965" s="2"/>
      <c r="Q965" s="2"/>
      <c r="R965" s="2"/>
      <c r="S965" s="2"/>
      <c r="T965" s="2"/>
      <c r="U965" s="2"/>
      <c r="V965" s="2"/>
    </row>
    <row r="966" spans="2:22" ht="15.75" customHeight="1">
      <c r="B966" s="18"/>
      <c r="C966" s="2"/>
      <c r="D966" s="2"/>
      <c r="E966" s="2"/>
      <c r="F966" s="2"/>
      <c r="G966" s="13"/>
      <c r="H966" s="13"/>
      <c r="I966" s="14"/>
      <c r="J966" s="2"/>
      <c r="K966" s="2"/>
      <c r="L966" s="15"/>
      <c r="M966" s="15"/>
      <c r="N966" s="15"/>
      <c r="O966" s="2"/>
      <c r="P966" s="2"/>
      <c r="Q966" s="2"/>
      <c r="R966" s="2"/>
      <c r="S966" s="2"/>
      <c r="T966" s="2"/>
      <c r="U966" s="2"/>
      <c r="V966" s="2"/>
    </row>
    <row r="967" spans="2:22" ht="15.75" customHeight="1">
      <c r="B967" s="18"/>
      <c r="C967" s="2"/>
      <c r="D967" s="2"/>
      <c r="E967" s="2"/>
      <c r="F967" s="2"/>
      <c r="G967" s="13"/>
      <c r="H967" s="13"/>
      <c r="I967" s="14"/>
      <c r="J967" s="2"/>
      <c r="K967" s="2"/>
      <c r="L967" s="15"/>
      <c r="M967" s="15"/>
      <c r="N967" s="15"/>
      <c r="O967" s="2"/>
      <c r="P967" s="2"/>
      <c r="Q967" s="2"/>
      <c r="R967" s="2"/>
      <c r="S967" s="2"/>
      <c r="T967" s="2"/>
      <c r="U967" s="2"/>
      <c r="V967" s="2"/>
    </row>
    <row r="968" spans="2:22" ht="15.75" customHeight="1">
      <c r="B968" s="18"/>
      <c r="C968" s="2"/>
      <c r="D968" s="2"/>
      <c r="E968" s="2"/>
      <c r="F968" s="2"/>
      <c r="G968" s="13"/>
      <c r="H968" s="13"/>
      <c r="I968" s="14"/>
      <c r="J968" s="2"/>
      <c r="K968" s="2"/>
      <c r="L968" s="15"/>
      <c r="M968" s="15"/>
      <c r="N968" s="15"/>
      <c r="O968" s="2"/>
      <c r="P968" s="2"/>
      <c r="Q968" s="2"/>
      <c r="R968" s="2"/>
      <c r="S968" s="2"/>
      <c r="T968" s="2"/>
      <c r="U968" s="2"/>
      <c r="V968" s="2"/>
    </row>
    <row r="969" spans="2:22" ht="15.75" customHeight="1">
      <c r="B969" s="18"/>
      <c r="C969" s="2"/>
      <c r="D969" s="2"/>
      <c r="E969" s="2"/>
      <c r="F969" s="2"/>
      <c r="G969" s="13"/>
      <c r="H969" s="13"/>
      <c r="I969" s="14"/>
      <c r="J969" s="2"/>
      <c r="K969" s="2"/>
      <c r="L969" s="15"/>
      <c r="M969" s="15"/>
      <c r="N969" s="15"/>
      <c r="O969" s="2"/>
      <c r="P969" s="2"/>
      <c r="Q969" s="2"/>
      <c r="R969" s="2"/>
      <c r="S969" s="2"/>
      <c r="T969" s="2"/>
      <c r="U969" s="2"/>
      <c r="V969" s="2"/>
    </row>
    <row r="970" spans="2:22" ht="15.75" customHeight="1">
      <c r="B970" s="18"/>
      <c r="C970" s="2"/>
      <c r="D970" s="2"/>
      <c r="E970" s="2"/>
      <c r="F970" s="2"/>
      <c r="G970" s="13"/>
      <c r="H970" s="13"/>
      <c r="I970" s="14"/>
      <c r="J970" s="2"/>
      <c r="K970" s="2"/>
      <c r="L970" s="15"/>
      <c r="M970" s="15"/>
      <c r="N970" s="15"/>
      <c r="O970" s="2"/>
      <c r="P970" s="2"/>
      <c r="Q970" s="2"/>
      <c r="R970" s="2"/>
      <c r="S970" s="2"/>
      <c r="T970" s="2"/>
      <c r="U970" s="2"/>
      <c r="V970" s="2"/>
    </row>
    <row r="971" spans="2:22" ht="15.75" customHeight="1">
      <c r="B971" s="18"/>
      <c r="C971" s="2"/>
      <c r="D971" s="2"/>
      <c r="E971" s="2"/>
      <c r="F971" s="2"/>
      <c r="G971" s="13"/>
      <c r="H971" s="13"/>
      <c r="I971" s="14"/>
      <c r="J971" s="2"/>
      <c r="K971" s="2"/>
      <c r="L971" s="15"/>
      <c r="M971" s="15"/>
      <c r="N971" s="15"/>
      <c r="O971" s="2"/>
      <c r="P971" s="2"/>
      <c r="Q971" s="2"/>
      <c r="R971" s="2"/>
      <c r="S971" s="2"/>
      <c r="T971" s="2"/>
      <c r="U971" s="2"/>
      <c r="V971" s="2"/>
    </row>
    <row r="972" spans="2:22" ht="15.75" customHeight="1">
      <c r="B972" s="18"/>
      <c r="C972" s="2"/>
      <c r="D972" s="2"/>
      <c r="E972" s="2"/>
      <c r="F972" s="2"/>
      <c r="G972" s="13"/>
      <c r="H972" s="13"/>
      <c r="I972" s="14"/>
      <c r="J972" s="2"/>
      <c r="K972" s="2"/>
      <c r="L972" s="15"/>
      <c r="M972" s="15"/>
      <c r="N972" s="15"/>
      <c r="O972" s="2"/>
      <c r="P972" s="2"/>
      <c r="Q972" s="2"/>
      <c r="R972" s="2"/>
      <c r="S972" s="2"/>
      <c r="T972" s="2"/>
      <c r="U972" s="2"/>
      <c r="V972" s="2"/>
    </row>
    <row r="973" spans="2:22" ht="15.75" customHeight="1">
      <c r="B973" s="18"/>
      <c r="C973" s="2"/>
      <c r="D973" s="2"/>
      <c r="E973" s="2"/>
      <c r="F973" s="2"/>
      <c r="G973" s="13"/>
      <c r="H973" s="13"/>
      <c r="I973" s="14"/>
      <c r="J973" s="2"/>
      <c r="K973" s="2"/>
      <c r="L973" s="15"/>
      <c r="M973" s="15"/>
      <c r="N973" s="15"/>
      <c r="O973" s="2"/>
      <c r="P973" s="2"/>
      <c r="Q973" s="2"/>
      <c r="R973" s="2"/>
      <c r="S973" s="2"/>
      <c r="T973" s="2"/>
      <c r="U973" s="2"/>
      <c r="V973" s="2"/>
    </row>
    <row r="974" spans="2:22" ht="15.75" customHeight="1">
      <c r="B974" s="18"/>
      <c r="C974" s="2"/>
      <c r="D974" s="2"/>
      <c r="E974" s="2"/>
      <c r="F974" s="2"/>
      <c r="G974" s="13"/>
      <c r="H974" s="13"/>
      <c r="I974" s="14"/>
      <c r="J974" s="2"/>
      <c r="K974" s="2"/>
      <c r="L974" s="15"/>
      <c r="M974" s="15"/>
      <c r="N974" s="15"/>
      <c r="O974" s="2"/>
      <c r="P974" s="2"/>
      <c r="Q974" s="2"/>
      <c r="R974" s="2"/>
      <c r="S974" s="2"/>
      <c r="T974" s="2"/>
      <c r="U974" s="2"/>
      <c r="V974" s="2"/>
    </row>
    <row r="975" spans="2:22" ht="15.75" customHeight="1">
      <c r="B975" s="18"/>
      <c r="C975" s="2"/>
      <c r="D975" s="2"/>
      <c r="E975" s="2"/>
      <c r="F975" s="2"/>
      <c r="G975" s="13"/>
      <c r="H975" s="13"/>
      <c r="I975" s="14"/>
      <c r="J975" s="2"/>
      <c r="K975" s="2"/>
      <c r="L975" s="15"/>
      <c r="M975" s="15"/>
      <c r="N975" s="15"/>
      <c r="O975" s="2"/>
      <c r="P975" s="2"/>
      <c r="Q975" s="2"/>
      <c r="R975" s="2"/>
      <c r="S975" s="2"/>
      <c r="T975" s="2"/>
      <c r="U975" s="2"/>
      <c r="V975" s="2"/>
    </row>
    <row r="976" spans="2:22" ht="15.75" customHeight="1">
      <c r="B976" s="18"/>
      <c r="C976" s="2"/>
      <c r="D976" s="2"/>
      <c r="E976" s="2"/>
      <c r="F976" s="2"/>
      <c r="G976" s="13"/>
      <c r="H976" s="13"/>
      <c r="I976" s="14"/>
      <c r="J976" s="2"/>
      <c r="K976" s="2"/>
      <c r="L976" s="15"/>
      <c r="M976" s="15"/>
      <c r="N976" s="15"/>
      <c r="O976" s="2"/>
      <c r="P976" s="2"/>
      <c r="Q976" s="2"/>
      <c r="R976" s="2"/>
      <c r="S976" s="2"/>
      <c r="T976" s="2"/>
      <c r="U976" s="2"/>
      <c r="V976" s="2"/>
    </row>
    <row r="977" spans="2:22" ht="15.75" customHeight="1">
      <c r="B977" s="18"/>
      <c r="C977" s="2"/>
      <c r="D977" s="2"/>
      <c r="E977" s="2"/>
      <c r="F977" s="2"/>
      <c r="G977" s="13"/>
      <c r="H977" s="13"/>
      <c r="I977" s="14"/>
      <c r="J977" s="2"/>
      <c r="K977" s="2"/>
      <c r="L977" s="15"/>
      <c r="M977" s="15"/>
      <c r="N977" s="15"/>
      <c r="O977" s="2"/>
      <c r="P977" s="2"/>
      <c r="Q977" s="2"/>
      <c r="R977" s="2"/>
      <c r="S977" s="2"/>
      <c r="T977" s="2"/>
      <c r="U977" s="2"/>
      <c r="V977" s="2"/>
    </row>
    <row r="978" spans="2:22" ht="15.75" customHeight="1">
      <c r="B978" s="18"/>
      <c r="C978" s="2"/>
      <c r="D978" s="2"/>
      <c r="E978" s="2"/>
      <c r="F978" s="2"/>
      <c r="G978" s="13"/>
      <c r="H978" s="13"/>
      <c r="I978" s="14"/>
      <c r="J978" s="2"/>
      <c r="K978" s="2"/>
      <c r="L978" s="15"/>
      <c r="M978" s="15"/>
      <c r="N978" s="15"/>
      <c r="O978" s="2"/>
      <c r="P978" s="2"/>
      <c r="Q978" s="2"/>
      <c r="R978" s="2"/>
      <c r="S978" s="2"/>
      <c r="T978" s="2"/>
      <c r="U978" s="2"/>
      <c r="V978" s="2"/>
    </row>
    <row r="979" spans="2:22" ht="15.75" customHeight="1">
      <c r="B979" s="18"/>
      <c r="C979" s="2"/>
      <c r="D979" s="2"/>
      <c r="E979" s="2"/>
      <c r="F979" s="2"/>
      <c r="G979" s="13"/>
      <c r="H979" s="13"/>
      <c r="I979" s="14"/>
      <c r="J979" s="2"/>
      <c r="K979" s="2"/>
      <c r="L979" s="15"/>
      <c r="M979" s="15"/>
      <c r="N979" s="15"/>
      <c r="O979" s="2"/>
      <c r="P979" s="2"/>
      <c r="Q979" s="2"/>
      <c r="R979" s="2"/>
      <c r="S979" s="2"/>
      <c r="T979" s="2"/>
      <c r="U979" s="2"/>
      <c r="V979" s="2"/>
    </row>
    <row r="980" spans="2:22" ht="15.75" customHeight="1">
      <c r="B980" s="18"/>
      <c r="C980" s="2"/>
      <c r="D980" s="2"/>
      <c r="E980" s="2"/>
      <c r="F980" s="2"/>
      <c r="G980" s="13"/>
      <c r="H980" s="13"/>
      <c r="I980" s="14"/>
      <c r="J980" s="2"/>
      <c r="K980" s="2"/>
      <c r="L980" s="15"/>
      <c r="M980" s="15"/>
      <c r="N980" s="15"/>
      <c r="O980" s="2"/>
      <c r="P980" s="2"/>
      <c r="Q980" s="2"/>
      <c r="R980" s="2"/>
      <c r="S980" s="2"/>
      <c r="T980" s="2"/>
      <c r="U980" s="2"/>
      <c r="V980" s="2"/>
    </row>
    <row r="981" spans="2:22" ht="15.75" customHeight="1">
      <c r="B981" s="18"/>
      <c r="C981" s="2"/>
      <c r="D981" s="2"/>
      <c r="E981" s="2"/>
      <c r="F981" s="2"/>
      <c r="G981" s="13"/>
      <c r="H981" s="13"/>
      <c r="I981" s="14"/>
      <c r="J981" s="2"/>
      <c r="K981" s="2"/>
      <c r="L981" s="15"/>
      <c r="M981" s="15"/>
      <c r="N981" s="15"/>
      <c r="O981" s="2"/>
      <c r="P981" s="2"/>
      <c r="Q981" s="2"/>
      <c r="R981" s="2"/>
      <c r="S981" s="2"/>
      <c r="T981" s="2"/>
      <c r="U981" s="2"/>
      <c r="V981" s="2"/>
    </row>
    <row r="982" spans="2:22" ht="15.75" customHeight="1">
      <c r="B982" s="18"/>
      <c r="C982" s="2"/>
      <c r="D982" s="2"/>
      <c r="E982" s="2"/>
      <c r="F982" s="2"/>
      <c r="G982" s="13"/>
      <c r="H982" s="13"/>
      <c r="I982" s="14"/>
      <c r="J982" s="2"/>
      <c r="K982" s="2"/>
      <c r="L982" s="15"/>
      <c r="M982" s="15"/>
      <c r="N982" s="15"/>
      <c r="O982" s="2"/>
      <c r="P982" s="2"/>
      <c r="Q982" s="2"/>
      <c r="R982" s="2"/>
      <c r="S982" s="2"/>
      <c r="T982" s="2"/>
      <c r="U982" s="2"/>
      <c r="V982" s="2"/>
    </row>
    <row r="983" spans="2:22" ht="15.75" customHeight="1">
      <c r="B983" s="18"/>
      <c r="C983" s="2"/>
      <c r="D983" s="2"/>
      <c r="E983" s="2"/>
      <c r="F983" s="2"/>
      <c r="G983" s="13"/>
      <c r="H983" s="13"/>
      <c r="I983" s="14"/>
      <c r="J983" s="2"/>
      <c r="K983" s="2"/>
      <c r="L983" s="15"/>
      <c r="M983" s="15"/>
      <c r="N983" s="15"/>
      <c r="O983" s="2"/>
      <c r="P983" s="2"/>
      <c r="Q983" s="2"/>
      <c r="R983" s="2"/>
      <c r="S983" s="2"/>
      <c r="T983" s="2"/>
      <c r="U983" s="2"/>
      <c r="V983" s="2"/>
    </row>
    <row r="984" spans="2:22" ht="15.75" customHeight="1">
      <c r="B984" s="18"/>
      <c r="C984" s="2"/>
      <c r="D984" s="2"/>
      <c r="E984" s="2"/>
      <c r="F984" s="2"/>
      <c r="G984" s="13"/>
      <c r="H984" s="13"/>
      <c r="I984" s="14"/>
      <c r="J984" s="2"/>
      <c r="K984" s="2"/>
      <c r="L984" s="15"/>
      <c r="M984" s="15"/>
      <c r="N984" s="15"/>
      <c r="O984" s="2"/>
      <c r="P984" s="2"/>
      <c r="Q984" s="2"/>
      <c r="R984" s="2"/>
      <c r="S984" s="2"/>
      <c r="T984" s="2"/>
      <c r="U984" s="2"/>
      <c r="V984" s="2"/>
    </row>
    <row r="985" spans="2:22" ht="15.75" customHeight="1">
      <c r="B985" s="18"/>
      <c r="C985" s="2"/>
      <c r="D985" s="2"/>
      <c r="E985" s="2"/>
      <c r="F985" s="2"/>
      <c r="G985" s="13"/>
      <c r="H985" s="13"/>
      <c r="I985" s="14"/>
      <c r="J985" s="2"/>
      <c r="K985" s="2"/>
      <c r="L985" s="15"/>
      <c r="M985" s="15"/>
      <c r="N985" s="15"/>
      <c r="O985" s="2"/>
      <c r="P985" s="2"/>
      <c r="Q985" s="2"/>
      <c r="R985" s="2"/>
      <c r="S985" s="2"/>
      <c r="T985" s="2"/>
      <c r="U985" s="2"/>
      <c r="V985" s="2"/>
    </row>
    <row r="986" spans="2:22" ht="15.75" customHeight="1">
      <c r="B986" s="18"/>
      <c r="C986" s="2"/>
      <c r="D986" s="2"/>
      <c r="E986" s="2"/>
      <c r="F986" s="2"/>
      <c r="G986" s="13"/>
      <c r="H986" s="13"/>
      <c r="I986" s="14"/>
      <c r="J986" s="2"/>
      <c r="K986" s="2"/>
      <c r="L986" s="15"/>
      <c r="M986" s="15"/>
      <c r="N986" s="15"/>
      <c r="O986" s="2"/>
      <c r="P986" s="2"/>
      <c r="Q986" s="2"/>
      <c r="R986" s="2"/>
      <c r="S986" s="2"/>
      <c r="T986" s="2"/>
      <c r="U986" s="2"/>
      <c r="V986" s="2"/>
    </row>
    <row r="987" spans="2:22" ht="15.75" customHeight="1">
      <c r="B987" s="18"/>
      <c r="C987" s="2"/>
      <c r="D987" s="2"/>
      <c r="E987" s="2"/>
      <c r="F987" s="2"/>
      <c r="G987" s="13"/>
      <c r="H987" s="13"/>
      <c r="I987" s="14"/>
      <c r="J987" s="2"/>
      <c r="K987" s="2"/>
      <c r="L987" s="15"/>
      <c r="M987" s="15"/>
      <c r="N987" s="15"/>
      <c r="O987" s="2"/>
      <c r="P987" s="2"/>
      <c r="Q987" s="2"/>
      <c r="R987" s="2"/>
      <c r="S987" s="2"/>
      <c r="T987" s="2"/>
      <c r="U987" s="2"/>
      <c r="V987" s="2"/>
    </row>
    <row r="988" spans="2:22" ht="15.75" customHeight="1">
      <c r="B988" s="18"/>
      <c r="C988" s="2"/>
      <c r="D988" s="2"/>
      <c r="E988" s="2"/>
      <c r="F988" s="2"/>
      <c r="G988" s="13"/>
      <c r="H988" s="13"/>
      <c r="I988" s="14"/>
      <c r="J988" s="2"/>
      <c r="K988" s="2"/>
      <c r="L988" s="15"/>
      <c r="M988" s="15"/>
      <c r="N988" s="15"/>
      <c r="O988" s="2"/>
      <c r="P988" s="2"/>
      <c r="Q988" s="2"/>
      <c r="R988" s="2"/>
      <c r="S988" s="2"/>
      <c r="T988" s="2"/>
      <c r="U988" s="2"/>
      <c r="V988" s="2"/>
    </row>
    <row r="989" spans="2:22" ht="15.75" customHeight="1">
      <c r="B989" s="18"/>
      <c r="C989" s="2"/>
      <c r="D989" s="2"/>
      <c r="E989" s="2"/>
      <c r="F989" s="2"/>
      <c r="G989" s="13"/>
      <c r="H989" s="13"/>
      <c r="I989" s="14"/>
      <c r="J989" s="2"/>
      <c r="K989" s="2"/>
      <c r="L989" s="15"/>
      <c r="M989" s="15"/>
      <c r="N989" s="15"/>
      <c r="O989" s="2"/>
      <c r="P989" s="2"/>
      <c r="Q989" s="2"/>
      <c r="R989" s="2"/>
      <c r="S989" s="2"/>
      <c r="T989" s="2"/>
      <c r="U989" s="2"/>
      <c r="V989" s="2"/>
    </row>
    <row r="990" spans="2:22" ht="15.75" customHeight="1">
      <c r="B990" s="18"/>
      <c r="C990" s="2"/>
      <c r="D990" s="2"/>
      <c r="E990" s="2"/>
      <c r="F990" s="2"/>
      <c r="G990" s="13"/>
      <c r="H990" s="13"/>
      <c r="I990" s="14"/>
      <c r="J990" s="2"/>
      <c r="K990" s="2"/>
      <c r="L990" s="15"/>
      <c r="M990" s="15"/>
      <c r="N990" s="15"/>
      <c r="O990" s="2"/>
      <c r="P990" s="2"/>
      <c r="Q990" s="2"/>
      <c r="R990" s="2"/>
      <c r="S990" s="2"/>
      <c r="T990" s="2"/>
      <c r="U990" s="2"/>
      <c r="V990" s="2"/>
    </row>
    <row r="991" spans="2:22" ht="15.75" customHeight="1">
      <c r="B991" s="18"/>
      <c r="C991" s="2"/>
      <c r="D991" s="2"/>
      <c r="E991" s="2"/>
      <c r="F991" s="2"/>
      <c r="G991" s="13"/>
      <c r="H991" s="13"/>
      <c r="I991" s="14"/>
      <c r="J991" s="2"/>
      <c r="K991" s="2"/>
      <c r="L991" s="15"/>
      <c r="M991" s="15"/>
      <c r="N991" s="15"/>
      <c r="O991" s="2"/>
      <c r="P991" s="2"/>
      <c r="Q991" s="2"/>
      <c r="R991" s="2"/>
      <c r="S991" s="2"/>
      <c r="T991" s="2"/>
      <c r="U991" s="2"/>
      <c r="V991" s="2"/>
    </row>
    <row r="992" spans="2:22" ht="15.75" customHeight="1">
      <c r="B992" s="18"/>
      <c r="C992" s="2"/>
      <c r="D992" s="2"/>
      <c r="E992" s="2"/>
      <c r="F992" s="2"/>
      <c r="G992" s="13"/>
      <c r="H992" s="13"/>
      <c r="I992" s="14"/>
      <c r="J992" s="2"/>
      <c r="K992" s="2"/>
      <c r="L992" s="15"/>
      <c r="M992" s="15"/>
      <c r="N992" s="15"/>
      <c r="O992" s="2"/>
      <c r="P992" s="2"/>
      <c r="Q992" s="2"/>
      <c r="R992" s="2"/>
      <c r="S992" s="2"/>
      <c r="T992" s="2"/>
      <c r="U992" s="2"/>
      <c r="V992" s="2"/>
    </row>
    <row r="993" spans="2:22" ht="15.75" customHeight="1">
      <c r="B993" s="18"/>
      <c r="C993" s="2"/>
      <c r="D993" s="2"/>
      <c r="E993" s="2"/>
      <c r="F993" s="2"/>
      <c r="G993" s="13"/>
      <c r="H993" s="13"/>
      <c r="I993" s="14"/>
      <c r="J993" s="2"/>
      <c r="K993" s="2"/>
      <c r="L993" s="15"/>
      <c r="M993" s="15"/>
      <c r="N993" s="15"/>
      <c r="O993" s="2"/>
      <c r="P993" s="2"/>
      <c r="Q993" s="2"/>
      <c r="R993" s="2"/>
      <c r="S993" s="2"/>
      <c r="T993" s="2"/>
      <c r="U993" s="2"/>
      <c r="V993" s="2"/>
    </row>
    <row r="994" spans="2:22" ht="15.75" customHeight="1">
      <c r="B994" s="18"/>
      <c r="C994" s="2"/>
      <c r="D994" s="2"/>
      <c r="E994" s="2"/>
      <c r="F994" s="2"/>
      <c r="G994" s="13"/>
      <c r="H994" s="13"/>
      <c r="I994" s="14"/>
      <c r="J994" s="2"/>
      <c r="K994" s="2"/>
      <c r="L994" s="15"/>
      <c r="M994" s="15"/>
      <c r="N994" s="15"/>
      <c r="O994" s="2"/>
      <c r="P994" s="2"/>
      <c r="Q994" s="2"/>
      <c r="R994" s="2"/>
      <c r="S994" s="2"/>
      <c r="T994" s="2"/>
      <c r="U994" s="2"/>
      <c r="V994" s="2"/>
    </row>
    <row r="995" spans="2:22" ht="15.75" customHeight="1">
      <c r="B995" s="18"/>
      <c r="C995" s="2"/>
      <c r="D995" s="2"/>
      <c r="E995" s="2"/>
      <c r="F995" s="2"/>
      <c r="G995" s="13"/>
      <c r="H995" s="13"/>
      <c r="I995" s="14"/>
      <c r="J995" s="2"/>
      <c r="K995" s="2"/>
      <c r="L995" s="15"/>
      <c r="M995" s="15"/>
      <c r="N995" s="15"/>
      <c r="O995" s="2"/>
      <c r="P995" s="2"/>
      <c r="Q995" s="2"/>
      <c r="R995" s="2"/>
      <c r="S995" s="2"/>
      <c r="T995" s="2"/>
      <c r="U995" s="2"/>
      <c r="V995" s="2"/>
    </row>
    <row r="996" spans="2:22" ht="15.75" customHeight="1">
      <c r="B996" s="18"/>
      <c r="C996" s="2"/>
      <c r="D996" s="2"/>
      <c r="E996" s="2"/>
      <c r="F996" s="2"/>
      <c r="G996" s="13"/>
      <c r="H996" s="13"/>
      <c r="I996" s="14"/>
      <c r="J996" s="2"/>
      <c r="K996" s="2"/>
      <c r="L996" s="15"/>
      <c r="M996" s="15"/>
      <c r="N996" s="15"/>
      <c r="O996" s="2"/>
      <c r="P996" s="2"/>
      <c r="Q996" s="2"/>
      <c r="R996" s="2"/>
      <c r="S996" s="2"/>
      <c r="T996" s="2"/>
      <c r="U996" s="2"/>
      <c r="V996" s="2"/>
    </row>
    <row r="997" spans="2:22" ht="15.75" customHeight="1">
      <c r="B997" s="18"/>
      <c r="C997" s="2"/>
      <c r="D997" s="2"/>
      <c r="E997" s="2"/>
      <c r="F997" s="2"/>
      <c r="G997" s="13"/>
      <c r="H997" s="13"/>
      <c r="I997" s="14"/>
      <c r="J997" s="2"/>
      <c r="K997" s="2"/>
      <c r="L997" s="15"/>
      <c r="M997" s="15"/>
      <c r="N997" s="15"/>
      <c r="O997" s="2"/>
      <c r="P997" s="2"/>
      <c r="Q997" s="2"/>
      <c r="R997" s="2"/>
      <c r="S997" s="2"/>
      <c r="T997" s="2"/>
      <c r="U997" s="2"/>
      <c r="V997" s="2"/>
    </row>
    <row r="998" spans="2:22" ht="15.75" customHeight="1">
      <c r="B998" s="18"/>
      <c r="C998" s="2"/>
      <c r="D998" s="2"/>
      <c r="E998" s="2"/>
      <c r="F998" s="2"/>
      <c r="G998" s="13"/>
      <c r="H998" s="13"/>
      <c r="I998" s="14"/>
      <c r="J998" s="2"/>
      <c r="K998" s="2"/>
      <c r="L998" s="15"/>
      <c r="M998" s="15"/>
      <c r="N998" s="15"/>
      <c r="O998" s="2"/>
      <c r="P998" s="2"/>
      <c r="Q998" s="2"/>
      <c r="R998" s="2"/>
      <c r="S998" s="2"/>
      <c r="T998" s="2"/>
      <c r="U998" s="2"/>
      <c r="V998" s="2"/>
    </row>
    <row r="999" spans="2:22" ht="14.5">
      <c r="B999" s="18"/>
      <c r="C999" s="2"/>
      <c r="D999" s="2"/>
      <c r="E999" s="2"/>
      <c r="F999" s="2"/>
      <c r="G999" s="13"/>
      <c r="H999" s="13"/>
      <c r="I999" s="14"/>
      <c r="J999" s="2"/>
      <c r="K999" s="2"/>
      <c r="L999" s="15"/>
      <c r="M999" s="15"/>
      <c r="N999" s="15"/>
      <c r="O999" s="2"/>
      <c r="P999" s="2"/>
      <c r="Q999" s="2"/>
      <c r="R999" s="2"/>
      <c r="S999" s="2"/>
      <c r="T999" s="2"/>
      <c r="U999" s="2"/>
      <c r="V999" s="2"/>
    </row>
    <row r="1000" spans="2:22" ht="14.5">
      <c r="B1000" s="18"/>
      <c r="C1000" s="2"/>
      <c r="D1000" s="2"/>
      <c r="E1000" s="2"/>
      <c r="F1000" s="2"/>
      <c r="G1000" s="13"/>
      <c r="H1000" s="13"/>
      <c r="I1000" s="14"/>
      <c r="J1000" s="2"/>
      <c r="K1000" s="2"/>
      <c r="L1000" s="15"/>
      <c r="M1000" s="15"/>
      <c r="N1000" s="15"/>
      <c r="O1000" s="2"/>
      <c r="P1000" s="2"/>
      <c r="Q1000" s="2"/>
      <c r="R1000" s="2"/>
      <c r="S1000" s="2"/>
      <c r="T1000" s="2"/>
      <c r="U1000" s="2"/>
      <c r="V1000" s="2"/>
    </row>
    <row r="1001" spans="2:22" ht="14.5">
      <c r="B1001" s="18"/>
      <c r="C1001" s="2"/>
      <c r="D1001" s="2"/>
      <c r="E1001" s="2"/>
      <c r="F1001" s="2"/>
      <c r="G1001" s="13"/>
      <c r="H1001" s="13"/>
      <c r="I1001" s="14"/>
      <c r="J1001" s="2"/>
      <c r="K1001" s="2"/>
      <c r="L1001" s="15"/>
      <c r="M1001" s="15"/>
      <c r="N1001" s="15"/>
      <c r="O1001" s="2"/>
      <c r="P1001" s="2"/>
      <c r="Q1001" s="2"/>
      <c r="R1001" s="2"/>
      <c r="S1001" s="2"/>
      <c r="T1001" s="2"/>
      <c r="U1001" s="2"/>
      <c r="V1001" s="2"/>
    </row>
    <row r="1002" spans="2:22" ht="15.75" customHeight="1">
      <c r="B1002" s="18"/>
      <c r="C1002" s="2"/>
      <c r="D1002" s="2"/>
      <c r="E1002" s="2"/>
      <c r="F1002" s="2"/>
      <c r="G1002" s="13"/>
      <c r="H1002" s="13"/>
      <c r="I1002" s="14"/>
      <c r="J1002" s="2"/>
      <c r="K1002" s="2"/>
      <c r="L1002" s="15"/>
      <c r="M1002" s="15"/>
      <c r="N1002" s="15"/>
      <c r="O1002" s="2"/>
      <c r="P1002" s="2"/>
      <c r="Q1002" s="2"/>
      <c r="R1002" s="2"/>
      <c r="S1002" s="2"/>
      <c r="T1002" s="2"/>
      <c r="U1002" s="2"/>
      <c r="V1002" s="2"/>
    </row>
    <row r="1003" spans="2:22" ht="15.75" customHeight="1">
      <c r="B1003" s="18"/>
      <c r="C1003" s="2"/>
      <c r="D1003" s="2"/>
      <c r="E1003" s="2"/>
      <c r="F1003" s="2"/>
      <c r="G1003" s="13"/>
      <c r="H1003" s="13"/>
      <c r="I1003" s="14"/>
      <c r="J1003" s="2"/>
      <c r="K1003" s="2"/>
      <c r="L1003" s="15"/>
      <c r="M1003" s="15"/>
      <c r="N1003" s="15"/>
      <c r="O1003" s="2"/>
      <c r="P1003" s="2"/>
      <c r="Q1003" s="2"/>
      <c r="R1003" s="2"/>
      <c r="S1003" s="2"/>
      <c r="T1003" s="2"/>
      <c r="U1003" s="2"/>
      <c r="V1003" s="2"/>
    </row>
    <row r="1004" spans="2:22" ht="15.75" customHeight="1">
      <c r="B1004" s="18"/>
      <c r="C1004" s="2"/>
      <c r="D1004" s="2"/>
      <c r="E1004" s="2"/>
      <c r="F1004" s="2"/>
      <c r="G1004" s="13"/>
      <c r="H1004" s="13"/>
      <c r="I1004" s="14"/>
      <c r="J1004" s="2"/>
      <c r="K1004" s="2"/>
      <c r="L1004" s="15"/>
      <c r="M1004" s="15"/>
      <c r="N1004" s="15"/>
      <c r="O1004" s="2"/>
      <c r="P1004" s="2"/>
      <c r="Q1004" s="2"/>
      <c r="R1004" s="2"/>
      <c r="S1004" s="2"/>
      <c r="T1004" s="2"/>
      <c r="U1004" s="2"/>
      <c r="V1004" s="2"/>
    </row>
    <row r="1005" spans="2:22" ht="15.75" customHeight="1">
      <c r="B1005" s="18"/>
      <c r="C1005" s="2"/>
      <c r="D1005" s="2"/>
      <c r="E1005" s="2"/>
      <c r="F1005" s="2"/>
      <c r="G1005" s="13"/>
      <c r="H1005" s="13"/>
      <c r="I1005" s="14"/>
      <c r="J1005" s="2"/>
      <c r="K1005" s="2"/>
      <c r="L1005" s="15"/>
      <c r="M1005" s="15"/>
      <c r="N1005" s="15"/>
      <c r="O1005" s="2"/>
      <c r="P1005" s="2"/>
      <c r="Q1005" s="2"/>
      <c r="R1005" s="2"/>
      <c r="S1005" s="2"/>
      <c r="T1005" s="2"/>
      <c r="U1005" s="2"/>
      <c r="V1005" s="2"/>
    </row>
  </sheetData>
  <autoFilter ref="A17:V72" xr:uid="{00000000-0001-0000-0000-000000000000}"/>
  <mergeCells count="94">
    <mergeCell ref="B8:C8"/>
    <mergeCell ref="D8:G8"/>
    <mergeCell ref="H8:J8"/>
    <mergeCell ref="K8:T8"/>
    <mergeCell ref="T63:T65"/>
    <mergeCell ref="B10:D10"/>
    <mergeCell ref="F10:K10"/>
    <mergeCell ref="L10:T10"/>
    <mergeCell ref="B12:D12"/>
    <mergeCell ref="E12:F12"/>
    <mergeCell ref="G12:K12"/>
    <mergeCell ref="L12:T12"/>
    <mergeCell ref="O16:O17"/>
    <mergeCell ref="B13:D13"/>
    <mergeCell ref="E13:T13"/>
    <mergeCell ref="B16:B17"/>
    <mergeCell ref="B2:T6"/>
    <mergeCell ref="B7:C7"/>
    <mergeCell ref="D7:G7"/>
    <mergeCell ref="H7:J7"/>
    <mergeCell ref="K7:T7"/>
    <mergeCell ref="M16:M17"/>
    <mergeCell ref="N16:N17"/>
    <mergeCell ref="B18:B32"/>
    <mergeCell ref="C18:C19"/>
    <mergeCell ref="M18:M19"/>
    <mergeCell ref="N18:N32"/>
    <mergeCell ref="H16:H17"/>
    <mergeCell ref="I16:I17"/>
    <mergeCell ref="J16:J17"/>
    <mergeCell ref="K16:K17"/>
    <mergeCell ref="L16:L17"/>
    <mergeCell ref="C16:C17"/>
    <mergeCell ref="D16:D17"/>
    <mergeCell ref="E16:E17"/>
    <mergeCell ref="F16:F17"/>
    <mergeCell ref="G16:G17"/>
    <mergeCell ref="T16:T17"/>
    <mergeCell ref="R18:R32"/>
    <mergeCell ref="C20:C25"/>
    <mergeCell ref="M20:M25"/>
    <mergeCell ref="Q20:Q25"/>
    <mergeCell ref="C26:C27"/>
    <mergeCell ref="M26:M27"/>
    <mergeCell ref="Q26:Q27"/>
    <mergeCell ref="C28:C32"/>
    <mergeCell ref="M28:M32"/>
    <mergeCell ref="Q28:Q32"/>
    <mergeCell ref="Q18:Q19"/>
    <mergeCell ref="P16:P17"/>
    <mergeCell ref="Q16:Q17"/>
    <mergeCell ref="R16:R17"/>
    <mergeCell ref="S16:S17"/>
    <mergeCell ref="B75:D75"/>
    <mergeCell ref="T35:T39"/>
    <mergeCell ref="T42:T46"/>
    <mergeCell ref="C56:C62"/>
    <mergeCell ref="M56:M62"/>
    <mergeCell ref="C63:C69"/>
    <mergeCell ref="M63:M69"/>
    <mergeCell ref="B34:B69"/>
    <mergeCell ref="C34:C55"/>
    <mergeCell ref="M34:M55"/>
    <mergeCell ref="N34:N69"/>
    <mergeCell ref="R34:R69"/>
    <mergeCell ref="D35:D39"/>
    <mergeCell ref="F35:F39"/>
    <mergeCell ref="Q35:Q39"/>
    <mergeCell ref="B70:B72"/>
    <mergeCell ref="C70:C72"/>
    <mergeCell ref="M70:M72"/>
    <mergeCell ref="N70:N72"/>
    <mergeCell ref="R70:R72"/>
    <mergeCell ref="J90:K90"/>
    <mergeCell ref="B76:C76"/>
    <mergeCell ref="B77:C77"/>
    <mergeCell ref="B78:C78"/>
    <mergeCell ref="C80:F80"/>
    <mergeCell ref="C81:F81"/>
    <mergeCell ref="C82:F82"/>
    <mergeCell ref="C83:F83"/>
    <mergeCell ref="C84:F84"/>
    <mergeCell ref="B85:F85"/>
    <mergeCell ref="B86:H86"/>
    <mergeCell ref="B90:H90"/>
    <mergeCell ref="E94:H94"/>
    <mergeCell ref="J94:K94"/>
    <mergeCell ref="J95:K95"/>
    <mergeCell ref="E91:H91"/>
    <mergeCell ref="J91:K91"/>
    <mergeCell ref="E92:H92"/>
    <mergeCell ref="J92:K92"/>
    <mergeCell ref="E93:H93"/>
    <mergeCell ref="J93:K93"/>
  </mergeCells>
  <conditionalFormatting sqref="B75">
    <cfRule type="containsText" dxfId="1669" priority="1" operator="containsText" text="FINALIZADA">
      <formula>NOT(ISERROR(SEARCH("FINALIZADA",B75)))</formula>
    </cfRule>
    <cfRule type="containsText" dxfId="1668" priority="2" operator="containsText" text="EN PROCESO">
      <formula>NOT(ISERROR(SEARCH("EN PROCESO",B75)))</formula>
    </cfRule>
    <cfRule type="containsText" dxfId="1667" priority="3" operator="containsText" text="VENCIDAS CON AVANCE">
      <formula>NOT(ISERROR(SEARCH("VENCIDAS CON AVANCE",B75)))</formula>
    </cfRule>
    <cfRule type="expression" dxfId="1666" priority="4">
      <formula>B75="NO INICIADAS"</formula>
    </cfRule>
    <cfRule type="expression" dxfId="1665" priority="5">
      <formula>B75="VENCIDAS SIN AVANCE"</formula>
    </cfRule>
    <cfRule type="expression" dxfId="1664" priority="6">
      <formula>B75="EN PROCESO"</formula>
    </cfRule>
    <cfRule type="expression" dxfId="1663" priority="7">
      <formula>B75="FINALIZADAS"</formula>
    </cfRule>
    <cfRule type="containsText" dxfId="1662" priority="8" operator="containsText" text="Parcial">
      <formula>NOT(ISERROR(SEARCH("Parcial",B75)))</formula>
    </cfRule>
    <cfRule type="containsText" dxfId="1661" priority="9" operator="containsText" text="No cumple">
      <formula>NOT(ISERROR(SEARCH("No cumple",B75)))</formula>
    </cfRule>
    <cfRule type="containsText" dxfId="1660" priority="10" operator="containsText" text="Cumple">
      <formula>NOT(ISERROR(SEARCH("Cumple",B75)))</formula>
    </cfRule>
    <cfRule type="containsText" dxfId="1659" priority="11" operator="containsText" text="VENCIDAS CON AVANCE">
      <formula>NOT(ISERROR(SEARCH("VENCIDAS CON AVANCE",B75)))</formula>
    </cfRule>
    <cfRule type="expression" dxfId="1658" priority="12">
      <formula>B75="NO INICIADAS"</formula>
    </cfRule>
    <cfRule type="expression" dxfId="1657" priority="13">
      <formula>B75="VENCIDAS SIN AVANCE"</formula>
    </cfRule>
    <cfRule type="expression" dxfId="1656" priority="14">
      <formula>B75="EN PROCESO"</formula>
    </cfRule>
    <cfRule type="expression" dxfId="1655" priority="15">
      <formula>B75="FINALIZADAS"</formula>
    </cfRule>
    <cfRule type="containsText" dxfId="1654" priority="16" operator="containsText" text="Parcial">
      <formula>NOT(ISERROR(SEARCH("Parcial",B75)))</formula>
    </cfRule>
    <cfRule type="containsText" dxfId="1653" priority="17" operator="containsText" text="No cumple">
      <formula>NOT(ISERROR(SEARCH("No cumple",B75)))</formula>
    </cfRule>
    <cfRule type="containsText" dxfId="1652" priority="18" operator="containsText" text="FINALIZADA">
      <formula>NOT(ISERROR(SEARCH("FINALIZADA",B75)))</formula>
    </cfRule>
  </conditionalFormatting>
  <conditionalFormatting sqref="B90">
    <cfRule type="containsText" dxfId="1651" priority="40" operator="containsText" text="FINALIZADA">
      <formula>NOT(ISERROR(SEARCH("FINALIZADA",B90)))</formula>
    </cfRule>
    <cfRule type="containsText" dxfId="1650" priority="41" operator="containsText" text="EN PROCESO">
      <formula>NOT(ISERROR(SEARCH("EN PROCESO",B90)))</formula>
    </cfRule>
    <cfRule type="containsText" dxfId="1649" priority="42" operator="containsText" text="VENCIDAS CON AVANCE">
      <formula>NOT(ISERROR(SEARCH("VENCIDAS CON AVANCE",B90)))</formula>
    </cfRule>
    <cfRule type="expression" dxfId="1648" priority="43">
      <formula>B90="NO INICIADAS"</formula>
    </cfRule>
    <cfRule type="expression" dxfId="1647" priority="44">
      <formula>B90="VENCIDAS SIN AVANCE"</formula>
    </cfRule>
    <cfRule type="expression" dxfId="1646" priority="45">
      <formula>B90="EN PROCESO"</formula>
    </cfRule>
    <cfRule type="expression" dxfId="1645" priority="46">
      <formula>B90="FINALIZADAS"</formula>
    </cfRule>
    <cfRule type="containsText" dxfId="1644" priority="47" operator="containsText" text="Parcial">
      <formula>NOT(ISERROR(SEARCH("Parcial",B90)))</formula>
    </cfRule>
    <cfRule type="containsText" dxfId="1643" priority="48" operator="containsText" text="No cumple">
      <formula>NOT(ISERROR(SEARCH("No cumple",B90)))</formula>
    </cfRule>
    <cfRule type="containsText" dxfId="1642" priority="49" operator="containsText" text="Cumple">
      <formula>NOT(ISERROR(SEARCH("Cumple",B90)))</formula>
    </cfRule>
    <cfRule type="containsText" dxfId="1641" priority="50" operator="containsText" text="VENCIDAS CON AVANCE">
      <formula>NOT(ISERROR(SEARCH("VENCIDAS CON AVANCE",B90)))</formula>
    </cfRule>
    <cfRule type="expression" dxfId="1640" priority="51">
      <formula>B90="NO INICIADAS"</formula>
    </cfRule>
    <cfRule type="expression" dxfId="1639" priority="52">
      <formula>B90="VENCIDAS SIN AVANCE"</formula>
    </cfRule>
    <cfRule type="expression" dxfId="1638" priority="53">
      <formula>B90="EN PROCESO"</formula>
    </cfRule>
    <cfRule type="expression" dxfId="1637" priority="54">
      <formula>B90="FINALIZADAS"</formula>
    </cfRule>
    <cfRule type="containsText" dxfId="1636" priority="55" operator="containsText" text="Parcial">
      <formula>NOT(ISERROR(SEARCH("Parcial",B90)))</formula>
    </cfRule>
    <cfRule type="containsText" dxfId="1635" priority="56" operator="containsText" text="No cumple">
      <formula>NOT(ISERROR(SEARCH("No cumple",B90)))</formula>
    </cfRule>
    <cfRule type="containsText" dxfId="1634" priority="57" operator="containsText" text="FINALIZADA">
      <formula>NOT(ISERROR(SEARCH("FINALIZADA",B90)))</formula>
    </cfRule>
  </conditionalFormatting>
  <conditionalFormatting sqref="L79:L84">
    <cfRule type="containsText" dxfId="1633" priority="22" operator="containsText" text="FINALIZADA">
      <formula>NOT(ISERROR(SEARCH("FINALIZADA",L79)))</formula>
    </cfRule>
    <cfRule type="containsText" dxfId="1632" priority="23" operator="containsText" text="EN PROCESO">
      <formula>NOT(ISERROR(SEARCH("EN PROCESO",L79)))</formula>
    </cfRule>
    <cfRule type="containsText" dxfId="1631" priority="24" operator="containsText" text="VENCIDAS CON AVANCE">
      <formula>NOT(ISERROR(SEARCH("VENCIDAS CON AVANCE",L79)))</formula>
    </cfRule>
    <cfRule type="expression" dxfId="1630" priority="25">
      <formula>L79="NO INICIADAS"</formula>
    </cfRule>
    <cfRule type="expression" dxfId="1629" priority="26">
      <formula>L79="VENCIDAS SIN AVANCE"</formula>
    </cfRule>
    <cfRule type="expression" dxfId="1628" priority="27">
      <formula>L79="EN PROCESO"</formula>
    </cfRule>
    <cfRule type="expression" dxfId="1627" priority="28">
      <formula>L79="FINALIZADAS"</formula>
    </cfRule>
    <cfRule type="containsText" dxfId="1626" priority="29" operator="containsText" text="Parcial">
      <formula>NOT(ISERROR(SEARCH("Parcial",L79)))</formula>
    </cfRule>
    <cfRule type="containsText" dxfId="1625" priority="30" operator="containsText" text="No cumple">
      <formula>NOT(ISERROR(SEARCH("No cumple",L79)))</formula>
    </cfRule>
    <cfRule type="containsText" dxfId="1624" priority="31" operator="containsText" text="Cumple">
      <formula>NOT(ISERROR(SEARCH("Cumple",L79)))</formula>
    </cfRule>
    <cfRule type="containsText" dxfId="1623" priority="32" operator="containsText" text="VENCIDAS CON AVANCE">
      <formula>NOT(ISERROR(SEARCH("VENCIDAS CON AVANCE",L79)))</formula>
    </cfRule>
    <cfRule type="expression" dxfId="1622" priority="33">
      <formula>L79="NO INICIADAS"</formula>
    </cfRule>
    <cfRule type="expression" dxfId="1621" priority="34">
      <formula>L79="VENCIDAS SIN AVANCE"</formula>
    </cfRule>
    <cfRule type="expression" dxfId="1620" priority="35">
      <formula>L79="EN PROCESO"</formula>
    </cfRule>
    <cfRule type="expression" dxfId="1619" priority="36">
      <formula>L79="FINALIZADAS"</formula>
    </cfRule>
    <cfRule type="containsText" dxfId="1618" priority="37" operator="containsText" text="Parcial">
      <formula>NOT(ISERROR(SEARCH("Parcial",L79)))</formula>
    </cfRule>
    <cfRule type="containsText" dxfId="1617" priority="38" operator="containsText" text="No cumple">
      <formula>NOT(ISERROR(SEARCH("No cumple",L79)))</formula>
    </cfRule>
    <cfRule type="containsText" dxfId="1616" priority="39" operator="containsText" text="FINALIZADA">
      <formula>NOT(ISERROR(SEARCH("FINALIZADA",L79)))</formula>
    </cfRule>
  </conditionalFormatting>
  <conditionalFormatting sqref="N85">
    <cfRule type="cellIs" dxfId="1615" priority="19" operator="between">
      <formula>0.8</formula>
      <formula>1</formula>
    </cfRule>
    <cfRule type="cellIs" dxfId="1614" priority="20" operator="between">
      <formula>0.6</formula>
      <formula>0.79</formula>
    </cfRule>
    <cfRule type="cellIs" dxfId="1613" priority="21" operator="between">
      <formula>0</formula>
      <formula>0.59</formula>
    </cfRule>
  </conditionalFormatting>
  <conditionalFormatting sqref="P18:P72">
    <cfRule type="containsText" dxfId="1612" priority="894" operator="containsText" text="EN  PROCESO">
      <formula>NOT(ISERROR(SEARCH("EN  PROCESO",P18)))</formula>
    </cfRule>
    <cfRule type="containsText" dxfId="1611" priority="895" operator="containsText" text="FINALIZADA">
      <formula>NOT(ISERROR(SEARCH("FINALIZADA",P18)))</formula>
    </cfRule>
    <cfRule type="containsText" dxfId="1610" priority="896" operator="containsText" text="EN PROCESO">
      <formula>NOT(ISERROR(SEARCH("EN PROCESO",P18)))</formula>
    </cfRule>
    <cfRule type="containsText" dxfId="1609" priority="897" operator="containsText" text="VENCIDAS CON AVANCE">
      <formula>NOT(ISERROR(SEARCH("VENCIDAS CON AVANCE",P18)))</formula>
    </cfRule>
    <cfRule type="expression" dxfId="1608" priority="898">
      <formula>P18="NO INICIADAS"</formula>
    </cfRule>
    <cfRule type="expression" dxfId="1607" priority="899">
      <formula>P18="VENCIDAS SIN AVANCE"</formula>
    </cfRule>
    <cfRule type="expression" dxfId="1606" priority="900">
      <formula>P18="EN PROCESO"</formula>
    </cfRule>
    <cfRule type="expression" dxfId="1605" priority="901">
      <formula>P18="FINALIZADAS"</formula>
    </cfRule>
    <cfRule type="containsText" dxfId="1604" priority="902" operator="containsText" text="Parcial">
      <formula>NOT(ISERROR(SEARCH("Parcial",P18)))</formula>
    </cfRule>
    <cfRule type="containsText" dxfId="1603" priority="903" operator="containsText" text="No cumple">
      <formula>NOT(ISERROR(SEARCH("No cumple",P18)))</formula>
    </cfRule>
    <cfRule type="containsText" dxfId="1602" priority="904" operator="containsText" text="Cumple">
      <formula>NOT(ISERROR(SEARCH("Cumple",P18)))</formula>
    </cfRule>
    <cfRule type="containsText" dxfId="1601" priority="905" operator="containsText" text="VENCIDAS CON AVANCE">
      <formula>NOT(ISERROR(SEARCH("VENCIDAS CON AVANCE",P18)))</formula>
    </cfRule>
    <cfRule type="expression" dxfId="1600" priority="906">
      <formula>P18="NO INICIADAS"</formula>
    </cfRule>
    <cfRule type="expression" dxfId="1599" priority="907">
      <formula>P18="VENCIDAS SIN AVANCE"</formula>
    </cfRule>
    <cfRule type="expression" dxfId="1598" priority="908">
      <formula>P18="EN PROCESO"</formula>
    </cfRule>
    <cfRule type="expression" dxfId="1597" priority="909">
      <formula>P18="FINALIZADAS"</formula>
    </cfRule>
    <cfRule type="containsText" dxfId="1596" priority="910" operator="containsText" text="Parcial">
      <formula>NOT(ISERROR(SEARCH("Parcial",P18)))</formula>
    </cfRule>
    <cfRule type="containsText" dxfId="1595" priority="911" operator="containsText" text="No cumple">
      <formula>NOT(ISERROR(SEARCH("No cumple",P18)))</formula>
    </cfRule>
    <cfRule type="containsText" dxfId="1594" priority="912" operator="containsText" text="FINALIZADA">
      <formula>NOT(ISERROR(SEARCH("FINALIZADA",P18)))</formula>
    </cfRule>
  </conditionalFormatting>
  <conditionalFormatting sqref="Q18">
    <cfRule type="containsText" dxfId="1593" priority="877" operator="containsText" text="EN PROCESO">
      <formula>NOT(ISERROR(SEARCH("EN PROCESO",Q18)))</formula>
    </cfRule>
    <cfRule type="containsText" dxfId="1592" priority="878" operator="containsText" text="VENCIDAS CON AVANCE">
      <formula>NOT(ISERROR(SEARCH("VENCIDAS CON AVANCE",Q18)))</formula>
    </cfRule>
    <cfRule type="expression" dxfId="1591" priority="879">
      <formula>Q18="NO INICIADAS"</formula>
    </cfRule>
    <cfRule type="expression" dxfId="1590" priority="880">
      <formula>Q18="VENCIDAS SIN AVANCE"</formula>
    </cfRule>
    <cfRule type="expression" dxfId="1589" priority="881">
      <formula>Q18="EN PROCESO"</formula>
    </cfRule>
    <cfRule type="expression" dxfId="1588" priority="882">
      <formula>Q18="FINALIZADAS"</formula>
    </cfRule>
    <cfRule type="containsText" dxfId="1587" priority="883" operator="containsText" text="Parcial">
      <formula>NOT(ISERROR(SEARCH("Parcial",Q18)))</formula>
    </cfRule>
    <cfRule type="containsText" dxfId="1586" priority="884" operator="containsText" text="No cumple">
      <formula>NOT(ISERROR(SEARCH("No cumple",Q18)))</formula>
    </cfRule>
    <cfRule type="containsText" dxfId="1585" priority="885" operator="containsText" text="Cumple">
      <formula>NOT(ISERROR(SEARCH("Cumple",Q18)))</formula>
    </cfRule>
    <cfRule type="containsText" dxfId="1584" priority="886" operator="containsText" text="VENCIDAS CON AVANCE">
      <formula>NOT(ISERROR(SEARCH("VENCIDAS CON AVANCE",Q18)))</formula>
    </cfRule>
    <cfRule type="expression" dxfId="1583" priority="887">
      <formula>Q18="NO INICIADAS"</formula>
    </cfRule>
    <cfRule type="expression" dxfId="1582" priority="888">
      <formula>Q18="VENCIDAS SIN AVANCE"</formula>
    </cfRule>
    <cfRule type="expression" dxfId="1581" priority="889">
      <formula>Q18="EN PROCESO"</formula>
    </cfRule>
    <cfRule type="expression" dxfId="1580" priority="890">
      <formula>Q18="FINALIZADAS"</formula>
    </cfRule>
    <cfRule type="containsText" dxfId="1579" priority="891" operator="containsText" text="Parcial">
      <formula>NOT(ISERROR(SEARCH("Parcial",Q18)))</formula>
    </cfRule>
    <cfRule type="containsText" dxfId="1578" priority="892" operator="containsText" text="No cumple">
      <formula>NOT(ISERROR(SEARCH("No cumple",Q18)))</formula>
    </cfRule>
    <cfRule type="containsText" dxfId="1577" priority="893" operator="containsText" text="FINALIZADA">
      <formula>NOT(ISERROR(SEARCH("FINALIZADA",Q18)))</formula>
    </cfRule>
  </conditionalFormatting>
  <conditionalFormatting sqref="Q20">
    <cfRule type="containsText" dxfId="1576" priority="837" operator="containsText" text="EN  PROCESO">
      <formula>NOT(ISERROR(SEARCH("EN  PROCESO",Q20)))</formula>
    </cfRule>
    <cfRule type="containsText" dxfId="1575" priority="838" operator="containsText" text="FINALIZADA">
      <formula>NOT(ISERROR(SEARCH("FINALIZADA",Q20)))</formula>
    </cfRule>
    <cfRule type="containsText" dxfId="1574" priority="839" operator="containsText" text="EN PROCESO">
      <formula>NOT(ISERROR(SEARCH("EN PROCESO",Q20)))</formula>
    </cfRule>
    <cfRule type="containsText" dxfId="1573" priority="840" operator="containsText" text="VENCIDAS CON AVANCE">
      <formula>NOT(ISERROR(SEARCH("VENCIDAS CON AVANCE",Q20)))</formula>
    </cfRule>
    <cfRule type="expression" dxfId="1572" priority="841">
      <formula>Q20="NO INICIADAS"</formula>
    </cfRule>
    <cfRule type="expression" dxfId="1571" priority="842">
      <formula>Q20="VENCIDAS SIN AVANCE"</formula>
    </cfRule>
    <cfRule type="expression" dxfId="1570" priority="843">
      <formula>Q20="EN PROCESO"</formula>
    </cfRule>
    <cfRule type="expression" dxfId="1569" priority="844">
      <formula>Q20="FINALIZADAS"</formula>
    </cfRule>
    <cfRule type="containsText" dxfId="1568" priority="845" operator="containsText" text="Parcial">
      <formula>NOT(ISERROR(SEARCH("Parcial",Q20)))</formula>
    </cfRule>
    <cfRule type="containsText" dxfId="1567" priority="846" operator="containsText" text="No cumple">
      <formula>NOT(ISERROR(SEARCH("No cumple",Q20)))</formula>
    </cfRule>
    <cfRule type="containsText" dxfId="1566" priority="847" operator="containsText" text="Cumple">
      <formula>NOT(ISERROR(SEARCH("Cumple",Q20)))</formula>
    </cfRule>
    <cfRule type="containsText" dxfId="1565" priority="848" operator="containsText" text="VENCIDAS CON AVANCE">
      <formula>NOT(ISERROR(SEARCH("VENCIDAS CON AVANCE",Q20)))</formula>
    </cfRule>
    <cfRule type="expression" dxfId="1564" priority="849">
      <formula>Q20="NO INICIADAS"</formula>
    </cfRule>
    <cfRule type="expression" dxfId="1563" priority="850">
      <formula>Q20="VENCIDAS SIN AVANCE"</formula>
    </cfRule>
    <cfRule type="expression" dxfId="1562" priority="851">
      <formula>Q20="EN PROCESO"</formula>
    </cfRule>
    <cfRule type="expression" dxfId="1561" priority="852">
      <formula>Q20="FINALIZADAS"</formula>
    </cfRule>
    <cfRule type="containsText" dxfId="1560" priority="853" operator="containsText" text="Parcial">
      <formula>NOT(ISERROR(SEARCH("Parcial",Q20)))</formula>
    </cfRule>
    <cfRule type="containsText" dxfId="1559" priority="854" operator="containsText" text="No cumple">
      <formula>NOT(ISERROR(SEARCH("No cumple",Q20)))</formula>
    </cfRule>
    <cfRule type="containsText" dxfId="1558" priority="855" operator="containsText" text="FINALIZADA">
      <formula>NOT(ISERROR(SEARCH("FINALIZADA",Q20)))</formula>
    </cfRule>
  </conditionalFormatting>
  <conditionalFormatting sqref="Q26">
    <cfRule type="containsText" dxfId="1557" priority="818" operator="containsText" text="EN  PROCESO">
      <formula>NOT(ISERROR(SEARCH("EN  PROCESO",Q26)))</formula>
    </cfRule>
    <cfRule type="containsText" dxfId="1556" priority="819" operator="containsText" text="FINALIZADA">
      <formula>NOT(ISERROR(SEARCH("FINALIZADA",Q26)))</formula>
    </cfRule>
    <cfRule type="containsText" dxfId="1555" priority="820" operator="containsText" text="EN PROCESO">
      <formula>NOT(ISERROR(SEARCH("EN PROCESO",Q26)))</formula>
    </cfRule>
    <cfRule type="containsText" dxfId="1554" priority="821" operator="containsText" text="VENCIDAS CON AVANCE">
      <formula>NOT(ISERROR(SEARCH("VENCIDAS CON AVANCE",Q26)))</formula>
    </cfRule>
    <cfRule type="expression" dxfId="1553" priority="822">
      <formula>Q26="NO INICIADAS"</formula>
    </cfRule>
    <cfRule type="expression" dxfId="1552" priority="823">
      <formula>Q26="VENCIDAS SIN AVANCE"</formula>
    </cfRule>
    <cfRule type="expression" dxfId="1551" priority="824">
      <formula>Q26="EN PROCESO"</formula>
    </cfRule>
    <cfRule type="expression" dxfId="1550" priority="825">
      <formula>Q26="FINALIZADAS"</formula>
    </cfRule>
    <cfRule type="containsText" dxfId="1549" priority="826" operator="containsText" text="Parcial">
      <formula>NOT(ISERROR(SEARCH("Parcial",Q26)))</formula>
    </cfRule>
    <cfRule type="containsText" dxfId="1548" priority="827" operator="containsText" text="No cumple">
      <formula>NOT(ISERROR(SEARCH("No cumple",Q26)))</formula>
    </cfRule>
    <cfRule type="containsText" dxfId="1547" priority="828" operator="containsText" text="Cumple">
      <formula>NOT(ISERROR(SEARCH("Cumple",Q26)))</formula>
    </cfRule>
    <cfRule type="containsText" dxfId="1546" priority="829" operator="containsText" text="VENCIDAS CON AVANCE">
      <formula>NOT(ISERROR(SEARCH("VENCIDAS CON AVANCE",Q26)))</formula>
    </cfRule>
    <cfRule type="expression" dxfId="1545" priority="830">
      <formula>Q26="NO INICIADAS"</formula>
    </cfRule>
    <cfRule type="expression" dxfId="1544" priority="831">
      <formula>Q26="VENCIDAS SIN AVANCE"</formula>
    </cfRule>
    <cfRule type="expression" dxfId="1543" priority="832">
      <formula>Q26="EN PROCESO"</formula>
    </cfRule>
    <cfRule type="expression" dxfId="1542" priority="833">
      <formula>Q26="FINALIZADAS"</formula>
    </cfRule>
    <cfRule type="containsText" dxfId="1541" priority="834" operator="containsText" text="Parcial">
      <formula>NOT(ISERROR(SEARCH("Parcial",Q26)))</formula>
    </cfRule>
    <cfRule type="containsText" dxfId="1540" priority="835" operator="containsText" text="No cumple">
      <formula>NOT(ISERROR(SEARCH("No cumple",Q26)))</formula>
    </cfRule>
    <cfRule type="containsText" dxfId="1539" priority="836" operator="containsText" text="FINALIZADA">
      <formula>NOT(ISERROR(SEARCH("FINALIZADA",Q26)))</formula>
    </cfRule>
  </conditionalFormatting>
  <conditionalFormatting sqref="Q28">
    <cfRule type="containsText" dxfId="1538" priority="799" operator="containsText" text="EN  PROCESO">
      <formula>NOT(ISERROR(SEARCH("EN  PROCESO",Q28)))</formula>
    </cfRule>
    <cfRule type="containsText" dxfId="1537" priority="800" operator="containsText" text="FINALIZADA">
      <formula>NOT(ISERROR(SEARCH("FINALIZADA",Q28)))</formula>
    </cfRule>
    <cfRule type="containsText" dxfId="1536" priority="801" operator="containsText" text="EN PROCESO">
      <formula>NOT(ISERROR(SEARCH("EN PROCESO",Q28)))</formula>
    </cfRule>
    <cfRule type="containsText" dxfId="1535" priority="802" operator="containsText" text="VENCIDAS CON AVANCE">
      <formula>NOT(ISERROR(SEARCH("VENCIDAS CON AVANCE",Q28)))</formula>
    </cfRule>
    <cfRule type="expression" dxfId="1534" priority="803">
      <formula>Q28="NO INICIADAS"</formula>
    </cfRule>
    <cfRule type="expression" dxfId="1533" priority="804">
      <formula>Q28="VENCIDAS SIN AVANCE"</formula>
    </cfRule>
    <cfRule type="expression" dxfId="1532" priority="805">
      <formula>Q28="EN PROCESO"</formula>
    </cfRule>
    <cfRule type="expression" dxfId="1531" priority="806">
      <formula>Q28="FINALIZADAS"</formula>
    </cfRule>
    <cfRule type="containsText" dxfId="1530" priority="807" operator="containsText" text="Parcial">
      <formula>NOT(ISERROR(SEARCH("Parcial",Q28)))</formula>
    </cfRule>
    <cfRule type="containsText" dxfId="1529" priority="808" operator="containsText" text="No cumple">
      <formula>NOT(ISERROR(SEARCH("No cumple",Q28)))</formula>
    </cfRule>
    <cfRule type="containsText" dxfId="1528" priority="809" operator="containsText" text="Cumple">
      <formula>NOT(ISERROR(SEARCH("Cumple",Q28)))</formula>
    </cfRule>
    <cfRule type="containsText" dxfId="1527" priority="810" operator="containsText" text="VENCIDAS CON AVANCE">
      <formula>NOT(ISERROR(SEARCH("VENCIDAS CON AVANCE",Q28)))</formula>
    </cfRule>
    <cfRule type="expression" dxfId="1526" priority="811">
      <formula>Q28="NO INICIADAS"</formula>
    </cfRule>
    <cfRule type="expression" dxfId="1525" priority="812">
      <formula>Q28="VENCIDAS SIN AVANCE"</formula>
    </cfRule>
    <cfRule type="expression" dxfId="1524" priority="813">
      <formula>Q28="EN PROCESO"</formula>
    </cfRule>
    <cfRule type="expression" dxfId="1523" priority="814">
      <formula>Q28="FINALIZADAS"</formula>
    </cfRule>
    <cfRule type="containsText" dxfId="1522" priority="815" operator="containsText" text="Parcial">
      <formula>NOT(ISERROR(SEARCH("Parcial",Q28)))</formula>
    </cfRule>
    <cfRule type="containsText" dxfId="1521" priority="816" operator="containsText" text="No cumple">
      <formula>NOT(ISERROR(SEARCH("No cumple",Q28)))</formula>
    </cfRule>
    <cfRule type="containsText" dxfId="1520" priority="817" operator="containsText" text="FINALIZADA">
      <formula>NOT(ISERROR(SEARCH("FINALIZADA",Q28)))</formula>
    </cfRule>
  </conditionalFormatting>
  <conditionalFormatting sqref="Q33">
    <cfRule type="containsText" dxfId="1519" priority="725" operator="containsText" text="EN PROCESO">
      <formula>NOT(ISERROR(SEARCH("EN PROCESO",Q33)))</formula>
    </cfRule>
    <cfRule type="containsText" dxfId="1518" priority="726" operator="containsText" text="VENCIDAS CON AVANCE">
      <formula>NOT(ISERROR(SEARCH("VENCIDAS CON AVANCE",Q33)))</formula>
    </cfRule>
    <cfRule type="expression" dxfId="1517" priority="727">
      <formula>Q33="NO INICIADAS"</formula>
    </cfRule>
    <cfRule type="expression" dxfId="1516" priority="728">
      <formula>Q33="VENCIDAS SIN AVANCE"</formula>
    </cfRule>
    <cfRule type="expression" dxfId="1515" priority="729">
      <formula>Q33="EN PROCESO"</formula>
    </cfRule>
    <cfRule type="expression" dxfId="1514" priority="730">
      <formula>Q33="FINALIZADAS"</formula>
    </cfRule>
    <cfRule type="containsText" dxfId="1513" priority="731" operator="containsText" text="Parcial">
      <formula>NOT(ISERROR(SEARCH("Parcial",Q33)))</formula>
    </cfRule>
    <cfRule type="containsText" dxfId="1512" priority="732" operator="containsText" text="No cumple">
      <formula>NOT(ISERROR(SEARCH("No cumple",Q33)))</formula>
    </cfRule>
    <cfRule type="containsText" dxfId="1511" priority="733" operator="containsText" text="Cumple">
      <formula>NOT(ISERROR(SEARCH("Cumple",Q33)))</formula>
    </cfRule>
    <cfRule type="containsText" dxfId="1510" priority="734" operator="containsText" text="VENCIDAS CON AVANCE">
      <formula>NOT(ISERROR(SEARCH("VENCIDAS CON AVANCE",Q33)))</formula>
    </cfRule>
    <cfRule type="expression" dxfId="1509" priority="735">
      <formula>Q33="NO INICIADAS"</formula>
    </cfRule>
    <cfRule type="expression" dxfId="1508" priority="736">
      <formula>Q33="VENCIDAS SIN AVANCE"</formula>
    </cfRule>
    <cfRule type="expression" dxfId="1507" priority="737">
      <formula>Q33="EN PROCESO"</formula>
    </cfRule>
    <cfRule type="expression" dxfId="1506" priority="738">
      <formula>Q33="FINALIZADAS"</formula>
    </cfRule>
    <cfRule type="containsText" dxfId="1505" priority="739" operator="containsText" text="Parcial">
      <formula>NOT(ISERROR(SEARCH("Parcial",Q33)))</formula>
    </cfRule>
    <cfRule type="containsText" dxfId="1504" priority="740" operator="containsText" text="No cumple">
      <formula>NOT(ISERROR(SEARCH("No cumple",Q33)))</formula>
    </cfRule>
    <cfRule type="containsText" dxfId="1503" priority="741" operator="containsText" text="FINALIZADA">
      <formula>NOT(ISERROR(SEARCH("FINALIZADA",Q33)))</formula>
    </cfRule>
  </conditionalFormatting>
  <conditionalFormatting sqref="Q33:Q35">
    <cfRule type="containsText" dxfId="1502" priority="704" operator="containsText" text="EN  PROCESO">
      <formula>NOT(ISERROR(SEARCH("EN  PROCESO",Q33)))</formula>
    </cfRule>
    <cfRule type="containsText" dxfId="1501" priority="722" operator="containsText" text="FINALIZADA">
      <formula>NOT(ISERROR(SEARCH("FINALIZADA",Q33)))</formula>
    </cfRule>
  </conditionalFormatting>
  <conditionalFormatting sqref="Q34">
    <cfRule type="containsText" dxfId="1500" priority="707" operator="containsText" text="VENCIDAS CON AVANCE">
      <formula>NOT(ISERROR(SEARCH("VENCIDAS CON AVANCE",Q34)))</formula>
    </cfRule>
    <cfRule type="expression" dxfId="1499" priority="708">
      <formula>Q34="NO INICIADAS"</formula>
    </cfRule>
    <cfRule type="expression" dxfId="1498" priority="709">
      <formula>Q34="VENCIDAS SIN AVANCE"</formula>
    </cfRule>
    <cfRule type="expression" dxfId="1497" priority="710">
      <formula>Q34="EN PROCESO"</formula>
    </cfRule>
    <cfRule type="expression" dxfId="1496" priority="711">
      <formula>Q34="FINALIZADAS"</formula>
    </cfRule>
    <cfRule type="containsText" dxfId="1495" priority="712" operator="containsText" text="Parcial">
      <formula>NOT(ISERROR(SEARCH("Parcial",Q34)))</formula>
    </cfRule>
    <cfRule type="containsText" dxfId="1494" priority="713" operator="containsText" text="No cumple">
      <formula>NOT(ISERROR(SEARCH("No cumple",Q34)))</formula>
    </cfRule>
    <cfRule type="containsText" dxfId="1493" priority="714" operator="containsText" text="Cumple">
      <formula>NOT(ISERROR(SEARCH("Cumple",Q34)))</formula>
    </cfRule>
  </conditionalFormatting>
  <conditionalFormatting sqref="Q35">
    <cfRule type="containsText" dxfId="1492" priority="763" operator="containsText" text="EN PROCESO">
      <formula>NOT(ISERROR(SEARCH("EN PROCESO",Q35)))</formula>
    </cfRule>
    <cfRule type="containsText" dxfId="1491" priority="764" operator="containsText" text="VENCIDAS CON AVANCE">
      <formula>NOT(ISERROR(SEARCH("VENCIDAS CON AVANCE",Q35)))</formula>
    </cfRule>
    <cfRule type="expression" dxfId="1490" priority="765">
      <formula>Q35="NO INICIADAS"</formula>
    </cfRule>
    <cfRule type="expression" dxfId="1489" priority="766">
      <formula>Q35="VENCIDAS SIN AVANCE"</formula>
    </cfRule>
    <cfRule type="expression" dxfId="1488" priority="767">
      <formula>Q35="EN PROCESO"</formula>
    </cfRule>
    <cfRule type="expression" dxfId="1487" priority="768">
      <formula>Q35="FINALIZADAS"</formula>
    </cfRule>
    <cfRule type="containsText" dxfId="1486" priority="769" operator="containsText" text="Parcial">
      <formula>NOT(ISERROR(SEARCH("Parcial",Q35)))</formula>
    </cfRule>
    <cfRule type="containsText" dxfId="1485" priority="770" operator="containsText" text="No cumple">
      <formula>NOT(ISERROR(SEARCH("No cumple",Q35)))</formula>
    </cfRule>
    <cfRule type="containsText" dxfId="1484" priority="771" operator="containsText" text="Cumple">
      <formula>NOT(ISERROR(SEARCH("Cumple",Q35)))</formula>
    </cfRule>
    <cfRule type="containsText" dxfId="1483" priority="772" operator="containsText" text="VENCIDAS CON AVANCE">
      <formula>NOT(ISERROR(SEARCH("VENCIDAS CON AVANCE",Q35)))</formula>
    </cfRule>
    <cfRule type="expression" dxfId="1482" priority="773">
      <formula>Q35="NO INICIADAS"</formula>
    </cfRule>
    <cfRule type="expression" dxfId="1481" priority="774">
      <formula>Q35="VENCIDAS SIN AVANCE"</formula>
    </cfRule>
    <cfRule type="expression" dxfId="1480" priority="775">
      <formula>Q35="EN PROCESO"</formula>
    </cfRule>
    <cfRule type="expression" dxfId="1479" priority="776">
      <formula>Q35="FINALIZADAS"</formula>
    </cfRule>
    <cfRule type="containsText" dxfId="1478" priority="777" operator="containsText" text="Parcial">
      <formula>NOT(ISERROR(SEARCH("Parcial",Q35)))</formula>
    </cfRule>
    <cfRule type="containsText" dxfId="1477" priority="778" operator="containsText" text="No cumple">
      <formula>NOT(ISERROR(SEARCH("No cumple",Q35)))</formula>
    </cfRule>
    <cfRule type="containsText" dxfId="1476" priority="779" operator="containsText" text="FINALIZADA">
      <formula>NOT(ISERROR(SEARCH("FINALIZADA",Q35)))</formula>
    </cfRule>
  </conditionalFormatting>
  <conditionalFormatting sqref="Q40">
    <cfRule type="containsText" dxfId="1475" priority="687" operator="containsText" text="EN PROCESO">
      <formula>NOT(ISERROR(SEARCH("EN PROCESO",Q40)))</formula>
    </cfRule>
    <cfRule type="containsText" dxfId="1474" priority="688" operator="containsText" text="VENCIDAS CON AVANCE">
      <formula>NOT(ISERROR(SEARCH("VENCIDAS CON AVANCE",Q40)))</formula>
    </cfRule>
    <cfRule type="expression" dxfId="1473" priority="689">
      <formula>Q40="NO INICIADAS"</formula>
    </cfRule>
    <cfRule type="expression" dxfId="1472" priority="690">
      <formula>Q40="VENCIDAS SIN AVANCE"</formula>
    </cfRule>
    <cfRule type="expression" dxfId="1471" priority="691">
      <formula>Q40="EN PROCESO"</formula>
    </cfRule>
    <cfRule type="expression" dxfId="1470" priority="692">
      <formula>Q40="FINALIZADAS"</formula>
    </cfRule>
    <cfRule type="containsText" dxfId="1469" priority="693" operator="containsText" text="Parcial">
      <formula>NOT(ISERROR(SEARCH("Parcial",Q40)))</formula>
    </cfRule>
    <cfRule type="containsText" dxfId="1468" priority="694" operator="containsText" text="No cumple">
      <formula>NOT(ISERROR(SEARCH("No cumple",Q40)))</formula>
    </cfRule>
    <cfRule type="containsText" dxfId="1467" priority="695" operator="containsText" text="Cumple">
      <formula>NOT(ISERROR(SEARCH("Cumple",Q40)))</formula>
    </cfRule>
    <cfRule type="containsText" dxfId="1466" priority="696" operator="containsText" text="VENCIDAS CON AVANCE">
      <formula>NOT(ISERROR(SEARCH("VENCIDAS CON AVANCE",Q40)))</formula>
    </cfRule>
    <cfRule type="expression" dxfId="1465" priority="697">
      <formula>Q40="NO INICIADAS"</formula>
    </cfRule>
    <cfRule type="expression" dxfId="1464" priority="698">
      <formula>Q40="VENCIDAS SIN AVANCE"</formula>
    </cfRule>
    <cfRule type="expression" dxfId="1463" priority="699">
      <formula>Q40="EN PROCESO"</formula>
    </cfRule>
    <cfRule type="expression" dxfId="1462" priority="700">
      <formula>Q40="FINALIZADAS"</formula>
    </cfRule>
    <cfRule type="containsText" dxfId="1461" priority="701" operator="containsText" text="Parcial">
      <formula>NOT(ISERROR(SEARCH("Parcial",Q40)))</formula>
    </cfRule>
    <cfRule type="containsText" dxfId="1460" priority="702" operator="containsText" text="No cumple">
      <formula>NOT(ISERROR(SEARCH("No cumple",Q40)))</formula>
    </cfRule>
    <cfRule type="containsText" dxfId="1459" priority="703" operator="containsText" text="FINALIZADA">
      <formula>NOT(ISERROR(SEARCH("FINALIZADA",Q40)))</formula>
    </cfRule>
  </conditionalFormatting>
  <conditionalFormatting sqref="Q40:Q41">
    <cfRule type="containsText" dxfId="1458" priority="684" operator="containsText" text="FINALIZADA">
      <formula>NOT(ISERROR(SEARCH("FINALIZADA",Q40)))</formula>
    </cfRule>
  </conditionalFormatting>
  <conditionalFormatting sqref="Q40:Q72">
    <cfRule type="containsText" dxfId="1457" priority="77" operator="containsText" text="EN  PROCESO">
      <formula>NOT(ISERROR(SEARCH("EN  PROCESO",Q40)))</formula>
    </cfRule>
  </conditionalFormatting>
  <conditionalFormatting sqref="Q41">
    <cfRule type="containsText" dxfId="1456" priority="668" operator="containsText" text="EN PROCESO">
      <formula>NOT(ISERROR(SEARCH("EN PROCESO",Q41)))</formula>
    </cfRule>
    <cfRule type="containsText" dxfId="1455" priority="669" operator="containsText" text="VENCIDAS CON AVANCE">
      <formula>NOT(ISERROR(SEARCH("VENCIDAS CON AVANCE",Q41)))</formula>
    </cfRule>
    <cfRule type="expression" dxfId="1454" priority="670">
      <formula>Q41="NO INICIADAS"</formula>
    </cfRule>
    <cfRule type="expression" dxfId="1453" priority="671">
      <formula>Q41="VENCIDAS SIN AVANCE"</formula>
    </cfRule>
    <cfRule type="expression" dxfId="1452" priority="672">
      <formula>Q41="EN PROCESO"</formula>
    </cfRule>
    <cfRule type="expression" dxfId="1451" priority="673">
      <formula>Q41="FINALIZADAS"</formula>
    </cfRule>
    <cfRule type="containsText" dxfId="1450" priority="674" operator="containsText" text="Parcial">
      <formula>NOT(ISERROR(SEARCH("Parcial",Q41)))</formula>
    </cfRule>
    <cfRule type="containsText" dxfId="1449" priority="675" operator="containsText" text="No cumple">
      <formula>NOT(ISERROR(SEARCH("No cumple",Q41)))</formula>
    </cfRule>
    <cfRule type="containsText" dxfId="1448" priority="676" operator="containsText" text="Cumple">
      <formula>NOT(ISERROR(SEARCH("Cumple",Q41)))</formula>
    </cfRule>
    <cfRule type="containsText" dxfId="1447" priority="677" operator="containsText" text="VENCIDAS CON AVANCE">
      <formula>NOT(ISERROR(SEARCH("VENCIDAS CON AVANCE",Q41)))</formula>
    </cfRule>
    <cfRule type="expression" dxfId="1446" priority="678">
      <formula>Q41="NO INICIADAS"</formula>
    </cfRule>
    <cfRule type="expression" dxfId="1445" priority="679">
      <formula>Q41="VENCIDAS SIN AVANCE"</formula>
    </cfRule>
    <cfRule type="expression" dxfId="1444" priority="680">
      <formula>Q41="EN PROCESO"</formula>
    </cfRule>
    <cfRule type="expression" dxfId="1443" priority="681">
      <formula>Q41="FINALIZADAS"</formula>
    </cfRule>
    <cfRule type="containsText" dxfId="1442" priority="682" operator="containsText" text="Parcial">
      <formula>NOT(ISERROR(SEARCH("Parcial",Q41)))</formula>
    </cfRule>
    <cfRule type="containsText" dxfId="1441" priority="683" operator="containsText" text="No cumple">
      <formula>NOT(ISERROR(SEARCH("No cumple",Q41)))</formula>
    </cfRule>
  </conditionalFormatting>
  <conditionalFormatting sqref="Q41:Q42">
    <cfRule type="containsText" dxfId="1440" priority="665" operator="containsText" text="FINALIZADA">
      <formula>NOT(ISERROR(SEARCH("FINALIZADA",Q41)))</formula>
    </cfRule>
  </conditionalFormatting>
  <conditionalFormatting sqref="Q42">
    <cfRule type="containsText" dxfId="1439" priority="649" operator="containsText" text="EN PROCESO">
      <formula>NOT(ISERROR(SEARCH("EN PROCESO",Q42)))</formula>
    </cfRule>
    <cfRule type="containsText" dxfId="1438" priority="650" operator="containsText" text="VENCIDAS CON AVANCE">
      <formula>NOT(ISERROR(SEARCH("VENCIDAS CON AVANCE",Q42)))</formula>
    </cfRule>
    <cfRule type="expression" dxfId="1437" priority="651">
      <formula>Q42="NO INICIADAS"</formula>
    </cfRule>
    <cfRule type="expression" dxfId="1436" priority="652">
      <formula>Q42="VENCIDAS SIN AVANCE"</formula>
    </cfRule>
    <cfRule type="expression" dxfId="1435" priority="653">
      <formula>Q42="EN PROCESO"</formula>
    </cfRule>
    <cfRule type="expression" dxfId="1434" priority="654">
      <formula>Q42="FINALIZADAS"</formula>
    </cfRule>
    <cfRule type="containsText" dxfId="1433" priority="655" operator="containsText" text="Parcial">
      <formula>NOT(ISERROR(SEARCH("Parcial",Q42)))</formula>
    </cfRule>
    <cfRule type="containsText" dxfId="1432" priority="656" operator="containsText" text="No cumple">
      <formula>NOT(ISERROR(SEARCH("No cumple",Q42)))</formula>
    </cfRule>
    <cfRule type="containsText" dxfId="1431" priority="657" operator="containsText" text="Cumple">
      <formula>NOT(ISERROR(SEARCH("Cumple",Q42)))</formula>
    </cfRule>
    <cfRule type="containsText" dxfId="1430" priority="658" operator="containsText" text="VENCIDAS CON AVANCE">
      <formula>NOT(ISERROR(SEARCH("VENCIDAS CON AVANCE",Q42)))</formula>
    </cfRule>
    <cfRule type="expression" dxfId="1429" priority="659">
      <formula>Q42="NO INICIADAS"</formula>
    </cfRule>
    <cfRule type="expression" dxfId="1428" priority="660">
      <formula>Q42="VENCIDAS SIN AVANCE"</formula>
    </cfRule>
    <cfRule type="expression" dxfId="1427" priority="661">
      <formula>Q42="EN PROCESO"</formula>
    </cfRule>
    <cfRule type="expression" dxfId="1426" priority="662">
      <formula>Q42="FINALIZADAS"</formula>
    </cfRule>
    <cfRule type="containsText" dxfId="1425" priority="663" operator="containsText" text="Parcial">
      <formula>NOT(ISERROR(SEARCH("Parcial",Q42)))</formula>
    </cfRule>
    <cfRule type="containsText" dxfId="1424" priority="664" operator="containsText" text="No cumple">
      <formula>NOT(ISERROR(SEARCH("No cumple",Q42)))</formula>
    </cfRule>
  </conditionalFormatting>
  <conditionalFormatting sqref="Q42:Q43">
    <cfRule type="containsText" dxfId="1423" priority="646" operator="containsText" text="FINALIZADA">
      <formula>NOT(ISERROR(SEARCH("FINALIZADA",Q42)))</formula>
    </cfRule>
  </conditionalFormatting>
  <conditionalFormatting sqref="Q43">
    <cfRule type="containsText" dxfId="1422" priority="630" operator="containsText" text="EN PROCESO">
      <formula>NOT(ISERROR(SEARCH("EN PROCESO",Q43)))</formula>
    </cfRule>
    <cfRule type="containsText" dxfId="1421" priority="631" operator="containsText" text="VENCIDAS CON AVANCE">
      <formula>NOT(ISERROR(SEARCH("VENCIDAS CON AVANCE",Q43)))</formula>
    </cfRule>
    <cfRule type="expression" dxfId="1420" priority="632">
      <formula>Q43="NO INICIADAS"</formula>
    </cfRule>
    <cfRule type="expression" dxfId="1419" priority="633">
      <formula>Q43="VENCIDAS SIN AVANCE"</formula>
    </cfRule>
    <cfRule type="expression" dxfId="1418" priority="634">
      <formula>Q43="EN PROCESO"</formula>
    </cfRule>
    <cfRule type="expression" dxfId="1417" priority="635">
      <formula>Q43="FINALIZADAS"</formula>
    </cfRule>
    <cfRule type="containsText" dxfId="1416" priority="636" operator="containsText" text="Parcial">
      <formula>NOT(ISERROR(SEARCH("Parcial",Q43)))</formula>
    </cfRule>
    <cfRule type="containsText" dxfId="1415" priority="637" operator="containsText" text="No cumple">
      <formula>NOT(ISERROR(SEARCH("No cumple",Q43)))</formula>
    </cfRule>
    <cfRule type="containsText" dxfId="1414" priority="638" operator="containsText" text="Cumple">
      <formula>NOT(ISERROR(SEARCH("Cumple",Q43)))</formula>
    </cfRule>
    <cfRule type="containsText" dxfId="1413" priority="639" operator="containsText" text="VENCIDAS CON AVANCE">
      <formula>NOT(ISERROR(SEARCH("VENCIDAS CON AVANCE",Q43)))</formula>
    </cfRule>
    <cfRule type="expression" dxfId="1412" priority="640">
      <formula>Q43="NO INICIADAS"</formula>
    </cfRule>
    <cfRule type="expression" dxfId="1411" priority="641">
      <formula>Q43="VENCIDAS SIN AVANCE"</formula>
    </cfRule>
    <cfRule type="expression" dxfId="1410" priority="642">
      <formula>Q43="EN PROCESO"</formula>
    </cfRule>
    <cfRule type="expression" dxfId="1409" priority="643">
      <formula>Q43="FINALIZADAS"</formula>
    </cfRule>
    <cfRule type="containsText" dxfId="1408" priority="644" operator="containsText" text="Parcial">
      <formula>NOT(ISERROR(SEARCH("Parcial",Q43)))</formula>
    </cfRule>
    <cfRule type="containsText" dxfId="1407" priority="645" operator="containsText" text="No cumple">
      <formula>NOT(ISERROR(SEARCH("No cumple",Q43)))</formula>
    </cfRule>
  </conditionalFormatting>
  <conditionalFormatting sqref="Q43:Q44">
    <cfRule type="containsText" dxfId="1406" priority="627" operator="containsText" text="FINALIZADA">
      <formula>NOT(ISERROR(SEARCH("FINALIZADA",Q43)))</formula>
    </cfRule>
  </conditionalFormatting>
  <conditionalFormatting sqref="Q44">
    <cfRule type="containsText" dxfId="1405" priority="611" operator="containsText" text="EN PROCESO">
      <formula>NOT(ISERROR(SEARCH("EN PROCESO",Q44)))</formula>
    </cfRule>
    <cfRule type="containsText" dxfId="1404" priority="612" operator="containsText" text="VENCIDAS CON AVANCE">
      <formula>NOT(ISERROR(SEARCH("VENCIDAS CON AVANCE",Q44)))</formula>
    </cfRule>
    <cfRule type="expression" dxfId="1403" priority="613">
      <formula>Q44="NO INICIADAS"</formula>
    </cfRule>
    <cfRule type="expression" dxfId="1402" priority="614">
      <formula>Q44="VENCIDAS SIN AVANCE"</formula>
    </cfRule>
    <cfRule type="expression" dxfId="1401" priority="615">
      <formula>Q44="EN PROCESO"</formula>
    </cfRule>
    <cfRule type="expression" dxfId="1400" priority="616">
      <formula>Q44="FINALIZADAS"</formula>
    </cfRule>
    <cfRule type="containsText" dxfId="1399" priority="617" operator="containsText" text="Parcial">
      <formula>NOT(ISERROR(SEARCH("Parcial",Q44)))</formula>
    </cfRule>
    <cfRule type="containsText" dxfId="1398" priority="618" operator="containsText" text="No cumple">
      <formula>NOT(ISERROR(SEARCH("No cumple",Q44)))</formula>
    </cfRule>
    <cfRule type="containsText" dxfId="1397" priority="619" operator="containsText" text="Cumple">
      <formula>NOT(ISERROR(SEARCH("Cumple",Q44)))</formula>
    </cfRule>
    <cfRule type="containsText" dxfId="1396" priority="620" operator="containsText" text="VENCIDAS CON AVANCE">
      <formula>NOT(ISERROR(SEARCH("VENCIDAS CON AVANCE",Q44)))</formula>
    </cfRule>
    <cfRule type="expression" dxfId="1395" priority="621">
      <formula>Q44="NO INICIADAS"</formula>
    </cfRule>
    <cfRule type="expression" dxfId="1394" priority="622">
      <formula>Q44="VENCIDAS SIN AVANCE"</formula>
    </cfRule>
    <cfRule type="expression" dxfId="1393" priority="623">
      <formula>Q44="EN PROCESO"</formula>
    </cfRule>
    <cfRule type="expression" dxfId="1392" priority="624">
      <formula>Q44="FINALIZADAS"</formula>
    </cfRule>
    <cfRule type="containsText" dxfId="1391" priority="625" operator="containsText" text="Parcial">
      <formula>NOT(ISERROR(SEARCH("Parcial",Q44)))</formula>
    </cfRule>
    <cfRule type="containsText" dxfId="1390" priority="626" operator="containsText" text="No cumple">
      <formula>NOT(ISERROR(SEARCH("No cumple",Q44)))</formula>
    </cfRule>
  </conditionalFormatting>
  <conditionalFormatting sqref="Q44:Q45">
    <cfRule type="containsText" dxfId="1389" priority="608" operator="containsText" text="FINALIZADA">
      <formula>NOT(ISERROR(SEARCH("FINALIZADA",Q44)))</formula>
    </cfRule>
  </conditionalFormatting>
  <conditionalFormatting sqref="Q45">
    <cfRule type="containsText" dxfId="1388" priority="592" operator="containsText" text="EN PROCESO">
      <formula>NOT(ISERROR(SEARCH("EN PROCESO",Q45)))</formula>
    </cfRule>
    <cfRule type="containsText" dxfId="1387" priority="593" operator="containsText" text="VENCIDAS CON AVANCE">
      <formula>NOT(ISERROR(SEARCH("VENCIDAS CON AVANCE",Q45)))</formula>
    </cfRule>
    <cfRule type="expression" dxfId="1386" priority="594">
      <formula>Q45="NO INICIADAS"</formula>
    </cfRule>
    <cfRule type="expression" dxfId="1385" priority="595">
      <formula>Q45="VENCIDAS SIN AVANCE"</formula>
    </cfRule>
    <cfRule type="expression" dxfId="1384" priority="596">
      <formula>Q45="EN PROCESO"</formula>
    </cfRule>
    <cfRule type="expression" dxfId="1383" priority="597">
      <formula>Q45="FINALIZADAS"</formula>
    </cfRule>
    <cfRule type="containsText" dxfId="1382" priority="598" operator="containsText" text="Parcial">
      <formula>NOT(ISERROR(SEARCH("Parcial",Q45)))</formula>
    </cfRule>
    <cfRule type="containsText" dxfId="1381" priority="599" operator="containsText" text="No cumple">
      <formula>NOT(ISERROR(SEARCH("No cumple",Q45)))</formula>
    </cfRule>
    <cfRule type="containsText" dxfId="1380" priority="600" operator="containsText" text="Cumple">
      <formula>NOT(ISERROR(SEARCH("Cumple",Q45)))</formula>
    </cfRule>
    <cfRule type="containsText" dxfId="1379" priority="601" operator="containsText" text="VENCIDAS CON AVANCE">
      <formula>NOT(ISERROR(SEARCH("VENCIDAS CON AVANCE",Q45)))</formula>
    </cfRule>
    <cfRule type="expression" dxfId="1378" priority="602">
      <formula>Q45="NO INICIADAS"</formula>
    </cfRule>
    <cfRule type="expression" dxfId="1377" priority="603">
      <formula>Q45="VENCIDAS SIN AVANCE"</formula>
    </cfRule>
    <cfRule type="expression" dxfId="1376" priority="604">
      <formula>Q45="EN PROCESO"</formula>
    </cfRule>
    <cfRule type="expression" dxfId="1375" priority="605">
      <formula>Q45="FINALIZADAS"</formula>
    </cfRule>
    <cfRule type="containsText" dxfId="1374" priority="606" operator="containsText" text="Parcial">
      <formula>NOT(ISERROR(SEARCH("Parcial",Q45)))</formula>
    </cfRule>
    <cfRule type="containsText" dxfId="1373" priority="607" operator="containsText" text="No cumple">
      <formula>NOT(ISERROR(SEARCH("No cumple",Q45)))</formula>
    </cfRule>
  </conditionalFormatting>
  <conditionalFormatting sqref="Q45:Q46">
    <cfRule type="containsText" dxfId="1372" priority="589" operator="containsText" text="FINALIZADA">
      <formula>NOT(ISERROR(SEARCH("FINALIZADA",Q45)))</formula>
    </cfRule>
  </conditionalFormatting>
  <conditionalFormatting sqref="Q46">
    <cfRule type="containsText" dxfId="1371" priority="573" operator="containsText" text="EN PROCESO">
      <formula>NOT(ISERROR(SEARCH("EN PROCESO",Q46)))</formula>
    </cfRule>
    <cfRule type="containsText" dxfId="1370" priority="574" operator="containsText" text="VENCIDAS CON AVANCE">
      <formula>NOT(ISERROR(SEARCH("VENCIDAS CON AVANCE",Q46)))</formula>
    </cfRule>
    <cfRule type="expression" dxfId="1369" priority="575">
      <formula>Q46="NO INICIADAS"</formula>
    </cfRule>
    <cfRule type="expression" dxfId="1368" priority="576">
      <formula>Q46="VENCIDAS SIN AVANCE"</formula>
    </cfRule>
    <cfRule type="expression" dxfId="1367" priority="577">
      <formula>Q46="EN PROCESO"</formula>
    </cfRule>
    <cfRule type="expression" dxfId="1366" priority="578">
      <formula>Q46="FINALIZADAS"</formula>
    </cfRule>
    <cfRule type="containsText" dxfId="1365" priority="579" operator="containsText" text="Parcial">
      <formula>NOT(ISERROR(SEARCH("Parcial",Q46)))</formula>
    </cfRule>
    <cfRule type="containsText" dxfId="1364" priority="580" operator="containsText" text="No cumple">
      <formula>NOT(ISERROR(SEARCH("No cumple",Q46)))</formula>
    </cfRule>
    <cfRule type="containsText" dxfId="1363" priority="581" operator="containsText" text="Cumple">
      <formula>NOT(ISERROR(SEARCH("Cumple",Q46)))</formula>
    </cfRule>
    <cfRule type="containsText" dxfId="1362" priority="582" operator="containsText" text="VENCIDAS CON AVANCE">
      <formula>NOT(ISERROR(SEARCH("VENCIDAS CON AVANCE",Q46)))</formula>
    </cfRule>
    <cfRule type="expression" dxfId="1361" priority="583">
      <formula>Q46="NO INICIADAS"</formula>
    </cfRule>
    <cfRule type="expression" dxfId="1360" priority="584">
      <formula>Q46="VENCIDAS SIN AVANCE"</formula>
    </cfRule>
    <cfRule type="expression" dxfId="1359" priority="585">
      <formula>Q46="EN PROCESO"</formula>
    </cfRule>
    <cfRule type="expression" dxfId="1358" priority="586">
      <formula>Q46="FINALIZADAS"</formula>
    </cfRule>
    <cfRule type="containsText" dxfId="1357" priority="587" operator="containsText" text="Parcial">
      <formula>NOT(ISERROR(SEARCH("Parcial",Q46)))</formula>
    </cfRule>
    <cfRule type="containsText" dxfId="1356" priority="588" operator="containsText" text="No cumple">
      <formula>NOT(ISERROR(SEARCH("No cumple",Q46)))</formula>
    </cfRule>
  </conditionalFormatting>
  <conditionalFormatting sqref="Q46:Q47">
    <cfRule type="containsText" dxfId="1355" priority="570" operator="containsText" text="FINALIZADA">
      <formula>NOT(ISERROR(SEARCH("FINALIZADA",Q46)))</formula>
    </cfRule>
  </conditionalFormatting>
  <conditionalFormatting sqref="Q47">
    <cfRule type="containsText" dxfId="1354" priority="554" operator="containsText" text="EN PROCESO">
      <formula>NOT(ISERROR(SEARCH("EN PROCESO",Q47)))</formula>
    </cfRule>
    <cfRule type="containsText" dxfId="1353" priority="555" operator="containsText" text="VENCIDAS CON AVANCE">
      <formula>NOT(ISERROR(SEARCH("VENCIDAS CON AVANCE",Q47)))</formula>
    </cfRule>
    <cfRule type="expression" dxfId="1352" priority="556">
      <formula>Q47="NO INICIADAS"</formula>
    </cfRule>
    <cfRule type="expression" dxfId="1351" priority="557">
      <formula>Q47="VENCIDAS SIN AVANCE"</formula>
    </cfRule>
    <cfRule type="expression" dxfId="1350" priority="558">
      <formula>Q47="EN PROCESO"</formula>
    </cfRule>
    <cfRule type="expression" dxfId="1349" priority="559">
      <formula>Q47="FINALIZADAS"</formula>
    </cfRule>
    <cfRule type="containsText" dxfId="1348" priority="560" operator="containsText" text="Parcial">
      <formula>NOT(ISERROR(SEARCH("Parcial",Q47)))</formula>
    </cfRule>
    <cfRule type="containsText" dxfId="1347" priority="561" operator="containsText" text="No cumple">
      <formula>NOT(ISERROR(SEARCH("No cumple",Q47)))</formula>
    </cfRule>
    <cfRule type="containsText" dxfId="1346" priority="562" operator="containsText" text="Cumple">
      <formula>NOT(ISERROR(SEARCH("Cumple",Q47)))</formula>
    </cfRule>
    <cfRule type="containsText" dxfId="1345" priority="563" operator="containsText" text="VENCIDAS CON AVANCE">
      <formula>NOT(ISERROR(SEARCH("VENCIDAS CON AVANCE",Q47)))</formula>
    </cfRule>
    <cfRule type="expression" dxfId="1344" priority="564">
      <formula>Q47="NO INICIADAS"</formula>
    </cfRule>
    <cfRule type="expression" dxfId="1343" priority="565">
      <formula>Q47="VENCIDAS SIN AVANCE"</formula>
    </cfRule>
    <cfRule type="expression" dxfId="1342" priority="566">
      <formula>Q47="EN PROCESO"</formula>
    </cfRule>
    <cfRule type="expression" dxfId="1341" priority="567">
      <formula>Q47="FINALIZADAS"</formula>
    </cfRule>
    <cfRule type="containsText" dxfId="1340" priority="568" operator="containsText" text="Parcial">
      <formula>NOT(ISERROR(SEARCH("Parcial",Q47)))</formula>
    </cfRule>
    <cfRule type="containsText" dxfId="1339" priority="569" operator="containsText" text="No cumple">
      <formula>NOT(ISERROR(SEARCH("No cumple",Q47)))</formula>
    </cfRule>
  </conditionalFormatting>
  <conditionalFormatting sqref="Q47:Q48">
    <cfRule type="containsText" dxfId="1338" priority="551" operator="containsText" text="FINALIZADA">
      <formula>NOT(ISERROR(SEARCH("FINALIZADA",Q47)))</formula>
    </cfRule>
  </conditionalFormatting>
  <conditionalFormatting sqref="Q48">
    <cfRule type="containsText" dxfId="1337" priority="535" operator="containsText" text="EN PROCESO">
      <formula>NOT(ISERROR(SEARCH("EN PROCESO",Q48)))</formula>
    </cfRule>
    <cfRule type="containsText" dxfId="1336" priority="536" operator="containsText" text="VENCIDAS CON AVANCE">
      <formula>NOT(ISERROR(SEARCH("VENCIDAS CON AVANCE",Q48)))</formula>
    </cfRule>
    <cfRule type="expression" dxfId="1335" priority="537">
      <formula>Q48="NO INICIADAS"</formula>
    </cfRule>
    <cfRule type="expression" dxfId="1334" priority="538">
      <formula>Q48="VENCIDAS SIN AVANCE"</formula>
    </cfRule>
    <cfRule type="expression" dxfId="1333" priority="539">
      <formula>Q48="EN PROCESO"</formula>
    </cfRule>
    <cfRule type="expression" dxfId="1332" priority="540">
      <formula>Q48="FINALIZADAS"</formula>
    </cfRule>
    <cfRule type="containsText" dxfId="1331" priority="541" operator="containsText" text="Parcial">
      <formula>NOT(ISERROR(SEARCH("Parcial",Q48)))</formula>
    </cfRule>
    <cfRule type="containsText" dxfId="1330" priority="542" operator="containsText" text="No cumple">
      <formula>NOT(ISERROR(SEARCH("No cumple",Q48)))</formula>
    </cfRule>
    <cfRule type="containsText" dxfId="1329" priority="543" operator="containsText" text="Cumple">
      <formula>NOT(ISERROR(SEARCH("Cumple",Q48)))</formula>
    </cfRule>
    <cfRule type="containsText" dxfId="1328" priority="544" operator="containsText" text="VENCIDAS CON AVANCE">
      <formula>NOT(ISERROR(SEARCH("VENCIDAS CON AVANCE",Q48)))</formula>
    </cfRule>
    <cfRule type="expression" dxfId="1327" priority="545">
      <formula>Q48="NO INICIADAS"</formula>
    </cfRule>
    <cfRule type="expression" dxfId="1326" priority="546">
      <formula>Q48="VENCIDAS SIN AVANCE"</formula>
    </cfRule>
    <cfRule type="expression" dxfId="1325" priority="547">
      <formula>Q48="EN PROCESO"</formula>
    </cfRule>
    <cfRule type="expression" dxfId="1324" priority="548">
      <formula>Q48="FINALIZADAS"</formula>
    </cfRule>
    <cfRule type="containsText" dxfId="1323" priority="549" operator="containsText" text="Parcial">
      <formula>NOT(ISERROR(SEARCH("Parcial",Q48)))</formula>
    </cfRule>
    <cfRule type="containsText" dxfId="1322" priority="550" operator="containsText" text="No cumple">
      <formula>NOT(ISERROR(SEARCH("No cumple",Q48)))</formula>
    </cfRule>
  </conditionalFormatting>
  <conditionalFormatting sqref="Q48:Q49">
    <cfRule type="containsText" dxfId="1321" priority="532" operator="containsText" text="FINALIZADA">
      <formula>NOT(ISERROR(SEARCH("FINALIZADA",Q48)))</formula>
    </cfRule>
  </conditionalFormatting>
  <conditionalFormatting sqref="Q49">
    <cfRule type="containsText" dxfId="1320" priority="516" operator="containsText" text="EN PROCESO">
      <formula>NOT(ISERROR(SEARCH("EN PROCESO",Q49)))</formula>
    </cfRule>
    <cfRule type="containsText" dxfId="1319" priority="517" operator="containsText" text="VENCIDAS CON AVANCE">
      <formula>NOT(ISERROR(SEARCH("VENCIDAS CON AVANCE",Q49)))</formula>
    </cfRule>
    <cfRule type="expression" dxfId="1318" priority="518">
      <formula>Q49="NO INICIADAS"</formula>
    </cfRule>
    <cfRule type="expression" dxfId="1317" priority="519">
      <formula>Q49="VENCIDAS SIN AVANCE"</formula>
    </cfRule>
    <cfRule type="expression" dxfId="1316" priority="520">
      <formula>Q49="EN PROCESO"</formula>
    </cfRule>
    <cfRule type="expression" dxfId="1315" priority="521">
      <formula>Q49="FINALIZADAS"</formula>
    </cfRule>
    <cfRule type="containsText" dxfId="1314" priority="522" operator="containsText" text="Parcial">
      <formula>NOT(ISERROR(SEARCH("Parcial",Q49)))</formula>
    </cfRule>
    <cfRule type="containsText" dxfId="1313" priority="523" operator="containsText" text="No cumple">
      <formula>NOT(ISERROR(SEARCH("No cumple",Q49)))</formula>
    </cfRule>
    <cfRule type="containsText" dxfId="1312" priority="524" operator="containsText" text="Cumple">
      <formula>NOT(ISERROR(SEARCH("Cumple",Q49)))</formula>
    </cfRule>
    <cfRule type="containsText" dxfId="1311" priority="525" operator="containsText" text="VENCIDAS CON AVANCE">
      <formula>NOT(ISERROR(SEARCH("VENCIDAS CON AVANCE",Q49)))</formula>
    </cfRule>
    <cfRule type="expression" dxfId="1310" priority="526">
      <formula>Q49="NO INICIADAS"</formula>
    </cfRule>
    <cfRule type="expression" dxfId="1309" priority="527">
      <formula>Q49="VENCIDAS SIN AVANCE"</formula>
    </cfRule>
    <cfRule type="expression" dxfId="1308" priority="528">
      <formula>Q49="EN PROCESO"</formula>
    </cfRule>
    <cfRule type="expression" dxfId="1307" priority="529">
      <formula>Q49="FINALIZADAS"</formula>
    </cfRule>
    <cfRule type="containsText" dxfId="1306" priority="530" operator="containsText" text="Parcial">
      <formula>NOT(ISERROR(SEARCH("Parcial",Q49)))</formula>
    </cfRule>
    <cfRule type="containsText" dxfId="1305" priority="531" operator="containsText" text="No cumple">
      <formula>NOT(ISERROR(SEARCH("No cumple",Q49)))</formula>
    </cfRule>
  </conditionalFormatting>
  <conditionalFormatting sqref="Q49:Q50">
    <cfRule type="containsText" dxfId="1304" priority="513" operator="containsText" text="FINALIZADA">
      <formula>NOT(ISERROR(SEARCH("FINALIZADA",Q49)))</formula>
    </cfRule>
  </conditionalFormatting>
  <conditionalFormatting sqref="Q50">
    <cfRule type="containsText" dxfId="1303" priority="497" operator="containsText" text="EN PROCESO">
      <formula>NOT(ISERROR(SEARCH("EN PROCESO",Q50)))</formula>
    </cfRule>
    <cfRule type="containsText" dxfId="1302" priority="498" operator="containsText" text="VENCIDAS CON AVANCE">
      <formula>NOT(ISERROR(SEARCH("VENCIDAS CON AVANCE",Q50)))</formula>
    </cfRule>
    <cfRule type="expression" dxfId="1301" priority="499">
      <formula>Q50="NO INICIADAS"</formula>
    </cfRule>
    <cfRule type="expression" dxfId="1300" priority="500">
      <formula>Q50="VENCIDAS SIN AVANCE"</formula>
    </cfRule>
    <cfRule type="expression" dxfId="1299" priority="501">
      <formula>Q50="EN PROCESO"</formula>
    </cfRule>
    <cfRule type="expression" dxfId="1298" priority="502">
      <formula>Q50="FINALIZADAS"</formula>
    </cfRule>
    <cfRule type="containsText" dxfId="1297" priority="503" operator="containsText" text="Parcial">
      <formula>NOT(ISERROR(SEARCH("Parcial",Q50)))</formula>
    </cfRule>
    <cfRule type="containsText" dxfId="1296" priority="504" operator="containsText" text="No cumple">
      <formula>NOT(ISERROR(SEARCH("No cumple",Q50)))</formula>
    </cfRule>
    <cfRule type="containsText" dxfId="1295" priority="505" operator="containsText" text="Cumple">
      <formula>NOT(ISERROR(SEARCH("Cumple",Q50)))</formula>
    </cfRule>
    <cfRule type="containsText" dxfId="1294" priority="506" operator="containsText" text="VENCIDAS CON AVANCE">
      <formula>NOT(ISERROR(SEARCH("VENCIDAS CON AVANCE",Q50)))</formula>
    </cfRule>
    <cfRule type="expression" dxfId="1293" priority="507">
      <formula>Q50="NO INICIADAS"</formula>
    </cfRule>
    <cfRule type="expression" dxfId="1292" priority="508">
      <formula>Q50="VENCIDAS SIN AVANCE"</formula>
    </cfRule>
    <cfRule type="expression" dxfId="1291" priority="509">
      <formula>Q50="EN PROCESO"</formula>
    </cfRule>
    <cfRule type="expression" dxfId="1290" priority="510">
      <formula>Q50="FINALIZADAS"</formula>
    </cfRule>
    <cfRule type="containsText" dxfId="1289" priority="511" operator="containsText" text="Parcial">
      <formula>NOT(ISERROR(SEARCH("Parcial",Q50)))</formula>
    </cfRule>
    <cfRule type="containsText" dxfId="1288" priority="512" operator="containsText" text="No cumple">
      <formula>NOT(ISERROR(SEARCH("No cumple",Q50)))</formula>
    </cfRule>
  </conditionalFormatting>
  <conditionalFormatting sqref="Q50:Q51">
    <cfRule type="containsText" dxfId="1287" priority="494" operator="containsText" text="FINALIZADA">
      <formula>NOT(ISERROR(SEARCH("FINALIZADA",Q50)))</formula>
    </cfRule>
  </conditionalFormatting>
  <conditionalFormatting sqref="Q51">
    <cfRule type="containsText" dxfId="1286" priority="478" operator="containsText" text="EN PROCESO">
      <formula>NOT(ISERROR(SEARCH("EN PROCESO",Q51)))</formula>
    </cfRule>
    <cfRule type="containsText" dxfId="1285" priority="479" operator="containsText" text="VENCIDAS CON AVANCE">
      <formula>NOT(ISERROR(SEARCH("VENCIDAS CON AVANCE",Q51)))</formula>
    </cfRule>
    <cfRule type="expression" dxfId="1284" priority="480">
      <formula>Q51="NO INICIADAS"</formula>
    </cfRule>
    <cfRule type="expression" dxfId="1283" priority="481">
      <formula>Q51="VENCIDAS SIN AVANCE"</formula>
    </cfRule>
    <cfRule type="expression" dxfId="1282" priority="482">
      <formula>Q51="EN PROCESO"</formula>
    </cfRule>
    <cfRule type="expression" dxfId="1281" priority="483">
      <formula>Q51="FINALIZADAS"</formula>
    </cfRule>
    <cfRule type="containsText" dxfId="1280" priority="484" operator="containsText" text="Parcial">
      <formula>NOT(ISERROR(SEARCH("Parcial",Q51)))</formula>
    </cfRule>
    <cfRule type="containsText" dxfId="1279" priority="485" operator="containsText" text="No cumple">
      <formula>NOT(ISERROR(SEARCH("No cumple",Q51)))</formula>
    </cfRule>
    <cfRule type="containsText" dxfId="1278" priority="486" operator="containsText" text="Cumple">
      <formula>NOT(ISERROR(SEARCH("Cumple",Q51)))</formula>
    </cfRule>
    <cfRule type="containsText" dxfId="1277" priority="487" operator="containsText" text="VENCIDAS CON AVANCE">
      <formula>NOT(ISERROR(SEARCH("VENCIDAS CON AVANCE",Q51)))</formula>
    </cfRule>
    <cfRule type="expression" dxfId="1276" priority="488">
      <formula>Q51="NO INICIADAS"</formula>
    </cfRule>
    <cfRule type="expression" dxfId="1275" priority="489">
      <formula>Q51="VENCIDAS SIN AVANCE"</formula>
    </cfRule>
    <cfRule type="expression" dxfId="1274" priority="490">
      <formula>Q51="EN PROCESO"</formula>
    </cfRule>
    <cfRule type="expression" dxfId="1273" priority="491">
      <formula>Q51="FINALIZADAS"</formula>
    </cfRule>
    <cfRule type="containsText" dxfId="1272" priority="492" operator="containsText" text="Parcial">
      <formula>NOT(ISERROR(SEARCH("Parcial",Q51)))</formula>
    </cfRule>
    <cfRule type="containsText" dxfId="1271" priority="493" operator="containsText" text="No cumple">
      <formula>NOT(ISERROR(SEARCH("No cumple",Q51)))</formula>
    </cfRule>
  </conditionalFormatting>
  <conditionalFormatting sqref="Q51:Q52">
    <cfRule type="containsText" dxfId="1270" priority="475" operator="containsText" text="FINALIZADA">
      <formula>NOT(ISERROR(SEARCH("FINALIZADA",Q51)))</formula>
    </cfRule>
  </conditionalFormatting>
  <conditionalFormatting sqref="Q52">
    <cfRule type="containsText" dxfId="1269" priority="459" operator="containsText" text="EN PROCESO">
      <formula>NOT(ISERROR(SEARCH("EN PROCESO",Q52)))</formula>
    </cfRule>
    <cfRule type="containsText" dxfId="1268" priority="460" operator="containsText" text="VENCIDAS CON AVANCE">
      <formula>NOT(ISERROR(SEARCH("VENCIDAS CON AVANCE",Q52)))</formula>
    </cfRule>
    <cfRule type="expression" dxfId="1267" priority="461">
      <formula>Q52="NO INICIADAS"</formula>
    </cfRule>
    <cfRule type="expression" dxfId="1266" priority="462">
      <formula>Q52="VENCIDAS SIN AVANCE"</formula>
    </cfRule>
    <cfRule type="expression" dxfId="1265" priority="463">
      <formula>Q52="EN PROCESO"</formula>
    </cfRule>
    <cfRule type="expression" dxfId="1264" priority="464">
      <formula>Q52="FINALIZADAS"</formula>
    </cfRule>
    <cfRule type="containsText" dxfId="1263" priority="465" operator="containsText" text="Parcial">
      <formula>NOT(ISERROR(SEARCH("Parcial",Q52)))</formula>
    </cfRule>
    <cfRule type="containsText" dxfId="1262" priority="466" operator="containsText" text="No cumple">
      <formula>NOT(ISERROR(SEARCH("No cumple",Q52)))</formula>
    </cfRule>
    <cfRule type="containsText" dxfId="1261" priority="467" operator="containsText" text="Cumple">
      <formula>NOT(ISERROR(SEARCH("Cumple",Q52)))</formula>
    </cfRule>
    <cfRule type="containsText" dxfId="1260" priority="468" operator="containsText" text="VENCIDAS CON AVANCE">
      <formula>NOT(ISERROR(SEARCH("VENCIDAS CON AVANCE",Q52)))</formula>
    </cfRule>
    <cfRule type="expression" dxfId="1259" priority="469">
      <formula>Q52="NO INICIADAS"</formula>
    </cfRule>
    <cfRule type="expression" dxfId="1258" priority="470">
      <formula>Q52="VENCIDAS SIN AVANCE"</formula>
    </cfRule>
    <cfRule type="expression" dxfId="1257" priority="471">
      <formula>Q52="EN PROCESO"</formula>
    </cfRule>
    <cfRule type="expression" dxfId="1256" priority="472">
      <formula>Q52="FINALIZADAS"</formula>
    </cfRule>
    <cfRule type="containsText" dxfId="1255" priority="473" operator="containsText" text="Parcial">
      <formula>NOT(ISERROR(SEARCH("Parcial",Q52)))</formula>
    </cfRule>
    <cfRule type="containsText" dxfId="1254" priority="474" operator="containsText" text="No cumple">
      <formula>NOT(ISERROR(SEARCH("No cumple",Q52)))</formula>
    </cfRule>
  </conditionalFormatting>
  <conditionalFormatting sqref="Q52:Q53">
    <cfRule type="containsText" dxfId="1253" priority="456" operator="containsText" text="FINALIZADA">
      <formula>NOT(ISERROR(SEARCH("FINALIZADA",Q52)))</formula>
    </cfRule>
  </conditionalFormatting>
  <conditionalFormatting sqref="Q53">
    <cfRule type="containsText" dxfId="1252" priority="440" operator="containsText" text="EN PROCESO">
      <formula>NOT(ISERROR(SEARCH("EN PROCESO",Q53)))</formula>
    </cfRule>
    <cfRule type="containsText" dxfId="1251" priority="441" operator="containsText" text="VENCIDAS CON AVANCE">
      <formula>NOT(ISERROR(SEARCH("VENCIDAS CON AVANCE",Q53)))</formula>
    </cfRule>
    <cfRule type="expression" dxfId="1250" priority="442">
      <formula>Q53="NO INICIADAS"</formula>
    </cfRule>
    <cfRule type="expression" dxfId="1249" priority="443">
      <formula>Q53="VENCIDAS SIN AVANCE"</formula>
    </cfRule>
    <cfRule type="expression" dxfId="1248" priority="444">
      <formula>Q53="EN PROCESO"</formula>
    </cfRule>
    <cfRule type="expression" dxfId="1247" priority="445">
      <formula>Q53="FINALIZADAS"</formula>
    </cfRule>
    <cfRule type="containsText" dxfId="1246" priority="446" operator="containsText" text="Parcial">
      <formula>NOT(ISERROR(SEARCH("Parcial",Q53)))</formula>
    </cfRule>
    <cfRule type="containsText" dxfId="1245" priority="447" operator="containsText" text="No cumple">
      <formula>NOT(ISERROR(SEARCH("No cumple",Q53)))</formula>
    </cfRule>
    <cfRule type="containsText" dxfId="1244" priority="448" operator="containsText" text="Cumple">
      <formula>NOT(ISERROR(SEARCH("Cumple",Q53)))</formula>
    </cfRule>
    <cfRule type="containsText" dxfId="1243" priority="449" operator="containsText" text="VENCIDAS CON AVANCE">
      <formula>NOT(ISERROR(SEARCH("VENCIDAS CON AVANCE",Q53)))</formula>
    </cfRule>
    <cfRule type="expression" dxfId="1242" priority="450">
      <formula>Q53="NO INICIADAS"</formula>
    </cfRule>
    <cfRule type="expression" dxfId="1241" priority="451">
      <formula>Q53="VENCIDAS SIN AVANCE"</formula>
    </cfRule>
    <cfRule type="expression" dxfId="1240" priority="452">
      <formula>Q53="EN PROCESO"</formula>
    </cfRule>
    <cfRule type="expression" dxfId="1239" priority="453">
      <formula>Q53="FINALIZADAS"</formula>
    </cfRule>
    <cfRule type="containsText" dxfId="1238" priority="454" operator="containsText" text="Parcial">
      <formula>NOT(ISERROR(SEARCH("Parcial",Q53)))</formula>
    </cfRule>
    <cfRule type="containsText" dxfId="1237" priority="455" operator="containsText" text="No cumple">
      <formula>NOT(ISERROR(SEARCH("No cumple",Q53)))</formula>
    </cfRule>
  </conditionalFormatting>
  <conditionalFormatting sqref="Q53:Q54">
    <cfRule type="containsText" dxfId="1236" priority="437" operator="containsText" text="FINALIZADA">
      <formula>NOT(ISERROR(SEARCH("FINALIZADA",Q53)))</formula>
    </cfRule>
  </conditionalFormatting>
  <conditionalFormatting sqref="Q54">
    <cfRule type="containsText" dxfId="1235" priority="421" operator="containsText" text="EN PROCESO">
      <formula>NOT(ISERROR(SEARCH("EN PROCESO",Q54)))</formula>
    </cfRule>
    <cfRule type="containsText" dxfId="1234" priority="422" operator="containsText" text="VENCIDAS CON AVANCE">
      <formula>NOT(ISERROR(SEARCH("VENCIDAS CON AVANCE",Q54)))</formula>
    </cfRule>
    <cfRule type="expression" dxfId="1233" priority="423">
      <formula>Q54="NO INICIADAS"</formula>
    </cfRule>
    <cfRule type="expression" dxfId="1232" priority="424">
      <formula>Q54="VENCIDAS SIN AVANCE"</formula>
    </cfRule>
    <cfRule type="expression" dxfId="1231" priority="425">
      <formula>Q54="EN PROCESO"</formula>
    </cfRule>
    <cfRule type="expression" dxfId="1230" priority="426">
      <formula>Q54="FINALIZADAS"</formula>
    </cfRule>
    <cfRule type="containsText" dxfId="1229" priority="427" operator="containsText" text="Parcial">
      <formula>NOT(ISERROR(SEARCH("Parcial",Q54)))</formula>
    </cfRule>
    <cfRule type="containsText" dxfId="1228" priority="428" operator="containsText" text="No cumple">
      <formula>NOT(ISERROR(SEARCH("No cumple",Q54)))</formula>
    </cfRule>
    <cfRule type="containsText" dxfId="1227" priority="429" operator="containsText" text="Cumple">
      <formula>NOT(ISERROR(SEARCH("Cumple",Q54)))</formula>
    </cfRule>
    <cfRule type="containsText" dxfId="1226" priority="430" operator="containsText" text="VENCIDAS CON AVANCE">
      <formula>NOT(ISERROR(SEARCH("VENCIDAS CON AVANCE",Q54)))</formula>
    </cfRule>
    <cfRule type="expression" dxfId="1225" priority="431">
      <formula>Q54="NO INICIADAS"</formula>
    </cfRule>
    <cfRule type="expression" dxfId="1224" priority="432">
      <formula>Q54="VENCIDAS SIN AVANCE"</formula>
    </cfRule>
    <cfRule type="expression" dxfId="1223" priority="433">
      <formula>Q54="EN PROCESO"</formula>
    </cfRule>
    <cfRule type="expression" dxfId="1222" priority="434">
      <formula>Q54="FINALIZADAS"</formula>
    </cfRule>
    <cfRule type="containsText" dxfId="1221" priority="435" operator="containsText" text="Parcial">
      <formula>NOT(ISERROR(SEARCH("Parcial",Q54)))</formula>
    </cfRule>
    <cfRule type="containsText" dxfId="1220" priority="436" operator="containsText" text="No cumple">
      <formula>NOT(ISERROR(SEARCH("No cumple",Q54)))</formula>
    </cfRule>
  </conditionalFormatting>
  <conditionalFormatting sqref="Q54:Q55">
    <cfRule type="containsText" dxfId="1219" priority="418" operator="containsText" text="FINALIZADA">
      <formula>NOT(ISERROR(SEARCH("FINALIZADA",Q54)))</formula>
    </cfRule>
  </conditionalFormatting>
  <conditionalFormatting sqref="Q55">
    <cfRule type="containsText" dxfId="1218" priority="402" operator="containsText" text="EN PROCESO">
      <formula>NOT(ISERROR(SEARCH("EN PROCESO",Q55)))</formula>
    </cfRule>
    <cfRule type="containsText" dxfId="1217" priority="403" operator="containsText" text="VENCIDAS CON AVANCE">
      <formula>NOT(ISERROR(SEARCH("VENCIDAS CON AVANCE",Q55)))</formula>
    </cfRule>
    <cfRule type="expression" dxfId="1216" priority="404">
      <formula>Q55="NO INICIADAS"</formula>
    </cfRule>
    <cfRule type="expression" dxfId="1215" priority="405">
      <formula>Q55="VENCIDAS SIN AVANCE"</formula>
    </cfRule>
    <cfRule type="expression" dxfId="1214" priority="406">
      <formula>Q55="EN PROCESO"</formula>
    </cfRule>
    <cfRule type="expression" dxfId="1213" priority="407">
      <formula>Q55="FINALIZADAS"</formula>
    </cfRule>
    <cfRule type="containsText" dxfId="1212" priority="408" operator="containsText" text="Parcial">
      <formula>NOT(ISERROR(SEARCH("Parcial",Q55)))</formula>
    </cfRule>
    <cfRule type="containsText" dxfId="1211" priority="409" operator="containsText" text="No cumple">
      <formula>NOT(ISERROR(SEARCH("No cumple",Q55)))</formula>
    </cfRule>
    <cfRule type="containsText" dxfId="1210" priority="410" operator="containsText" text="Cumple">
      <formula>NOT(ISERROR(SEARCH("Cumple",Q55)))</formula>
    </cfRule>
    <cfRule type="containsText" dxfId="1209" priority="411" operator="containsText" text="VENCIDAS CON AVANCE">
      <formula>NOT(ISERROR(SEARCH("VENCIDAS CON AVANCE",Q55)))</formula>
    </cfRule>
    <cfRule type="expression" dxfId="1208" priority="412">
      <formula>Q55="NO INICIADAS"</formula>
    </cfRule>
    <cfRule type="expression" dxfId="1207" priority="413">
      <formula>Q55="VENCIDAS SIN AVANCE"</formula>
    </cfRule>
    <cfRule type="expression" dxfId="1206" priority="414">
      <formula>Q55="EN PROCESO"</formula>
    </cfRule>
    <cfRule type="expression" dxfId="1205" priority="415">
      <formula>Q55="FINALIZADAS"</formula>
    </cfRule>
    <cfRule type="containsText" dxfId="1204" priority="416" operator="containsText" text="Parcial">
      <formula>NOT(ISERROR(SEARCH("Parcial",Q55)))</formula>
    </cfRule>
    <cfRule type="containsText" dxfId="1203" priority="417" operator="containsText" text="No cumple">
      <formula>NOT(ISERROR(SEARCH("No cumple",Q55)))</formula>
    </cfRule>
  </conditionalFormatting>
  <conditionalFormatting sqref="Q55:Q56">
    <cfRule type="containsText" dxfId="1202" priority="399" operator="containsText" text="FINALIZADA">
      <formula>NOT(ISERROR(SEARCH("FINALIZADA",Q55)))</formula>
    </cfRule>
  </conditionalFormatting>
  <conditionalFormatting sqref="Q56">
    <cfRule type="containsText" dxfId="1201" priority="383" operator="containsText" text="EN PROCESO">
      <formula>NOT(ISERROR(SEARCH("EN PROCESO",Q56)))</formula>
    </cfRule>
    <cfRule type="containsText" dxfId="1200" priority="384" operator="containsText" text="VENCIDAS CON AVANCE">
      <formula>NOT(ISERROR(SEARCH("VENCIDAS CON AVANCE",Q56)))</formula>
    </cfRule>
    <cfRule type="expression" dxfId="1199" priority="385">
      <formula>Q56="NO INICIADAS"</formula>
    </cfRule>
    <cfRule type="expression" dxfId="1198" priority="386">
      <formula>Q56="VENCIDAS SIN AVANCE"</formula>
    </cfRule>
    <cfRule type="expression" dxfId="1197" priority="387">
      <formula>Q56="EN PROCESO"</formula>
    </cfRule>
    <cfRule type="expression" dxfId="1196" priority="388">
      <formula>Q56="FINALIZADAS"</formula>
    </cfRule>
    <cfRule type="containsText" dxfId="1195" priority="389" operator="containsText" text="Parcial">
      <formula>NOT(ISERROR(SEARCH("Parcial",Q56)))</formula>
    </cfRule>
    <cfRule type="containsText" dxfId="1194" priority="390" operator="containsText" text="No cumple">
      <formula>NOT(ISERROR(SEARCH("No cumple",Q56)))</formula>
    </cfRule>
    <cfRule type="containsText" dxfId="1193" priority="391" operator="containsText" text="Cumple">
      <formula>NOT(ISERROR(SEARCH("Cumple",Q56)))</formula>
    </cfRule>
    <cfRule type="containsText" dxfId="1192" priority="392" operator="containsText" text="VENCIDAS CON AVANCE">
      <formula>NOT(ISERROR(SEARCH("VENCIDAS CON AVANCE",Q56)))</formula>
    </cfRule>
    <cfRule type="expression" dxfId="1191" priority="393">
      <formula>Q56="NO INICIADAS"</formula>
    </cfRule>
    <cfRule type="expression" dxfId="1190" priority="394">
      <formula>Q56="VENCIDAS SIN AVANCE"</formula>
    </cfRule>
    <cfRule type="expression" dxfId="1189" priority="395">
      <formula>Q56="EN PROCESO"</formula>
    </cfRule>
    <cfRule type="expression" dxfId="1188" priority="396">
      <formula>Q56="FINALIZADAS"</formula>
    </cfRule>
    <cfRule type="containsText" dxfId="1187" priority="397" operator="containsText" text="Parcial">
      <formula>NOT(ISERROR(SEARCH("Parcial",Q56)))</formula>
    </cfRule>
    <cfRule type="containsText" dxfId="1186" priority="398" operator="containsText" text="No cumple">
      <formula>NOT(ISERROR(SEARCH("No cumple",Q56)))</formula>
    </cfRule>
  </conditionalFormatting>
  <conditionalFormatting sqref="Q56:Q57">
    <cfRule type="containsText" dxfId="1185" priority="380" operator="containsText" text="FINALIZADA">
      <formula>NOT(ISERROR(SEARCH("FINALIZADA",Q56)))</formula>
    </cfRule>
  </conditionalFormatting>
  <conditionalFormatting sqref="Q57">
    <cfRule type="containsText" dxfId="1184" priority="364" operator="containsText" text="EN PROCESO">
      <formula>NOT(ISERROR(SEARCH("EN PROCESO",Q57)))</formula>
    </cfRule>
    <cfRule type="containsText" dxfId="1183" priority="365" operator="containsText" text="VENCIDAS CON AVANCE">
      <formula>NOT(ISERROR(SEARCH("VENCIDAS CON AVANCE",Q57)))</formula>
    </cfRule>
    <cfRule type="expression" dxfId="1182" priority="366">
      <formula>Q57="NO INICIADAS"</formula>
    </cfRule>
    <cfRule type="expression" dxfId="1181" priority="367">
      <formula>Q57="VENCIDAS SIN AVANCE"</formula>
    </cfRule>
    <cfRule type="expression" dxfId="1180" priority="368">
      <formula>Q57="EN PROCESO"</formula>
    </cfRule>
    <cfRule type="expression" dxfId="1179" priority="369">
      <formula>Q57="FINALIZADAS"</formula>
    </cfRule>
    <cfRule type="containsText" dxfId="1178" priority="370" operator="containsText" text="Parcial">
      <formula>NOT(ISERROR(SEARCH("Parcial",Q57)))</formula>
    </cfRule>
    <cfRule type="containsText" dxfId="1177" priority="371" operator="containsText" text="No cumple">
      <formula>NOT(ISERROR(SEARCH("No cumple",Q57)))</formula>
    </cfRule>
    <cfRule type="containsText" dxfId="1176" priority="372" operator="containsText" text="Cumple">
      <formula>NOT(ISERROR(SEARCH("Cumple",Q57)))</formula>
    </cfRule>
    <cfRule type="containsText" dxfId="1175" priority="373" operator="containsText" text="VENCIDAS CON AVANCE">
      <formula>NOT(ISERROR(SEARCH("VENCIDAS CON AVANCE",Q57)))</formula>
    </cfRule>
    <cfRule type="expression" dxfId="1174" priority="374">
      <formula>Q57="NO INICIADAS"</formula>
    </cfRule>
    <cfRule type="expression" dxfId="1173" priority="375">
      <formula>Q57="VENCIDAS SIN AVANCE"</formula>
    </cfRule>
    <cfRule type="expression" dxfId="1172" priority="376">
      <formula>Q57="EN PROCESO"</formula>
    </cfRule>
    <cfRule type="expression" dxfId="1171" priority="377">
      <formula>Q57="FINALIZADAS"</formula>
    </cfRule>
    <cfRule type="containsText" dxfId="1170" priority="378" operator="containsText" text="Parcial">
      <formula>NOT(ISERROR(SEARCH("Parcial",Q57)))</formula>
    </cfRule>
    <cfRule type="containsText" dxfId="1169" priority="379" operator="containsText" text="No cumple">
      <formula>NOT(ISERROR(SEARCH("No cumple",Q57)))</formula>
    </cfRule>
  </conditionalFormatting>
  <conditionalFormatting sqref="Q57:Q58">
    <cfRule type="containsText" dxfId="1168" priority="361" operator="containsText" text="FINALIZADA">
      <formula>NOT(ISERROR(SEARCH("FINALIZADA",Q57)))</formula>
    </cfRule>
  </conditionalFormatting>
  <conditionalFormatting sqref="Q58">
    <cfRule type="containsText" dxfId="1167" priority="345" operator="containsText" text="EN PROCESO">
      <formula>NOT(ISERROR(SEARCH("EN PROCESO",Q58)))</formula>
    </cfRule>
    <cfRule type="containsText" dxfId="1166" priority="346" operator="containsText" text="VENCIDAS CON AVANCE">
      <formula>NOT(ISERROR(SEARCH("VENCIDAS CON AVANCE",Q58)))</formula>
    </cfRule>
    <cfRule type="expression" dxfId="1165" priority="347">
      <formula>Q58="NO INICIADAS"</formula>
    </cfRule>
    <cfRule type="expression" dxfId="1164" priority="348">
      <formula>Q58="VENCIDAS SIN AVANCE"</formula>
    </cfRule>
    <cfRule type="expression" dxfId="1163" priority="349">
      <formula>Q58="EN PROCESO"</formula>
    </cfRule>
    <cfRule type="expression" dxfId="1162" priority="350">
      <formula>Q58="FINALIZADAS"</formula>
    </cfRule>
    <cfRule type="containsText" dxfId="1161" priority="351" operator="containsText" text="Parcial">
      <formula>NOT(ISERROR(SEARCH("Parcial",Q58)))</formula>
    </cfRule>
    <cfRule type="containsText" dxfId="1160" priority="352" operator="containsText" text="No cumple">
      <formula>NOT(ISERROR(SEARCH("No cumple",Q58)))</formula>
    </cfRule>
    <cfRule type="containsText" dxfId="1159" priority="353" operator="containsText" text="Cumple">
      <formula>NOT(ISERROR(SEARCH("Cumple",Q58)))</formula>
    </cfRule>
    <cfRule type="containsText" dxfId="1158" priority="354" operator="containsText" text="VENCIDAS CON AVANCE">
      <formula>NOT(ISERROR(SEARCH("VENCIDAS CON AVANCE",Q58)))</formula>
    </cfRule>
    <cfRule type="expression" dxfId="1157" priority="355">
      <formula>Q58="NO INICIADAS"</formula>
    </cfRule>
    <cfRule type="expression" dxfId="1156" priority="356">
      <formula>Q58="VENCIDAS SIN AVANCE"</formula>
    </cfRule>
    <cfRule type="expression" dxfId="1155" priority="357">
      <formula>Q58="EN PROCESO"</formula>
    </cfRule>
    <cfRule type="expression" dxfId="1154" priority="358">
      <formula>Q58="FINALIZADAS"</formula>
    </cfRule>
    <cfRule type="containsText" dxfId="1153" priority="359" operator="containsText" text="Parcial">
      <formula>NOT(ISERROR(SEARCH("Parcial",Q58)))</formula>
    </cfRule>
    <cfRule type="containsText" dxfId="1152" priority="360" operator="containsText" text="No cumple">
      <formula>NOT(ISERROR(SEARCH("No cumple",Q58)))</formula>
    </cfRule>
  </conditionalFormatting>
  <conditionalFormatting sqref="Q58:Q59">
    <cfRule type="containsText" dxfId="1151" priority="342" operator="containsText" text="FINALIZADA">
      <formula>NOT(ISERROR(SEARCH("FINALIZADA",Q58)))</formula>
    </cfRule>
  </conditionalFormatting>
  <conditionalFormatting sqref="Q59">
    <cfRule type="containsText" dxfId="1150" priority="326" operator="containsText" text="EN PROCESO">
      <formula>NOT(ISERROR(SEARCH("EN PROCESO",Q59)))</formula>
    </cfRule>
    <cfRule type="containsText" dxfId="1149" priority="327" operator="containsText" text="VENCIDAS CON AVANCE">
      <formula>NOT(ISERROR(SEARCH("VENCIDAS CON AVANCE",Q59)))</formula>
    </cfRule>
    <cfRule type="expression" dxfId="1148" priority="328">
      <formula>Q59="NO INICIADAS"</formula>
    </cfRule>
    <cfRule type="expression" dxfId="1147" priority="329">
      <formula>Q59="VENCIDAS SIN AVANCE"</formula>
    </cfRule>
    <cfRule type="expression" dxfId="1146" priority="330">
      <formula>Q59="EN PROCESO"</formula>
    </cfRule>
    <cfRule type="expression" dxfId="1145" priority="331">
      <formula>Q59="FINALIZADAS"</formula>
    </cfRule>
    <cfRule type="containsText" dxfId="1144" priority="332" operator="containsText" text="Parcial">
      <formula>NOT(ISERROR(SEARCH("Parcial",Q59)))</formula>
    </cfRule>
    <cfRule type="containsText" dxfId="1143" priority="333" operator="containsText" text="No cumple">
      <formula>NOT(ISERROR(SEARCH("No cumple",Q59)))</formula>
    </cfRule>
    <cfRule type="containsText" dxfId="1142" priority="334" operator="containsText" text="Cumple">
      <formula>NOT(ISERROR(SEARCH("Cumple",Q59)))</formula>
    </cfRule>
    <cfRule type="containsText" dxfId="1141" priority="335" operator="containsText" text="VENCIDAS CON AVANCE">
      <formula>NOT(ISERROR(SEARCH("VENCIDAS CON AVANCE",Q59)))</formula>
    </cfRule>
    <cfRule type="expression" dxfId="1140" priority="336">
      <formula>Q59="NO INICIADAS"</formula>
    </cfRule>
    <cfRule type="expression" dxfId="1139" priority="337">
      <formula>Q59="VENCIDAS SIN AVANCE"</formula>
    </cfRule>
    <cfRule type="expression" dxfId="1138" priority="338">
      <formula>Q59="EN PROCESO"</formula>
    </cfRule>
    <cfRule type="expression" dxfId="1137" priority="339">
      <formula>Q59="FINALIZADAS"</formula>
    </cfRule>
    <cfRule type="containsText" dxfId="1136" priority="340" operator="containsText" text="Parcial">
      <formula>NOT(ISERROR(SEARCH("Parcial",Q59)))</formula>
    </cfRule>
    <cfRule type="containsText" dxfId="1135" priority="341" operator="containsText" text="No cumple">
      <formula>NOT(ISERROR(SEARCH("No cumple",Q59)))</formula>
    </cfRule>
  </conditionalFormatting>
  <conditionalFormatting sqref="Q59:Q60">
    <cfRule type="containsText" dxfId="1134" priority="323" operator="containsText" text="FINALIZADA">
      <formula>NOT(ISERROR(SEARCH("FINALIZADA",Q59)))</formula>
    </cfRule>
  </conditionalFormatting>
  <conditionalFormatting sqref="Q60">
    <cfRule type="containsText" dxfId="1133" priority="307" operator="containsText" text="EN PROCESO">
      <formula>NOT(ISERROR(SEARCH("EN PROCESO",Q60)))</formula>
    </cfRule>
    <cfRule type="containsText" dxfId="1132" priority="308" operator="containsText" text="VENCIDAS CON AVANCE">
      <formula>NOT(ISERROR(SEARCH("VENCIDAS CON AVANCE",Q60)))</formula>
    </cfRule>
    <cfRule type="expression" dxfId="1131" priority="309">
      <formula>Q60="NO INICIADAS"</formula>
    </cfRule>
    <cfRule type="expression" dxfId="1130" priority="310">
      <formula>Q60="VENCIDAS SIN AVANCE"</formula>
    </cfRule>
    <cfRule type="expression" dxfId="1129" priority="311">
      <formula>Q60="EN PROCESO"</formula>
    </cfRule>
    <cfRule type="expression" dxfId="1128" priority="312">
      <formula>Q60="FINALIZADAS"</formula>
    </cfRule>
    <cfRule type="containsText" dxfId="1127" priority="313" operator="containsText" text="Parcial">
      <formula>NOT(ISERROR(SEARCH("Parcial",Q60)))</formula>
    </cfRule>
    <cfRule type="containsText" dxfId="1126" priority="314" operator="containsText" text="No cumple">
      <formula>NOT(ISERROR(SEARCH("No cumple",Q60)))</formula>
    </cfRule>
    <cfRule type="containsText" dxfId="1125" priority="315" operator="containsText" text="Cumple">
      <formula>NOT(ISERROR(SEARCH("Cumple",Q60)))</formula>
    </cfRule>
    <cfRule type="containsText" dxfId="1124" priority="316" operator="containsText" text="VENCIDAS CON AVANCE">
      <formula>NOT(ISERROR(SEARCH("VENCIDAS CON AVANCE",Q60)))</formula>
    </cfRule>
    <cfRule type="expression" dxfId="1123" priority="317">
      <formula>Q60="NO INICIADAS"</formula>
    </cfRule>
    <cfRule type="expression" dxfId="1122" priority="318">
      <formula>Q60="VENCIDAS SIN AVANCE"</formula>
    </cfRule>
    <cfRule type="expression" dxfId="1121" priority="319">
      <formula>Q60="EN PROCESO"</formula>
    </cfRule>
    <cfRule type="expression" dxfId="1120" priority="320">
      <formula>Q60="FINALIZADAS"</formula>
    </cfRule>
    <cfRule type="containsText" dxfId="1119" priority="321" operator="containsText" text="Parcial">
      <formula>NOT(ISERROR(SEARCH("Parcial",Q60)))</formula>
    </cfRule>
    <cfRule type="containsText" dxfId="1118" priority="322" operator="containsText" text="No cumple">
      <formula>NOT(ISERROR(SEARCH("No cumple",Q60)))</formula>
    </cfRule>
  </conditionalFormatting>
  <conditionalFormatting sqref="Q60:Q61">
    <cfRule type="containsText" dxfId="1117" priority="304" operator="containsText" text="FINALIZADA">
      <formula>NOT(ISERROR(SEARCH("FINALIZADA",Q60)))</formula>
    </cfRule>
  </conditionalFormatting>
  <conditionalFormatting sqref="Q61">
    <cfRule type="containsText" dxfId="1116" priority="288" operator="containsText" text="EN PROCESO">
      <formula>NOT(ISERROR(SEARCH("EN PROCESO",Q61)))</formula>
    </cfRule>
    <cfRule type="containsText" dxfId="1115" priority="289" operator="containsText" text="VENCIDAS CON AVANCE">
      <formula>NOT(ISERROR(SEARCH("VENCIDAS CON AVANCE",Q61)))</formula>
    </cfRule>
    <cfRule type="expression" dxfId="1114" priority="290">
      <formula>Q61="NO INICIADAS"</formula>
    </cfRule>
    <cfRule type="expression" dxfId="1113" priority="291">
      <formula>Q61="VENCIDAS SIN AVANCE"</formula>
    </cfRule>
    <cfRule type="expression" dxfId="1112" priority="292">
      <formula>Q61="EN PROCESO"</formula>
    </cfRule>
    <cfRule type="expression" dxfId="1111" priority="293">
      <formula>Q61="FINALIZADAS"</formula>
    </cfRule>
    <cfRule type="containsText" dxfId="1110" priority="294" operator="containsText" text="Parcial">
      <formula>NOT(ISERROR(SEARCH("Parcial",Q61)))</formula>
    </cfRule>
    <cfRule type="containsText" dxfId="1109" priority="295" operator="containsText" text="No cumple">
      <formula>NOT(ISERROR(SEARCH("No cumple",Q61)))</formula>
    </cfRule>
    <cfRule type="containsText" dxfId="1108" priority="296" operator="containsText" text="Cumple">
      <formula>NOT(ISERROR(SEARCH("Cumple",Q61)))</formula>
    </cfRule>
    <cfRule type="containsText" dxfId="1107" priority="297" operator="containsText" text="VENCIDAS CON AVANCE">
      <formula>NOT(ISERROR(SEARCH("VENCIDAS CON AVANCE",Q61)))</formula>
    </cfRule>
    <cfRule type="expression" dxfId="1106" priority="298">
      <formula>Q61="NO INICIADAS"</formula>
    </cfRule>
    <cfRule type="expression" dxfId="1105" priority="299">
      <formula>Q61="VENCIDAS SIN AVANCE"</formula>
    </cfRule>
    <cfRule type="expression" dxfId="1104" priority="300">
      <formula>Q61="EN PROCESO"</formula>
    </cfRule>
    <cfRule type="expression" dxfId="1103" priority="301">
      <formula>Q61="FINALIZADAS"</formula>
    </cfRule>
    <cfRule type="containsText" dxfId="1102" priority="302" operator="containsText" text="Parcial">
      <formula>NOT(ISERROR(SEARCH("Parcial",Q61)))</formula>
    </cfRule>
    <cfRule type="containsText" dxfId="1101" priority="303" operator="containsText" text="No cumple">
      <formula>NOT(ISERROR(SEARCH("No cumple",Q61)))</formula>
    </cfRule>
  </conditionalFormatting>
  <conditionalFormatting sqref="Q61:Q62">
    <cfRule type="containsText" dxfId="1100" priority="285" operator="containsText" text="FINALIZADA">
      <formula>NOT(ISERROR(SEARCH("FINALIZADA",Q61)))</formula>
    </cfRule>
  </conditionalFormatting>
  <conditionalFormatting sqref="Q62">
    <cfRule type="containsText" dxfId="1099" priority="269" operator="containsText" text="EN PROCESO">
      <formula>NOT(ISERROR(SEARCH("EN PROCESO",Q62)))</formula>
    </cfRule>
    <cfRule type="containsText" dxfId="1098" priority="270" operator="containsText" text="VENCIDAS CON AVANCE">
      <formula>NOT(ISERROR(SEARCH("VENCIDAS CON AVANCE",Q62)))</formula>
    </cfRule>
    <cfRule type="expression" dxfId="1097" priority="271">
      <formula>Q62="NO INICIADAS"</formula>
    </cfRule>
    <cfRule type="expression" dxfId="1096" priority="272">
      <formula>Q62="VENCIDAS SIN AVANCE"</formula>
    </cfRule>
    <cfRule type="expression" dxfId="1095" priority="273">
      <formula>Q62="EN PROCESO"</formula>
    </cfRule>
    <cfRule type="expression" dxfId="1094" priority="274">
      <formula>Q62="FINALIZADAS"</formula>
    </cfRule>
    <cfRule type="containsText" dxfId="1093" priority="275" operator="containsText" text="Parcial">
      <formula>NOT(ISERROR(SEARCH("Parcial",Q62)))</formula>
    </cfRule>
    <cfRule type="containsText" dxfId="1092" priority="276" operator="containsText" text="No cumple">
      <formula>NOT(ISERROR(SEARCH("No cumple",Q62)))</formula>
    </cfRule>
    <cfRule type="containsText" dxfId="1091" priority="277" operator="containsText" text="Cumple">
      <formula>NOT(ISERROR(SEARCH("Cumple",Q62)))</formula>
    </cfRule>
    <cfRule type="containsText" dxfId="1090" priority="278" operator="containsText" text="VENCIDAS CON AVANCE">
      <formula>NOT(ISERROR(SEARCH("VENCIDAS CON AVANCE",Q62)))</formula>
    </cfRule>
    <cfRule type="expression" dxfId="1089" priority="279">
      <formula>Q62="NO INICIADAS"</formula>
    </cfRule>
    <cfRule type="expression" dxfId="1088" priority="280">
      <formula>Q62="VENCIDAS SIN AVANCE"</formula>
    </cfRule>
    <cfRule type="expression" dxfId="1087" priority="281">
      <formula>Q62="EN PROCESO"</formula>
    </cfRule>
    <cfRule type="expression" dxfId="1086" priority="282">
      <formula>Q62="FINALIZADAS"</formula>
    </cfRule>
    <cfRule type="containsText" dxfId="1085" priority="283" operator="containsText" text="Parcial">
      <formula>NOT(ISERROR(SEARCH("Parcial",Q62)))</formula>
    </cfRule>
    <cfRule type="containsText" dxfId="1084" priority="284" operator="containsText" text="No cumple">
      <formula>NOT(ISERROR(SEARCH("No cumple",Q62)))</formula>
    </cfRule>
  </conditionalFormatting>
  <conditionalFormatting sqref="Q62:Q63">
    <cfRule type="containsText" dxfId="1083" priority="266" operator="containsText" text="FINALIZADA">
      <formula>NOT(ISERROR(SEARCH("FINALIZADA",Q62)))</formula>
    </cfRule>
  </conditionalFormatting>
  <conditionalFormatting sqref="Q63">
    <cfRule type="containsText" dxfId="1082" priority="250" operator="containsText" text="EN PROCESO">
      <formula>NOT(ISERROR(SEARCH("EN PROCESO",Q63)))</formula>
    </cfRule>
    <cfRule type="containsText" dxfId="1081" priority="251" operator="containsText" text="VENCIDAS CON AVANCE">
      <formula>NOT(ISERROR(SEARCH("VENCIDAS CON AVANCE",Q63)))</formula>
    </cfRule>
    <cfRule type="expression" dxfId="1080" priority="252">
      <formula>Q63="NO INICIADAS"</formula>
    </cfRule>
    <cfRule type="expression" dxfId="1079" priority="253">
      <formula>Q63="VENCIDAS SIN AVANCE"</formula>
    </cfRule>
    <cfRule type="expression" dxfId="1078" priority="254">
      <formula>Q63="EN PROCESO"</formula>
    </cfRule>
    <cfRule type="expression" dxfId="1077" priority="255">
      <formula>Q63="FINALIZADAS"</formula>
    </cfRule>
    <cfRule type="containsText" dxfId="1076" priority="256" operator="containsText" text="Parcial">
      <formula>NOT(ISERROR(SEARCH("Parcial",Q63)))</formula>
    </cfRule>
    <cfRule type="containsText" dxfId="1075" priority="257" operator="containsText" text="No cumple">
      <formula>NOT(ISERROR(SEARCH("No cumple",Q63)))</formula>
    </cfRule>
    <cfRule type="containsText" dxfId="1074" priority="258" operator="containsText" text="Cumple">
      <formula>NOT(ISERROR(SEARCH("Cumple",Q63)))</formula>
    </cfRule>
    <cfRule type="containsText" dxfId="1073" priority="259" operator="containsText" text="VENCIDAS CON AVANCE">
      <formula>NOT(ISERROR(SEARCH("VENCIDAS CON AVANCE",Q63)))</formula>
    </cfRule>
    <cfRule type="expression" dxfId="1072" priority="260">
      <formula>Q63="NO INICIADAS"</formula>
    </cfRule>
    <cfRule type="expression" dxfId="1071" priority="261">
      <formula>Q63="VENCIDAS SIN AVANCE"</formula>
    </cfRule>
    <cfRule type="expression" dxfId="1070" priority="262">
      <formula>Q63="EN PROCESO"</formula>
    </cfRule>
    <cfRule type="expression" dxfId="1069" priority="263">
      <formula>Q63="FINALIZADAS"</formula>
    </cfRule>
    <cfRule type="containsText" dxfId="1068" priority="264" operator="containsText" text="Parcial">
      <formula>NOT(ISERROR(SEARCH("Parcial",Q63)))</formula>
    </cfRule>
    <cfRule type="containsText" dxfId="1067" priority="265" operator="containsText" text="No cumple">
      <formula>NOT(ISERROR(SEARCH("No cumple",Q63)))</formula>
    </cfRule>
  </conditionalFormatting>
  <conditionalFormatting sqref="Q63:Q64">
    <cfRule type="containsText" dxfId="1066" priority="247" operator="containsText" text="FINALIZADA">
      <formula>NOT(ISERROR(SEARCH("FINALIZADA",Q63)))</formula>
    </cfRule>
  </conditionalFormatting>
  <conditionalFormatting sqref="Q64">
    <cfRule type="containsText" dxfId="1065" priority="231" operator="containsText" text="EN PROCESO">
      <formula>NOT(ISERROR(SEARCH("EN PROCESO",Q64)))</formula>
    </cfRule>
    <cfRule type="containsText" dxfId="1064" priority="232" operator="containsText" text="VENCIDAS CON AVANCE">
      <formula>NOT(ISERROR(SEARCH("VENCIDAS CON AVANCE",Q64)))</formula>
    </cfRule>
    <cfRule type="expression" dxfId="1063" priority="233">
      <formula>Q64="NO INICIADAS"</formula>
    </cfRule>
    <cfRule type="expression" dxfId="1062" priority="234">
      <formula>Q64="VENCIDAS SIN AVANCE"</formula>
    </cfRule>
    <cfRule type="expression" dxfId="1061" priority="235">
      <formula>Q64="EN PROCESO"</formula>
    </cfRule>
    <cfRule type="expression" dxfId="1060" priority="236">
      <formula>Q64="FINALIZADAS"</formula>
    </cfRule>
    <cfRule type="containsText" dxfId="1059" priority="237" operator="containsText" text="Parcial">
      <formula>NOT(ISERROR(SEARCH("Parcial",Q64)))</formula>
    </cfRule>
    <cfRule type="containsText" dxfId="1058" priority="238" operator="containsText" text="No cumple">
      <formula>NOT(ISERROR(SEARCH("No cumple",Q64)))</formula>
    </cfRule>
    <cfRule type="containsText" dxfId="1057" priority="239" operator="containsText" text="Cumple">
      <formula>NOT(ISERROR(SEARCH("Cumple",Q64)))</formula>
    </cfRule>
    <cfRule type="containsText" dxfId="1056" priority="240" operator="containsText" text="VENCIDAS CON AVANCE">
      <formula>NOT(ISERROR(SEARCH("VENCIDAS CON AVANCE",Q64)))</formula>
    </cfRule>
    <cfRule type="expression" dxfId="1055" priority="241">
      <formula>Q64="NO INICIADAS"</formula>
    </cfRule>
    <cfRule type="expression" dxfId="1054" priority="242">
      <formula>Q64="VENCIDAS SIN AVANCE"</formula>
    </cfRule>
    <cfRule type="expression" dxfId="1053" priority="243">
      <formula>Q64="EN PROCESO"</formula>
    </cfRule>
    <cfRule type="expression" dxfId="1052" priority="244">
      <formula>Q64="FINALIZADAS"</formula>
    </cfRule>
    <cfRule type="containsText" dxfId="1051" priority="245" operator="containsText" text="Parcial">
      <formula>NOT(ISERROR(SEARCH("Parcial",Q64)))</formula>
    </cfRule>
    <cfRule type="containsText" dxfId="1050" priority="246" operator="containsText" text="No cumple">
      <formula>NOT(ISERROR(SEARCH("No cumple",Q64)))</formula>
    </cfRule>
  </conditionalFormatting>
  <conditionalFormatting sqref="Q64:Q65">
    <cfRule type="containsText" dxfId="1049" priority="228" operator="containsText" text="FINALIZADA">
      <formula>NOT(ISERROR(SEARCH("FINALIZADA",Q64)))</formula>
    </cfRule>
  </conditionalFormatting>
  <conditionalFormatting sqref="Q65">
    <cfRule type="containsText" dxfId="1048" priority="212" operator="containsText" text="EN PROCESO">
      <formula>NOT(ISERROR(SEARCH("EN PROCESO",Q65)))</formula>
    </cfRule>
    <cfRule type="containsText" dxfId="1047" priority="213" operator="containsText" text="VENCIDAS CON AVANCE">
      <formula>NOT(ISERROR(SEARCH("VENCIDAS CON AVANCE",Q65)))</formula>
    </cfRule>
    <cfRule type="expression" dxfId="1046" priority="214">
      <formula>Q65="NO INICIADAS"</formula>
    </cfRule>
    <cfRule type="expression" dxfId="1045" priority="215">
      <formula>Q65="VENCIDAS SIN AVANCE"</formula>
    </cfRule>
    <cfRule type="expression" dxfId="1044" priority="216">
      <formula>Q65="EN PROCESO"</formula>
    </cfRule>
    <cfRule type="expression" dxfId="1043" priority="217">
      <formula>Q65="FINALIZADAS"</formula>
    </cfRule>
    <cfRule type="containsText" dxfId="1042" priority="218" operator="containsText" text="Parcial">
      <formula>NOT(ISERROR(SEARCH("Parcial",Q65)))</formula>
    </cfRule>
    <cfRule type="containsText" dxfId="1041" priority="219" operator="containsText" text="No cumple">
      <formula>NOT(ISERROR(SEARCH("No cumple",Q65)))</formula>
    </cfRule>
    <cfRule type="containsText" dxfId="1040" priority="220" operator="containsText" text="Cumple">
      <formula>NOT(ISERROR(SEARCH("Cumple",Q65)))</formula>
    </cfRule>
    <cfRule type="containsText" dxfId="1039" priority="221" operator="containsText" text="VENCIDAS CON AVANCE">
      <formula>NOT(ISERROR(SEARCH("VENCIDAS CON AVANCE",Q65)))</formula>
    </cfRule>
    <cfRule type="expression" dxfId="1038" priority="222">
      <formula>Q65="NO INICIADAS"</formula>
    </cfRule>
    <cfRule type="expression" dxfId="1037" priority="223">
      <formula>Q65="VENCIDAS SIN AVANCE"</formula>
    </cfRule>
    <cfRule type="expression" dxfId="1036" priority="224">
      <formula>Q65="EN PROCESO"</formula>
    </cfRule>
    <cfRule type="expression" dxfId="1035" priority="225">
      <formula>Q65="FINALIZADAS"</formula>
    </cfRule>
    <cfRule type="containsText" dxfId="1034" priority="226" operator="containsText" text="Parcial">
      <formula>NOT(ISERROR(SEARCH("Parcial",Q65)))</formula>
    </cfRule>
    <cfRule type="containsText" dxfId="1033" priority="227" operator="containsText" text="No cumple">
      <formula>NOT(ISERROR(SEARCH("No cumple",Q65)))</formula>
    </cfRule>
  </conditionalFormatting>
  <conditionalFormatting sqref="Q65:Q66">
    <cfRule type="containsText" dxfId="1032" priority="209" operator="containsText" text="FINALIZADA">
      <formula>NOT(ISERROR(SEARCH("FINALIZADA",Q65)))</formula>
    </cfRule>
  </conditionalFormatting>
  <conditionalFormatting sqref="Q66">
    <cfRule type="containsText" dxfId="1031" priority="193" operator="containsText" text="EN PROCESO">
      <formula>NOT(ISERROR(SEARCH("EN PROCESO",Q66)))</formula>
    </cfRule>
    <cfRule type="containsText" dxfId="1030" priority="194" operator="containsText" text="VENCIDAS CON AVANCE">
      <formula>NOT(ISERROR(SEARCH("VENCIDAS CON AVANCE",Q66)))</formula>
    </cfRule>
    <cfRule type="expression" dxfId="1029" priority="195">
      <formula>Q66="NO INICIADAS"</formula>
    </cfRule>
    <cfRule type="expression" dxfId="1028" priority="196">
      <formula>Q66="VENCIDAS SIN AVANCE"</formula>
    </cfRule>
    <cfRule type="expression" dxfId="1027" priority="197">
      <formula>Q66="EN PROCESO"</formula>
    </cfRule>
    <cfRule type="expression" dxfId="1026" priority="198">
      <formula>Q66="FINALIZADAS"</formula>
    </cfRule>
    <cfRule type="containsText" dxfId="1025" priority="199" operator="containsText" text="Parcial">
      <formula>NOT(ISERROR(SEARCH("Parcial",Q66)))</formula>
    </cfRule>
    <cfRule type="containsText" dxfId="1024" priority="200" operator="containsText" text="No cumple">
      <formula>NOT(ISERROR(SEARCH("No cumple",Q66)))</formula>
    </cfRule>
    <cfRule type="containsText" dxfId="1023" priority="201" operator="containsText" text="Cumple">
      <formula>NOT(ISERROR(SEARCH("Cumple",Q66)))</formula>
    </cfRule>
    <cfRule type="containsText" dxfId="1022" priority="202" operator="containsText" text="VENCIDAS CON AVANCE">
      <formula>NOT(ISERROR(SEARCH("VENCIDAS CON AVANCE",Q66)))</formula>
    </cfRule>
    <cfRule type="expression" dxfId="1021" priority="203">
      <formula>Q66="NO INICIADAS"</formula>
    </cfRule>
    <cfRule type="expression" dxfId="1020" priority="204">
      <formula>Q66="VENCIDAS SIN AVANCE"</formula>
    </cfRule>
    <cfRule type="expression" dxfId="1019" priority="205">
      <formula>Q66="EN PROCESO"</formula>
    </cfRule>
    <cfRule type="expression" dxfId="1018" priority="206">
      <formula>Q66="FINALIZADAS"</formula>
    </cfRule>
    <cfRule type="containsText" dxfId="1017" priority="207" operator="containsText" text="Parcial">
      <formula>NOT(ISERROR(SEARCH("Parcial",Q66)))</formula>
    </cfRule>
    <cfRule type="containsText" dxfId="1016" priority="208" operator="containsText" text="No cumple">
      <formula>NOT(ISERROR(SEARCH("No cumple",Q66)))</formula>
    </cfRule>
  </conditionalFormatting>
  <conditionalFormatting sqref="Q66:Q67">
    <cfRule type="containsText" dxfId="1015" priority="190" operator="containsText" text="FINALIZADA">
      <formula>NOT(ISERROR(SEARCH("FINALIZADA",Q66)))</formula>
    </cfRule>
  </conditionalFormatting>
  <conditionalFormatting sqref="Q67">
    <cfRule type="containsText" dxfId="1014" priority="174" operator="containsText" text="EN PROCESO">
      <formula>NOT(ISERROR(SEARCH("EN PROCESO",Q67)))</formula>
    </cfRule>
    <cfRule type="containsText" dxfId="1013" priority="175" operator="containsText" text="VENCIDAS CON AVANCE">
      <formula>NOT(ISERROR(SEARCH("VENCIDAS CON AVANCE",Q67)))</formula>
    </cfRule>
    <cfRule type="expression" dxfId="1012" priority="176">
      <formula>Q67="NO INICIADAS"</formula>
    </cfRule>
    <cfRule type="expression" dxfId="1011" priority="177">
      <formula>Q67="VENCIDAS SIN AVANCE"</formula>
    </cfRule>
    <cfRule type="expression" dxfId="1010" priority="178">
      <formula>Q67="EN PROCESO"</formula>
    </cfRule>
    <cfRule type="expression" dxfId="1009" priority="179">
      <formula>Q67="FINALIZADAS"</formula>
    </cfRule>
    <cfRule type="containsText" dxfId="1008" priority="180" operator="containsText" text="Parcial">
      <formula>NOT(ISERROR(SEARCH("Parcial",Q67)))</formula>
    </cfRule>
    <cfRule type="containsText" dxfId="1007" priority="181" operator="containsText" text="No cumple">
      <formula>NOT(ISERROR(SEARCH("No cumple",Q67)))</formula>
    </cfRule>
    <cfRule type="containsText" dxfId="1006" priority="182" operator="containsText" text="Cumple">
      <formula>NOT(ISERROR(SEARCH("Cumple",Q67)))</formula>
    </cfRule>
    <cfRule type="containsText" dxfId="1005" priority="183" operator="containsText" text="VENCIDAS CON AVANCE">
      <formula>NOT(ISERROR(SEARCH("VENCIDAS CON AVANCE",Q67)))</formula>
    </cfRule>
    <cfRule type="expression" dxfId="1004" priority="184">
      <formula>Q67="NO INICIADAS"</formula>
    </cfRule>
    <cfRule type="expression" dxfId="1003" priority="185">
      <formula>Q67="VENCIDAS SIN AVANCE"</formula>
    </cfRule>
    <cfRule type="expression" dxfId="1002" priority="186">
      <formula>Q67="EN PROCESO"</formula>
    </cfRule>
    <cfRule type="expression" dxfId="1001" priority="187">
      <formula>Q67="FINALIZADAS"</formula>
    </cfRule>
    <cfRule type="containsText" dxfId="1000" priority="188" operator="containsText" text="Parcial">
      <formula>NOT(ISERROR(SEARCH("Parcial",Q67)))</formula>
    </cfRule>
    <cfRule type="containsText" dxfId="999" priority="189" operator="containsText" text="No cumple">
      <formula>NOT(ISERROR(SEARCH("No cumple",Q67)))</formula>
    </cfRule>
  </conditionalFormatting>
  <conditionalFormatting sqref="Q67:Q68">
    <cfRule type="containsText" dxfId="998" priority="171" operator="containsText" text="FINALIZADA">
      <formula>NOT(ISERROR(SEARCH("FINALIZADA",Q67)))</formula>
    </cfRule>
  </conditionalFormatting>
  <conditionalFormatting sqref="Q68">
    <cfRule type="containsText" dxfId="997" priority="155" operator="containsText" text="EN PROCESO">
      <formula>NOT(ISERROR(SEARCH("EN PROCESO",Q68)))</formula>
    </cfRule>
    <cfRule type="containsText" dxfId="996" priority="156" operator="containsText" text="VENCIDAS CON AVANCE">
      <formula>NOT(ISERROR(SEARCH("VENCIDAS CON AVANCE",Q68)))</formula>
    </cfRule>
    <cfRule type="expression" dxfId="995" priority="157">
      <formula>Q68="NO INICIADAS"</formula>
    </cfRule>
    <cfRule type="expression" dxfId="994" priority="158">
      <formula>Q68="VENCIDAS SIN AVANCE"</formula>
    </cfRule>
    <cfRule type="expression" dxfId="993" priority="159">
      <formula>Q68="EN PROCESO"</formula>
    </cfRule>
    <cfRule type="expression" dxfId="992" priority="160">
      <formula>Q68="FINALIZADAS"</formula>
    </cfRule>
    <cfRule type="containsText" dxfId="991" priority="161" operator="containsText" text="Parcial">
      <formula>NOT(ISERROR(SEARCH("Parcial",Q68)))</formula>
    </cfRule>
    <cfRule type="containsText" dxfId="990" priority="162" operator="containsText" text="No cumple">
      <formula>NOT(ISERROR(SEARCH("No cumple",Q68)))</formula>
    </cfRule>
    <cfRule type="containsText" dxfId="989" priority="163" operator="containsText" text="Cumple">
      <formula>NOT(ISERROR(SEARCH("Cumple",Q68)))</formula>
    </cfRule>
    <cfRule type="containsText" dxfId="988" priority="164" operator="containsText" text="VENCIDAS CON AVANCE">
      <formula>NOT(ISERROR(SEARCH("VENCIDAS CON AVANCE",Q68)))</formula>
    </cfRule>
    <cfRule type="expression" dxfId="987" priority="165">
      <formula>Q68="NO INICIADAS"</formula>
    </cfRule>
    <cfRule type="expression" dxfId="986" priority="166">
      <formula>Q68="VENCIDAS SIN AVANCE"</formula>
    </cfRule>
    <cfRule type="expression" dxfId="985" priority="167">
      <formula>Q68="EN PROCESO"</formula>
    </cfRule>
    <cfRule type="expression" dxfId="984" priority="168">
      <formula>Q68="FINALIZADAS"</formula>
    </cfRule>
    <cfRule type="containsText" dxfId="983" priority="169" operator="containsText" text="Parcial">
      <formula>NOT(ISERROR(SEARCH("Parcial",Q68)))</formula>
    </cfRule>
    <cfRule type="containsText" dxfId="982" priority="170" operator="containsText" text="No cumple">
      <formula>NOT(ISERROR(SEARCH("No cumple",Q68)))</formula>
    </cfRule>
  </conditionalFormatting>
  <conditionalFormatting sqref="Q68:Q69">
    <cfRule type="containsText" dxfId="981" priority="152" operator="containsText" text="FINALIZADA">
      <formula>NOT(ISERROR(SEARCH("FINALIZADA",Q68)))</formula>
    </cfRule>
  </conditionalFormatting>
  <conditionalFormatting sqref="Q69">
    <cfRule type="containsText" dxfId="980" priority="136" operator="containsText" text="EN PROCESO">
      <formula>NOT(ISERROR(SEARCH("EN PROCESO",Q69)))</formula>
    </cfRule>
    <cfRule type="containsText" dxfId="979" priority="137" operator="containsText" text="VENCIDAS CON AVANCE">
      <formula>NOT(ISERROR(SEARCH("VENCIDAS CON AVANCE",Q69)))</formula>
    </cfRule>
    <cfRule type="expression" dxfId="978" priority="138">
      <formula>Q69="NO INICIADAS"</formula>
    </cfRule>
    <cfRule type="expression" dxfId="977" priority="139">
      <formula>Q69="VENCIDAS SIN AVANCE"</formula>
    </cfRule>
    <cfRule type="expression" dxfId="976" priority="140">
      <formula>Q69="EN PROCESO"</formula>
    </cfRule>
    <cfRule type="expression" dxfId="975" priority="141">
      <formula>Q69="FINALIZADAS"</formula>
    </cfRule>
    <cfRule type="containsText" dxfId="974" priority="142" operator="containsText" text="Parcial">
      <formula>NOT(ISERROR(SEARCH("Parcial",Q69)))</formula>
    </cfRule>
    <cfRule type="containsText" dxfId="973" priority="143" operator="containsText" text="No cumple">
      <formula>NOT(ISERROR(SEARCH("No cumple",Q69)))</formula>
    </cfRule>
    <cfRule type="containsText" dxfId="972" priority="144" operator="containsText" text="Cumple">
      <formula>NOT(ISERROR(SEARCH("Cumple",Q69)))</formula>
    </cfRule>
    <cfRule type="containsText" dxfId="971" priority="145" operator="containsText" text="VENCIDAS CON AVANCE">
      <formula>NOT(ISERROR(SEARCH("VENCIDAS CON AVANCE",Q69)))</formula>
    </cfRule>
    <cfRule type="expression" dxfId="970" priority="146">
      <formula>Q69="NO INICIADAS"</formula>
    </cfRule>
    <cfRule type="expression" dxfId="969" priority="147">
      <formula>Q69="VENCIDAS SIN AVANCE"</formula>
    </cfRule>
    <cfRule type="expression" dxfId="968" priority="148">
      <formula>Q69="EN PROCESO"</formula>
    </cfRule>
    <cfRule type="expression" dxfId="967" priority="149">
      <formula>Q69="FINALIZADAS"</formula>
    </cfRule>
    <cfRule type="containsText" dxfId="966" priority="150" operator="containsText" text="Parcial">
      <formula>NOT(ISERROR(SEARCH("Parcial",Q69)))</formula>
    </cfRule>
    <cfRule type="containsText" dxfId="965" priority="151" operator="containsText" text="No cumple">
      <formula>NOT(ISERROR(SEARCH("No cumple",Q69)))</formula>
    </cfRule>
  </conditionalFormatting>
  <conditionalFormatting sqref="Q69:Q70">
    <cfRule type="containsText" dxfId="964" priority="133" operator="containsText" text="FINALIZADA">
      <formula>NOT(ISERROR(SEARCH("FINALIZADA",Q69)))</formula>
    </cfRule>
  </conditionalFormatting>
  <conditionalFormatting sqref="Q70">
    <cfRule type="containsText" dxfId="963" priority="117" operator="containsText" text="EN PROCESO">
      <formula>NOT(ISERROR(SEARCH("EN PROCESO",Q70)))</formula>
    </cfRule>
    <cfRule type="containsText" dxfId="962" priority="118" operator="containsText" text="VENCIDAS CON AVANCE">
      <formula>NOT(ISERROR(SEARCH("VENCIDAS CON AVANCE",Q70)))</formula>
    </cfRule>
    <cfRule type="expression" dxfId="961" priority="119">
      <formula>Q70="NO INICIADAS"</formula>
    </cfRule>
    <cfRule type="expression" dxfId="960" priority="120">
      <formula>Q70="VENCIDAS SIN AVANCE"</formula>
    </cfRule>
    <cfRule type="expression" dxfId="959" priority="121">
      <formula>Q70="EN PROCESO"</formula>
    </cfRule>
    <cfRule type="expression" dxfId="958" priority="122">
      <formula>Q70="FINALIZADAS"</formula>
    </cfRule>
    <cfRule type="containsText" dxfId="957" priority="123" operator="containsText" text="Parcial">
      <formula>NOT(ISERROR(SEARCH("Parcial",Q70)))</formula>
    </cfRule>
    <cfRule type="containsText" dxfId="956" priority="124" operator="containsText" text="No cumple">
      <formula>NOT(ISERROR(SEARCH("No cumple",Q70)))</formula>
    </cfRule>
    <cfRule type="containsText" dxfId="955" priority="125" operator="containsText" text="Cumple">
      <formula>NOT(ISERROR(SEARCH("Cumple",Q70)))</formula>
    </cfRule>
    <cfRule type="containsText" dxfId="954" priority="126" operator="containsText" text="VENCIDAS CON AVANCE">
      <formula>NOT(ISERROR(SEARCH("VENCIDAS CON AVANCE",Q70)))</formula>
    </cfRule>
    <cfRule type="expression" dxfId="953" priority="127">
      <formula>Q70="NO INICIADAS"</formula>
    </cfRule>
    <cfRule type="expression" dxfId="952" priority="128">
      <formula>Q70="VENCIDAS SIN AVANCE"</formula>
    </cfRule>
    <cfRule type="expression" dxfId="951" priority="129">
      <formula>Q70="EN PROCESO"</formula>
    </cfRule>
    <cfRule type="expression" dxfId="950" priority="130">
      <formula>Q70="FINALIZADAS"</formula>
    </cfRule>
    <cfRule type="containsText" dxfId="949" priority="131" operator="containsText" text="Parcial">
      <formula>NOT(ISERROR(SEARCH("Parcial",Q70)))</formula>
    </cfRule>
    <cfRule type="containsText" dxfId="948" priority="132" operator="containsText" text="No cumple">
      <formula>NOT(ISERROR(SEARCH("No cumple",Q70)))</formula>
    </cfRule>
  </conditionalFormatting>
  <conditionalFormatting sqref="Q70:Q71">
    <cfRule type="containsText" dxfId="947" priority="114" operator="containsText" text="FINALIZADA">
      <formula>NOT(ISERROR(SEARCH("FINALIZADA",Q70)))</formula>
    </cfRule>
  </conditionalFormatting>
  <conditionalFormatting sqref="Q71">
    <cfRule type="containsText" dxfId="946" priority="98" operator="containsText" text="EN PROCESO">
      <formula>NOT(ISERROR(SEARCH("EN PROCESO",Q71)))</formula>
    </cfRule>
    <cfRule type="containsText" dxfId="945" priority="99" operator="containsText" text="VENCIDAS CON AVANCE">
      <formula>NOT(ISERROR(SEARCH("VENCIDAS CON AVANCE",Q71)))</formula>
    </cfRule>
    <cfRule type="expression" dxfId="944" priority="100">
      <formula>Q71="NO INICIADAS"</formula>
    </cfRule>
    <cfRule type="expression" dxfId="943" priority="101">
      <formula>Q71="VENCIDAS SIN AVANCE"</formula>
    </cfRule>
    <cfRule type="expression" dxfId="942" priority="102">
      <formula>Q71="EN PROCESO"</formula>
    </cfRule>
    <cfRule type="expression" dxfId="941" priority="103">
      <formula>Q71="FINALIZADAS"</formula>
    </cfRule>
    <cfRule type="containsText" dxfId="940" priority="104" operator="containsText" text="Parcial">
      <formula>NOT(ISERROR(SEARCH("Parcial",Q71)))</formula>
    </cfRule>
    <cfRule type="containsText" dxfId="939" priority="105" operator="containsText" text="No cumple">
      <formula>NOT(ISERROR(SEARCH("No cumple",Q71)))</formula>
    </cfRule>
    <cfRule type="containsText" dxfId="938" priority="106" operator="containsText" text="Cumple">
      <formula>NOT(ISERROR(SEARCH("Cumple",Q71)))</formula>
    </cfRule>
    <cfRule type="containsText" dxfId="937" priority="107" operator="containsText" text="VENCIDAS CON AVANCE">
      <formula>NOT(ISERROR(SEARCH("VENCIDAS CON AVANCE",Q71)))</formula>
    </cfRule>
    <cfRule type="expression" dxfId="936" priority="108">
      <formula>Q71="NO INICIADAS"</formula>
    </cfRule>
    <cfRule type="expression" dxfId="935" priority="109">
      <formula>Q71="VENCIDAS SIN AVANCE"</formula>
    </cfRule>
    <cfRule type="expression" dxfId="934" priority="110">
      <formula>Q71="EN PROCESO"</formula>
    </cfRule>
    <cfRule type="expression" dxfId="933" priority="111">
      <formula>Q71="FINALIZADAS"</formula>
    </cfRule>
    <cfRule type="containsText" dxfId="932" priority="112" operator="containsText" text="Parcial">
      <formula>NOT(ISERROR(SEARCH("Parcial",Q71)))</formula>
    </cfRule>
    <cfRule type="containsText" dxfId="931" priority="113" operator="containsText" text="No cumple">
      <formula>NOT(ISERROR(SEARCH("No cumple",Q71)))</formula>
    </cfRule>
  </conditionalFormatting>
  <conditionalFormatting sqref="Q71:Q72">
    <cfRule type="containsText" dxfId="930" priority="95" operator="containsText" text="FINALIZADA">
      <formula>NOT(ISERROR(SEARCH("FINALIZADA",Q71)))</formula>
    </cfRule>
  </conditionalFormatting>
  <conditionalFormatting sqref="Q72">
    <cfRule type="containsText" dxfId="929" priority="78" operator="containsText" text="FINALIZADA">
      <formula>NOT(ISERROR(SEARCH("FINALIZADA",Q72)))</formula>
    </cfRule>
    <cfRule type="containsText" dxfId="928" priority="79" operator="containsText" text="EN PROCESO">
      <formula>NOT(ISERROR(SEARCH("EN PROCESO",Q72)))</formula>
    </cfRule>
    <cfRule type="containsText" dxfId="927" priority="80" operator="containsText" text="VENCIDAS CON AVANCE">
      <formula>NOT(ISERROR(SEARCH("VENCIDAS CON AVANCE",Q72)))</formula>
    </cfRule>
    <cfRule type="expression" dxfId="926" priority="81">
      <formula>Q72="NO INICIADAS"</formula>
    </cfRule>
    <cfRule type="expression" dxfId="925" priority="82">
      <formula>Q72="VENCIDAS SIN AVANCE"</formula>
    </cfRule>
    <cfRule type="expression" dxfId="924" priority="83">
      <formula>Q72="EN PROCESO"</formula>
    </cfRule>
    <cfRule type="expression" dxfId="923" priority="84">
      <formula>Q72="FINALIZADAS"</formula>
    </cfRule>
    <cfRule type="containsText" dxfId="922" priority="85" operator="containsText" text="Parcial">
      <formula>NOT(ISERROR(SEARCH("Parcial",Q72)))</formula>
    </cfRule>
    <cfRule type="containsText" dxfId="921" priority="86" operator="containsText" text="No cumple">
      <formula>NOT(ISERROR(SEARCH("No cumple",Q72)))</formula>
    </cfRule>
    <cfRule type="containsText" dxfId="920" priority="87" operator="containsText" text="Cumple">
      <formula>NOT(ISERROR(SEARCH("Cumple",Q72)))</formula>
    </cfRule>
    <cfRule type="containsText" dxfId="919" priority="88" operator="containsText" text="VENCIDAS CON AVANCE">
      <formula>NOT(ISERROR(SEARCH("VENCIDAS CON AVANCE",Q72)))</formula>
    </cfRule>
    <cfRule type="expression" dxfId="918" priority="89">
      <formula>Q72="NO INICIADAS"</formula>
    </cfRule>
    <cfRule type="expression" dxfId="917" priority="90">
      <formula>Q72="VENCIDAS SIN AVANCE"</formula>
    </cfRule>
    <cfRule type="expression" dxfId="916" priority="91">
      <formula>Q72="EN PROCESO"</formula>
    </cfRule>
    <cfRule type="expression" dxfId="915" priority="92">
      <formula>Q72="FINALIZADAS"</formula>
    </cfRule>
    <cfRule type="containsText" dxfId="914" priority="93" operator="containsText" text="Parcial">
      <formula>NOT(ISERROR(SEARCH("Parcial",Q72)))</formula>
    </cfRule>
    <cfRule type="containsText" dxfId="913" priority="94" operator="containsText" text="No cumple">
      <formula>NOT(ISERROR(SEARCH("No cumple",Q72)))</formula>
    </cfRule>
  </conditionalFormatting>
  <conditionalFormatting sqref="Q18:R18">
    <cfRule type="containsText" dxfId="912" priority="856" operator="containsText" text="EN  PROCESO">
      <formula>NOT(ISERROR(SEARCH("EN  PROCESO",Q18)))</formula>
    </cfRule>
    <cfRule type="containsText" dxfId="911" priority="874" operator="containsText" text="FINALIZADA">
      <formula>NOT(ISERROR(SEARCH("FINALIZADA",Q18)))</formula>
    </cfRule>
  </conditionalFormatting>
  <conditionalFormatting sqref="Q34:R34">
    <cfRule type="containsText" dxfId="910" priority="705" operator="containsText" text="FINALIZADA">
      <formula>NOT(ISERROR(SEARCH("FINALIZADA",Q34)))</formula>
    </cfRule>
    <cfRule type="containsText" dxfId="909" priority="706" operator="containsText" text="EN PROCESO">
      <formula>NOT(ISERROR(SEARCH("EN PROCESO",Q34)))</formula>
    </cfRule>
    <cfRule type="containsText" dxfId="908" priority="715" operator="containsText" text="VENCIDAS CON AVANCE">
      <formula>NOT(ISERROR(SEARCH("VENCIDAS CON AVANCE",Q34)))</formula>
    </cfRule>
    <cfRule type="expression" dxfId="907" priority="716">
      <formula>Q34="NO INICIADAS"</formula>
    </cfRule>
    <cfRule type="expression" dxfId="906" priority="717">
      <formula>Q34="VENCIDAS SIN AVANCE"</formula>
    </cfRule>
    <cfRule type="expression" dxfId="905" priority="718">
      <formula>Q34="EN PROCESO"</formula>
    </cfRule>
    <cfRule type="expression" dxfId="904" priority="719">
      <formula>Q34="FINALIZADAS"</formula>
    </cfRule>
    <cfRule type="containsText" dxfId="903" priority="720" operator="containsText" text="Parcial">
      <formula>NOT(ISERROR(SEARCH("Parcial",Q34)))</formula>
    </cfRule>
    <cfRule type="containsText" dxfId="902" priority="721" operator="containsText" text="No cumple">
      <formula>NOT(ISERROR(SEARCH("No cumple",Q34)))</formula>
    </cfRule>
  </conditionalFormatting>
  <conditionalFormatting sqref="R18">
    <cfRule type="containsText" dxfId="901" priority="857" operator="containsText" text="FINALIZADA">
      <formula>NOT(ISERROR(SEARCH("FINALIZADA",R18)))</formula>
    </cfRule>
    <cfRule type="containsText" dxfId="900" priority="858" operator="containsText" text="EN PROCESO">
      <formula>NOT(ISERROR(SEARCH("EN PROCESO",R18)))</formula>
    </cfRule>
    <cfRule type="containsText" dxfId="899" priority="859" operator="containsText" text="VENCIDAS CON AVANCE">
      <formula>NOT(ISERROR(SEARCH("VENCIDAS CON AVANCE",R18)))</formula>
    </cfRule>
    <cfRule type="expression" dxfId="898" priority="860">
      <formula>R18="NO INICIADAS"</formula>
    </cfRule>
    <cfRule type="expression" dxfId="897" priority="861">
      <formula>R18="VENCIDAS SIN AVANCE"</formula>
    </cfRule>
    <cfRule type="expression" dxfId="896" priority="862">
      <formula>R18="EN PROCESO"</formula>
    </cfRule>
    <cfRule type="expression" dxfId="895" priority="863">
      <formula>R18="FINALIZADAS"</formula>
    </cfRule>
    <cfRule type="containsText" dxfId="894" priority="864" operator="containsText" text="Parcial">
      <formula>NOT(ISERROR(SEARCH("Parcial",R18)))</formula>
    </cfRule>
    <cfRule type="containsText" dxfId="893" priority="865" operator="containsText" text="No cumple">
      <formula>NOT(ISERROR(SEARCH("No cumple",R18)))</formula>
    </cfRule>
    <cfRule type="containsText" dxfId="892" priority="866" operator="containsText" text="Cumple">
      <formula>NOT(ISERROR(SEARCH("Cumple",R18)))</formula>
    </cfRule>
    <cfRule type="containsText" dxfId="891" priority="867" operator="containsText" text="VENCIDAS CON AVANCE">
      <formula>NOT(ISERROR(SEARCH("VENCIDAS CON AVANCE",R18)))</formula>
    </cfRule>
    <cfRule type="expression" dxfId="890" priority="868">
      <formula>R18="NO INICIADAS"</formula>
    </cfRule>
    <cfRule type="expression" dxfId="889" priority="869">
      <formula>R18="VENCIDAS SIN AVANCE"</formula>
    </cfRule>
    <cfRule type="expression" dxfId="888" priority="870">
      <formula>R18="EN PROCESO"</formula>
    </cfRule>
    <cfRule type="expression" dxfId="887" priority="871">
      <formula>R18="FINALIZADAS"</formula>
    </cfRule>
    <cfRule type="containsText" dxfId="886" priority="872" operator="containsText" text="Parcial">
      <formula>NOT(ISERROR(SEARCH("Parcial",R18)))</formula>
    </cfRule>
    <cfRule type="containsText" dxfId="885" priority="873" operator="containsText" text="No cumple">
      <formula>NOT(ISERROR(SEARCH("No cumple",R18)))</formula>
    </cfRule>
  </conditionalFormatting>
  <conditionalFormatting sqref="R33">
    <cfRule type="containsText" dxfId="884" priority="59" operator="containsText" text="FINALIZADA">
      <formula>NOT(ISERROR(SEARCH("FINALIZADA",R33)))</formula>
    </cfRule>
    <cfRule type="containsText" dxfId="883" priority="60" operator="containsText" text="EN PROCESO">
      <formula>NOT(ISERROR(SEARCH("EN PROCESO",R33)))</formula>
    </cfRule>
    <cfRule type="containsText" dxfId="882" priority="61" operator="containsText" text="VENCIDAS CON AVANCE">
      <formula>NOT(ISERROR(SEARCH("VENCIDAS CON AVANCE",R33)))</formula>
    </cfRule>
    <cfRule type="expression" dxfId="881" priority="62">
      <formula>R33="NO INICIADAS"</formula>
    </cfRule>
    <cfRule type="expression" dxfId="880" priority="63">
      <formula>R33="VENCIDAS SIN AVANCE"</formula>
    </cfRule>
    <cfRule type="expression" dxfId="879" priority="64">
      <formula>R33="EN PROCESO"</formula>
    </cfRule>
    <cfRule type="expression" dxfId="878" priority="65">
      <formula>R33="FINALIZADAS"</formula>
    </cfRule>
    <cfRule type="containsText" dxfId="877" priority="66" operator="containsText" text="Parcial">
      <formula>NOT(ISERROR(SEARCH("Parcial",R33)))</formula>
    </cfRule>
    <cfRule type="containsText" dxfId="876" priority="67" operator="containsText" text="No cumple">
      <formula>NOT(ISERROR(SEARCH("No cumple",R33)))</formula>
    </cfRule>
    <cfRule type="containsText" dxfId="875" priority="68" operator="containsText" text="Cumple">
      <formula>NOT(ISERROR(SEARCH("Cumple",R33)))</formula>
    </cfRule>
    <cfRule type="containsText" dxfId="874" priority="69" operator="containsText" text="VENCIDAS CON AVANCE">
      <formula>NOT(ISERROR(SEARCH("VENCIDAS CON AVANCE",R33)))</formula>
    </cfRule>
    <cfRule type="expression" dxfId="873" priority="70">
      <formula>R33="NO INICIADAS"</formula>
    </cfRule>
    <cfRule type="expression" dxfId="872" priority="71">
      <formula>R33="VENCIDAS SIN AVANCE"</formula>
    </cfRule>
    <cfRule type="expression" dxfId="871" priority="72">
      <formula>R33="EN PROCESO"</formula>
    </cfRule>
    <cfRule type="expression" dxfId="870" priority="73">
      <formula>R33="FINALIZADAS"</formula>
    </cfRule>
    <cfRule type="containsText" dxfId="869" priority="74" operator="containsText" text="Parcial">
      <formula>NOT(ISERROR(SEARCH("Parcial",R33)))</formula>
    </cfRule>
    <cfRule type="containsText" dxfId="868" priority="75" operator="containsText" text="No cumple">
      <formula>NOT(ISERROR(SEARCH("No cumple",R33)))</formula>
    </cfRule>
    <cfRule type="containsText" dxfId="867" priority="76" operator="containsText" text="FINALIZADA">
      <formula>NOT(ISERROR(SEARCH("FINALIZADA",R33)))</formula>
    </cfRule>
  </conditionalFormatting>
  <conditionalFormatting sqref="R33:R34">
    <cfRule type="containsText" dxfId="866" priority="58" operator="containsText" text="EN  PROCESO">
      <formula>NOT(ISERROR(SEARCH("EN  PROCESO",R33)))</formula>
    </cfRule>
  </conditionalFormatting>
  <conditionalFormatting sqref="R34">
    <cfRule type="containsText" dxfId="865" priority="790" operator="containsText" text="Cumple">
      <formula>NOT(ISERROR(SEARCH("Cumple",R34)))</formula>
    </cfRule>
    <cfRule type="containsText" dxfId="864" priority="791" operator="containsText" text="VENCIDAS CON AVANCE">
      <formula>NOT(ISERROR(SEARCH("VENCIDAS CON AVANCE",R34)))</formula>
    </cfRule>
    <cfRule type="expression" dxfId="863" priority="792">
      <formula>R34="NO INICIADAS"</formula>
    </cfRule>
    <cfRule type="expression" dxfId="862" priority="793">
      <formula>R34="VENCIDAS SIN AVANCE"</formula>
    </cfRule>
    <cfRule type="expression" dxfId="861" priority="794">
      <formula>R34="EN PROCESO"</formula>
    </cfRule>
    <cfRule type="expression" dxfId="860" priority="795">
      <formula>R34="FINALIZADAS"</formula>
    </cfRule>
    <cfRule type="containsText" dxfId="859" priority="796" operator="containsText" text="Parcial">
      <formula>NOT(ISERROR(SEARCH("Parcial",R34)))</formula>
    </cfRule>
    <cfRule type="containsText" dxfId="858" priority="797" operator="containsText" text="No cumple">
      <formula>NOT(ISERROR(SEARCH("No cumple",R34)))</formula>
    </cfRule>
    <cfRule type="containsText" dxfId="857" priority="798" operator="containsText" text="FINALIZADA">
      <formula>NOT(ISERROR(SEARCH("FINALIZADA",R34)))</formula>
    </cfRule>
  </conditionalFormatting>
  <conditionalFormatting sqref="R70">
    <cfRule type="containsText" dxfId="856" priority="742" operator="containsText" text="EN  PROCESO">
      <formula>NOT(ISERROR(SEARCH("EN  PROCESO",R70)))</formula>
    </cfRule>
    <cfRule type="containsText" dxfId="855" priority="743" operator="containsText" text="FINALIZADA">
      <formula>NOT(ISERROR(SEARCH("FINALIZADA",R70)))</formula>
    </cfRule>
    <cfRule type="containsText" dxfId="854" priority="744" operator="containsText" text="EN PROCESO">
      <formula>NOT(ISERROR(SEARCH("EN PROCESO",R70)))</formula>
    </cfRule>
    <cfRule type="containsText" dxfId="853" priority="745" operator="containsText" text="VENCIDAS CON AVANCE">
      <formula>NOT(ISERROR(SEARCH("VENCIDAS CON AVANCE",R70)))</formula>
    </cfRule>
    <cfRule type="expression" dxfId="852" priority="746">
      <formula>R70="NO INICIADAS"</formula>
    </cfRule>
    <cfRule type="expression" dxfId="851" priority="747">
      <formula>R70="VENCIDAS SIN AVANCE"</formula>
    </cfRule>
    <cfRule type="expression" dxfId="850" priority="748">
      <formula>R70="EN PROCESO"</formula>
    </cfRule>
    <cfRule type="expression" dxfId="849" priority="749">
      <formula>R70="FINALIZADAS"</formula>
    </cfRule>
    <cfRule type="containsText" dxfId="848" priority="750" operator="containsText" text="Parcial">
      <formula>NOT(ISERROR(SEARCH("Parcial",R70)))</formula>
    </cfRule>
    <cfRule type="containsText" dxfId="847" priority="751" operator="containsText" text="No cumple">
      <formula>NOT(ISERROR(SEARCH("No cumple",R70)))</formula>
    </cfRule>
    <cfRule type="containsText" dxfId="846" priority="752" operator="containsText" text="Cumple">
      <formula>NOT(ISERROR(SEARCH("Cumple",R70)))</formula>
    </cfRule>
    <cfRule type="containsText" dxfId="845" priority="753" operator="containsText" text="VENCIDAS CON AVANCE">
      <formula>NOT(ISERROR(SEARCH("VENCIDAS CON AVANCE",R70)))</formula>
    </cfRule>
    <cfRule type="expression" dxfId="844" priority="754">
      <formula>R70="NO INICIADAS"</formula>
    </cfRule>
    <cfRule type="expression" dxfId="843" priority="755">
      <formula>R70="VENCIDAS SIN AVANCE"</formula>
    </cfRule>
    <cfRule type="expression" dxfId="842" priority="756">
      <formula>R70="EN PROCESO"</formula>
    </cfRule>
    <cfRule type="expression" dxfId="841" priority="757">
      <formula>R70="FINALIZADAS"</formula>
    </cfRule>
    <cfRule type="containsText" dxfId="840" priority="758" operator="containsText" text="Parcial">
      <formula>NOT(ISERROR(SEARCH("Parcial",R70)))</formula>
    </cfRule>
    <cfRule type="containsText" dxfId="839" priority="759" operator="containsText" text="No cumple">
      <formula>NOT(ISERROR(SEARCH("No cumple",R70)))</formula>
    </cfRule>
    <cfRule type="containsText" dxfId="838" priority="760" operator="containsText" text="FINALIZADA">
      <formula>NOT(ISERROR(SEARCH("FINALIZADA",R70)))</formula>
    </cfRule>
  </conditionalFormatting>
  <dataValidations count="1">
    <dataValidation type="list" allowBlank="1" showInputMessage="1" showErrorMessage="1" sqref="P18:P72 Q18:Q20 Q26:Q28 R18 Q33:Q72 R33:R34 R70:R72" xr:uid="{DAFA0C18-877E-47C3-9251-45058995D900}">
      <formula1>$B$99:$B$103</formula1>
    </dataValidation>
  </dataValidations>
  <hyperlinks>
    <hyperlink ref="S22" r:id="rId1" display="https://media2.utp.edu.co/oficinas/53/1.-AI-1115-06-2025-INFORME-PQRS-SEM-II-2024.pdf" xr:uid="{BC65EB42-7626-4F5E-9B9B-293C5072D6F3}"/>
    <hyperlink ref="S34" r:id="rId2" display="https://secretariageneral.utp.edu.co/acuerdos-consejo-academico/ https://secretariageneral.utp.edu.co/acuerdos-consejo-superior/ https://secretariageneral.utp.edu.co/resoluciones-generales/" xr:uid="{D56F70D7-5602-4CFB-B41B-B4CB1D921DFA}"/>
    <hyperlink ref="S40" r:id="rId3" display="https://docs.google.com/spreadsheets/d/1lEEAsTUJVJZg7YpGlQ07l0_nZQQgOXH3/edit?usp=drive_link&amp;ouid=110656168308751746510&amp;rtpof=true&amp;sd=true" xr:uid="{944C0371-E604-4287-A565-158CF35BDACD}"/>
    <hyperlink ref="S41" r:id="rId4" display="https://docs.google.com/spreadsheets/d/14t8Oz2-FFR8Da35Qomn4tst29jVbk2b4/edit?usp=drive_link&amp;ouid=110656168308751746510&amp;rtpof=true&amp;sd=true" xr:uid="{EB3DC018-2AD1-402D-9AB9-88D9B9A2A542}"/>
    <hyperlink ref="S42" r:id="rId5" xr:uid="{F73D9F34-ACC5-460A-A73B-6C97DFBFA36A}"/>
    <hyperlink ref="S43" r:id="rId6" display="https://gestioncalidad.utp.edu.co/" xr:uid="{D968A087-A61C-4245-9A3E-A19CF8DD9336}"/>
    <hyperlink ref="S53" r:id="rId7" display="https://media2.utp.edu.co/oficinas/53/1.-AI-1115-06-2025-INFORME-PQRS-SEM-II-2024.pdf" xr:uid="{2AB200D2-0B6D-4FB8-925E-BC25B6D92E61}"/>
    <hyperlink ref="S54" r:id="rId8" display="https://gestioncalidad.utp.edu.co/" xr:uid="{CB734BD3-E737-4100-9EFE-E934840610F7}"/>
    <hyperlink ref="S57" r:id="rId9" display="http://aie.utp.edu.co/rindecuentas" xr:uid="{34EB134E-99DD-4597-B139-2E84C9D86DD1}"/>
    <hyperlink ref="S62" r:id="rId10" display="https://docs.google.com/spreadsheets/d/1Tu29LB1k9JAoPIuutwF-wh4p_uDwLXTP/edit?usp=drive_link&amp;ouid=110656168308751746510&amp;rtpof=true&amp;sd=true" xr:uid="{BCCEACBC-F585-49A9-A13E-9B9733756114}"/>
    <hyperlink ref="S65" r:id="rId11" display="01 INFORME TRIMESTRE 1 SST 2025.pptx.pdf" xr:uid="{305EEB41-8AE9-4E40-98D6-CBABF5FD1CB2}"/>
    <hyperlink ref="D8" r:id="rId12" xr:uid="{4C6CB31B-65A0-4D3A-BC5A-D96C876F7035}"/>
    <hyperlink ref="K8" r:id="rId13" xr:uid="{30455F17-6B2E-41F5-8EB5-A184C75D5631}"/>
    <hyperlink ref="L10" r:id="rId14" xr:uid="{8601680E-9B23-4FAD-9FC9-A25958AA7DA5}"/>
    <hyperlink ref="L12" r:id="rId15" display="https://pdi.utp.edu.co/2024/02/01/ya-esta-disponible-el-pacto-2024/" xr:uid="{E97FC030-9878-4690-B043-2BF86498AD29}"/>
  </hyperlinks>
  <pageMargins left="0.7" right="0.7" top="0.75" bottom="0.75" header="0" footer="0"/>
  <pageSetup paperSize="9" orientation="portrait" r:id="rId16"/>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54654-13C1-E543-9017-083EEAE11F19}">
  <dimension ref="A1:V1005"/>
  <sheetViews>
    <sheetView showGridLines="0" topLeftCell="P13" zoomScale="50" zoomScaleNormal="50" workbookViewId="0">
      <selection activeCell="T16" sqref="T16:T17"/>
    </sheetView>
  </sheetViews>
  <sheetFormatPr baseColWidth="10" defaultColWidth="14.453125" defaultRowHeight="15" customHeight="1"/>
  <cols>
    <col min="1" max="1" width="4" style="16" customWidth="1"/>
    <col min="2" max="2" width="23.6328125" style="16" customWidth="1"/>
    <col min="3" max="3" width="35.453125" customWidth="1"/>
    <col min="4" max="4" width="15" customWidth="1"/>
    <col min="5" max="5" width="36.6328125" customWidth="1"/>
    <col min="6" max="6" width="31.81640625" customWidth="1"/>
    <col min="7" max="7" width="19.453125" customWidth="1"/>
    <col min="8" max="9" width="22.36328125" customWidth="1"/>
    <col min="10" max="10" width="21.36328125" customWidth="1"/>
    <col min="11" max="11" width="16.36328125" customWidth="1"/>
    <col min="12" max="12" width="18.453125" customWidth="1"/>
    <col min="13" max="13" width="24.453125" customWidth="1"/>
    <col min="14" max="14" width="20.6328125" customWidth="1"/>
    <col min="15" max="15" width="108.453125" customWidth="1"/>
    <col min="16" max="18" width="21.6328125" customWidth="1"/>
    <col min="19" max="19" width="63" customWidth="1"/>
    <col min="20" max="20" width="156.453125" customWidth="1"/>
  </cols>
  <sheetData>
    <row r="1" spans="1:20" ht="15" customHeight="1" thickBot="1"/>
    <row r="2" spans="1:20" ht="15" customHeight="1">
      <c r="B2" s="456" t="s">
        <v>371</v>
      </c>
      <c r="C2" s="457"/>
      <c r="D2" s="457"/>
      <c r="E2" s="457"/>
      <c r="F2" s="457"/>
      <c r="G2" s="457"/>
      <c r="H2" s="457"/>
      <c r="I2" s="457"/>
      <c r="J2" s="457"/>
      <c r="K2" s="457"/>
      <c r="L2" s="457"/>
      <c r="M2" s="457"/>
      <c r="N2" s="457"/>
      <c r="O2" s="457"/>
      <c r="P2" s="457"/>
      <c r="Q2" s="457"/>
      <c r="R2" s="457"/>
      <c r="S2" s="457"/>
      <c r="T2" s="458"/>
    </row>
    <row r="3" spans="1:20" ht="16.5" customHeight="1">
      <c r="B3" s="459"/>
      <c r="C3" s="460"/>
      <c r="D3" s="460"/>
      <c r="E3" s="460"/>
      <c r="F3" s="460"/>
      <c r="G3" s="460"/>
      <c r="H3" s="460"/>
      <c r="I3" s="460"/>
      <c r="J3" s="460"/>
      <c r="K3" s="460"/>
      <c r="L3" s="460"/>
      <c r="M3" s="460"/>
      <c r="N3" s="460"/>
      <c r="O3" s="460"/>
      <c r="P3" s="460"/>
      <c r="Q3" s="460"/>
      <c r="R3" s="460"/>
      <c r="S3" s="460"/>
      <c r="T3" s="461"/>
    </row>
    <row r="4" spans="1:20" ht="18" customHeight="1">
      <c r="B4" s="459"/>
      <c r="C4" s="460"/>
      <c r="D4" s="460"/>
      <c r="E4" s="460"/>
      <c r="F4" s="460"/>
      <c r="G4" s="460"/>
      <c r="H4" s="460"/>
      <c r="I4" s="460"/>
      <c r="J4" s="460"/>
      <c r="K4" s="460"/>
      <c r="L4" s="460"/>
      <c r="M4" s="460"/>
      <c r="N4" s="460"/>
      <c r="O4" s="460"/>
      <c r="P4" s="460"/>
      <c r="Q4" s="460"/>
      <c r="R4" s="460"/>
      <c r="S4" s="460"/>
      <c r="T4" s="461"/>
    </row>
    <row r="5" spans="1:20" ht="28.5" customHeight="1">
      <c r="B5" s="459"/>
      <c r="C5" s="460"/>
      <c r="D5" s="460"/>
      <c r="E5" s="460"/>
      <c r="F5" s="460"/>
      <c r="G5" s="460"/>
      <c r="H5" s="460"/>
      <c r="I5" s="460"/>
      <c r="J5" s="460"/>
      <c r="K5" s="460"/>
      <c r="L5" s="460"/>
      <c r="M5" s="460"/>
      <c r="N5" s="460"/>
      <c r="O5" s="460"/>
      <c r="P5" s="460"/>
      <c r="Q5" s="460"/>
      <c r="R5" s="460"/>
      <c r="S5" s="460"/>
      <c r="T5" s="461"/>
    </row>
    <row r="6" spans="1:20" ht="9.75" customHeight="1" thickBot="1">
      <c r="B6" s="462"/>
      <c r="C6" s="463"/>
      <c r="D6" s="463"/>
      <c r="E6" s="463"/>
      <c r="F6" s="463"/>
      <c r="G6" s="463"/>
      <c r="H6" s="463"/>
      <c r="I6" s="463"/>
      <c r="J6" s="463"/>
      <c r="K6" s="463"/>
      <c r="L6" s="463"/>
      <c r="M6" s="463"/>
      <c r="N6" s="463"/>
      <c r="O6" s="463"/>
      <c r="P6" s="463"/>
      <c r="Q6" s="463"/>
      <c r="R6" s="463"/>
      <c r="S6" s="463"/>
      <c r="T6" s="464"/>
    </row>
    <row r="7" spans="1:20" ht="27" customHeight="1" thickBot="1">
      <c r="B7" s="427" t="s">
        <v>253</v>
      </c>
      <c r="C7" s="428"/>
      <c r="D7" s="435" t="s">
        <v>478</v>
      </c>
      <c r="E7" s="436"/>
      <c r="F7" s="436"/>
      <c r="G7" s="437"/>
      <c r="H7" s="406" t="s">
        <v>254</v>
      </c>
      <c r="I7" s="407"/>
      <c r="J7" s="408"/>
      <c r="K7" s="435" t="s">
        <v>665</v>
      </c>
      <c r="L7" s="436"/>
      <c r="M7" s="436"/>
      <c r="N7" s="436"/>
      <c r="O7" s="436"/>
      <c r="P7" s="436"/>
      <c r="Q7" s="436"/>
      <c r="R7" s="436"/>
      <c r="S7" s="436"/>
      <c r="T7" s="437"/>
    </row>
    <row r="8" spans="1:20" ht="26.25" customHeight="1" thickBot="1">
      <c r="B8" s="427" t="s">
        <v>255</v>
      </c>
      <c r="C8" s="428"/>
      <c r="D8" s="438" t="s">
        <v>256</v>
      </c>
      <c r="E8" s="439"/>
      <c r="F8" s="439"/>
      <c r="G8" s="440"/>
      <c r="H8" s="406" t="s">
        <v>257</v>
      </c>
      <c r="I8" s="407"/>
      <c r="J8" s="408"/>
      <c r="K8" s="438" t="s">
        <v>666</v>
      </c>
      <c r="L8" s="439"/>
      <c r="M8" s="439"/>
      <c r="N8" s="439"/>
      <c r="O8" s="439"/>
      <c r="P8" s="439"/>
      <c r="Q8" s="439"/>
      <c r="R8" s="439"/>
      <c r="S8" s="439"/>
      <c r="T8" s="440"/>
    </row>
    <row r="9" spans="1:20" ht="19.5" customHeight="1" thickBot="1">
      <c r="B9" s="26"/>
      <c r="C9" s="27"/>
      <c r="D9" s="27"/>
      <c r="E9" s="27"/>
      <c r="F9" s="27"/>
      <c r="G9" s="27"/>
      <c r="H9" s="27"/>
      <c r="I9" s="27"/>
      <c r="J9" s="27"/>
      <c r="K9" s="27"/>
      <c r="L9" s="27"/>
      <c r="M9" s="27"/>
      <c r="N9" s="27"/>
      <c r="O9" s="27"/>
      <c r="P9" s="27"/>
      <c r="Q9" s="27"/>
      <c r="R9" s="27"/>
      <c r="S9" s="27"/>
      <c r="T9" s="28"/>
    </row>
    <row r="10" spans="1:20" ht="29.25" customHeight="1" thickBot="1">
      <c r="B10" s="429" t="s">
        <v>374</v>
      </c>
      <c r="C10" s="430"/>
      <c r="D10" s="431"/>
      <c r="E10" s="25" t="s">
        <v>265</v>
      </c>
      <c r="F10" s="406" t="s">
        <v>258</v>
      </c>
      <c r="G10" s="407"/>
      <c r="H10" s="407"/>
      <c r="I10" s="407"/>
      <c r="J10" s="407"/>
      <c r="K10" s="408"/>
      <c r="L10" s="438" t="s">
        <v>264</v>
      </c>
      <c r="M10" s="439"/>
      <c r="N10" s="439"/>
      <c r="O10" s="439"/>
      <c r="P10" s="439"/>
      <c r="Q10" s="439"/>
      <c r="R10" s="439"/>
      <c r="S10" s="439"/>
      <c r="T10" s="440"/>
    </row>
    <row r="11" spans="1:20" ht="19.5" customHeight="1" thickBot="1">
      <c r="B11" s="26"/>
      <c r="C11" s="27"/>
      <c r="D11" s="27"/>
      <c r="E11" s="27"/>
      <c r="F11" s="27"/>
      <c r="G11" s="27"/>
      <c r="H11" s="27"/>
      <c r="I11" s="27"/>
      <c r="J11" s="27"/>
      <c r="K11" s="27"/>
      <c r="L11" s="27"/>
      <c r="M11" s="27"/>
      <c r="N11" s="27"/>
      <c r="O11" s="27"/>
      <c r="P11" s="27"/>
      <c r="Q11" s="27"/>
      <c r="R11" s="27"/>
      <c r="S11" s="27"/>
      <c r="T11" s="28"/>
    </row>
    <row r="12" spans="1:20" ht="26.25" customHeight="1" thickBot="1">
      <c r="B12" s="432" t="s">
        <v>259</v>
      </c>
      <c r="C12" s="433"/>
      <c r="D12" s="434"/>
      <c r="E12" s="450" t="s">
        <v>266</v>
      </c>
      <c r="F12" s="451"/>
      <c r="G12" s="444" t="s">
        <v>260</v>
      </c>
      <c r="H12" s="445"/>
      <c r="I12" s="445"/>
      <c r="J12" s="445"/>
      <c r="K12" s="446"/>
      <c r="L12" s="447" t="s">
        <v>264</v>
      </c>
      <c r="M12" s="448"/>
      <c r="N12" s="448"/>
      <c r="O12" s="448"/>
      <c r="P12" s="448"/>
      <c r="Q12" s="448"/>
      <c r="R12" s="448"/>
      <c r="S12" s="448"/>
      <c r="T12" s="449"/>
    </row>
    <row r="13" spans="1:20" ht="29.25" customHeight="1" thickBot="1">
      <c r="B13" s="424" t="s">
        <v>261</v>
      </c>
      <c r="C13" s="425"/>
      <c r="D13" s="426"/>
      <c r="E13" s="441" t="s">
        <v>266</v>
      </c>
      <c r="F13" s="442"/>
      <c r="G13" s="442"/>
      <c r="H13" s="442"/>
      <c r="I13" s="442"/>
      <c r="J13" s="442"/>
      <c r="K13" s="442"/>
      <c r="L13" s="442"/>
      <c r="M13" s="442"/>
      <c r="N13" s="442"/>
      <c r="O13" s="442"/>
      <c r="P13" s="442"/>
      <c r="Q13" s="442"/>
      <c r="R13" s="442"/>
      <c r="S13" s="442"/>
      <c r="T13" s="443"/>
    </row>
    <row r="15" spans="1:20" ht="15" customHeight="1" thickBot="1"/>
    <row r="16" spans="1:20" s="136" customFormat="1" ht="39" customHeight="1">
      <c r="A16" s="135"/>
      <c r="B16" s="420" t="s">
        <v>0</v>
      </c>
      <c r="C16" s="392" t="s">
        <v>1</v>
      </c>
      <c r="D16" s="392" t="s">
        <v>2</v>
      </c>
      <c r="E16" s="392" t="s">
        <v>305</v>
      </c>
      <c r="F16" s="392" t="s">
        <v>3</v>
      </c>
      <c r="G16" s="392" t="s">
        <v>4</v>
      </c>
      <c r="H16" s="392" t="s">
        <v>5</v>
      </c>
      <c r="I16" s="392" t="s">
        <v>6</v>
      </c>
      <c r="J16" s="392" t="s">
        <v>7</v>
      </c>
      <c r="K16" s="392" t="s">
        <v>285</v>
      </c>
      <c r="L16" s="409" t="s">
        <v>271</v>
      </c>
      <c r="M16" s="409" t="s">
        <v>335</v>
      </c>
      <c r="N16" s="409" t="s">
        <v>272</v>
      </c>
      <c r="O16" s="422" t="s">
        <v>267</v>
      </c>
      <c r="P16" s="409" t="s">
        <v>269</v>
      </c>
      <c r="Q16" s="409" t="s">
        <v>273</v>
      </c>
      <c r="R16" s="409" t="s">
        <v>270</v>
      </c>
      <c r="S16" s="409" t="s">
        <v>284</v>
      </c>
      <c r="T16" s="469" t="s">
        <v>268</v>
      </c>
    </row>
    <row r="17" spans="1:21" s="136" customFormat="1" ht="28.5" customHeight="1" thickBot="1">
      <c r="A17" s="135"/>
      <c r="B17" s="421"/>
      <c r="C17" s="393"/>
      <c r="D17" s="393"/>
      <c r="E17" s="393"/>
      <c r="F17" s="393"/>
      <c r="G17" s="393"/>
      <c r="H17" s="393"/>
      <c r="I17" s="393"/>
      <c r="J17" s="393"/>
      <c r="K17" s="393"/>
      <c r="L17" s="410"/>
      <c r="M17" s="410"/>
      <c r="N17" s="410"/>
      <c r="O17" s="423"/>
      <c r="P17" s="410"/>
      <c r="Q17" s="410"/>
      <c r="R17" s="410"/>
      <c r="S17" s="410"/>
      <c r="T17" s="470"/>
    </row>
    <row r="18" spans="1:21" s="136" customFormat="1" ht="188.5">
      <c r="A18" s="135"/>
      <c r="B18" s="416" t="s">
        <v>8</v>
      </c>
      <c r="C18" s="417" t="s">
        <v>9</v>
      </c>
      <c r="D18" s="229" t="s">
        <v>10</v>
      </c>
      <c r="E18" s="137" t="s">
        <v>11</v>
      </c>
      <c r="F18" s="138" t="s">
        <v>12</v>
      </c>
      <c r="G18" s="139">
        <v>45684</v>
      </c>
      <c r="H18" s="139">
        <v>45991</v>
      </c>
      <c r="I18" s="138" t="s">
        <v>13</v>
      </c>
      <c r="J18" s="140">
        <v>1</v>
      </c>
      <c r="K18" s="140">
        <v>1</v>
      </c>
      <c r="L18" s="141">
        <f t="shared" ref="L18:L32" si="0">K18/J18</f>
        <v>1</v>
      </c>
      <c r="M18" s="475">
        <f>AVERAGE(L18:L19)</f>
        <v>1</v>
      </c>
      <c r="N18" s="471">
        <f>AVERAGE(L18:L32)</f>
        <v>1</v>
      </c>
      <c r="O18" s="300" t="s">
        <v>531</v>
      </c>
      <c r="P18" s="244" t="s">
        <v>274</v>
      </c>
      <c r="Q18" s="481" t="s">
        <v>274</v>
      </c>
      <c r="R18" s="482" t="s">
        <v>274</v>
      </c>
      <c r="S18" s="300" t="s">
        <v>544</v>
      </c>
      <c r="T18" s="155" t="s">
        <v>60</v>
      </c>
    </row>
    <row r="19" spans="1:21" s="136" customFormat="1" ht="127.5" customHeight="1">
      <c r="A19" s="135"/>
      <c r="B19" s="395"/>
      <c r="C19" s="399"/>
      <c r="D19" s="145" t="s">
        <v>15</v>
      </c>
      <c r="E19" s="145" t="s">
        <v>16</v>
      </c>
      <c r="F19" s="146" t="s">
        <v>17</v>
      </c>
      <c r="G19" s="147">
        <v>45677</v>
      </c>
      <c r="H19" s="147">
        <v>46008</v>
      </c>
      <c r="I19" s="148" t="s">
        <v>18</v>
      </c>
      <c r="J19" s="149">
        <v>3</v>
      </c>
      <c r="K19" s="150">
        <v>3</v>
      </c>
      <c r="L19" s="151">
        <f t="shared" si="0"/>
        <v>1</v>
      </c>
      <c r="M19" s="476"/>
      <c r="N19" s="472"/>
      <c r="O19" s="300" t="s">
        <v>532</v>
      </c>
      <c r="P19" s="153" t="s">
        <v>274</v>
      </c>
      <c r="Q19" s="452"/>
      <c r="R19" s="454"/>
      <c r="S19" s="338" t="s">
        <v>545</v>
      </c>
      <c r="T19" s="155" t="s">
        <v>60</v>
      </c>
    </row>
    <row r="20" spans="1:21" s="136" customFormat="1" ht="232">
      <c r="A20" s="135"/>
      <c r="B20" s="395"/>
      <c r="C20" s="418" t="s">
        <v>19</v>
      </c>
      <c r="D20" s="230" t="s">
        <v>20</v>
      </c>
      <c r="E20" s="145" t="s">
        <v>21</v>
      </c>
      <c r="F20" s="146" t="s">
        <v>22</v>
      </c>
      <c r="G20" s="147">
        <v>45689</v>
      </c>
      <c r="H20" s="147">
        <v>45991</v>
      </c>
      <c r="I20" s="146" t="s">
        <v>23</v>
      </c>
      <c r="J20" s="149">
        <v>10</v>
      </c>
      <c r="K20" s="252">
        <v>10</v>
      </c>
      <c r="L20" s="151">
        <f t="shared" si="0"/>
        <v>1</v>
      </c>
      <c r="M20" s="477">
        <f>AVERAGE(L20:L25)</f>
        <v>1</v>
      </c>
      <c r="N20" s="472"/>
      <c r="O20" s="300" t="s">
        <v>533</v>
      </c>
      <c r="P20" s="153" t="s">
        <v>274</v>
      </c>
      <c r="Q20" s="453" t="s">
        <v>274</v>
      </c>
      <c r="R20" s="454"/>
      <c r="S20" s="300" t="s">
        <v>546</v>
      </c>
      <c r="T20" s="155" t="s">
        <v>60</v>
      </c>
    </row>
    <row r="21" spans="1:21" s="136" customFormat="1" ht="362.5">
      <c r="A21" s="135"/>
      <c r="B21" s="395"/>
      <c r="C21" s="398"/>
      <c r="D21" s="240" t="s">
        <v>26</v>
      </c>
      <c r="E21" s="145" t="s">
        <v>27</v>
      </c>
      <c r="F21" s="146" t="s">
        <v>28</v>
      </c>
      <c r="G21" s="147">
        <v>45719</v>
      </c>
      <c r="H21" s="147">
        <v>46004</v>
      </c>
      <c r="I21" s="146" t="s">
        <v>29</v>
      </c>
      <c r="J21" s="149">
        <v>1</v>
      </c>
      <c r="K21" s="252">
        <v>1</v>
      </c>
      <c r="L21" s="151">
        <f t="shared" si="0"/>
        <v>1</v>
      </c>
      <c r="M21" s="478"/>
      <c r="N21" s="472"/>
      <c r="O21" s="300" t="s">
        <v>534</v>
      </c>
      <c r="P21" s="153" t="s">
        <v>274</v>
      </c>
      <c r="Q21" s="454"/>
      <c r="R21" s="454"/>
      <c r="S21" s="300" t="s">
        <v>547</v>
      </c>
      <c r="T21" s="155" t="s">
        <v>60</v>
      </c>
    </row>
    <row r="22" spans="1:21" s="136" customFormat="1" ht="188.5">
      <c r="A22" s="135"/>
      <c r="B22" s="395"/>
      <c r="C22" s="398"/>
      <c r="D22" s="145" t="s">
        <v>32</v>
      </c>
      <c r="E22" s="145" t="s">
        <v>33</v>
      </c>
      <c r="F22" s="146" t="s">
        <v>17</v>
      </c>
      <c r="G22" s="147">
        <v>45677</v>
      </c>
      <c r="H22" s="147">
        <v>46008</v>
      </c>
      <c r="I22" s="148" t="s">
        <v>34</v>
      </c>
      <c r="J22" s="149">
        <v>2</v>
      </c>
      <c r="K22" s="150">
        <v>2</v>
      </c>
      <c r="L22" s="151">
        <f t="shared" si="0"/>
        <v>1</v>
      </c>
      <c r="M22" s="478"/>
      <c r="N22" s="472"/>
      <c r="O22" s="300" t="s">
        <v>535</v>
      </c>
      <c r="P22" s="153" t="s">
        <v>274</v>
      </c>
      <c r="Q22" s="454"/>
      <c r="R22" s="454"/>
      <c r="S22" s="300" t="s">
        <v>548</v>
      </c>
      <c r="T22" s="155" t="s">
        <v>60</v>
      </c>
    </row>
    <row r="23" spans="1:21" s="136" customFormat="1" ht="237" customHeight="1">
      <c r="A23" s="135"/>
      <c r="B23" s="395"/>
      <c r="C23" s="398"/>
      <c r="D23" s="259" t="s">
        <v>35</v>
      </c>
      <c r="E23" s="145" t="s">
        <v>36</v>
      </c>
      <c r="F23" s="146" t="s">
        <v>37</v>
      </c>
      <c r="G23" s="147">
        <v>45666</v>
      </c>
      <c r="H23" s="147">
        <v>46008</v>
      </c>
      <c r="I23" s="148" t="s">
        <v>38</v>
      </c>
      <c r="J23" s="149">
        <v>4</v>
      </c>
      <c r="K23" s="150">
        <v>4</v>
      </c>
      <c r="L23" s="151">
        <f t="shared" si="0"/>
        <v>1</v>
      </c>
      <c r="M23" s="478"/>
      <c r="N23" s="472"/>
      <c r="O23" s="342" t="s">
        <v>567</v>
      </c>
      <c r="P23" s="153" t="s">
        <v>274</v>
      </c>
      <c r="Q23" s="454"/>
      <c r="R23" s="454"/>
      <c r="S23" s="300" t="s">
        <v>568</v>
      </c>
      <c r="T23" s="376" t="s">
        <v>591</v>
      </c>
    </row>
    <row r="24" spans="1:21" s="136" customFormat="1" ht="207" customHeight="1">
      <c r="A24" s="135"/>
      <c r="B24" s="395"/>
      <c r="C24" s="398"/>
      <c r="D24" s="145" t="s">
        <v>39</v>
      </c>
      <c r="E24" s="145" t="s">
        <v>40</v>
      </c>
      <c r="F24" s="146" t="s">
        <v>37</v>
      </c>
      <c r="G24" s="147">
        <v>45666</v>
      </c>
      <c r="H24" s="147">
        <v>46008</v>
      </c>
      <c r="I24" s="148" t="s">
        <v>41</v>
      </c>
      <c r="J24" s="149">
        <v>4</v>
      </c>
      <c r="K24" s="150">
        <v>4</v>
      </c>
      <c r="L24" s="151">
        <f t="shared" si="0"/>
        <v>1</v>
      </c>
      <c r="M24" s="478"/>
      <c r="N24" s="472"/>
      <c r="O24" s="342" t="s">
        <v>536</v>
      </c>
      <c r="P24" s="153" t="s">
        <v>274</v>
      </c>
      <c r="Q24" s="454"/>
      <c r="R24" s="454"/>
      <c r="S24" s="300" t="s">
        <v>549</v>
      </c>
      <c r="T24" s="155" t="s">
        <v>60</v>
      </c>
    </row>
    <row r="25" spans="1:21" s="136" customFormat="1" ht="228" customHeight="1">
      <c r="A25" s="135"/>
      <c r="B25" s="395"/>
      <c r="C25" s="399"/>
      <c r="D25" s="283" t="s">
        <v>42</v>
      </c>
      <c r="E25" s="145" t="s">
        <v>43</v>
      </c>
      <c r="F25" s="146" t="s">
        <v>44</v>
      </c>
      <c r="G25" s="147">
        <v>45689</v>
      </c>
      <c r="H25" s="147">
        <v>46008</v>
      </c>
      <c r="I25" s="255" t="s">
        <v>45</v>
      </c>
      <c r="J25" s="149">
        <v>1</v>
      </c>
      <c r="K25" s="149">
        <v>1</v>
      </c>
      <c r="L25" s="151">
        <v>1</v>
      </c>
      <c r="M25" s="479"/>
      <c r="N25" s="472"/>
      <c r="O25" s="300" t="s">
        <v>537</v>
      </c>
      <c r="P25" s="153" t="s">
        <v>274</v>
      </c>
      <c r="Q25" s="483"/>
      <c r="R25" s="454"/>
      <c r="S25" s="345" t="s">
        <v>550</v>
      </c>
      <c r="T25" s="155" t="s">
        <v>60</v>
      </c>
    </row>
    <row r="26" spans="1:21" s="136" customFormat="1" ht="272" customHeight="1">
      <c r="A26" s="135"/>
      <c r="B26" s="395"/>
      <c r="C26" s="418" t="s">
        <v>48</v>
      </c>
      <c r="D26" s="258" t="s">
        <v>49</v>
      </c>
      <c r="E26" s="259" t="s">
        <v>50</v>
      </c>
      <c r="F26" s="146" t="s">
        <v>12</v>
      </c>
      <c r="G26" s="147">
        <v>45684</v>
      </c>
      <c r="H26" s="147">
        <v>46022</v>
      </c>
      <c r="I26" s="148" t="s">
        <v>51</v>
      </c>
      <c r="J26" s="253">
        <v>1</v>
      </c>
      <c r="K26" s="268">
        <v>1</v>
      </c>
      <c r="L26" s="151">
        <f t="shared" si="0"/>
        <v>1</v>
      </c>
      <c r="M26" s="476">
        <f>AVERAGE(L26:L27)</f>
        <v>1</v>
      </c>
      <c r="N26" s="472"/>
      <c r="O26" s="328" t="s">
        <v>569</v>
      </c>
      <c r="P26" s="153" t="s">
        <v>274</v>
      </c>
      <c r="Q26" s="547" t="s">
        <v>274</v>
      </c>
      <c r="R26" s="454"/>
      <c r="S26" s="328" t="s">
        <v>551</v>
      </c>
      <c r="T26" s="377" t="s">
        <v>592</v>
      </c>
      <c r="U26" s="373"/>
    </row>
    <row r="27" spans="1:21" s="136" customFormat="1" ht="120" customHeight="1">
      <c r="A27" s="135"/>
      <c r="B27" s="395"/>
      <c r="C27" s="399"/>
      <c r="D27" s="145" t="s">
        <v>53</v>
      </c>
      <c r="E27" s="239" t="s">
        <v>54</v>
      </c>
      <c r="F27" s="146" t="s">
        <v>17</v>
      </c>
      <c r="G27" s="147">
        <v>45677</v>
      </c>
      <c r="H27" s="147">
        <v>46008</v>
      </c>
      <c r="I27" s="148" t="s">
        <v>55</v>
      </c>
      <c r="J27" s="149">
        <v>1</v>
      </c>
      <c r="K27" s="150">
        <v>1</v>
      </c>
      <c r="L27" s="151">
        <f t="shared" si="0"/>
        <v>1</v>
      </c>
      <c r="M27" s="476"/>
      <c r="N27" s="472"/>
      <c r="O27" s="300" t="s">
        <v>538</v>
      </c>
      <c r="P27" s="348" t="s">
        <v>274</v>
      </c>
      <c r="Q27" s="548"/>
      <c r="R27" s="454"/>
      <c r="S27" s="300" t="s">
        <v>552</v>
      </c>
      <c r="T27" s="155" t="s">
        <v>60</v>
      </c>
    </row>
    <row r="28" spans="1:21" s="136" customFormat="1" ht="185" customHeight="1">
      <c r="A28" s="135"/>
      <c r="B28" s="395"/>
      <c r="C28" s="419" t="s">
        <v>57</v>
      </c>
      <c r="D28" s="145" t="s">
        <v>58</v>
      </c>
      <c r="E28" s="145" t="s">
        <v>59</v>
      </c>
      <c r="F28" s="146" t="s">
        <v>17</v>
      </c>
      <c r="G28" s="147">
        <v>45677</v>
      </c>
      <c r="H28" s="147">
        <v>46008</v>
      </c>
      <c r="I28" s="148" t="s">
        <v>55</v>
      </c>
      <c r="J28" s="149">
        <v>1</v>
      </c>
      <c r="K28" s="150">
        <v>1</v>
      </c>
      <c r="L28" s="151">
        <f t="shared" si="0"/>
        <v>1</v>
      </c>
      <c r="M28" s="480">
        <f>AVERAGE(L28:L32)</f>
        <v>1</v>
      </c>
      <c r="N28" s="473"/>
      <c r="O28" s="300" t="s">
        <v>539</v>
      </c>
      <c r="P28" s="153" t="s">
        <v>274</v>
      </c>
      <c r="Q28" s="453" t="s">
        <v>274</v>
      </c>
      <c r="R28" s="454"/>
      <c r="S28" s="346" t="s">
        <v>553</v>
      </c>
      <c r="T28" s="155" t="s">
        <v>60</v>
      </c>
    </row>
    <row r="29" spans="1:21" s="136" customFormat="1" ht="207" customHeight="1">
      <c r="A29" s="135"/>
      <c r="B29" s="395"/>
      <c r="C29" s="403"/>
      <c r="D29" s="259" t="s">
        <v>61</v>
      </c>
      <c r="E29" s="145" t="s">
        <v>62</v>
      </c>
      <c r="F29" s="146" t="s">
        <v>17</v>
      </c>
      <c r="G29" s="147">
        <v>45677</v>
      </c>
      <c r="H29" s="147">
        <v>46008</v>
      </c>
      <c r="I29" s="148" t="s">
        <v>55</v>
      </c>
      <c r="J29" s="149">
        <v>1</v>
      </c>
      <c r="K29" s="150">
        <v>1</v>
      </c>
      <c r="L29" s="151">
        <f t="shared" si="0"/>
        <v>1</v>
      </c>
      <c r="M29" s="473"/>
      <c r="N29" s="473"/>
      <c r="O29" s="327" t="s">
        <v>540</v>
      </c>
      <c r="P29" s="153" t="s">
        <v>274</v>
      </c>
      <c r="Q29" s="454"/>
      <c r="R29" s="454"/>
      <c r="S29" s="346" t="s">
        <v>554</v>
      </c>
      <c r="T29" s="155" t="s">
        <v>60</v>
      </c>
    </row>
    <row r="30" spans="1:21" s="136" customFormat="1" ht="103.5" customHeight="1">
      <c r="A30" s="135"/>
      <c r="B30" s="395"/>
      <c r="C30" s="403"/>
      <c r="D30" s="259" t="s">
        <v>63</v>
      </c>
      <c r="E30" s="145" t="s">
        <v>54</v>
      </c>
      <c r="F30" s="146" t="s">
        <v>17</v>
      </c>
      <c r="G30" s="147">
        <v>45677</v>
      </c>
      <c r="H30" s="147">
        <v>46008</v>
      </c>
      <c r="I30" s="148" t="s">
        <v>55</v>
      </c>
      <c r="J30" s="149">
        <v>1</v>
      </c>
      <c r="K30" s="150">
        <v>1</v>
      </c>
      <c r="L30" s="151">
        <f t="shared" si="0"/>
        <v>1</v>
      </c>
      <c r="M30" s="473"/>
      <c r="N30" s="473"/>
      <c r="O30" s="327" t="s">
        <v>541</v>
      </c>
      <c r="P30" s="153" t="s">
        <v>274</v>
      </c>
      <c r="Q30" s="454"/>
      <c r="R30" s="454"/>
      <c r="S30" s="327" t="s">
        <v>555</v>
      </c>
      <c r="T30" s="155" t="s">
        <v>60</v>
      </c>
    </row>
    <row r="31" spans="1:21" s="136" customFormat="1" ht="116">
      <c r="A31" s="135"/>
      <c r="B31" s="395"/>
      <c r="C31" s="403"/>
      <c r="D31" s="145" t="s">
        <v>64</v>
      </c>
      <c r="E31" s="145" t="s">
        <v>65</v>
      </c>
      <c r="F31" s="146" t="s">
        <v>66</v>
      </c>
      <c r="G31" s="147">
        <v>45672</v>
      </c>
      <c r="H31" s="147">
        <v>46008</v>
      </c>
      <c r="I31" s="293" t="s">
        <v>479</v>
      </c>
      <c r="J31" s="149">
        <v>2</v>
      </c>
      <c r="K31" s="150">
        <v>2</v>
      </c>
      <c r="L31" s="151">
        <f>K31/J31</f>
        <v>1</v>
      </c>
      <c r="M31" s="473"/>
      <c r="N31" s="473"/>
      <c r="O31" s="300" t="s">
        <v>542</v>
      </c>
      <c r="P31" s="153" t="s">
        <v>274</v>
      </c>
      <c r="Q31" s="454"/>
      <c r="R31" s="454"/>
      <c r="S31" s="300" t="s">
        <v>556</v>
      </c>
      <c r="T31" s="155" t="s">
        <v>60</v>
      </c>
    </row>
    <row r="32" spans="1:21" s="136" customFormat="1" ht="246" customHeight="1" thickBot="1">
      <c r="A32" s="135"/>
      <c r="B32" s="396"/>
      <c r="C32" s="404"/>
      <c r="D32" s="242" t="s">
        <v>68</v>
      </c>
      <c r="E32" s="164" t="s">
        <v>69</v>
      </c>
      <c r="F32" s="165" t="s">
        <v>70</v>
      </c>
      <c r="G32" s="166">
        <v>45658</v>
      </c>
      <c r="H32" s="166">
        <v>46022</v>
      </c>
      <c r="I32" s="165" t="s">
        <v>71</v>
      </c>
      <c r="J32" s="167">
        <v>1</v>
      </c>
      <c r="K32" s="167">
        <v>1</v>
      </c>
      <c r="L32" s="344">
        <f t="shared" si="0"/>
        <v>1</v>
      </c>
      <c r="M32" s="474"/>
      <c r="N32" s="474"/>
      <c r="O32" s="332" t="s">
        <v>543</v>
      </c>
      <c r="P32" s="171" t="s">
        <v>274</v>
      </c>
      <c r="Q32" s="455"/>
      <c r="R32" s="455"/>
      <c r="S32" s="332" t="s">
        <v>518</v>
      </c>
      <c r="T32" s="155" t="s">
        <v>60</v>
      </c>
    </row>
    <row r="33" spans="1:21" s="136" customFormat="1" ht="184" customHeight="1" thickBot="1">
      <c r="A33" s="135"/>
      <c r="B33" s="173" t="s">
        <v>74</v>
      </c>
      <c r="C33" s="174" t="s">
        <v>75</v>
      </c>
      <c r="D33" s="175" t="s">
        <v>76</v>
      </c>
      <c r="E33" s="175" t="s">
        <v>77</v>
      </c>
      <c r="F33" s="176" t="s">
        <v>78</v>
      </c>
      <c r="G33" s="177">
        <v>45672</v>
      </c>
      <c r="H33" s="177">
        <v>46001</v>
      </c>
      <c r="I33" s="176" t="s">
        <v>79</v>
      </c>
      <c r="J33" s="178">
        <v>2</v>
      </c>
      <c r="K33" s="179">
        <v>2</v>
      </c>
      <c r="L33" s="180">
        <f>K33/J33</f>
        <v>1</v>
      </c>
      <c r="M33" s="180">
        <f>AVERAGE(L33)</f>
        <v>1</v>
      </c>
      <c r="N33" s="180">
        <f>AVERAGE(L33)</f>
        <v>1</v>
      </c>
      <c r="O33" s="294" t="s">
        <v>480</v>
      </c>
      <c r="P33" s="182" t="s">
        <v>274</v>
      </c>
      <c r="Q33" s="182" t="s">
        <v>274</v>
      </c>
      <c r="R33" s="182" t="s">
        <v>274</v>
      </c>
      <c r="S33" s="295" t="s">
        <v>481</v>
      </c>
      <c r="T33" s="375" t="s">
        <v>60</v>
      </c>
    </row>
    <row r="34" spans="1:21" s="136" customFormat="1" ht="340" customHeight="1">
      <c r="A34" s="135"/>
      <c r="B34" s="394" t="s">
        <v>82</v>
      </c>
      <c r="C34" s="559" t="s">
        <v>83</v>
      </c>
      <c r="D34" s="243" t="s">
        <v>84</v>
      </c>
      <c r="E34" s="137" t="s">
        <v>85</v>
      </c>
      <c r="F34" s="138" t="s">
        <v>86</v>
      </c>
      <c r="G34" s="139">
        <v>45659</v>
      </c>
      <c r="H34" s="139">
        <v>46022</v>
      </c>
      <c r="I34" s="185" t="s">
        <v>87</v>
      </c>
      <c r="J34" s="264">
        <v>1</v>
      </c>
      <c r="K34" s="265">
        <v>0.92</v>
      </c>
      <c r="L34" s="265">
        <v>0.92</v>
      </c>
      <c r="M34" s="513">
        <f>AVERAGE(L34:L55)</f>
        <v>0.95183636363636348</v>
      </c>
      <c r="N34" s="504">
        <f>AVERAGE(L34:L69)</f>
        <v>0.96795555555555568</v>
      </c>
      <c r="O34" s="343" t="s">
        <v>482</v>
      </c>
      <c r="P34" s="143" t="s">
        <v>274</v>
      </c>
      <c r="Q34" s="143" t="s">
        <v>274</v>
      </c>
      <c r="R34" s="494" t="s">
        <v>274</v>
      </c>
      <c r="S34" s="347" t="s">
        <v>394</v>
      </c>
      <c r="T34" s="374" t="s">
        <v>60</v>
      </c>
    </row>
    <row r="35" spans="1:21" s="136" customFormat="1" ht="99.75" customHeight="1">
      <c r="A35" s="135"/>
      <c r="B35" s="558"/>
      <c r="C35" s="560"/>
      <c r="D35" s="562" t="s">
        <v>88</v>
      </c>
      <c r="E35" s="145" t="s">
        <v>89</v>
      </c>
      <c r="F35" s="405" t="s">
        <v>90</v>
      </c>
      <c r="G35" s="147">
        <v>45691</v>
      </c>
      <c r="H35" s="147">
        <v>45991</v>
      </c>
      <c r="I35" s="148" t="s">
        <v>91</v>
      </c>
      <c r="J35" s="266">
        <v>1</v>
      </c>
      <c r="K35" s="253">
        <v>0.9</v>
      </c>
      <c r="L35" s="151">
        <f t="shared" ref="L35:L71" si="1">K35/J35</f>
        <v>0.9</v>
      </c>
      <c r="M35" s="514"/>
      <c r="N35" s="505"/>
      <c r="O35" s="291" t="s">
        <v>483</v>
      </c>
      <c r="P35" s="153" t="s">
        <v>274</v>
      </c>
      <c r="Q35" s="497" t="s">
        <v>276</v>
      </c>
      <c r="R35" s="495"/>
      <c r="S35" s="296" t="s">
        <v>484</v>
      </c>
      <c r="T35" s="549" t="s">
        <v>593</v>
      </c>
    </row>
    <row r="36" spans="1:21" s="136" customFormat="1" ht="117.75" customHeight="1">
      <c r="A36" s="135"/>
      <c r="B36" s="558"/>
      <c r="C36" s="561"/>
      <c r="D36" s="563"/>
      <c r="E36" s="366" t="s">
        <v>94</v>
      </c>
      <c r="F36" s="398"/>
      <c r="G36" s="147">
        <v>45691</v>
      </c>
      <c r="H36" s="147">
        <v>45747</v>
      </c>
      <c r="I36" s="148" t="s">
        <v>95</v>
      </c>
      <c r="J36" s="266">
        <v>1</v>
      </c>
      <c r="K36" s="253">
        <v>0.6</v>
      </c>
      <c r="L36" s="151">
        <f t="shared" si="1"/>
        <v>0.6</v>
      </c>
      <c r="M36" s="514"/>
      <c r="N36" s="505"/>
      <c r="O36" s="291" t="s">
        <v>570</v>
      </c>
      <c r="P36" s="348" t="s">
        <v>276</v>
      </c>
      <c r="Q36" s="497"/>
      <c r="R36" s="495"/>
      <c r="S36" s="292" t="s">
        <v>485</v>
      </c>
      <c r="T36" s="550"/>
      <c r="U36" s="373"/>
    </row>
    <row r="37" spans="1:21" s="136" customFormat="1" ht="101.5">
      <c r="A37" s="135"/>
      <c r="B37" s="558"/>
      <c r="C37" s="561"/>
      <c r="D37" s="564"/>
      <c r="E37" s="367" t="s">
        <v>98</v>
      </c>
      <c r="F37" s="398"/>
      <c r="G37" s="147">
        <v>45691</v>
      </c>
      <c r="H37" s="147">
        <v>45838</v>
      </c>
      <c r="I37" s="148" t="s">
        <v>99</v>
      </c>
      <c r="J37" s="266">
        <v>1</v>
      </c>
      <c r="K37" s="253">
        <v>0.6</v>
      </c>
      <c r="L37" s="151">
        <f t="shared" si="1"/>
        <v>0.6</v>
      </c>
      <c r="M37" s="514"/>
      <c r="N37" s="505"/>
      <c r="O37" s="291" t="s">
        <v>571</v>
      </c>
      <c r="P37" s="153" t="s">
        <v>276</v>
      </c>
      <c r="Q37" s="497"/>
      <c r="R37" s="495"/>
      <c r="S37" s="292" t="s">
        <v>486</v>
      </c>
      <c r="T37" s="550"/>
      <c r="U37" s="373"/>
    </row>
    <row r="38" spans="1:21" s="136" customFormat="1" ht="112" customHeight="1">
      <c r="A38" s="135"/>
      <c r="B38" s="395"/>
      <c r="C38" s="398"/>
      <c r="D38" s="565"/>
      <c r="E38" s="145" t="s">
        <v>102</v>
      </c>
      <c r="F38" s="398"/>
      <c r="G38" s="147">
        <v>45691</v>
      </c>
      <c r="H38" s="147">
        <v>45991</v>
      </c>
      <c r="I38" s="148" t="s">
        <v>103</v>
      </c>
      <c r="J38" s="266">
        <v>1</v>
      </c>
      <c r="K38" s="253">
        <v>0.98</v>
      </c>
      <c r="L38" s="151">
        <f t="shared" si="1"/>
        <v>0.98</v>
      </c>
      <c r="M38" s="514"/>
      <c r="N38" s="505"/>
      <c r="O38" s="291" t="s">
        <v>572</v>
      </c>
      <c r="P38" s="153" t="s">
        <v>274</v>
      </c>
      <c r="Q38" s="497"/>
      <c r="R38" s="495"/>
      <c r="S38" s="292" t="s">
        <v>487</v>
      </c>
      <c r="T38" s="550"/>
    </row>
    <row r="39" spans="1:21" s="136" customFormat="1" ht="215" customHeight="1">
      <c r="A39" s="135"/>
      <c r="B39" s="395"/>
      <c r="C39" s="398"/>
      <c r="D39" s="566"/>
      <c r="E39" s="259" t="s">
        <v>106</v>
      </c>
      <c r="F39" s="399"/>
      <c r="G39" s="147">
        <v>45691</v>
      </c>
      <c r="H39" s="147">
        <v>45991</v>
      </c>
      <c r="I39" s="148" t="s">
        <v>107</v>
      </c>
      <c r="J39" s="266">
        <v>1</v>
      </c>
      <c r="K39" s="297">
        <v>0.95</v>
      </c>
      <c r="L39" s="151">
        <f t="shared" si="1"/>
        <v>0.95</v>
      </c>
      <c r="M39" s="514"/>
      <c r="N39" s="505"/>
      <c r="O39" s="298" t="s">
        <v>573</v>
      </c>
      <c r="P39" s="153" t="s">
        <v>274</v>
      </c>
      <c r="Q39" s="497"/>
      <c r="R39" s="495"/>
      <c r="S39" s="298" t="s">
        <v>574</v>
      </c>
      <c r="T39" s="551"/>
    </row>
    <row r="40" spans="1:21" s="136" customFormat="1" ht="155.25" customHeight="1">
      <c r="A40" s="135"/>
      <c r="B40" s="395"/>
      <c r="C40" s="398"/>
      <c r="D40" s="283" t="s">
        <v>110</v>
      </c>
      <c r="E40" s="145" t="s">
        <v>111</v>
      </c>
      <c r="F40" s="146" t="s">
        <v>44</v>
      </c>
      <c r="G40" s="147">
        <v>45323</v>
      </c>
      <c r="H40" s="147">
        <v>46004</v>
      </c>
      <c r="I40" s="146" t="s">
        <v>112</v>
      </c>
      <c r="J40" s="191">
        <v>3</v>
      </c>
      <c r="K40" s="299">
        <v>3</v>
      </c>
      <c r="L40" s="151">
        <f t="shared" si="1"/>
        <v>1</v>
      </c>
      <c r="M40" s="514"/>
      <c r="N40" s="505"/>
      <c r="O40" s="300" t="s">
        <v>575</v>
      </c>
      <c r="P40" s="153" t="s">
        <v>274</v>
      </c>
      <c r="Q40" s="153" t="s">
        <v>274</v>
      </c>
      <c r="R40" s="495"/>
      <c r="S40" s="301" t="s">
        <v>488</v>
      </c>
      <c r="T40" s="374" t="s">
        <v>60</v>
      </c>
    </row>
    <row r="41" spans="1:21" s="136" customFormat="1" ht="146.25" customHeight="1">
      <c r="A41" s="135"/>
      <c r="B41" s="395"/>
      <c r="C41" s="398"/>
      <c r="D41" s="302" t="s">
        <v>115</v>
      </c>
      <c r="E41" s="145" t="s">
        <v>116</v>
      </c>
      <c r="F41" s="146" t="s">
        <v>44</v>
      </c>
      <c r="G41" s="147">
        <v>45323</v>
      </c>
      <c r="H41" s="147">
        <v>46004</v>
      </c>
      <c r="I41" s="267" t="s">
        <v>117</v>
      </c>
      <c r="J41" s="149">
        <v>1</v>
      </c>
      <c r="K41" s="266">
        <v>1</v>
      </c>
      <c r="L41" s="151">
        <f t="shared" si="1"/>
        <v>1</v>
      </c>
      <c r="M41" s="514"/>
      <c r="N41" s="505"/>
      <c r="O41" s="300" t="s">
        <v>489</v>
      </c>
      <c r="P41" s="153" t="s">
        <v>274</v>
      </c>
      <c r="Q41" s="153" t="s">
        <v>274</v>
      </c>
      <c r="R41" s="495"/>
      <c r="S41" s="301" t="s">
        <v>490</v>
      </c>
      <c r="T41" s="374" t="s">
        <v>60</v>
      </c>
    </row>
    <row r="42" spans="1:21" s="136" customFormat="1" ht="236.25" customHeight="1">
      <c r="A42" s="135"/>
      <c r="B42" s="395"/>
      <c r="C42" s="398"/>
      <c r="D42" s="145" t="s">
        <v>120</v>
      </c>
      <c r="E42" s="145" t="s">
        <v>121</v>
      </c>
      <c r="F42" s="146" t="s">
        <v>122</v>
      </c>
      <c r="G42" s="147">
        <v>45684</v>
      </c>
      <c r="H42" s="147">
        <v>46022</v>
      </c>
      <c r="I42" s="148" t="s">
        <v>123</v>
      </c>
      <c r="J42" s="314">
        <v>1</v>
      </c>
      <c r="K42" s="314">
        <v>1</v>
      </c>
      <c r="L42" s="315">
        <f t="shared" si="1"/>
        <v>1</v>
      </c>
      <c r="M42" s="514"/>
      <c r="N42" s="505"/>
      <c r="O42" s="300" t="s">
        <v>491</v>
      </c>
      <c r="P42" s="153" t="s">
        <v>274</v>
      </c>
      <c r="Q42" s="153" t="s">
        <v>274</v>
      </c>
      <c r="R42" s="495"/>
      <c r="S42" s="372" t="s">
        <v>125</v>
      </c>
      <c r="T42" s="552" t="s">
        <v>60</v>
      </c>
    </row>
    <row r="43" spans="1:21" s="136" customFormat="1" ht="249" customHeight="1">
      <c r="A43" s="135"/>
      <c r="B43" s="395"/>
      <c r="C43" s="398"/>
      <c r="D43" s="145" t="s">
        <v>126</v>
      </c>
      <c r="E43" s="145" t="s">
        <v>127</v>
      </c>
      <c r="F43" s="146" t="s">
        <v>128</v>
      </c>
      <c r="G43" s="147">
        <v>45684</v>
      </c>
      <c r="H43" s="147">
        <v>46022</v>
      </c>
      <c r="I43" s="148" t="s">
        <v>123</v>
      </c>
      <c r="J43" s="297">
        <v>1</v>
      </c>
      <c r="K43" s="297">
        <v>1</v>
      </c>
      <c r="L43" s="307">
        <f t="shared" si="1"/>
        <v>1</v>
      </c>
      <c r="M43" s="514"/>
      <c r="N43" s="505"/>
      <c r="O43" s="328" t="s">
        <v>576</v>
      </c>
      <c r="P43" s="153" t="s">
        <v>274</v>
      </c>
      <c r="Q43" s="153" t="s">
        <v>274</v>
      </c>
      <c r="R43" s="495"/>
      <c r="S43" s="310" t="s">
        <v>399</v>
      </c>
      <c r="T43" s="553"/>
    </row>
    <row r="44" spans="1:21" s="136" customFormat="1" ht="409" customHeight="1">
      <c r="A44" s="135"/>
      <c r="B44" s="395"/>
      <c r="C44" s="398"/>
      <c r="D44" s="145" t="s">
        <v>131</v>
      </c>
      <c r="E44" s="145" t="s">
        <v>132</v>
      </c>
      <c r="F44" s="146" t="s">
        <v>122</v>
      </c>
      <c r="G44" s="147">
        <v>45684</v>
      </c>
      <c r="H44" s="147">
        <v>46022</v>
      </c>
      <c r="I44" s="148" t="s">
        <v>133</v>
      </c>
      <c r="J44" s="314">
        <v>1</v>
      </c>
      <c r="K44" s="314">
        <v>1</v>
      </c>
      <c r="L44" s="315">
        <f t="shared" si="1"/>
        <v>1</v>
      </c>
      <c r="M44" s="514"/>
      <c r="N44" s="505"/>
      <c r="O44" s="300" t="s">
        <v>492</v>
      </c>
      <c r="P44" s="153" t="s">
        <v>274</v>
      </c>
      <c r="Q44" s="153" t="s">
        <v>274</v>
      </c>
      <c r="R44" s="495"/>
      <c r="S44" s="300" t="s">
        <v>509</v>
      </c>
      <c r="T44" s="553"/>
    </row>
    <row r="45" spans="1:21" s="136" customFormat="1" ht="275.5">
      <c r="A45" s="135"/>
      <c r="B45" s="395"/>
      <c r="C45" s="398"/>
      <c r="D45" s="145" t="s">
        <v>136</v>
      </c>
      <c r="E45" s="145" t="s">
        <v>137</v>
      </c>
      <c r="F45" s="146" t="s">
        <v>122</v>
      </c>
      <c r="G45" s="147">
        <v>45684</v>
      </c>
      <c r="H45" s="147">
        <v>46022</v>
      </c>
      <c r="I45" s="148" t="s">
        <v>133</v>
      </c>
      <c r="J45" s="297">
        <v>1</v>
      </c>
      <c r="K45" s="297">
        <v>0.99039999999999995</v>
      </c>
      <c r="L45" s="307">
        <f t="shared" si="1"/>
        <v>0.99039999999999995</v>
      </c>
      <c r="M45" s="514"/>
      <c r="N45" s="505"/>
      <c r="O45" s="303" t="s">
        <v>493</v>
      </c>
      <c r="P45" s="153" t="s">
        <v>274</v>
      </c>
      <c r="Q45" s="153" t="s">
        <v>274</v>
      </c>
      <c r="R45" s="495"/>
      <c r="S45" s="328" t="s">
        <v>510</v>
      </c>
      <c r="T45" s="553"/>
    </row>
    <row r="46" spans="1:21" s="136" customFormat="1" ht="358" customHeight="1">
      <c r="A46" s="135"/>
      <c r="B46" s="395"/>
      <c r="C46" s="398"/>
      <c r="D46" s="145" t="s">
        <v>140</v>
      </c>
      <c r="E46" s="145" t="s">
        <v>141</v>
      </c>
      <c r="F46" s="146" t="s">
        <v>122</v>
      </c>
      <c r="G46" s="147">
        <v>45684</v>
      </c>
      <c r="H46" s="147">
        <v>46022</v>
      </c>
      <c r="I46" s="357" t="s">
        <v>133</v>
      </c>
      <c r="J46" s="297">
        <v>1</v>
      </c>
      <c r="K46" s="297">
        <v>1</v>
      </c>
      <c r="L46" s="307">
        <f t="shared" si="1"/>
        <v>1</v>
      </c>
      <c r="M46" s="514"/>
      <c r="N46" s="505"/>
      <c r="O46" s="303" t="s">
        <v>577</v>
      </c>
      <c r="P46" s="153" t="s">
        <v>274</v>
      </c>
      <c r="Q46" s="153" t="s">
        <v>274</v>
      </c>
      <c r="R46" s="495"/>
      <c r="S46" s="328" t="s">
        <v>510</v>
      </c>
      <c r="T46" s="554"/>
    </row>
    <row r="47" spans="1:21" s="136" customFormat="1" ht="409" customHeight="1">
      <c r="A47" s="135"/>
      <c r="B47" s="395"/>
      <c r="C47" s="398"/>
      <c r="D47" s="145" t="s">
        <v>143</v>
      </c>
      <c r="E47" s="145" t="s">
        <v>144</v>
      </c>
      <c r="F47" s="146" t="s">
        <v>145</v>
      </c>
      <c r="G47" s="147">
        <v>45679</v>
      </c>
      <c r="H47" s="147">
        <v>46004</v>
      </c>
      <c r="I47" s="148" t="s">
        <v>146</v>
      </c>
      <c r="J47" s="308">
        <v>1</v>
      </c>
      <c r="K47" s="308">
        <v>1</v>
      </c>
      <c r="L47" s="307">
        <f t="shared" si="1"/>
        <v>1</v>
      </c>
      <c r="M47" s="514"/>
      <c r="N47" s="505"/>
      <c r="O47" s="304" t="s">
        <v>578</v>
      </c>
      <c r="P47" s="153" t="s">
        <v>274</v>
      </c>
      <c r="Q47" s="153" t="s">
        <v>274</v>
      </c>
      <c r="R47" s="495"/>
      <c r="S47" s="298" t="s">
        <v>511</v>
      </c>
      <c r="T47" s="155" t="s">
        <v>60</v>
      </c>
    </row>
    <row r="48" spans="1:21" s="136" customFormat="1" ht="217.5">
      <c r="A48" s="135"/>
      <c r="B48" s="395"/>
      <c r="C48" s="398"/>
      <c r="D48" s="145" t="s">
        <v>148</v>
      </c>
      <c r="E48" s="145" t="s">
        <v>149</v>
      </c>
      <c r="F48" s="146" t="s">
        <v>145</v>
      </c>
      <c r="G48" s="147">
        <v>45679</v>
      </c>
      <c r="H48" s="147">
        <v>46004</v>
      </c>
      <c r="I48" s="148" t="s">
        <v>150</v>
      </c>
      <c r="J48" s="308">
        <v>1</v>
      </c>
      <c r="K48" s="341">
        <v>1</v>
      </c>
      <c r="L48" s="307">
        <f t="shared" si="1"/>
        <v>1</v>
      </c>
      <c r="M48" s="514"/>
      <c r="N48" s="505"/>
      <c r="O48" s="304" t="s">
        <v>579</v>
      </c>
      <c r="P48" s="153" t="s">
        <v>274</v>
      </c>
      <c r="Q48" s="153" t="s">
        <v>274</v>
      </c>
      <c r="R48" s="495"/>
      <c r="S48" s="298" t="s">
        <v>512</v>
      </c>
      <c r="T48" s="155" t="s">
        <v>60</v>
      </c>
    </row>
    <row r="49" spans="1:20" s="136" customFormat="1" ht="130.5">
      <c r="A49" s="135"/>
      <c r="B49" s="395"/>
      <c r="C49" s="398"/>
      <c r="D49" s="145" t="s">
        <v>152</v>
      </c>
      <c r="E49" s="145" t="s">
        <v>153</v>
      </c>
      <c r="F49" s="146" t="s">
        <v>145</v>
      </c>
      <c r="G49" s="147">
        <v>45672</v>
      </c>
      <c r="H49" s="147">
        <v>46004</v>
      </c>
      <c r="I49" s="148" t="s">
        <v>87</v>
      </c>
      <c r="J49" s="308">
        <v>1</v>
      </c>
      <c r="K49" s="341">
        <v>1</v>
      </c>
      <c r="L49" s="307">
        <f t="shared" si="1"/>
        <v>1</v>
      </c>
      <c r="M49" s="514"/>
      <c r="N49" s="505"/>
      <c r="O49" s="298" t="s">
        <v>580</v>
      </c>
      <c r="P49" s="153" t="s">
        <v>274</v>
      </c>
      <c r="Q49" s="153" t="s">
        <v>274</v>
      </c>
      <c r="R49" s="495"/>
      <c r="S49" s="298" t="s">
        <v>513</v>
      </c>
      <c r="T49" s="155" t="s">
        <v>60</v>
      </c>
    </row>
    <row r="50" spans="1:20" s="136" customFormat="1" ht="118.5" customHeight="1">
      <c r="A50" s="135"/>
      <c r="B50" s="395"/>
      <c r="C50" s="398"/>
      <c r="D50" s="145" t="s">
        <v>155</v>
      </c>
      <c r="E50" s="145" t="s">
        <v>156</v>
      </c>
      <c r="F50" s="146" t="s">
        <v>145</v>
      </c>
      <c r="G50" s="147">
        <v>45679</v>
      </c>
      <c r="H50" s="147">
        <v>46004</v>
      </c>
      <c r="I50" s="148" t="s">
        <v>157</v>
      </c>
      <c r="J50" s="320">
        <v>4</v>
      </c>
      <c r="K50" s="321">
        <v>4</v>
      </c>
      <c r="L50" s="315">
        <f t="shared" si="1"/>
        <v>1</v>
      </c>
      <c r="M50" s="514"/>
      <c r="N50" s="505"/>
      <c r="O50" s="300" t="s">
        <v>494</v>
      </c>
      <c r="P50" s="153" t="s">
        <v>274</v>
      </c>
      <c r="Q50" s="153" t="s">
        <v>274</v>
      </c>
      <c r="R50" s="495"/>
      <c r="S50" s="300" t="s">
        <v>514</v>
      </c>
      <c r="T50" s="155" t="s">
        <v>60</v>
      </c>
    </row>
    <row r="51" spans="1:20" s="136" customFormat="1" ht="174">
      <c r="A51" s="135"/>
      <c r="B51" s="395"/>
      <c r="C51" s="398"/>
      <c r="D51" s="145" t="s">
        <v>159</v>
      </c>
      <c r="E51" s="145" t="s">
        <v>160</v>
      </c>
      <c r="F51" s="149" t="s">
        <v>78</v>
      </c>
      <c r="G51" s="147">
        <v>45672</v>
      </c>
      <c r="H51" s="147">
        <v>46008</v>
      </c>
      <c r="I51" s="148" t="s">
        <v>161</v>
      </c>
      <c r="J51" s="320">
        <v>1</v>
      </c>
      <c r="K51" s="320">
        <v>1</v>
      </c>
      <c r="L51" s="315">
        <f t="shared" si="1"/>
        <v>1</v>
      </c>
      <c r="M51" s="514"/>
      <c r="N51" s="505"/>
      <c r="O51" s="300" t="s">
        <v>495</v>
      </c>
      <c r="P51" s="153" t="s">
        <v>274</v>
      </c>
      <c r="Q51" s="153" t="s">
        <v>274</v>
      </c>
      <c r="R51" s="495"/>
      <c r="S51" s="300" t="s">
        <v>515</v>
      </c>
      <c r="T51" s="155" t="s">
        <v>60</v>
      </c>
    </row>
    <row r="52" spans="1:20" s="136" customFormat="1" ht="101.5">
      <c r="A52" s="135"/>
      <c r="B52" s="395"/>
      <c r="C52" s="398"/>
      <c r="D52" s="145" t="s">
        <v>163</v>
      </c>
      <c r="E52" s="145" t="s">
        <v>164</v>
      </c>
      <c r="F52" s="146" t="s">
        <v>17</v>
      </c>
      <c r="G52" s="147">
        <v>45677</v>
      </c>
      <c r="H52" s="147">
        <v>46008</v>
      </c>
      <c r="I52" s="148" t="s">
        <v>55</v>
      </c>
      <c r="J52" s="320">
        <v>1</v>
      </c>
      <c r="K52" s="321">
        <v>1</v>
      </c>
      <c r="L52" s="315">
        <f t="shared" si="1"/>
        <v>1</v>
      </c>
      <c r="M52" s="514"/>
      <c r="N52" s="505"/>
      <c r="O52" s="327" t="s">
        <v>581</v>
      </c>
      <c r="P52" s="153" t="s">
        <v>274</v>
      </c>
      <c r="Q52" s="153" t="s">
        <v>274</v>
      </c>
      <c r="R52" s="495"/>
      <c r="S52" s="334" t="s">
        <v>516</v>
      </c>
      <c r="T52" s="155" t="s">
        <v>60</v>
      </c>
    </row>
    <row r="53" spans="1:20" s="136" customFormat="1" ht="198" customHeight="1">
      <c r="A53" s="135"/>
      <c r="B53" s="395"/>
      <c r="C53" s="398"/>
      <c r="D53" s="259" t="s">
        <v>165</v>
      </c>
      <c r="E53" s="145" t="s">
        <v>166</v>
      </c>
      <c r="F53" s="146" t="s">
        <v>17</v>
      </c>
      <c r="G53" s="147">
        <v>45677</v>
      </c>
      <c r="H53" s="147">
        <v>46008</v>
      </c>
      <c r="I53" s="148" t="s">
        <v>34</v>
      </c>
      <c r="J53" s="320">
        <v>2</v>
      </c>
      <c r="K53" s="321">
        <v>2</v>
      </c>
      <c r="L53" s="315">
        <f t="shared" si="1"/>
        <v>1</v>
      </c>
      <c r="M53" s="514"/>
      <c r="N53" s="505"/>
      <c r="O53" s="327" t="s">
        <v>496</v>
      </c>
      <c r="P53" s="153" t="s">
        <v>274</v>
      </c>
      <c r="Q53" s="153" t="s">
        <v>274</v>
      </c>
      <c r="R53" s="495"/>
      <c r="S53" s="300" t="s">
        <v>517</v>
      </c>
      <c r="T53" s="155" t="s">
        <v>60</v>
      </c>
    </row>
    <row r="54" spans="1:20" s="136" customFormat="1" ht="183.75" customHeight="1">
      <c r="A54" s="135"/>
      <c r="B54" s="395"/>
      <c r="C54" s="398"/>
      <c r="D54" s="145" t="s">
        <v>167</v>
      </c>
      <c r="E54" s="145" t="s">
        <v>168</v>
      </c>
      <c r="F54" s="146" t="s">
        <v>128</v>
      </c>
      <c r="G54" s="147">
        <v>45684</v>
      </c>
      <c r="H54" s="147">
        <v>46022</v>
      </c>
      <c r="I54" s="148" t="s">
        <v>169</v>
      </c>
      <c r="J54" s="322">
        <v>1</v>
      </c>
      <c r="K54" s="322">
        <v>1</v>
      </c>
      <c r="L54" s="323">
        <f t="shared" si="1"/>
        <v>1</v>
      </c>
      <c r="M54" s="514"/>
      <c r="N54" s="505"/>
      <c r="O54" s="328" t="s">
        <v>497</v>
      </c>
      <c r="P54" s="153" t="s">
        <v>274</v>
      </c>
      <c r="Q54" s="153" t="s">
        <v>274</v>
      </c>
      <c r="R54" s="495"/>
      <c r="S54" s="358" t="s">
        <v>399</v>
      </c>
      <c r="T54" s="155" t="s">
        <v>60</v>
      </c>
    </row>
    <row r="55" spans="1:20" s="136" customFormat="1" ht="232">
      <c r="A55" s="135"/>
      <c r="B55" s="395"/>
      <c r="C55" s="399"/>
      <c r="D55" s="145" t="s">
        <v>171</v>
      </c>
      <c r="E55" s="145" t="s">
        <v>172</v>
      </c>
      <c r="F55" s="146" t="s">
        <v>70</v>
      </c>
      <c r="G55" s="147">
        <v>45658</v>
      </c>
      <c r="H55" s="147">
        <v>46022</v>
      </c>
      <c r="I55" s="148" t="s">
        <v>173</v>
      </c>
      <c r="J55" s="314">
        <v>1</v>
      </c>
      <c r="K55" s="314">
        <v>1</v>
      </c>
      <c r="L55" s="315">
        <f t="shared" si="1"/>
        <v>1</v>
      </c>
      <c r="M55" s="514"/>
      <c r="N55" s="505"/>
      <c r="O55" s="300" t="s">
        <v>498</v>
      </c>
      <c r="P55" s="153" t="s">
        <v>274</v>
      </c>
      <c r="Q55" s="153" t="s">
        <v>274</v>
      </c>
      <c r="R55" s="495"/>
      <c r="S55" s="332" t="s">
        <v>518</v>
      </c>
      <c r="T55" s="155" t="s">
        <v>60</v>
      </c>
    </row>
    <row r="56" spans="1:20" s="136" customFormat="1" ht="308" customHeight="1">
      <c r="A56" s="135"/>
      <c r="B56" s="395"/>
      <c r="C56" s="555" t="s">
        <v>176</v>
      </c>
      <c r="D56" s="145" t="s">
        <v>177</v>
      </c>
      <c r="E56" s="145" t="s">
        <v>178</v>
      </c>
      <c r="F56" s="356" t="s">
        <v>78</v>
      </c>
      <c r="G56" s="147">
        <v>45689</v>
      </c>
      <c r="H56" s="147">
        <v>46008</v>
      </c>
      <c r="I56" s="148" t="s">
        <v>179</v>
      </c>
      <c r="J56" s="340">
        <v>1</v>
      </c>
      <c r="K56" s="340">
        <v>1</v>
      </c>
      <c r="L56" s="323">
        <f t="shared" si="1"/>
        <v>1</v>
      </c>
      <c r="M56" s="500">
        <f>AVERAGE(L57:L62)</f>
        <v>1</v>
      </c>
      <c r="N56" s="505"/>
      <c r="O56" s="305" t="s">
        <v>582</v>
      </c>
      <c r="P56" s="153" t="s">
        <v>274</v>
      </c>
      <c r="Q56" s="153" t="s">
        <v>274</v>
      </c>
      <c r="R56" s="495"/>
      <c r="S56" s="328" t="s">
        <v>519</v>
      </c>
      <c r="T56" s="155" t="s">
        <v>60</v>
      </c>
    </row>
    <row r="57" spans="1:20" s="136" customFormat="1" ht="116">
      <c r="A57" s="135"/>
      <c r="B57" s="395"/>
      <c r="C57" s="398"/>
      <c r="D57" s="145" t="s">
        <v>182</v>
      </c>
      <c r="E57" s="145" t="s">
        <v>183</v>
      </c>
      <c r="F57" s="149" t="s">
        <v>78</v>
      </c>
      <c r="G57" s="147">
        <v>45717</v>
      </c>
      <c r="H57" s="147">
        <v>46008</v>
      </c>
      <c r="I57" s="148" t="s">
        <v>184</v>
      </c>
      <c r="J57" s="320">
        <v>1</v>
      </c>
      <c r="K57" s="321">
        <v>1</v>
      </c>
      <c r="L57" s="315">
        <f t="shared" si="1"/>
        <v>1</v>
      </c>
      <c r="M57" s="501"/>
      <c r="N57" s="505"/>
      <c r="O57" s="329" t="s">
        <v>499</v>
      </c>
      <c r="P57" s="153" t="s">
        <v>274</v>
      </c>
      <c r="Q57" s="153" t="s">
        <v>274</v>
      </c>
      <c r="R57" s="495"/>
      <c r="S57" s="335" t="s">
        <v>520</v>
      </c>
      <c r="T57" s="155" t="s">
        <v>60</v>
      </c>
    </row>
    <row r="58" spans="1:20" s="136" customFormat="1" ht="288" customHeight="1">
      <c r="A58" s="135"/>
      <c r="B58" s="395"/>
      <c r="C58" s="398"/>
      <c r="D58" s="145" t="s">
        <v>187</v>
      </c>
      <c r="E58" s="145" t="s">
        <v>188</v>
      </c>
      <c r="F58" s="149" t="s">
        <v>78</v>
      </c>
      <c r="G58" s="147">
        <v>45689</v>
      </c>
      <c r="H58" s="147">
        <v>46008</v>
      </c>
      <c r="I58" s="148" t="s">
        <v>133</v>
      </c>
      <c r="J58" s="322">
        <v>1</v>
      </c>
      <c r="K58" s="340">
        <v>1</v>
      </c>
      <c r="L58" s="323">
        <f t="shared" si="1"/>
        <v>1</v>
      </c>
      <c r="M58" s="501"/>
      <c r="N58" s="505"/>
      <c r="O58" s="306" t="s">
        <v>583</v>
      </c>
      <c r="P58" s="153" t="s">
        <v>274</v>
      </c>
      <c r="Q58" s="153" t="s">
        <v>274</v>
      </c>
      <c r="R58" s="495"/>
      <c r="S58" s="328" t="s">
        <v>519</v>
      </c>
      <c r="T58" s="155" t="s">
        <v>60</v>
      </c>
    </row>
    <row r="59" spans="1:20" s="136" customFormat="1" ht="378" customHeight="1">
      <c r="A59" s="135"/>
      <c r="B59" s="395"/>
      <c r="C59" s="398"/>
      <c r="D59" s="259" t="s">
        <v>189</v>
      </c>
      <c r="E59" s="145" t="s">
        <v>190</v>
      </c>
      <c r="F59" s="149" t="s">
        <v>78</v>
      </c>
      <c r="G59" s="147">
        <v>45869</v>
      </c>
      <c r="H59" s="147">
        <v>45991</v>
      </c>
      <c r="I59" s="148" t="s">
        <v>191</v>
      </c>
      <c r="J59" s="320">
        <v>1</v>
      </c>
      <c r="K59" s="321">
        <v>1</v>
      </c>
      <c r="L59" s="315">
        <f t="shared" si="1"/>
        <v>1</v>
      </c>
      <c r="M59" s="501"/>
      <c r="N59" s="505"/>
      <c r="O59" s="300" t="s">
        <v>500</v>
      </c>
      <c r="P59" s="153" t="s">
        <v>274</v>
      </c>
      <c r="Q59" s="153" t="s">
        <v>274</v>
      </c>
      <c r="R59" s="495"/>
      <c r="S59" s="336" t="s">
        <v>521</v>
      </c>
      <c r="T59" s="155" t="s">
        <v>60</v>
      </c>
    </row>
    <row r="60" spans="1:20" s="136" customFormat="1" ht="171" customHeight="1">
      <c r="A60" s="135"/>
      <c r="B60" s="395"/>
      <c r="C60" s="398"/>
      <c r="D60" s="145" t="s">
        <v>194</v>
      </c>
      <c r="E60" s="145" t="s">
        <v>195</v>
      </c>
      <c r="F60" s="149" t="s">
        <v>78</v>
      </c>
      <c r="G60" s="147">
        <v>45688</v>
      </c>
      <c r="H60" s="147">
        <v>46008</v>
      </c>
      <c r="I60" s="148" t="s">
        <v>196</v>
      </c>
      <c r="J60" s="324">
        <v>1</v>
      </c>
      <c r="K60" s="325">
        <v>1</v>
      </c>
      <c r="L60" s="323">
        <f t="shared" si="1"/>
        <v>1</v>
      </c>
      <c r="M60" s="501"/>
      <c r="N60" s="505"/>
      <c r="O60" s="359" t="s">
        <v>584</v>
      </c>
      <c r="P60" s="153" t="s">
        <v>274</v>
      </c>
      <c r="Q60" s="153" t="s">
        <v>274</v>
      </c>
      <c r="R60" s="495"/>
      <c r="S60" s="337" t="s">
        <v>585</v>
      </c>
      <c r="T60" s="155" t="s">
        <v>60</v>
      </c>
    </row>
    <row r="61" spans="1:20" s="136" customFormat="1" ht="126">
      <c r="A61" s="135"/>
      <c r="B61" s="395"/>
      <c r="C61" s="398"/>
      <c r="D61" s="202" t="s">
        <v>199</v>
      </c>
      <c r="E61" s="202" t="s">
        <v>200</v>
      </c>
      <c r="F61" s="203" t="s">
        <v>17</v>
      </c>
      <c r="G61" s="204">
        <v>45677</v>
      </c>
      <c r="H61" s="204">
        <v>46008</v>
      </c>
      <c r="I61" s="205" t="s">
        <v>55</v>
      </c>
      <c r="J61" s="320">
        <v>1</v>
      </c>
      <c r="K61" s="321">
        <v>1</v>
      </c>
      <c r="L61" s="315">
        <f t="shared" si="1"/>
        <v>1</v>
      </c>
      <c r="M61" s="501"/>
      <c r="N61" s="505"/>
      <c r="O61" s="330" t="s">
        <v>501</v>
      </c>
      <c r="P61" s="153" t="s">
        <v>274</v>
      </c>
      <c r="Q61" s="153" t="s">
        <v>274</v>
      </c>
      <c r="R61" s="495"/>
      <c r="S61" s="330" t="s">
        <v>522</v>
      </c>
      <c r="T61" s="228" t="s">
        <v>60</v>
      </c>
    </row>
    <row r="62" spans="1:20" s="136" customFormat="1" ht="116">
      <c r="A62" s="135"/>
      <c r="B62" s="395"/>
      <c r="C62" s="399"/>
      <c r="D62" s="145" t="s">
        <v>201</v>
      </c>
      <c r="E62" s="145" t="s">
        <v>202</v>
      </c>
      <c r="F62" s="146" t="s">
        <v>203</v>
      </c>
      <c r="G62" s="147">
        <v>45691</v>
      </c>
      <c r="H62" s="147">
        <v>46008</v>
      </c>
      <c r="I62" s="148" t="s">
        <v>204</v>
      </c>
      <c r="J62" s="320">
        <v>1</v>
      </c>
      <c r="K62" s="321">
        <v>1</v>
      </c>
      <c r="L62" s="315">
        <f t="shared" si="1"/>
        <v>1</v>
      </c>
      <c r="M62" s="502"/>
      <c r="N62" s="505"/>
      <c r="O62" s="300" t="s">
        <v>502</v>
      </c>
      <c r="P62" s="153" t="s">
        <v>274</v>
      </c>
      <c r="Q62" s="153" t="s">
        <v>274</v>
      </c>
      <c r="R62" s="495"/>
      <c r="S62" s="338" t="s">
        <v>523</v>
      </c>
      <c r="T62" s="228" t="s">
        <v>60</v>
      </c>
    </row>
    <row r="63" spans="1:20" s="136" customFormat="1" ht="188.5">
      <c r="A63" s="135"/>
      <c r="B63" s="395"/>
      <c r="C63" s="402" t="s">
        <v>360</v>
      </c>
      <c r="D63" s="361" t="s">
        <v>207</v>
      </c>
      <c r="E63" s="145" t="s">
        <v>208</v>
      </c>
      <c r="F63" s="146" t="s">
        <v>209</v>
      </c>
      <c r="G63" s="147">
        <v>45717</v>
      </c>
      <c r="H63" s="147">
        <v>45991</v>
      </c>
      <c r="I63" s="148" t="s">
        <v>133</v>
      </c>
      <c r="J63" s="322">
        <v>1</v>
      </c>
      <c r="K63" s="326">
        <v>0.96</v>
      </c>
      <c r="L63" s="323">
        <f t="shared" si="1"/>
        <v>0.96</v>
      </c>
      <c r="M63" s="500">
        <f>AVERAGE(L63:L69)</f>
        <v>0.98657142857142854</v>
      </c>
      <c r="N63" s="505"/>
      <c r="O63" s="304" t="s">
        <v>586</v>
      </c>
      <c r="P63" s="153" t="s">
        <v>274</v>
      </c>
      <c r="Q63" s="153" t="s">
        <v>274</v>
      </c>
      <c r="R63" s="495"/>
      <c r="S63" s="298" t="s">
        <v>524</v>
      </c>
      <c r="T63" s="556" t="s">
        <v>60</v>
      </c>
    </row>
    <row r="64" spans="1:20" s="136" customFormat="1" ht="116">
      <c r="A64" s="135"/>
      <c r="B64" s="395"/>
      <c r="C64" s="403"/>
      <c r="D64" s="145" t="s">
        <v>211</v>
      </c>
      <c r="E64" s="145" t="s">
        <v>212</v>
      </c>
      <c r="F64" s="146" t="s">
        <v>213</v>
      </c>
      <c r="G64" s="147">
        <v>45717</v>
      </c>
      <c r="H64" s="147">
        <v>45991</v>
      </c>
      <c r="I64" s="148" t="s">
        <v>133</v>
      </c>
      <c r="J64" s="297">
        <v>1</v>
      </c>
      <c r="K64" s="297">
        <v>0.96</v>
      </c>
      <c r="L64" s="307">
        <f t="shared" si="1"/>
        <v>0.96</v>
      </c>
      <c r="M64" s="501"/>
      <c r="N64" s="505"/>
      <c r="O64" s="298" t="s">
        <v>587</v>
      </c>
      <c r="P64" s="153" t="s">
        <v>274</v>
      </c>
      <c r="Q64" s="153" t="s">
        <v>274</v>
      </c>
      <c r="R64" s="495"/>
      <c r="S64" s="298" t="s">
        <v>525</v>
      </c>
      <c r="T64" s="557"/>
    </row>
    <row r="65" spans="1:22" s="136" customFormat="1" ht="130.5">
      <c r="A65" s="135"/>
      <c r="B65" s="395"/>
      <c r="C65" s="403"/>
      <c r="D65" s="145" t="s">
        <v>215</v>
      </c>
      <c r="E65" s="145" t="s">
        <v>216</v>
      </c>
      <c r="F65" s="146" t="s">
        <v>213</v>
      </c>
      <c r="G65" s="147">
        <v>45672</v>
      </c>
      <c r="H65" s="147">
        <v>46008</v>
      </c>
      <c r="I65" s="148" t="s">
        <v>133</v>
      </c>
      <c r="J65" s="297">
        <v>1</v>
      </c>
      <c r="K65" s="309">
        <v>0.98599999999999999</v>
      </c>
      <c r="L65" s="307">
        <f t="shared" si="1"/>
        <v>0.98599999999999999</v>
      </c>
      <c r="M65" s="501"/>
      <c r="N65" s="505"/>
      <c r="O65" s="298" t="s">
        <v>588</v>
      </c>
      <c r="P65" s="153" t="s">
        <v>274</v>
      </c>
      <c r="Q65" s="153" t="s">
        <v>274</v>
      </c>
      <c r="R65" s="495"/>
      <c r="S65" s="311" t="s">
        <v>589</v>
      </c>
      <c r="T65" s="557"/>
    </row>
    <row r="66" spans="1:22" s="136" customFormat="1" ht="72.5">
      <c r="A66" s="135"/>
      <c r="B66" s="395"/>
      <c r="C66" s="403"/>
      <c r="D66" s="145" t="s">
        <v>218</v>
      </c>
      <c r="E66" s="145" t="s">
        <v>219</v>
      </c>
      <c r="F66" s="146" t="s">
        <v>209</v>
      </c>
      <c r="G66" s="147">
        <v>45689</v>
      </c>
      <c r="H66" s="147">
        <v>45868</v>
      </c>
      <c r="I66" s="148" t="s">
        <v>220</v>
      </c>
      <c r="J66" s="320">
        <v>1</v>
      </c>
      <c r="K66" s="314">
        <v>1</v>
      </c>
      <c r="L66" s="315">
        <f t="shared" si="1"/>
        <v>1</v>
      </c>
      <c r="M66" s="501"/>
      <c r="N66" s="505"/>
      <c r="O66" s="300" t="s">
        <v>503</v>
      </c>
      <c r="P66" s="153" t="s">
        <v>274</v>
      </c>
      <c r="Q66" s="153" t="s">
        <v>274</v>
      </c>
      <c r="R66" s="495"/>
      <c r="S66" s="339" t="s">
        <v>412</v>
      </c>
      <c r="T66" s="228" t="s">
        <v>60</v>
      </c>
    </row>
    <row r="67" spans="1:22" s="136" customFormat="1" ht="261">
      <c r="A67" s="135"/>
      <c r="B67" s="395"/>
      <c r="C67" s="403"/>
      <c r="D67" s="231" t="s">
        <v>222</v>
      </c>
      <c r="E67" s="145" t="s">
        <v>223</v>
      </c>
      <c r="F67" s="232" t="s">
        <v>224</v>
      </c>
      <c r="G67" s="147">
        <v>45684</v>
      </c>
      <c r="H67" s="147">
        <v>46022</v>
      </c>
      <c r="I67" s="148" t="s">
        <v>133</v>
      </c>
      <c r="J67" s="297">
        <v>1</v>
      </c>
      <c r="K67" s="297">
        <v>1</v>
      </c>
      <c r="L67" s="307">
        <f t="shared" si="1"/>
        <v>1</v>
      </c>
      <c r="M67" s="501"/>
      <c r="N67" s="505"/>
      <c r="O67" s="331" t="s">
        <v>590</v>
      </c>
      <c r="P67" s="153" t="s">
        <v>274</v>
      </c>
      <c r="Q67" s="153" t="s">
        <v>274</v>
      </c>
      <c r="R67" s="495"/>
      <c r="S67" s="328" t="s">
        <v>526</v>
      </c>
      <c r="T67" s="228" t="s">
        <v>60</v>
      </c>
    </row>
    <row r="68" spans="1:22" s="136" customFormat="1" ht="192.75" customHeight="1">
      <c r="A68" s="135"/>
      <c r="B68" s="395"/>
      <c r="C68" s="403"/>
      <c r="D68" s="360" t="s">
        <v>226</v>
      </c>
      <c r="E68" s="145" t="s">
        <v>227</v>
      </c>
      <c r="F68" s="146" t="s">
        <v>228</v>
      </c>
      <c r="G68" s="147">
        <v>45672</v>
      </c>
      <c r="H68" s="147">
        <v>46004</v>
      </c>
      <c r="I68" s="146" t="s">
        <v>229</v>
      </c>
      <c r="J68" s="364">
        <v>1</v>
      </c>
      <c r="K68" s="314">
        <v>1</v>
      </c>
      <c r="L68" s="315">
        <f t="shared" si="1"/>
        <v>1</v>
      </c>
      <c r="M68" s="501"/>
      <c r="N68" s="505"/>
      <c r="O68" s="328" t="s">
        <v>504</v>
      </c>
      <c r="P68" s="153" t="s">
        <v>274</v>
      </c>
      <c r="Q68" s="153" t="s">
        <v>274</v>
      </c>
      <c r="R68" s="495"/>
      <c r="S68" s="328" t="s">
        <v>527</v>
      </c>
      <c r="T68" s="228" t="s">
        <v>60</v>
      </c>
    </row>
    <row r="69" spans="1:22" s="136" customFormat="1" ht="180" customHeight="1" thickBot="1">
      <c r="A69" s="135"/>
      <c r="B69" s="396"/>
      <c r="C69" s="404"/>
      <c r="D69" s="164" t="s">
        <v>231</v>
      </c>
      <c r="E69" s="164" t="s">
        <v>232</v>
      </c>
      <c r="F69" s="165" t="s">
        <v>37</v>
      </c>
      <c r="G69" s="166">
        <v>45748</v>
      </c>
      <c r="H69" s="166">
        <v>45991</v>
      </c>
      <c r="I69" s="362" t="s">
        <v>233</v>
      </c>
      <c r="J69" s="365">
        <v>3</v>
      </c>
      <c r="K69" s="363">
        <v>3</v>
      </c>
      <c r="L69" s="315">
        <f t="shared" si="1"/>
        <v>1</v>
      </c>
      <c r="M69" s="503"/>
      <c r="N69" s="506"/>
      <c r="O69" s="332" t="s">
        <v>505</v>
      </c>
      <c r="P69" s="171" t="s">
        <v>274</v>
      </c>
      <c r="Q69" s="171" t="s">
        <v>274</v>
      </c>
      <c r="R69" s="496"/>
      <c r="S69" s="300" t="s">
        <v>528</v>
      </c>
      <c r="T69" s="228" t="s">
        <v>60</v>
      </c>
    </row>
    <row r="70" spans="1:22" s="136" customFormat="1" ht="101.5">
      <c r="A70" s="135"/>
      <c r="B70" s="411" t="s">
        <v>234</v>
      </c>
      <c r="C70" s="414" t="s">
        <v>235</v>
      </c>
      <c r="D70" s="289" t="s">
        <v>236</v>
      </c>
      <c r="E70" s="137" t="s">
        <v>237</v>
      </c>
      <c r="F70" s="138" t="s">
        <v>238</v>
      </c>
      <c r="G70" s="139">
        <v>45689</v>
      </c>
      <c r="H70" s="139">
        <v>45991</v>
      </c>
      <c r="I70" s="185" t="s">
        <v>133</v>
      </c>
      <c r="J70" s="318">
        <v>1</v>
      </c>
      <c r="K70" s="314">
        <v>1</v>
      </c>
      <c r="L70" s="315">
        <f t="shared" si="1"/>
        <v>1</v>
      </c>
      <c r="M70" s="507">
        <f>AVERAGE(L70:L72)</f>
        <v>0.99333333333333329</v>
      </c>
      <c r="N70" s="509">
        <f>AVERAGE(L70:L72)</f>
        <v>0.99333333333333329</v>
      </c>
      <c r="O70" s="333" t="s">
        <v>506</v>
      </c>
      <c r="P70" s="143" t="s">
        <v>274</v>
      </c>
      <c r="Q70" s="143" t="s">
        <v>274</v>
      </c>
      <c r="R70" s="498" t="s">
        <v>274</v>
      </c>
      <c r="S70" s="333" t="s">
        <v>529</v>
      </c>
      <c r="T70" s="228" t="s">
        <v>60</v>
      </c>
    </row>
    <row r="71" spans="1:22" s="136" customFormat="1" ht="111" customHeight="1">
      <c r="A71" s="135"/>
      <c r="B71" s="412"/>
      <c r="C71" s="398"/>
      <c r="D71" s="221" t="s">
        <v>241</v>
      </c>
      <c r="E71" s="145" t="s">
        <v>242</v>
      </c>
      <c r="F71" s="146" t="s">
        <v>243</v>
      </c>
      <c r="G71" s="147">
        <v>45689</v>
      </c>
      <c r="H71" s="147">
        <v>46008</v>
      </c>
      <c r="I71" s="148" t="s">
        <v>220</v>
      </c>
      <c r="J71" s="316">
        <v>1</v>
      </c>
      <c r="K71" s="317">
        <v>1</v>
      </c>
      <c r="L71" s="319">
        <f t="shared" si="1"/>
        <v>1</v>
      </c>
      <c r="M71" s="478"/>
      <c r="N71" s="510"/>
      <c r="O71" s="300" t="s">
        <v>507</v>
      </c>
      <c r="P71" s="153" t="s">
        <v>274</v>
      </c>
      <c r="Q71" s="153" t="s">
        <v>274</v>
      </c>
      <c r="R71" s="497"/>
      <c r="S71" s="332" t="s">
        <v>416</v>
      </c>
      <c r="T71" s="155" t="s">
        <v>60</v>
      </c>
    </row>
    <row r="72" spans="1:22" s="136" customFormat="1" ht="216" customHeight="1" thickBot="1">
      <c r="A72" s="135"/>
      <c r="B72" s="413"/>
      <c r="C72" s="415"/>
      <c r="D72" s="290" t="s">
        <v>245</v>
      </c>
      <c r="E72" s="164" t="s">
        <v>246</v>
      </c>
      <c r="F72" s="165" t="s">
        <v>44</v>
      </c>
      <c r="G72" s="166">
        <v>45689</v>
      </c>
      <c r="H72" s="166">
        <v>46008</v>
      </c>
      <c r="I72" s="312" t="s">
        <v>45</v>
      </c>
      <c r="J72" s="313">
        <v>1</v>
      </c>
      <c r="K72" s="313">
        <v>0.98</v>
      </c>
      <c r="L72" s="313">
        <v>0.98</v>
      </c>
      <c r="M72" s="508"/>
      <c r="N72" s="511"/>
      <c r="O72" s="305" t="s">
        <v>508</v>
      </c>
      <c r="P72" s="171" t="s">
        <v>274</v>
      </c>
      <c r="Q72" s="171" t="s">
        <v>274</v>
      </c>
      <c r="R72" s="499"/>
      <c r="S72" s="328" t="s">
        <v>530</v>
      </c>
      <c r="T72" s="155" t="s">
        <v>60</v>
      </c>
    </row>
    <row r="73" spans="1:22" ht="15.75" customHeight="1">
      <c r="B73" s="17"/>
      <c r="C73" s="3"/>
      <c r="D73" s="3"/>
      <c r="E73" s="3"/>
      <c r="F73" s="3"/>
      <c r="G73" s="4"/>
      <c r="H73" s="4"/>
      <c r="I73" s="5"/>
      <c r="J73" s="6"/>
      <c r="K73" s="7"/>
      <c r="L73" s="8"/>
      <c r="M73" s="19"/>
      <c r="N73" s="19"/>
      <c r="O73" s="9"/>
      <c r="P73" s="9"/>
      <c r="Q73" s="1"/>
      <c r="R73" s="1"/>
      <c r="S73" s="1"/>
      <c r="T73" s="1">
        <v>5</v>
      </c>
      <c r="U73" s="2"/>
      <c r="V73" s="2"/>
    </row>
    <row r="74" spans="1:22" ht="15.75" customHeight="1" thickBot="1">
      <c r="B74" s="17"/>
      <c r="C74" s="17"/>
      <c r="D74" s="17"/>
      <c r="E74" s="17"/>
      <c r="F74" s="17"/>
      <c r="G74" s="74"/>
      <c r="H74" s="74"/>
      <c r="I74" s="75"/>
      <c r="J74" s="76"/>
      <c r="K74" s="77"/>
      <c r="L74" s="19"/>
      <c r="M74" s="19"/>
      <c r="N74" s="19"/>
      <c r="O74" s="78"/>
      <c r="P74" s="78"/>
      <c r="Q74" s="79"/>
      <c r="R74" s="79"/>
      <c r="S74" s="79"/>
      <c r="T74" s="79"/>
      <c r="U74" s="2"/>
      <c r="V74" s="2"/>
    </row>
    <row r="75" spans="1:22" ht="27" customHeight="1" thickBot="1">
      <c r="B75" s="517" t="s">
        <v>331</v>
      </c>
      <c r="C75" s="518"/>
      <c r="D75" s="519"/>
      <c r="E75" s="3"/>
      <c r="F75" s="17"/>
      <c r="G75" s="74"/>
      <c r="H75" s="74"/>
      <c r="I75" s="75"/>
      <c r="J75" s="76"/>
      <c r="K75" s="77"/>
      <c r="L75" s="19"/>
      <c r="M75" s="19"/>
      <c r="N75" s="19"/>
      <c r="O75" s="78"/>
      <c r="P75" s="78"/>
      <c r="Q75" s="79"/>
      <c r="R75" s="79"/>
      <c r="S75" s="79"/>
      <c r="T75" s="79"/>
      <c r="U75" s="2"/>
      <c r="V75" s="2"/>
    </row>
    <row r="76" spans="1:22" s="130" customFormat="1" ht="36" customHeight="1">
      <c r="A76" s="119"/>
      <c r="B76" s="520" t="s">
        <v>332</v>
      </c>
      <c r="C76" s="521"/>
      <c r="D76" s="111">
        <f>AVERAGE(L18:L72)</f>
        <v>0.97866181818181819</v>
      </c>
      <c r="E76" s="120"/>
      <c r="F76" s="121"/>
      <c r="G76" s="122"/>
      <c r="H76" s="122"/>
      <c r="I76" s="123"/>
      <c r="J76" s="124"/>
      <c r="K76" s="125"/>
      <c r="L76" s="126"/>
      <c r="M76" s="126"/>
      <c r="N76" s="126"/>
      <c r="O76" s="127"/>
      <c r="P76" s="127"/>
      <c r="Q76" s="128"/>
      <c r="R76" s="128"/>
      <c r="S76" s="128"/>
      <c r="T76" s="128"/>
      <c r="U76" s="129"/>
      <c r="V76" s="129"/>
    </row>
    <row r="77" spans="1:22" s="130" customFormat="1" ht="36" customHeight="1">
      <c r="A77" s="119"/>
      <c r="B77" s="522" t="s">
        <v>334</v>
      </c>
      <c r="C77" s="523"/>
      <c r="D77" s="110">
        <f>AVERAGE(M18:M72)</f>
        <v>0.99241568061568075</v>
      </c>
      <c r="E77" s="120"/>
      <c r="F77" s="121"/>
      <c r="G77" s="122"/>
      <c r="H77" s="122"/>
      <c r="I77" s="123"/>
      <c r="J77" s="124"/>
      <c r="K77" s="125"/>
      <c r="L77" s="126"/>
      <c r="M77" s="126"/>
      <c r="N77" s="126"/>
      <c r="O77" s="127"/>
      <c r="P77" s="127"/>
      <c r="Q77" s="128"/>
      <c r="R77" s="128"/>
      <c r="S77" s="128"/>
      <c r="T77" s="128"/>
      <c r="U77" s="129"/>
      <c r="V77" s="129"/>
    </row>
    <row r="78" spans="1:22" s="130" customFormat="1" ht="36" customHeight="1" thickBot="1">
      <c r="A78" s="119"/>
      <c r="B78" s="567" t="s">
        <v>333</v>
      </c>
      <c r="C78" s="525"/>
      <c r="D78" s="109">
        <f>AVERAGE(N18:N72)</f>
        <v>0.99032222222222221</v>
      </c>
      <c r="E78" s="120"/>
      <c r="F78" s="120"/>
      <c r="G78" s="131"/>
      <c r="H78" s="131"/>
      <c r="I78" s="132"/>
      <c r="P78" s="133"/>
      <c r="Q78" s="134"/>
      <c r="R78" s="134"/>
      <c r="S78" s="134"/>
      <c r="T78" s="134"/>
      <c r="U78" s="129"/>
      <c r="V78" s="129"/>
    </row>
    <row r="79" spans="1:22" ht="40.5" customHeight="1" thickBot="1">
      <c r="B79" s="17"/>
      <c r="C79" s="3"/>
      <c r="D79" s="3"/>
      <c r="E79" s="3"/>
      <c r="F79" s="3"/>
      <c r="G79" s="4"/>
      <c r="H79" s="4"/>
      <c r="I79" s="5"/>
      <c r="J79" s="47"/>
      <c r="K79" s="48" t="s">
        <v>359</v>
      </c>
      <c r="L79" s="49" t="s">
        <v>317</v>
      </c>
      <c r="M79" s="49" t="s">
        <v>318</v>
      </c>
      <c r="N79" s="50" t="s">
        <v>358</v>
      </c>
      <c r="P79" s="9"/>
      <c r="Q79" s="1"/>
      <c r="R79" s="1"/>
      <c r="S79" s="1"/>
      <c r="T79" s="1"/>
      <c r="U79" s="2"/>
      <c r="V79" s="2"/>
    </row>
    <row r="80" spans="1:22" s="22" customFormat="1" ht="31.5" customHeight="1">
      <c r="B80" s="64" t="s">
        <v>274</v>
      </c>
      <c r="C80" s="528" t="s">
        <v>279</v>
      </c>
      <c r="D80" s="528"/>
      <c r="E80" s="528"/>
      <c r="F80" s="528"/>
      <c r="G80" s="65">
        <f>COUNTIF($P$18:$P$72,B80)</f>
        <v>53</v>
      </c>
      <c r="H80" s="66">
        <f>+G80/$G$85</f>
        <v>0.96363636363636362</v>
      </c>
      <c r="J80" s="51" t="s">
        <v>274</v>
      </c>
      <c r="K80" s="52">
        <f>+G80</f>
        <v>53</v>
      </c>
      <c r="L80" s="53">
        <v>1</v>
      </c>
      <c r="M80" s="54">
        <f>+(K80*L80)/$G$85</f>
        <v>0.96363636363636362</v>
      </c>
      <c r="N80" s="55">
        <f>+K80/$K$85</f>
        <v>0.96363636363636362</v>
      </c>
      <c r="T80" s="23"/>
      <c r="U80" s="23"/>
    </row>
    <row r="81" spans="2:22" s="22" customFormat="1" ht="31.5" customHeight="1">
      <c r="B81" s="67" t="s">
        <v>275</v>
      </c>
      <c r="C81" s="512" t="s">
        <v>280</v>
      </c>
      <c r="D81" s="512"/>
      <c r="E81" s="512"/>
      <c r="F81" s="512"/>
      <c r="G81" s="40">
        <f t="shared" ref="G81:G84" si="2">COUNTIF($P$18:$P$72,B81)</f>
        <v>0</v>
      </c>
      <c r="H81" s="68">
        <f t="shared" ref="H81:H84" si="3">+G81/$G$85</f>
        <v>0</v>
      </c>
      <c r="J81" s="56" t="s">
        <v>275</v>
      </c>
      <c r="K81" s="52">
        <f t="shared" ref="K81:K84" si="4">+G81</f>
        <v>0</v>
      </c>
      <c r="L81" s="53">
        <v>0.6</v>
      </c>
      <c r="M81" s="54">
        <f>+(K81*L81)/$G$85</f>
        <v>0</v>
      </c>
      <c r="N81" s="55">
        <f t="shared" ref="N81:N84" si="5">+K81/$K$85</f>
        <v>0</v>
      </c>
      <c r="S81" s="24"/>
      <c r="T81" s="23"/>
      <c r="U81" s="23"/>
    </row>
    <row r="82" spans="2:22" s="22" customFormat="1" ht="31.5" customHeight="1">
      <c r="B82" s="69" t="s">
        <v>276</v>
      </c>
      <c r="C82" s="568" t="s">
        <v>281</v>
      </c>
      <c r="D82" s="512"/>
      <c r="E82" s="512"/>
      <c r="F82" s="512"/>
      <c r="G82" s="40">
        <f t="shared" si="2"/>
        <v>2</v>
      </c>
      <c r="H82" s="68">
        <f t="shared" si="3"/>
        <v>3.6363636363636362E-2</v>
      </c>
      <c r="J82" s="57" t="s">
        <v>276</v>
      </c>
      <c r="K82" s="52">
        <f t="shared" si="4"/>
        <v>2</v>
      </c>
      <c r="L82" s="53">
        <v>0.2</v>
      </c>
      <c r="M82" s="54">
        <f t="shared" ref="M82:M84" si="6">+(K82*L82)/$G$85</f>
        <v>7.2727272727272727E-3</v>
      </c>
      <c r="N82" s="55">
        <f t="shared" si="5"/>
        <v>3.6363636363636362E-2</v>
      </c>
      <c r="S82" s="24"/>
    </row>
    <row r="83" spans="2:22" s="22" customFormat="1" ht="31.5" customHeight="1">
      <c r="B83" s="70" t="s">
        <v>277</v>
      </c>
      <c r="C83" s="512" t="s">
        <v>282</v>
      </c>
      <c r="D83" s="512"/>
      <c r="E83" s="512"/>
      <c r="F83" s="512"/>
      <c r="G83" s="40">
        <f t="shared" si="2"/>
        <v>0</v>
      </c>
      <c r="H83" s="68">
        <f t="shared" si="3"/>
        <v>0</v>
      </c>
      <c r="J83" s="58" t="s">
        <v>277</v>
      </c>
      <c r="K83" s="52">
        <f t="shared" si="4"/>
        <v>0</v>
      </c>
      <c r="L83" s="53">
        <v>0</v>
      </c>
      <c r="M83" s="54">
        <f t="shared" si="6"/>
        <v>0</v>
      </c>
      <c r="N83" s="55">
        <f t="shared" si="5"/>
        <v>0</v>
      </c>
      <c r="S83" s="24"/>
    </row>
    <row r="84" spans="2:22" s="22" customFormat="1" ht="31.5" customHeight="1" thickBot="1">
      <c r="B84" s="71" t="s">
        <v>278</v>
      </c>
      <c r="C84" s="492" t="s">
        <v>287</v>
      </c>
      <c r="D84" s="493"/>
      <c r="E84" s="493"/>
      <c r="F84" s="493"/>
      <c r="G84" s="72">
        <f t="shared" si="2"/>
        <v>0</v>
      </c>
      <c r="H84" s="73">
        <f t="shared" si="3"/>
        <v>0</v>
      </c>
      <c r="J84" s="59" t="s">
        <v>278</v>
      </c>
      <c r="K84" s="52">
        <f t="shared" si="4"/>
        <v>0</v>
      </c>
      <c r="L84" s="60">
        <v>0</v>
      </c>
      <c r="M84" s="54">
        <f t="shared" si="6"/>
        <v>0</v>
      </c>
      <c r="N84" s="55">
        <f t="shared" si="5"/>
        <v>0</v>
      </c>
      <c r="S84" s="24"/>
    </row>
    <row r="85" spans="2:22" s="22" customFormat="1" ht="36.75" customHeight="1" thickBot="1">
      <c r="B85" s="490" t="s">
        <v>306</v>
      </c>
      <c r="C85" s="491"/>
      <c r="D85" s="491"/>
      <c r="E85" s="491"/>
      <c r="F85" s="491"/>
      <c r="G85" s="39">
        <f>SUM(G80:G84)</f>
        <v>55</v>
      </c>
      <c r="H85" s="41">
        <f>SUM(H80:H84)</f>
        <v>1</v>
      </c>
      <c r="J85" s="61" t="s">
        <v>319</v>
      </c>
      <c r="K85" s="62">
        <f>SUBTOTAL(9,K80:K84)</f>
        <v>55</v>
      </c>
      <c r="M85" s="112">
        <f>SUM(M80:M84)</f>
        <v>0.97090909090909094</v>
      </c>
      <c r="N85" s="63">
        <f>SUM(N80:N84)</f>
        <v>1</v>
      </c>
    </row>
    <row r="86" spans="2:22" ht="37.5" customHeight="1" thickBot="1">
      <c r="B86" s="569" t="s">
        <v>320</v>
      </c>
      <c r="C86" s="570"/>
      <c r="D86" s="570"/>
      <c r="E86" s="570"/>
      <c r="F86" s="570"/>
      <c r="G86" s="570"/>
      <c r="H86" s="571"/>
      <c r="I86" s="5"/>
      <c r="Q86" s="1"/>
      <c r="R86" s="1"/>
      <c r="S86" s="1"/>
      <c r="U86" s="2"/>
      <c r="V86" s="2"/>
    </row>
    <row r="87" spans="2:22" ht="15.75" customHeight="1">
      <c r="B87" s="17"/>
      <c r="C87" s="3"/>
      <c r="D87" s="3"/>
      <c r="E87" s="3"/>
      <c r="F87" s="11"/>
      <c r="G87" s="4"/>
      <c r="H87" s="4"/>
      <c r="I87" s="5"/>
      <c r="J87" s="6"/>
      <c r="K87" s="6"/>
      <c r="L87" s="10">
        <f>49/55</f>
        <v>0.89090909090909087</v>
      </c>
      <c r="M87" s="20"/>
      <c r="N87" s="20"/>
      <c r="O87" s="9"/>
      <c r="P87" s="9"/>
      <c r="Q87" s="1"/>
      <c r="R87" s="1"/>
      <c r="S87" s="1"/>
      <c r="U87" s="2"/>
      <c r="V87" s="2"/>
    </row>
    <row r="88" spans="2:22" ht="15.75" customHeight="1">
      <c r="B88" s="17"/>
      <c r="C88" s="3"/>
      <c r="D88" s="3"/>
      <c r="E88" s="3"/>
      <c r="F88" s="11"/>
      <c r="G88" s="4"/>
      <c r="H88" s="4"/>
      <c r="I88" s="5"/>
      <c r="J88" s="6"/>
      <c r="K88" s="6"/>
      <c r="L88" s="10"/>
      <c r="M88" s="20"/>
      <c r="N88" s="20"/>
      <c r="O88" s="9"/>
      <c r="P88" s="9"/>
      <c r="Q88" s="1"/>
      <c r="R88" s="1"/>
      <c r="S88" s="1"/>
      <c r="T88" s="1"/>
      <c r="U88" s="2"/>
      <c r="V88" s="2"/>
    </row>
    <row r="89" spans="2:22" ht="15.75" customHeight="1" thickBot="1">
      <c r="B89" s="17"/>
      <c r="C89" s="3"/>
      <c r="D89" s="3"/>
      <c r="E89" s="3"/>
      <c r="F89" s="3"/>
      <c r="G89" s="4"/>
      <c r="H89" s="4"/>
      <c r="I89" s="5"/>
      <c r="J89" s="6"/>
      <c r="P89" s="9"/>
      <c r="Q89" s="1"/>
      <c r="R89" s="1"/>
      <c r="S89" s="1"/>
      <c r="T89" s="1"/>
      <c r="U89" s="2"/>
      <c r="V89" s="2"/>
    </row>
    <row r="90" spans="2:22" ht="42.75" customHeight="1" thickBot="1">
      <c r="B90" s="532" t="s">
        <v>307</v>
      </c>
      <c r="C90" s="533"/>
      <c r="D90" s="533"/>
      <c r="E90" s="533"/>
      <c r="F90" s="533"/>
      <c r="G90" s="533"/>
      <c r="H90" s="534"/>
      <c r="I90" s="5"/>
      <c r="J90" s="488" t="str">
        <f>+B16</f>
        <v>ESTRATEGIAS</v>
      </c>
      <c r="K90" s="489"/>
      <c r="L90" s="113" t="s">
        <v>321</v>
      </c>
      <c r="M90" s="114" t="s">
        <v>336</v>
      </c>
      <c r="P90" s="9"/>
      <c r="Q90" s="1"/>
      <c r="R90" s="1"/>
      <c r="S90" s="1"/>
      <c r="T90" s="352"/>
      <c r="U90" s="2"/>
      <c r="V90" s="2"/>
    </row>
    <row r="91" spans="2:22" ht="42.75" customHeight="1">
      <c r="B91" s="225" t="s">
        <v>308</v>
      </c>
      <c r="C91" s="226" t="s">
        <v>309</v>
      </c>
      <c r="D91" s="227" t="s">
        <v>310</v>
      </c>
      <c r="E91" s="535" t="s">
        <v>311</v>
      </c>
      <c r="F91" s="536"/>
      <c r="G91" s="536"/>
      <c r="H91" s="537"/>
      <c r="I91" s="5"/>
      <c r="J91" s="465" t="str">
        <f>+B18</f>
        <v>1. Gestión del Riesgo</v>
      </c>
      <c r="K91" s="466"/>
      <c r="L91" s="117">
        <v>15</v>
      </c>
      <c r="M91" s="118">
        <f>+N18</f>
        <v>1</v>
      </c>
      <c r="P91" s="9"/>
      <c r="Q91" s="1"/>
      <c r="R91" s="1"/>
      <c r="S91" s="1"/>
      <c r="T91" s="351"/>
      <c r="U91" s="2"/>
      <c r="V91" s="2"/>
    </row>
    <row r="92" spans="2:22" ht="42.75" customHeight="1">
      <c r="B92" s="42" t="s">
        <v>312</v>
      </c>
      <c r="C92" s="34">
        <v>33.33</v>
      </c>
      <c r="D92" s="43">
        <v>1</v>
      </c>
      <c r="E92" s="538" t="s">
        <v>313</v>
      </c>
      <c r="F92" s="539"/>
      <c r="G92" s="539"/>
      <c r="H92" s="540"/>
      <c r="I92" s="5"/>
      <c r="J92" s="467" t="str">
        <f t="shared" ref="J92" si="7">+B33</f>
        <v>2. Redes y articulación</v>
      </c>
      <c r="K92" s="468"/>
      <c r="L92" s="21">
        <v>1</v>
      </c>
      <c r="M92" s="80">
        <f>+N33</f>
        <v>1</v>
      </c>
      <c r="P92" s="9"/>
      <c r="Q92" s="1"/>
      <c r="R92" s="1"/>
      <c r="S92" s="1"/>
      <c r="T92" s="350"/>
      <c r="U92" s="2"/>
      <c r="V92" s="2"/>
    </row>
    <row r="93" spans="2:22" ht="42.75" customHeight="1">
      <c r="B93" s="42" t="s">
        <v>314</v>
      </c>
      <c r="C93" s="34">
        <v>66.66</v>
      </c>
      <c r="D93" s="43">
        <v>1</v>
      </c>
      <c r="E93" s="538" t="s">
        <v>315</v>
      </c>
      <c r="F93" s="539"/>
      <c r="G93" s="539"/>
      <c r="H93" s="540"/>
      <c r="I93" s="5"/>
      <c r="J93" s="467" t="str">
        <f>+B34</f>
        <v>3. Cultura de la Legalidad y Estado Abierto</v>
      </c>
      <c r="K93" s="468"/>
      <c r="L93" s="21">
        <v>36</v>
      </c>
      <c r="M93" s="369">
        <f>+N34</f>
        <v>0.96795555555555568</v>
      </c>
      <c r="O93" s="9"/>
      <c r="P93" s="9"/>
      <c r="Q93" s="1"/>
      <c r="R93" s="1"/>
      <c r="S93" s="1"/>
      <c r="T93" s="1"/>
      <c r="U93" s="2"/>
      <c r="V93" s="2"/>
    </row>
    <row r="94" spans="2:22" ht="42.75" customHeight="1" thickBot="1">
      <c r="B94" s="44" t="s">
        <v>316</v>
      </c>
      <c r="C94" s="45">
        <v>1</v>
      </c>
      <c r="D94" s="46">
        <v>1</v>
      </c>
      <c r="E94" s="541" t="s">
        <v>60</v>
      </c>
      <c r="F94" s="542"/>
      <c r="G94" s="542"/>
      <c r="H94" s="543"/>
      <c r="I94" s="5"/>
      <c r="J94" s="526" t="str">
        <f>+B70</f>
        <v>4. Acciones Adicionales</v>
      </c>
      <c r="K94" s="527"/>
      <c r="L94" s="81">
        <v>3</v>
      </c>
      <c r="M94" s="370">
        <f>+N70</f>
        <v>0.99333333333333329</v>
      </c>
      <c r="O94" s="9"/>
      <c r="P94" s="9"/>
      <c r="Q94" s="1"/>
      <c r="R94" s="1"/>
      <c r="S94" s="1"/>
      <c r="T94" s="1"/>
      <c r="U94" s="2"/>
      <c r="V94" s="2"/>
    </row>
    <row r="95" spans="2:22" ht="39.75" customHeight="1" thickBot="1">
      <c r="B95" s="17"/>
      <c r="C95" s="3"/>
      <c r="D95" s="3"/>
      <c r="E95" s="3"/>
      <c r="F95" s="3"/>
      <c r="G95" s="4"/>
      <c r="H95" s="4"/>
      <c r="I95" s="5"/>
      <c r="J95" s="515" t="s">
        <v>333</v>
      </c>
      <c r="K95" s="516"/>
      <c r="L95" s="115">
        <f>SUBTOTAL(9,L90:L94)</f>
        <v>55</v>
      </c>
      <c r="M95" s="371">
        <f>AVERAGE(M91:M94)</f>
        <v>0.99032222222222221</v>
      </c>
      <c r="O95" s="9"/>
      <c r="P95" s="9"/>
      <c r="Q95" s="1"/>
      <c r="R95" s="1"/>
      <c r="S95" s="1"/>
      <c r="T95" s="1"/>
      <c r="U95" s="2"/>
      <c r="V95" s="2"/>
    </row>
    <row r="96" spans="2:22" ht="15.75" customHeight="1">
      <c r="B96" s="17"/>
      <c r="C96" s="3"/>
      <c r="D96" s="3"/>
      <c r="E96" s="3"/>
      <c r="F96" s="3"/>
      <c r="G96" s="12"/>
      <c r="H96" s="12"/>
      <c r="I96" s="12"/>
      <c r="J96" s="6"/>
      <c r="K96" s="6"/>
      <c r="L96" s="10"/>
      <c r="M96" s="20"/>
      <c r="N96" s="20"/>
      <c r="O96" s="9"/>
      <c r="P96" s="9"/>
      <c r="Q96" s="1"/>
      <c r="R96" s="1"/>
      <c r="S96" s="1"/>
      <c r="T96" s="1"/>
      <c r="U96" s="2"/>
      <c r="V96" s="2"/>
    </row>
    <row r="97" spans="2:22" ht="15.75" hidden="1" customHeight="1">
      <c r="B97" s="17"/>
      <c r="C97" s="3"/>
      <c r="D97" s="3"/>
      <c r="E97" s="3"/>
      <c r="F97" s="3"/>
      <c r="G97" s="12"/>
      <c r="H97" s="12"/>
      <c r="I97" s="12"/>
      <c r="J97" s="6"/>
      <c r="K97" s="6"/>
      <c r="L97" s="10"/>
      <c r="M97" s="20"/>
      <c r="N97" s="20"/>
      <c r="O97" s="9"/>
      <c r="P97" s="9"/>
      <c r="Q97" s="1"/>
      <c r="R97" s="1"/>
      <c r="S97" s="1"/>
      <c r="T97" s="1"/>
      <c r="U97" s="2"/>
      <c r="V97" s="2"/>
    </row>
    <row r="98" spans="2:22" ht="15.75" hidden="1" customHeight="1">
      <c r="B98" s="17"/>
      <c r="C98" s="3"/>
      <c r="D98" s="3"/>
      <c r="E98" s="3"/>
      <c r="F98" s="3"/>
      <c r="G98" s="12"/>
      <c r="H98" s="12"/>
      <c r="I98" s="12"/>
      <c r="J98" s="6"/>
      <c r="K98" s="6"/>
      <c r="L98" s="10"/>
      <c r="M98" s="20"/>
      <c r="N98" s="20"/>
      <c r="O98" s="9"/>
      <c r="P98" s="9"/>
      <c r="Q98" s="1"/>
      <c r="R98" s="1"/>
      <c r="S98" s="1"/>
      <c r="T98" s="1"/>
      <c r="U98" s="2"/>
      <c r="V98" s="2"/>
    </row>
    <row r="99" spans="2:22" ht="15.75" hidden="1" customHeight="1">
      <c r="B99" s="29" t="s">
        <v>274</v>
      </c>
      <c r="C99" s="3"/>
      <c r="D99" s="3"/>
      <c r="E99" s="3"/>
      <c r="F99" s="3"/>
      <c r="G99" s="12"/>
      <c r="H99" s="12"/>
      <c r="I99" s="12"/>
      <c r="J99" s="6"/>
      <c r="K99" s="6"/>
      <c r="L99" s="10"/>
      <c r="M99" s="20"/>
      <c r="N99" s="20"/>
      <c r="O99" s="9"/>
      <c r="P99" s="9"/>
      <c r="Q99" s="1"/>
      <c r="R99" s="1"/>
      <c r="S99" s="1"/>
      <c r="T99" s="1"/>
      <c r="U99" s="2"/>
      <c r="V99" s="2"/>
    </row>
    <row r="100" spans="2:22" ht="15.75" hidden="1" customHeight="1">
      <c r="B100" s="30" t="s">
        <v>275</v>
      </c>
      <c r="C100" s="3"/>
      <c r="D100" s="3"/>
      <c r="E100" s="3"/>
      <c r="F100" s="3"/>
      <c r="G100" s="12"/>
      <c r="H100" s="12"/>
      <c r="I100" s="12"/>
      <c r="J100" s="6"/>
      <c r="K100" s="6"/>
      <c r="L100" s="10"/>
      <c r="M100" s="20"/>
      <c r="N100" s="20"/>
      <c r="O100" s="9"/>
      <c r="P100" s="9"/>
      <c r="Q100" s="1"/>
      <c r="R100" s="1"/>
      <c r="S100" s="1"/>
      <c r="T100" s="1"/>
      <c r="U100" s="2"/>
      <c r="V100" s="2"/>
    </row>
    <row r="101" spans="2:22" ht="15.75" hidden="1" customHeight="1">
      <c r="B101" s="31" t="s">
        <v>276</v>
      </c>
      <c r="C101" s="3"/>
      <c r="D101" s="3"/>
      <c r="E101" s="3"/>
      <c r="F101" s="3"/>
      <c r="G101" s="12"/>
      <c r="H101" s="12"/>
      <c r="I101" s="12"/>
      <c r="J101" s="6"/>
      <c r="K101" s="6"/>
      <c r="L101" s="10"/>
      <c r="M101" s="20"/>
      <c r="N101" s="20"/>
      <c r="O101" s="9"/>
      <c r="P101" s="9"/>
      <c r="Q101" s="1"/>
      <c r="R101" s="1"/>
      <c r="S101" s="1"/>
      <c r="T101" s="1"/>
      <c r="U101" s="2"/>
      <c r="V101" s="2"/>
    </row>
    <row r="102" spans="2:22" ht="15.75" hidden="1" customHeight="1">
      <c r="B102" s="32" t="s">
        <v>277</v>
      </c>
      <c r="C102" s="3"/>
      <c r="D102" s="3"/>
      <c r="E102" s="3"/>
      <c r="F102" s="3"/>
      <c r="G102" s="12"/>
      <c r="H102" s="12"/>
      <c r="I102" s="12"/>
      <c r="J102" s="6"/>
      <c r="K102" s="6"/>
      <c r="L102" s="10"/>
      <c r="M102" s="20"/>
      <c r="N102" s="20"/>
      <c r="O102" s="9"/>
      <c r="P102" s="9"/>
      <c r="Q102" s="1"/>
      <c r="R102" s="1"/>
      <c r="S102" s="1"/>
      <c r="T102" s="1"/>
      <c r="U102" s="2"/>
      <c r="V102" s="2"/>
    </row>
    <row r="103" spans="2:22" ht="15.75" hidden="1" customHeight="1">
      <c r="B103" s="33" t="s">
        <v>278</v>
      </c>
      <c r="C103" s="3"/>
      <c r="D103" s="3"/>
      <c r="E103" s="3"/>
      <c r="F103" s="3"/>
      <c r="G103" s="4"/>
      <c r="H103" s="4"/>
      <c r="I103" s="5"/>
      <c r="J103" s="6"/>
      <c r="K103" s="6"/>
      <c r="L103" s="10"/>
      <c r="M103" s="20"/>
      <c r="N103" s="20"/>
      <c r="O103" s="9"/>
      <c r="P103" s="9"/>
      <c r="Q103" s="1"/>
      <c r="R103" s="1"/>
      <c r="S103" s="1"/>
      <c r="T103" s="1"/>
      <c r="U103" s="2"/>
      <c r="V103" s="2"/>
    </row>
    <row r="104" spans="2:22" ht="15.75" hidden="1" customHeight="1">
      <c r="B104" s="17"/>
      <c r="C104" s="3"/>
      <c r="D104" s="3"/>
      <c r="E104" s="3"/>
      <c r="F104" s="3"/>
      <c r="G104" s="4"/>
      <c r="H104" s="4"/>
      <c r="I104" s="5"/>
      <c r="J104" s="6"/>
      <c r="K104" s="6"/>
      <c r="L104" s="10"/>
      <c r="M104" s="20"/>
      <c r="N104" s="20"/>
      <c r="O104" s="9"/>
      <c r="P104" s="9"/>
      <c r="Q104" s="1"/>
      <c r="R104" s="1"/>
      <c r="S104" s="1"/>
      <c r="T104" s="1"/>
      <c r="U104" s="2"/>
      <c r="V104" s="2"/>
    </row>
    <row r="105" spans="2:22" ht="30" hidden="1" customHeight="1">
      <c r="B105" s="17"/>
      <c r="C105" s="3"/>
      <c r="D105" s="3"/>
      <c r="E105" s="3"/>
      <c r="F105" s="3"/>
      <c r="G105" s="4"/>
      <c r="H105" s="4"/>
      <c r="I105" s="5"/>
      <c r="J105" s="6"/>
      <c r="K105" s="6"/>
      <c r="L105" s="10"/>
      <c r="M105" s="20"/>
      <c r="N105" s="20"/>
      <c r="O105" s="9"/>
      <c r="P105" s="9"/>
      <c r="Q105" s="1"/>
      <c r="R105" s="1"/>
      <c r="S105" s="1"/>
      <c r="T105" s="1"/>
      <c r="U105" s="2"/>
      <c r="V105" s="2"/>
    </row>
    <row r="106" spans="2:22" ht="15.75" customHeight="1">
      <c r="B106" s="17"/>
      <c r="C106" s="3"/>
      <c r="D106" s="3"/>
      <c r="E106" s="3"/>
      <c r="F106" s="3"/>
      <c r="G106" s="4"/>
      <c r="H106" s="4"/>
      <c r="I106" s="5"/>
      <c r="J106" s="6"/>
      <c r="K106" s="6"/>
      <c r="L106" s="10"/>
      <c r="M106" s="20"/>
      <c r="N106" s="20"/>
      <c r="O106" s="9"/>
      <c r="P106" s="9"/>
      <c r="Q106" s="1"/>
      <c r="R106" s="1"/>
      <c r="S106" s="1"/>
      <c r="T106" s="1"/>
      <c r="U106" s="2"/>
      <c r="V106" s="2"/>
    </row>
    <row r="107" spans="2:22" ht="15.75" customHeight="1">
      <c r="B107" s="17"/>
      <c r="C107" s="3"/>
      <c r="D107" s="3"/>
      <c r="E107" s="3"/>
      <c r="F107" s="3"/>
      <c r="G107" s="4"/>
      <c r="H107" s="4"/>
      <c r="I107" s="5"/>
      <c r="J107" s="6"/>
      <c r="K107" s="6"/>
      <c r="L107" s="10"/>
      <c r="M107" s="20"/>
      <c r="N107" s="20"/>
      <c r="O107" s="9"/>
      <c r="P107" s="9"/>
      <c r="Q107" s="1"/>
      <c r="R107" s="1"/>
      <c r="S107" s="1"/>
      <c r="T107" s="1"/>
      <c r="U107" s="2"/>
      <c r="V107" s="2"/>
    </row>
    <row r="108" spans="2:22" ht="15.75" customHeight="1">
      <c r="B108" s="17"/>
      <c r="C108" s="3"/>
      <c r="D108" s="3"/>
      <c r="E108" s="3"/>
      <c r="F108" s="3"/>
      <c r="G108" s="4"/>
      <c r="H108" s="4"/>
      <c r="I108" s="5"/>
      <c r="J108" s="6"/>
      <c r="K108" s="6"/>
      <c r="L108" s="10"/>
      <c r="M108" s="20"/>
      <c r="N108" s="20"/>
      <c r="O108" s="9"/>
      <c r="P108" s="9"/>
      <c r="Q108" s="1"/>
      <c r="R108" s="1"/>
      <c r="S108" s="1"/>
      <c r="T108" s="1"/>
      <c r="U108" s="2"/>
      <c r="V108" s="2"/>
    </row>
    <row r="109" spans="2:22" ht="15.75" customHeight="1">
      <c r="B109" s="17"/>
      <c r="C109" s="3"/>
      <c r="D109" s="3"/>
      <c r="E109" s="3"/>
      <c r="F109" s="3"/>
      <c r="G109" s="4"/>
      <c r="H109" s="4"/>
      <c r="I109" s="5"/>
      <c r="J109" s="6"/>
      <c r="K109" s="6"/>
      <c r="L109" s="10"/>
      <c r="M109" s="20"/>
      <c r="N109" s="20"/>
      <c r="O109" s="1"/>
      <c r="P109" s="1"/>
      <c r="Q109" s="1"/>
      <c r="R109" s="1"/>
      <c r="S109" s="1"/>
      <c r="T109" s="1"/>
      <c r="U109" s="2"/>
      <c r="V109" s="2"/>
    </row>
    <row r="110" spans="2:22" ht="15.75" customHeight="1">
      <c r="B110" s="17"/>
      <c r="C110" s="3"/>
      <c r="D110" s="3"/>
      <c r="E110" s="3"/>
      <c r="F110" s="3"/>
      <c r="G110" s="4"/>
      <c r="H110" s="4"/>
      <c r="I110" s="5"/>
      <c r="J110" s="6"/>
      <c r="K110" s="6"/>
      <c r="L110" s="10"/>
      <c r="M110" s="20"/>
      <c r="N110" s="20"/>
      <c r="O110" s="1"/>
      <c r="P110" s="1"/>
      <c r="Q110" s="1"/>
      <c r="R110" s="1"/>
      <c r="S110" s="1"/>
      <c r="T110" s="1"/>
      <c r="U110" s="2"/>
      <c r="V110" s="2"/>
    </row>
    <row r="111" spans="2:22" ht="15.75" customHeight="1">
      <c r="B111" s="17"/>
      <c r="C111" s="3"/>
      <c r="D111" s="3"/>
      <c r="E111" s="3"/>
      <c r="F111" s="3"/>
      <c r="G111" s="4"/>
      <c r="H111" s="4"/>
      <c r="I111" s="5"/>
      <c r="J111" s="6"/>
      <c r="K111" s="6"/>
      <c r="L111" s="10"/>
      <c r="M111" s="20"/>
      <c r="N111" s="20"/>
      <c r="O111" s="1"/>
      <c r="P111" s="1"/>
      <c r="Q111" s="1"/>
      <c r="R111" s="1"/>
      <c r="S111" s="1"/>
      <c r="T111" s="1"/>
      <c r="U111" s="2"/>
      <c r="V111" s="2"/>
    </row>
    <row r="112" spans="2:22" ht="15.75" customHeight="1">
      <c r="B112" s="17"/>
      <c r="C112" s="3"/>
      <c r="D112" s="3"/>
      <c r="E112" s="3"/>
      <c r="F112" s="3"/>
      <c r="G112" s="4"/>
      <c r="H112" s="4"/>
      <c r="I112" s="5"/>
      <c r="J112" s="6"/>
      <c r="Q112" s="1"/>
      <c r="R112" s="1"/>
      <c r="S112" s="1"/>
      <c r="T112" s="1"/>
      <c r="U112" s="2"/>
      <c r="V112" s="2"/>
    </row>
    <row r="113" spans="2:22" ht="15.75" customHeight="1">
      <c r="B113" s="17"/>
      <c r="C113" s="3"/>
      <c r="D113" s="3"/>
      <c r="E113" s="3"/>
      <c r="F113" s="3"/>
      <c r="G113" s="4"/>
      <c r="H113" s="4"/>
      <c r="I113" s="5"/>
      <c r="J113" s="6"/>
      <c r="Q113" s="1"/>
      <c r="R113" s="1"/>
      <c r="S113" s="1"/>
      <c r="T113" s="1"/>
      <c r="U113" s="2"/>
      <c r="V113" s="2"/>
    </row>
    <row r="114" spans="2:22" ht="15.75" customHeight="1">
      <c r="B114" s="17"/>
      <c r="C114" s="3"/>
      <c r="D114" s="3"/>
      <c r="E114" s="3"/>
      <c r="F114" s="3"/>
      <c r="G114" s="4"/>
      <c r="H114" s="4"/>
      <c r="I114" s="5"/>
      <c r="J114" s="6"/>
      <c r="Q114" s="1"/>
      <c r="R114" s="1"/>
      <c r="S114" s="1"/>
      <c r="T114" s="1"/>
      <c r="U114" s="2"/>
      <c r="V114" s="2"/>
    </row>
    <row r="115" spans="2:22" ht="15.75" customHeight="1">
      <c r="B115" s="17"/>
      <c r="C115" s="3"/>
      <c r="D115" s="3"/>
      <c r="E115" s="3"/>
      <c r="F115" s="3"/>
      <c r="G115" s="4"/>
      <c r="H115" s="4"/>
      <c r="I115" s="5"/>
      <c r="J115" s="6"/>
      <c r="Q115" s="1"/>
      <c r="R115" s="1"/>
      <c r="S115" s="1"/>
      <c r="T115" s="1"/>
      <c r="U115" s="2"/>
      <c r="V115" s="2"/>
    </row>
    <row r="116" spans="2:22" ht="15.75" customHeight="1">
      <c r="B116" s="17"/>
      <c r="C116" s="3"/>
      <c r="D116" s="3"/>
      <c r="E116" s="3"/>
      <c r="F116" s="3"/>
      <c r="G116" s="4"/>
      <c r="H116" s="4"/>
      <c r="I116" s="5"/>
      <c r="J116" s="6"/>
      <c r="Q116" s="1"/>
      <c r="R116" s="1"/>
      <c r="S116" s="1"/>
      <c r="T116" s="1"/>
      <c r="U116" s="2"/>
      <c r="V116" s="2"/>
    </row>
    <row r="117" spans="2:22" ht="15.75" customHeight="1">
      <c r="B117" s="17"/>
      <c r="C117" s="3"/>
      <c r="D117" s="3"/>
      <c r="E117" s="3"/>
      <c r="F117" s="3"/>
      <c r="G117" s="4"/>
      <c r="H117" s="4"/>
      <c r="I117" s="5"/>
      <c r="J117" s="6"/>
      <c r="Q117" s="1"/>
      <c r="R117" s="1"/>
      <c r="S117" s="1"/>
      <c r="T117" s="1"/>
      <c r="U117" s="2"/>
      <c r="V117" s="2"/>
    </row>
    <row r="118" spans="2:22" ht="15.75" customHeight="1">
      <c r="B118" s="17"/>
      <c r="C118" s="3"/>
      <c r="D118" s="3"/>
      <c r="E118" s="3"/>
      <c r="F118" s="3"/>
      <c r="G118" s="4"/>
      <c r="H118" s="4"/>
      <c r="I118" s="5"/>
      <c r="J118" s="6"/>
      <c r="Q118" s="1"/>
      <c r="R118" s="1"/>
      <c r="S118" s="1"/>
      <c r="T118" s="1"/>
      <c r="U118" s="2"/>
      <c r="V118" s="2"/>
    </row>
    <row r="119" spans="2:22" ht="15.75" customHeight="1">
      <c r="B119" s="17"/>
      <c r="C119" s="3"/>
      <c r="D119" s="3"/>
      <c r="E119" s="3"/>
      <c r="F119" s="3"/>
      <c r="G119" s="4"/>
      <c r="H119" s="4"/>
      <c r="I119" s="5"/>
      <c r="J119" s="6"/>
      <c r="K119" s="6"/>
      <c r="L119" s="10"/>
      <c r="M119" s="20"/>
      <c r="N119" s="20"/>
      <c r="O119" s="1"/>
      <c r="P119" s="1"/>
      <c r="Q119" s="1"/>
      <c r="R119" s="1"/>
      <c r="S119" s="1"/>
      <c r="T119" s="1"/>
      <c r="U119" s="2"/>
      <c r="V119" s="2"/>
    </row>
    <row r="120" spans="2:22" ht="15.75" customHeight="1">
      <c r="B120" s="17"/>
      <c r="C120" s="3"/>
      <c r="D120" s="3"/>
      <c r="E120" s="3"/>
      <c r="F120" s="3"/>
      <c r="G120" s="4"/>
      <c r="H120" s="4"/>
      <c r="I120" s="5"/>
      <c r="J120" s="6"/>
      <c r="K120" s="6"/>
      <c r="L120" s="10"/>
      <c r="M120" s="20"/>
      <c r="N120" s="20"/>
      <c r="O120" s="1"/>
      <c r="P120" s="1"/>
      <c r="Q120" s="1"/>
      <c r="R120" s="1"/>
      <c r="S120" s="1"/>
      <c r="T120" s="1"/>
      <c r="U120" s="2"/>
      <c r="V120" s="2"/>
    </row>
    <row r="121" spans="2:22" ht="15.75" customHeight="1">
      <c r="B121" s="17"/>
      <c r="C121" s="3"/>
      <c r="D121" s="3"/>
      <c r="E121" s="3"/>
      <c r="F121" s="3"/>
      <c r="G121" s="4"/>
      <c r="H121" s="4"/>
      <c r="I121" s="5"/>
      <c r="J121" s="6"/>
      <c r="K121" s="6"/>
      <c r="L121" s="10"/>
      <c r="M121" s="20"/>
      <c r="N121" s="20"/>
      <c r="O121" s="1"/>
      <c r="P121" s="1"/>
      <c r="Q121" s="1"/>
      <c r="R121" s="1"/>
      <c r="S121" s="1"/>
      <c r="T121" s="1"/>
      <c r="U121" s="2"/>
      <c r="V121" s="2"/>
    </row>
    <row r="122" spans="2:22" ht="15.75" customHeight="1">
      <c r="B122" s="17"/>
      <c r="C122" s="3"/>
      <c r="D122" s="3"/>
      <c r="E122" s="3"/>
      <c r="F122" s="3"/>
      <c r="G122" s="4"/>
      <c r="H122" s="4"/>
      <c r="I122" s="5"/>
      <c r="J122" s="6"/>
      <c r="K122" s="6"/>
      <c r="L122" s="10"/>
      <c r="M122" s="20"/>
      <c r="N122" s="20"/>
      <c r="O122" s="1"/>
      <c r="P122" s="1"/>
      <c r="Q122" s="1"/>
      <c r="R122" s="1"/>
      <c r="S122" s="1"/>
      <c r="T122" s="1"/>
      <c r="U122" s="2"/>
      <c r="V122" s="2"/>
    </row>
    <row r="123" spans="2:22" ht="15.75" customHeight="1">
      <c r="B123" s="17"/>
      <c r="C123" s="3"/>
      <c r="D123" s="3"/>
      <c r="E123" s="3"/>
      <c r="F123" s="3"/>
      <c r="G123" s="4"/>
      <c r="H123" s="4"/>
      <c r="I123" s="5"/>
      <c r="J123" s="6"/>
      <c r="K123" s="6"/>
      <c r="L123" s="10"/>
      <c r="M123" s="20"/>
      <c r="N123" s="20"/>
      <c r="O123" s="1"/>
      <c r="P123" s="1"/>
      <c r="Q123" s="1"/>
      <c r="R123" s="1"/>
      <c r="S123" s="1"/>
      <c r="T123" s="1"/>
      <c r="U123" s="2"/>
      <c r="V123" s="2"/>
    </row>
    <row r="124" spans="2:22" ht="15.75" customHeight="1">
      <c r="B124" s="17"/>
      <c r="C124" s="3"/>
      <c r="D124" s="3"/>
      <c r="E124" s="3"/>
      <c r="F124" s="3"/>
      <c r="G124" s="4"/>
      <c r="H124" s="4"/>
      <c r="I124" s="5"/>
      <c r="J124" s="6"/>
      <c r="P124" s="1"/>
      <c r="Q124" s="1"/>
      <c r="R124" s="1"/>
      <c r="S124" s="1"/>
      <c r="T124" s="1"/>
      <c r="U124" s="2"/>
      <c r="V124" s="2"/>
    </row>
    <row r="125" spans="2:22" ht="15.75" customHeight="1">
      <c r="B125" s="17"/>
      <c r="C125" s="3"/>
      <c r="D125" s="3"/>
      <c r="E125" s="3"/>
      <c r="F125" s="3"/>
      <c r="G125" s="4"/>
      <c r="H125" s="4"/>
      <c r="I125" s="5"/>
      <c r="J125" s="6"/>
      <c r="P125" s="1"/>
      <c r="Q125" s="1"/>
      <c r="R125" s="1"/>
      <c r="S125" s="1"/>
      <c r="T125" s="1"/>
      <c r="U125" s="2"/>
      <c r="V125" s="2"/>
    </row>
    <row r="126" spans="2:22" ht="15.75" customHeight="1">
      <c r="B126" s="17"/>
      <c r="C126" s="3"/>
      <c r="D126" s="3"/>
      <c r="E126" s="3"/>
      <c r="F126" s="3"/>
      <c r="G126" s="4"/>
      <c r="H126" s="4"/>
      <c r="I126" s="5"/>
      <c r="J126" s="6"/>
      <c r="P126" s="1"/>
      <c r="Q126" s="1"/>
      <c r="R126" s="1"/>
      <c r="S126" s="1"/>
      <c r="T126" s="1"/>
      <c r="U126" s="2"/>
      <c r="V126" s="2"/>
    </row>
    <row r="127" spans="2:22" ht="15.75" customHeight="1">
      <c r="B127" s="17"/>
      <c r="C127" s="3"/>
      <c r="D127" s="3"/>
      <c r="E127" s="3"/>
      <c r="F127" s="3"/>
      <c r="G127" s="4"/>
      <c r="H127" s="4"/>
      <c r="I127" s="5"/>
      <c r="J127" s="6"/>
      <c r="P127" s="1"/>
      <c r="Q127" s="1"/>
      <c r="R127" s="1"/>
      <c r="S127" s="1"/>
      <c r="T127" s="1"/>
      <c r="U127" s="2"/>
      <c r="V127" s="2"/>
    </row>
    <row r="128" spans="2:22" ht="15.75" customHeight="1">
      <c r="B128" s="17"/>
      <c r="C128" s="3"/>
      <c r="D128" s="3"/>
      <c r="E128" s="3"/>
      <c r="F128" s="3"/>
      <c r="G128" s="4"/>
      <c r="H128" s="4"/>
      <c r="I128" s="5"/>
      <c r="J128" s="6"/>
      <c r="P128" s="1"/>
      <c r="Q128" s="1"/>
      <c r="R128" s="1"/>
      <c r="S128" s="1"/>
      <c r="T128" s="1"/>
      <c r="U128" s="2"/>
      <c r="V128" s="2"/>
    </row>
    <row r="129" spans="2:22" ht="15.75" customHeight="1">
      <c r="B129" s="17"/>
      <c r="C129" s="3"/>
      <c r="D129" s="3"/>
      <c r="E129" s="3"/>
      <c r="F129" s="3"/>
      <c r="G129" s="4"/>
      <c r="H129" s="4"/>
      <c r="I129" s="5"/>
      <c r="J129" s="6"/>
      <c r="P129" s="1"/>
      <c r="Q129" s="1"/>
      <c r="R129" s="1"/>
      <c r="S129" s="1"/>
      <c r="T129" s="1"/>
      <c r="U129" s="2"/>
      <c r="V129" s="2"/>
    </row>
    <row r="130" spans="2:22" ht="15.75" customHeight="1">
      <c r="B130" s="17"/>
      <c r="C130" s="3"/>
      <c r="D130" s="3"/>
      <c r="E130" s="3"/>
      <c r="F130" s="3"/>
      <c r="G130" s="4"/>
      <c r="H130" s="4"/>
      <c r="I130" s="5"/>
      <c r="J130" s="6"/>
      <c r="K130" s="6"/>
      <c r="L130" s="10"/>
      <c r="M130" s="20"/>
      <c r="N130" s="20"/>
      <c r="O130" s="1"/>
      <c r="P130" s="1"/>
      <c r="Q130" s="1"/>
      <c r="R130" s="1"/>
      <c r="S130" s="1"/>
      <c r="T130" s="1"/>
      <c r="U130" s="2"/>
      <c r="V130" s="2"/>
    </row>
    <row r="131" spans="2:22" ht="15.75" customHeight="1">
      <c r="B131" s="17"/>
      <c r="C131" s="3"/>
      <c r="D131" s="3"/>
      <c r="E131" s="3"/>
      <c r="F131" s="3"/>
      <c r="G131" s="4"/>
      <c r="H131" s="4"/>
      <c r="I131" s="5"/>
      <c r="J131" s="6"/>
      <c r="K131" s="6"/>
      <c r="L131" s="10"/>
      <c r="M131" s="20"/>
      <c r="N131" s="20"/>
      <c r="O131" s="1"/>
      <c r="P131" s="1"/>
      <c r="Q131" s="1"/>
      <c r="R131" s="1"/>
      <c r="S131" s="1"/>
      <c r="T131" s="1"/>
      <c r="U131" s="2"/>
      <c r="V131" s="2"/>
    </row>
    <row r="132" spans="2:22" ht="15.75" customHeight="1">
      <c r="B132" s="17"/>
      <c r="C132" s="3"/>
      <c r="D132" s="3"/>
      <c r="E132" s="3"/>
      <c r="F132" s="3"/>
      <c r="G132" s="4"/>
      <c r="H132" s="4"/>
      <c r="I132" s="5"/>
      <c r="J132" s="6"/>
      <c r="K132" s="6"/>
      <c r="L132" s="10"/>
      <c r="M132" s="20"/>
      <c r="N132" s="20"/>
      <c r="O132" s="1"/>
      <c r="P132" s="1"/>
      <c r="Q132" s="1"/>
      <c r="R132" s="1"/>
      <c r="S132" s="1"/>
      <c r="T132" s="1"/>
      <c r="U132" s="2"/>
      <c r="V132" s="2"/>
    </row>
    <row r="133" spans="2:22" ht="15.75" customHeight="1">
      <c r="B133" s="17"/>
      <c r="C133" s="3"/>
      <c r="D133" s="3"/>
      <c r="E133" s="3"/>
      <c r="F133" s="3"/>
      <c r="G133" s="4"/>
      <c r="H133" s="4"/>
      <c r="I133" s="5"/>
      <c r="J133" s="6"/>
      <c r="K133" s="6"/>
      <c r="L133" s="10"/>
      <c r="M133" s="20"/>
      <c r="N133" s="20"/>
      <c r="O133" s="1"/>
      <c r="P133" s="1"/>
      <c r="Q133" s="1"/>
      <c r="R133" s="1"/>
      <c r="S133" s="1"/>
      <c r="T133" s="1"/>
      <c r="U133" s="2"/>
      <c r="V133" s="2"/>
    </row>
    <row r="134" spans="2:22" ht="15.75" customHeight="1">
      <c r="B134" s="17"/>
      <c r="C134" s="3"/>
      <c r="D134" s="3"/>
      <c r="E134" s="3"/>
      <c r="F134" s="3"/>
      <c r="G134" s="4"/>
      <c r="H134" s="4"/>
      <c r="I134" s="5"/>
      <c r="J134" s="6"/>
      <c r="K134" s="6"/>
      <c r="L134" s="10"/>
      <c r="M134" s="20"/>
      <c r="N134" s="20"/>
      <c r="O134" s="1"/>
      <c r="P134" s="1"/>
      <c r="Q134" s="1"/>
      <c r="R134" s="1"/>
      <c r="S134" s="1"/>
      <c r="T134" s="1"/>
      <c r="U134" s="2"/>
      <c r="V134" s="2"/>
    </row>
    <row r="135" spans="2:22" ht="15.75" customHeight="1">
      <c r="B135" s="17"/>
      <c r="C135" s="3"/>
      <c r="D135" s="3"/>
      <c r="E135" s="3"/>
      <c r="F135" s="3"/>
      <c r="G135" s="4"/>
      <c r="H135" s="4"/>
      <c r="I135" s="5"/>
      <c r="J135" s="6"/>
      <c r="K135" s="6"/>
      <c r="L135" s="10"/>
      <c r="M135" s="20"/>
      <c r="N135" s="20"/>
      <c r="O135" s="1"/>
      <c r="P135" s="1"/>
      <c r="Q135" s="1"/>
      <c r="R135" s="1"/>
      <c r="S135" s="1"/>
      <c r="T135" s="1"/>
      <c r="U135" s="2"/>
      <c r="V135" s="2"/>
    </row>
    <row r="136" spans="2:22" ht="15.75" customHeight="1">
      <c r="B136" s="17"/>
      <c r="C136" s="3"/>
      <c r="D136" s="3"/>
      <c r="E136" s="3"/>
      <c r="F136" s="3"/>
      <c r="G136" s="4"/>
      <c r="H136" s="4"/>
      <c r="I136" s="5"/>
      <c r="J136" s="6"/>
      <c r="K136" s="6"/>
      <c r="L136" s="10"/>
      <c r="M136" s="20"/>
      <c r="N136" s="20"/>
      <c r="O136" s="1"/>
      <c r="P136" s="1"/>
      <c r="Q136" s="1"/>
      <c r="R136" s="1"/>
      <c r="S136" s="1"/>
      <c r="T136" s="1"/>
      <c r="U136" s="2"/>
      <c r="V136" s="2"/>
    </row>
    <row r="137" spans="2:22" ht="15.75" customHeight="1">
      <c r="B137" s="17"/>
      <c r="C137" s="3"/>
      <c r="D137" s="3"/>
      <c r="E137" s="3"/>
      <c r="F137" s="3"/>
      <c r="G137" s="4"/>
      <c r="H137" s="4"/>
      <c r="I137" s="5"/>
      <c r="J137" s="6"/>
      <c r="K137" s="6"/>
      <c r="L137" s="10"/>
      <c r="M137" s="20"/>
      <c r="N137" s="20"/>
      <c r="O137" s="1"/>
      <c r="P137" s="1"/>
      <c r="Q137" s="1"/>
      <c r="R137" s="1"/>
      <c r="S137" s="1"/>
      <c r="T137" s="1"/>
      <c r="U137" s="2"/>
      <c r="V137" s="2"/>
    </row>
    <row r="138" spans="2:22" ht="15.75" customHeight="1">
      <c r="B138" s="17"/>
      <c r="C138" s="3"/>
      <c r="D138" s="3"/>
      <c r="E138" s="3"/>
      <c r="F138" s="3"/>
      <c r="G138" s="4"/>
      <c r="H138" s="4"/>
      <c r="I138" s="5"/>
      <c r="J138" s="6"/>
      <c r="K138" s="6"/>
      <c r="L138" s="10"/>
      <c r="M138" s="20"/>
      <c r="N138" s="20"/>
      <c r="O138" s="1"/>
      <c r="P138" s="1"/>
      <c r="Q138" s="1"/>
      <c r="R138" s="1"/>
      <c r="S138" s="1"/>
      <c r="T138" s="1"/>
      <c r="U138" s="2"/>
      <c r="V138" s="2"/>
    </row>
    <row r="139" spans="2:22" ht="15.75" customHeight="1">
      <c r="B139" s="17"/>
      <c r="C139" s="3"/>
      <c r="D139" s="3"/>
      <c r="E139" s="3"/>
      <c r="F139" s="3"/>
      <c r="G139" s="4"/>
      <c r="H139" s="4"/>
      <c r="I139" s="5"/>
      <c r="J139" s="6"/>
      <c r="K139" s="6"/>
      <c r="L139" s="10"/>
      <c r="M139" s="20"/>
      <c r="N139" s="20"/>
      <c r="O139" s="1"/>
      <c r="P139" s="1"/>
      <c r="Q139" s="1"/>
      <c r="R139" s="1"/>
      <c r="S139" s="1"/>
      <c r="T139" s="1"/>
      <c r="U139" s="2"/>
      <c r="V139" s="2"/>
    </row>
    <row r="140" spans="2:22" ht="15.75" customHeight="1">
      <c r="B140" s="17"/>
      <c r="C140" s="3"/>
      <c r="D140" s="3"/>
      <c r="E140" s="3"/>
      <c r="F140" s="3"/>
      <c r="G140" s="4"/>
      <c r="H140" s="4"/>
      <c r="I140" s="5"/>
      <c r="J140" s="6"/>
      <c r="K140" s="6"/>
      <c r="L140" s="10"/>
      <c r="M140" s="20"/>
      <c r="N140" s="20"/>
      <c r="O140" s="1"/>
      <c r="P140" s="1"/>
      <c r="Q140" s="1"/>
      <c r="R140" s="1"/>
      <c r="S140" s="1"/>
      <c r="T140" s="1"/>
      <c r="U140" s="2"/>
      <c r="V140" s="2"/>
    </row>
    <row r="141" spans="2:22" ht="15.75" customHeight="1">
      <c r="B141" s="17"/>
      <c r="C141" s="3"/>
      <c r="D141" s="3"/>
      <c r="E141" s="3"/>
      <c r="F141" s="3"/>
      <c r="G141" s="4"/>
      <c r="H141" s="4"/>
      <c r="I141" s="5"/>
      <c r="J141" s="6"/>
      <c r="K141" s="6"/>
      <c r="L141" s="10"/>
      <c r="M141" s="20"/>
      <c r="N141" s="20"/>
      <c r="O141" s="1"/>
      <c r="P141" s="1"/>
      <c r="Q141" s="1"/>
      <c r="R141" s="1"/>
      <c r="S141" s="1"/>
      <c r="T141" s="1"/>
      <c r="U141" s="2"/>
      <c r="V141" s="2"/>
    </row>
    <row r="142" spans="2:22" ht="15.75" customHeight="1">
      <c r="B142" s="17"/>
      <c r="C142" s="3"/>
      <c r="D142" s="3"/>
      <c r="E142" s="3"/>
      <c r="F142" s="3"/>
      <c r="G142" s="4"/>
      <c r="H142" s="4"/>
      <c r="I142" s="5"/>
      <c r="J142" s="6"/>
      <c r="K142" s="6"/>
      <c r="L142" s="10"/>
      <c r="M142" s="20"/>
      <c r="N142" s="20"/>
      <c r="O142" s="1"/>
      <c r="P142" s="1"/>
      <c r="Q142" s="1"/>
      <c r="R142" s="1"/>
      <c r="S142" s="1"/>
      <c r="T142" s="1"/>
      <c r="U142" s="2"/>
      <c r="V142" s="2"/>
    </row>
    <row r="143" spans="2:22" ht="15.75" customHeight="1">
      <c r="B143" s="17"/>
      <c r="C143" s="3"/>
      <c r="D143" s="3"/>
      <c r="E143" s="3"/>
      <c r="F143" s="3"/>
      <c r="G143" s="4"/>
      <c r="H143" s="4"/>
      <c r="I143" s="5"/>
      <c r="J143" s="6"/>
      <c r="K143" s="6"/>
      <c r="L143" s="10"/>
      <c r="M143" s="20"/>
      <c r="N143" s="20"/>
      <c r="O143" s="1"/>
      <c r="P143" s="1"/>
      <c r="Q143" s="1"/>
      <c r="R143" s="1"/>
      <c r="S143" s="1"/>
      <c r="T143" s="1"/>
      <c r="U143" s="2"/>
      <c r="V143" s="2"/>
    </row>
    <row r="144" spans="2:22" ht="15.75" customHeight="1">
      <c r="B144" s="17"/>
      <c r="C144" s="3"/>
      <c r="D144" s="3"/>
      <c r="E144" s="3"/>
      <c r="F144" s="3"/>
      <c r="G144" s="4"/>
      <c r="H144" s="4"/>
      <c r="I144" s="5"/>
      <c r="J144" s="6"/>
      <c r="K144" s="6"/>
      <c r="L144" s="10"/>
      <c r="M144" s="20"/>
      <c r="N144" s="20"/>
      <c r="O144" s="1"/>
      <c r="P144" s="1"/>
      <c r="Q144" s="1"/>
      <c r="R144" s="1"/>
      <c r="S144" s="1"/>
      <c r="T144" s="1"/>
      <c r="U144" s="2"/>
      <c r="V144" s="2"/>
    </row>
    <row r="145" spans="2:22" ht="15.75" customHeight="1">
      <c r="B145" s="17"/>
      <c r="C145" s="3"/>
      <c r="D145" s="3"/>
      <c r="E145" s="3"/>
      <c r="F145" s="3"/>
      <c r="G145" s="4"/>
      <c r="H145" s="4"/>
      <c r="I145" s="5"/>
      <c r="J145" s="6"/>
      <c r="K145" s="6"/>
      <c r="L145" s="10"/>
      <c r="M145" s="20"/>
      <c r="N145" s="20"/>
      <c r="O145" s="1"/>
      <c r="P145" s="1"/>
      <c r="Q145" s="1"/>
      <c r="R145" s="1"/>
      <c r="S145" s="1"/>
      <c r="T145" s="1"/>
      <c r="U145" s="2"/>
      <c r="V145" s="2"/>
    </row>
    <row r="146" spans="2:22" ht="15.75" customHeight="1">
      <c r="B146" s="17"/>
      <c r="C146" s="3"/>
      <c r="D146" s="3"/>
      <c r="E146" s="3"/>
      <c r="F146" s="3"/>
      <c r="G146" s="4"/>
      <c r="H146" s="4"/>
      <c r="I146" s="5"/>
      <c r="J146" s="6"/>
      <c r="K146" s="6"/>
      <c r="L146" s="10"/>
      <c r="M146" s="20"/>
      <c r="N146" s="20"/>
      <c r="O146" s="1"/>
      <c r="P146" s="1"/>
      <c r="Q146" s="1"/>
      <c r="R146" s="1"/>
      <c r="S146" s="1"/>
      <c r="T146" s="1"/>
      <c r="U146" s="2"/>
      <c r="V146" s="2"/>
    </row>
    <row r="147" spans="2:22" ht="15.75" customHeight="1">
      <c r="B147" s="17"/>
      <c r="C147" s="3"/>
      <c r="D147" s="3"/>
      <c r="E147" s="3"/>
      <c r="F147" s="3"/>
      <c r="G147" s="4"/>
      <c r="H147" s="4"/>
      <c r="I147" s="5"/>
      <c r="J147" s="6"/>
      <c r="K147" s="6"/>
      <c r="L147" s="10"/>
      <c r="M147" s="20"/>
      <c r="N147" s="20"/>
      <c r="O147" s="1"/>
      <c r="P147" s="1"/>
      <c r="Q147" s="1"/>
      <c r="R147" s="1"/>
      <c r="S147" s="1"/>
      <c r="T147" s="1"/>
      <c r="U147" s="2"/>
      <c r="V147" s="2"/>
    </row>
    <row r="148" spans="2:22" ht="15.75" customHeight="1">
      <c r="B148" s="17"/>
      <c r="C148" s="3"/>
      <c r="D148" s="3"/>
      <c r="E148" s="3"/>
      <c r="F148" s="3"/>
      <c r="G148" s="4"/>
      <c r="H148" s="4"/>
      <c r="I148" s="5"/>
      <c r="J148" s="6"/>
      <c r="K148" s="6"/>
      <c r="L148" s="10"/>
      <c r="M148" s="20"/>
      <c r="N148" s="20"/>
      <c r="O148" s="1"/>
      <c r="P148" s="1"/>
      <c r="Q148" s="1"/>
      <c r="R148" s="1"/>
      <c r="S148" s="1"/>
      <c r="T148" s="1"/>
      <c r="U148" s="2"/>
      <c r="V148" s="2"/>
    </row>
    <row r="149" spans="2:22" ht="15.75" customHeight="1">
      <c r="B149" s="17"/>
      <c r="C149" s="3"/>
      <c r="D149" s="3"/>
      <c r="E149" s="3"/>
      <c r="F149" s="3"/>
      <c r="G149" s="4"/>
      <c r="H149" s="4"/>
      <c r="I149" s="5"/>
      <c r="J149" s="6"/>
      <c r="K149" s="6"/>
      <c r="L149" s="10"/>
      <c r="M149" s="20"/>
      <c r="N149" s="20"/>
      <c r="O149" s="1"/>
      <c r="P149" s="1"/>
      <c r="Q149" s="1"/>
      <c r="R149" s="1"/>
      <c r="S149" s="1"/>
      <c r="T149" s="1"/>
      <c r="U149" s="2"/>
      <c r="V149" s="2"/>
    </row>
    <row r="150" spans="2:22" ht="15.75" customHeight="1">
      <c r="B150" s="17"/>
      <c r="C150" s="3"/>
      <c r="D150" s="3"/>
      <c r="E150" s="3"/>
      <c r="F150" s="3"/>
      <c r="G150" s="4"/>
      <c r="H150" s="4"/>
      <c r="I150" s="5"/>
      <c r="J150" s="6"/>
      <c r="K150" s="6"/>
      <c r="L150" s="10"/>
      <c r="M150" s="20"/>
      <c r="N150" s="20"/>
      <c r="O150" s="1"/>
      <c r="P150" s="1"/>
      <c r="Q150" s="1"/>
      <c r="R150" s="1"/>
      <c r="S150" s="1"/>
      <c r="T150" s="1"/>
      <c r="U150" s="2"/>
      <c r="V150" s="2"/>
    </row>
    <row r="151" spans="2:22" ht="15.75" customHeight="1">
      <c r="B151" s="17"/>
      <c r="C151" s="3"/>
      <c r="D151" s="3"/>
      <c r="E151" s="3"/>
      <c r="F151" s="3"/>
      <c r="G151" s="4"/>
      <c r="H151" s="4"/>
      <c r="I151" s="5"/>
      <c r="J151" s="6"/>
      <c r="K151" s="6"/>
      <c r="L151" s="10"/>
      <c r="M151" s="20"/>
      <c r="N151" s="20"/>
      <c r="O151" s="1"/>
      <c r="P151" s="1"/>
      <c r="Q151" s="1"/>
      <c r="R151" s="1"/>
      <c r="S151" s="1"/>
      <c r="T151" s="1"/>
      <c r="U151" s="2"/>
      <c r="V151" s="2"/>
    </row>
    <row r="152" spans="2:22" ht="15.75" customHeight="1">
      <c r="B152" s="17"/>
      <c r="C152" s="3"/>
      <c r="D152" s="3"/>
      <c r="E152" s="3"/>
      <c r="F152" s="3"/>
      <c r="G152" s="4"/>
      <c r="H152" s="4"/>
      <c r="I152" s="5"/>
      <c r="J152" s="6"/>
      <c r="K152" s="6"/>
      <c r="L152" s="10"/>
      <c r="M152" s="20"/>
      <c r="N152" s="20"/>
      <c r="O152" s="1"/>
      <c r="P152" s="1"/>
      <c r="Q152" s="1"/>
      <c r="R152" s="1"/>
      <c r="S152" s="1"/>
      <c r="T152" s="1"/>
      <c r="U152" s="2"/>
      <c r="V152" s="2"/>
    </row>
    <row r="153" spans="2:22" ht="15.75" customHeight="1">
      <c r="B153" s="17"/>
      <c r="C153" s="3"/>
      <c r="D153" s="3"/>
      <c r="E153" s="3"/>
      <c r="F153" s="3"/>
      <c r="G153" s="4"/>
      <c r="H153" s="4"/>
      <c r="I153" s="5"/>
      <c r="J153" s="6"/>
      <c r="K153" s="6"/>
      <c r="L153" s="10"/>
      <c r="M153" s="20"/>
      <c r="N153" s="20"/>
      <c r="O153" s="1"/>
      <c r="P153" s="1"/>
      <c r="Q153" s="1"/>
      <c r="R153" s="1"/>
      <c r="S153" s="1"/>
      <c r="T153" s="1"/>
      <c r="U153" s="2"/>
      <c r="V153" s="2"/>
    </row>
    <row r="154" spans="2:22" ht="15.75" customHeight="1">
      <c r="B154" s="17"/>
      <c r="C154" s="3"/>
      <c r="D154" s="3"/>
      <c r="E154" s="3"/>
      <c r="F154" s="3"/>
      <c r="G154" s="4"/>
      <c r="H154" s="4"/>
      <c r="I154" s="5"/>
      <c r="J154" s="6"/>
      <c r="K154" s="6"/>
      <c r="L154" s="10"/>
      <c r="M154" s="20"/>
      <c r="N154" s="20"/>
      <c r="O154" s="1"/>
      <c r="P154" s="1"/>
      <c r="Q154" s="1"/>
      <c r="R154" s="1"/>
      <c r="S154" s="1"/>
      <c r="T154" s="1"/>
      <c r="U154" s="2"/>
      <c r="V154" s="2"/>
    </row>
    <row r="155" spans="2:22" ht="15.75" customHeight="1">
      <c r="B155" s="17"/>
      <c r="C155" s="3"/>
      <c r="D155" s="3"/>
      <c r="E155" s="3"/>
      <c r="F155" s="3"/>
      <c r="G155" s="4"/>
      <c r="H155" s="4"/>
      <c r="I155" s="5"/>
      <c r="J155" s="6"/>
      <c r="K155" s="6"/>
      <c r="L155" s="10"/>
      <c r="M155" s="20"/>
      <c r="N155" s="20"/>
      <c r="O155" s="1"/>
      <c r="P155" s="1"/>
      <c r="Q155" s="1"/>
      <c r="R155" s="1"/>
      <c r="S155" s="1"/>
      <c r="T155" s="1"/>
      <c r="U155" s="2"/>
      <c r="V155" s="2"/>
    </row>
    <row r="156" spans="2:22" ht="15.75" customHeight="1">
      <c r="B156" s="17"/>
      <c r="C156" s="3"/>
      <c r="D156" s="3"/>
      <c r="E156" s="3"/>
      <c r="F156" s="3"/>
      <c r="G156" s="4"/>
      <c r="H156" s="4"/>
      <c r="I156" s="5"/>
      <c r="J156" s="6"/>
      <c r="K156" s="6"/>
      <c r="L156" s="10"/>
      <c r="M156" s="20"/>
      <c r="N156" s="20"/>
      <c r="O156" s="1"/>
      <c r="P156" s="1"/>
      <c r="Q156" s="1"/>
      <c r="R156" s="1"/>
      <c r="S156" s="1"/>
      <c r="T156" s="1"/>
      <c r="U156" s="2"/>
      <c r="V156" s="2"/>
    </row>
    <row r="157" spans="2:22" ht="15.75" customHeight="1">
      <c r="B157" s="17"/>
      <c r="C157" s="3"/>
      <c r="D157" s="3"/>
      <c r="E157" s="3"/>
      <c r="F157" s="3"/>
      <c r="G157" s="4"/>
      <c r="H157" s="4"/>
      <c r="I157" s="5"/>
      <c r="J157" s="6"/>
      <c r="K157" s="6"/>
      <c r="L157" s="10"/>
      <c r="M157" s="20"/>
      <c r="N157" s="20"/>
      <c r="O157" s="1"/>
      <c r="P157" s="1"/>
      <c r="Q157" s="1"/>
      <c r="R157" s="1"/>
      <c r="S157" s="1"/>
      <c r="T157" s="1"/>
      <c r="U157" s="2"/>
      <c r="V157" s="2"/>
    </row>
    <row r="158" spans="2:22" ht="15.75" customHeight="1">
      <c r="B158" s="17"/>
      <c r="C158" s="3"/>
      <c r="D158" s="3"/>
      <c r="E158" s="3"/>
      <c r="F158" s="3"/>
      <c r="G158" s="4"/>
      <c r="H158" s="4"/>
      <c r="I158" s="5"/>
      <c r="J158" s="6"/>
      <c r="K158" s="6"/>
      <c r="L158" s="10"/>
      <c r="M158" s="20"/>
      <c r="N158" s="20"/>
      <c r="O158" s="1"/>
      <c r="P158" s="1"/>
      <c r="Q158" s="1"/>
      <c r="R158" s="1"/>
      <c r="S158" s="1"/>
      <c r="T158" s="1"/>
      <c r="U158" s="2"/>
      <c r="V158" s="2"/>
    </row>
    <row r="159" spans="2:22" ht="15.75" customHeight="1">
      <c r="B159" s="17"/>
      <c r="C159" s="3"/>
      <c r="D159" s="3"/>
      <c r="E159" s="3"/>
      <c r="F159" s="3"/>
      <c r="G159" s="4"/>
      <c r="H159" s="4"/>
      <c r="I159" s="5"/>
      <c r="J159" s="6"/>
      <c r="K159" s="6"/>
      <c r="L159" s="10"/>
      <c r="M159" s="20"/>
      <c r="N159" s="20"/>
      <c r="O159" s="1"/>
      <c r="P159" s="1"/>
      <c r="Q159" s="1"/>
      <c r="R159" s="1"/>
      <c r="S159" s="1"/>
      <c r="T159" s="1"/>
      <c r="U159" s="2"/>
      <c r="V159" s="2"/>
    </row>
    <row r="160" spans="2:22" ht="15.75" customHeight="1">
      <c r="B160" s="17"/>
      <c r="C160" s="3"/>
      <c r="D160" s="3"/>
      <c r="E160" s="3"/>
      <c r="F160" s="3"/>
      <c r="G160" s="4"/>
      <c r="H160" s="4"/>
      <c r="I160" s="5"/>
      <c r="J160" s="6"/>
      <c r="K160" s="6"/>
      <c r="L160" s="10"/>
      <c r="M160" s="20"/>
      <c r="N160" s="20"/>
      <c r="O160" s="1"/>
      <c r="P160" s="1"/>
      <c r="Q160" s="1"/>
      <c r="R160" s="1"/>
      <c r="S160" s="1"/>
      <c r="T160" s="1"/>
      <c r="U160" s="2"/>
      <c r="V160" s="2"/>
    </row>
    <row r="161" spans="2:22" ht="15.75" customHeight="1">
      <c r="B161" s="17"/>
      <c r="C161" s="3"/>
      <c r="D161" s="3"/>
      <c r="E161" s="3"/>
      <c r="F161" s="3"/>
      <c r="G161" s="4"/>
      <c r="H161" s="4"/>
      <c r="I161" s="5"/>
      <c r="J161" s="6"/>
      <c r="K161" s="6"/>
      <c r="L161" s="10"/>
      <c r="M161" s="20"/>
      <c r="N161" s="20"/>
      <c r="O161" s="1"/>
      <c r="P161" s="1"/>
      <c r="Q161" s="1"/>
      <c r="R161" s="1"/>
      <c r="S161" s="1"/>
      <c r="T161" s="1"/>
      <c r="U161" s="2"/>
      <c r="V161" s="2"/>
    </row>
    <row r="162" spans="2:22" ht="15.75" customHeight="1">
      <c r="B162" s="17"/>
      <c r="C162" s="3"/>
      <c r="D162" s="3"/>
      <c r="E162" s="3"/>
      <c r="F162" s="3"/>
      <c r="G162" s="4"/>
      <c r="H162" s="4"/>
      <c r="I162" s="5"/>
      <c r="J162" s="6"/>
      <c r="K162" s="6"/>
      <c r="L162" s="10"/>
      <c r="M162" s="20"/>
      <c r="N162" s="20"/>
      <c r="O162" s="1"/>
      <c r="P162" s="1"/>
      <c r="Q162" s="1"/>
      <c r="R162" s="1"/>
      <c r="S162" s="1"/>
      <c r="T162" s="1"/>
      <c r="U162" s="2"/>
      <c r="V162" s="2"/>
    </row>
    <row r="163" spans="2:22" ht="15.75" customHeight="1">
      <c r="B163" s="17"/>
      <c r="C163" s="3"/>
      <c r="D163" s="3"/>
      <c r="E163" s="3"/>
      <c r="F163" s="3"/>
      <c r="G163" s="4"/>
      <c r="H163" s="4"/>
      <c r="I163" s="5"/>
      <c r="J163" s="6"/>
      <c r="K163" s="6"/>
      <c r="L163" s="10"/>
      <c r="M163" s="20"/>
      <c r="N163" s="20"/>
      <c r="O163" s="1"/>
      <c r="P163" s="1"/>
      <c r="Q163" s="1"/>
      <c r="R163" s="1"/>
      <c r="S163" s="1"/>
      <c r="T163" s="1"/>
      <c r="U163" s="2"/>
      <c r="V163" s="2"/>
    </row>
    <row r="164" spans="2:22" ht="15.75" customHeight="1">
      <c r="B164" s="17"/>
      <c r="C164" s="3"/>
      <c r="D164" s="3"/>
      <c r="E164" s="3"/>
      <c r="F164" s="3"/>
      <c r="G164" s="4"/>
      <c r="H164" s="4"/>
      <c r="I164" s="5"/>
      <c r="J164" s="6"/>
      <c r="K164" s="6"/>
      <c r="L164" s="10"/>
      <c r="M164" s="20"/>
      <c r="N164" s="20"/>
      <c r="O164" s="1"/>
      <c r="P164" s="1"/>
      <c r="Q164" s="1"/>
      <c r="R164" s="1"/>
      <c r="S164" s="1"/>
      <c r="T164" s="1"/>
      <c r="U164" s="2"/>
      <c r="V164" s="2"/>
    </row>
    <row r="165" spans="2:22" ht="15.75" customHeight="1">
      <c r="B165" s="17"/>
      <c r="C165" s="3"/>
      <c r="D165" s="3"/>
      <c r="E165" s="3"/>
      <c r="F165" s="3"/>
      <c r="G165" s="4"/>
      <c r="H165" s="4"/>
      <c r="I165" s="5"/>
      <c r="J165" s="6"/>
      <c r="K165" s="6"/>
      <c r="L165" s="10"/>
      <c r="M165" s="20"/>
      <c r="N165" s="20"/>
      <c r="O165" s="1"/>
      <c r="P165" s="1"/>
      <c r="Q165" s="1"/>
      <c r="R165" s="1"/>
      <c r="S165" s="1"/>
      <c r="T165" s="1"/>
      <c r="U165" s="2"/>
      <c r="V165" s="2"/>
    </row>
    <row r="166" spans="2:22" ht="15.75" customHeight="1">
      <c r="B166" s="17"/>
      <c r="C166" s="3"/>
      <c r="D166" s="3"/>
      <c r="E166" s="3"/>
      <c r="F166" s="3"/>
      <c r="G166" s="4"/>
      <c r="H166" s="4"/>
      <c r="I166" s="5"/>
      <c r="J166" s="6"/>
      <c r="K166" s="6"/>
      <c r="L166" s="10"/>
      <c r="M166" s="20"/>
      <c r="N166" s="20"/>
      <c r="O166" s="1"/>
      <c r="P166" s="1"/>
      <c r="Q166" s="1"/>
      <c r="R166" s="1"/>
      <c r="S166" s="1"/>
      <c r="T166" s="1"/>
      <c r="U166" s="2"/>
      <c r="V166" s="2"/>
    </row>
    <row r="167" spans="2:22" ht="15.75" customHeight="1">
      <c r="B167" s="17"/>
      <c r="C167" s="3"/>
      <c r="D167" s="3"/>
      <c r="E167" s="3"/>
      <c r="F167" s="3"/>
      <c r="G167" s="4"/>
      <c r="H167" s="4"/>
      <c r="I167" s="5"/>
      <c r="J167" s="6"/>
      <c r="K167" s="6"/>
      <c r="L167" s="10"/>
      <c r="M167" s="20"/>
      <c r="N167" s="20"/>
      <c r="O167" s="1"/>
      <c r="P167" s="1"/>
      <c r="Q167" s="1"/>
      <c r="R167" s="1"/>
      <c r="S167" s="1"/>
      <c r="T167" s="1"/>
      <c r="U167" s="2"/>
      <c r="V167" s="2"/>
    </row>
    <row r="168" spans="2:22" ht="15.75" customHeight="1">
      <c r="B168" s="17"/>
      <c r="C168" s="3"/>
      <c r="D168" s="3"/>
      <c r="E168" s="3"/>
      <c r="F168" s="3"/>
      <c r="G168" s="4"/>
      <c r="H168" s="4"/>
      <c r="I168" s="5"/>
      <c r="J168" s="6"/>
      <c r="K168" s="6"/>
      <c r="L168" s="10"/>
      <c r="M168" s="20"/>
      <c r="N168" s="20"/>
      <c r="O168" s="1"/>
      <c r="P168" s="1"/>
      <c r="Q168" s="1"/>
      <c r="R168" s="1"/>
      <c r="S168" s="1"/>
      <c r="T168" s="1"/>
      <c r="U168" s="2"/>
      <c r="V168" s="2"/>
    </row>
    <row r="169" spans="2:22" ht="15.75" customHeight="1">
      <c r="B169" s="17"/>
      <c r="C169" s="3"/>
      <c r="D169" s="3"/>
      <c r="E169" s="3"/>
      <c r="F169" s="3"/>
      <c r="G169" s="4"/>
      <c r="H169" s="4"/>
      <c r="I169" s="5"/>
      <c r="J169" s="6"/>
      <c r="K169" s="6"/>
      <c r="L169" s="10"/>
      <c r="M169" s="20"/>
      <c r="N169" s="20"/>
      <c r="O169" s="1"/>
      <c r="P169" s="1"/>
      <c r="Q169" s="1"/>
      <c r="R169" s="1"/>
      <c r="S169" s="1"/>
      <c r="T169" s="1"/>
      <c r="U169" s="2"/>
      <c r="V169" s="2"/>
    </row>
    <row r="170" spans="2:22" ht="15.75" customHeight="1">
      <c r="B170" s="17"/>
      <c r="C170" s="3"/>
      <c r="D170" s="3"/>
      <c r="E170" s="3"/>
      <c r="F170" s="3"/>
      <c r="G170" s="4"/>
      <c r="H170" s="4"/>
      <c r="I170" s="5"/>
      <c r="J170" s="6"/>
      <c r="K170" s="6"/>
      <c r="L170" s="10"/>
      <c r="M170" s="20"/>
      <c r="N170" s="20"/>
      <c r="O170" s="1"/>
      <c r="P170" s="1"/>
      <c r="Q170" s="1"/>
      <c r="R170" s="1"/>
      <c r="S170" s="1"/>
      <c r="T170" s="1"/>
      <c r="U170" s="2"/>
      <c r="V170" s="2"/>
    </row>
    <row r="171" spans="2:22" ht="15.75" customHeight="1">
      <c r="B171" s="17"/>
      <c r="C171" s="3"/>
      <c r="D171" s="3"/>
      <c r="E171" s="3"/>
      <c r="F171" s="3"/>
      <c r="G171" s="4"/>
      <c r="H171" s="4"/>
      <c r="I171" s="5"/>
      <c r="J171" s="6"/>
      <c r="K171" s="6"/>
      <c r="L171" s="10"/>
      <c r="M171" s="20"/>
      <c r="N171" s="20"/>
      <c r="O171" s="1"/>
      <c r="P171" s="1"/>
      <c r="Q171" s="1"/>
      <c r="R171" s="1"/>
      <c r="S171" s="1"/>
      <c r="T171" s="1"/>
      <c r="U171" s="2"/>
      <c r="V171" s="2"/>
    </row>
    <row r="172" spans="2:22" ht="15.75" customHeight="1">
      <c r="B172" s="17"/>
      <c r="C172" s="3"/>
      <c r="D172" s="3"/>
      <c r="E172" s="3"/>
      <c r="F172" s="3"/>
      <c r="G172" s="4"/>
      <c r="H172" s="4"/>
      <c r="I172" s="5"/>
      <c r="J172" s="6"/>
      <c r="K172" s="6"/>
      <c r="L172" s="10"/>
      <c r="M172" s="20"/>
      <c r="N172" s="20"/>
      <c r="O172" s="1"/>
      <c r="P172" s="1"/>
      <c r="Q172" s="1"/>
      <c r="R172" s="1"/>
      <c r="S172" s="1"/>
      <c r="T172" s="1"/>
      <c r="U172" s="2"/>
      <c r="V172" s="2"/>
    </row>
    <row r="173" spans="2:22" ht="15.75" customHeight="1">
      <c r="B173" s="17"/>
      <c r="C173" s="3"/>
      <c r="D173" s="3"/>
      <c r="E173" s="3"/>
      <c r="F173" s="3"/>
      <c r="G173" s="4"/>
      <c r="H173" s="4"/>
      <c r="I173" s="5"/>
      <c r="J173" s="6"/>
      <c r="K173" s="6"/>
      <c r="L173" s="10"/>
      <c r="M173" s="20"/>
      <c r="N173" s="20"/>
      <c r="O173" s="1"/>
      <c r="P173" s="1"/>
      <c r="Q173" s="1"/>
      <c r="R173" s="1"/>
      <c r="S173" s="1"/>
      <c r="T173" s="1"/>
      <c r="U173" s="2"/>
      <c r="V173" s="2"/>
    </row>
    <row r="174" spans="2:22" ht="15.75" customHeight="1">
      <c r="B174" s="17"/>
      <c r="C174" s="3"/>
      <c r="D174" s="3"/>
      <c r="E174" s="3"/>
      <c r="F174" s="3"/>
      <c r="G174" s="4"/>
      <c r="H174" s="4"/>
      <c r="I174" s="5"/>
      <c r="J174" s="6"/>
      <c r="K174" s="6"/>
      <c r="L174" s="10"/>
      <c r="M174" s="20"/>
      <c r="N174" s="20"/>
      <c r="O174" s="1"/>
      <c r="P174" s="1"/>
      <c r="Q174" s="1"/>
      <c r="R174" s="1"/>
      <c r="S174" s="1"/>
      <c r="T174" s="1"/>
      <c r="U174" s="2"/>
      <c r="V174" s="2"/>
    </row>
    <row r="175" spans="2:22" ht="15.75" customHeight="1">
      <c r="B175" s="17"/>
      <c r="C175" s="3"/>
      <c r="D175" s="3"/>
      <c r="E175" s="3"/>
      <c r="F175" s="3"/>
      <c r="G175" s="4"/>
      <c r="H175" s="4"/>
      <c r="I175" s="5"/>
      <c r="J175" s="6"/>
      <c r="K175" s="6"/>
      <c r="L175" s="10"/>
      <c r="M175" s="20"/>
      <c r="N175" s="20"/>
      <c r="O175" s="1"/>
      <c r="P175" s="1"/>
      <c r="Q175" s="1"/>
      <c r="R175" s="1"/>
      <c r="S175" s="1"/>
      <c r="T175" s="1"/>
      <c r="U175" s="2"/>
      <c r="V175" s="2"/>
    </row>
    <row r="176" spans="2:22" ht="15.75" customHeight="1">
      <c r="B176" s="17"/>
      <c r="C176" s="3"/>
      <c r="D176" s="3"/>
      <c r="E176" s="3"/>
      <c r="F176" s="3"/>
      <c r="G176" s="4"/>
      <c r="H176" s="4"/>
      <c r="I176" s="5"/>
      <c r="J176" s="6"/>
      <c r="K176" s="6"/>
      <c r="L176" s="10"/>
      <c r="M176" s="20"/>
      <c r="N176" s="20"/>
      <c r="O176" s="1"/>
      <c r="P176" s="1"/>
      <c r="Q176" s="1"/>
      <c r="R176" s="1"/>
      <c r="S176" s="1"/>
      <c r="T176" s="1"/>
      <c r="U176" s="2"/>
      <c r="V176" s="2"/>
    </row>
    <row r="177" spans="2:22" ht="15.75" customHeight="1">
      <c r="B177" s="17"/>
      <c r="C177" s="3"/>
      <c r="D177" s="3"/>
      <c r="E177" s="3"/>
      <c r="F177" s="3"/>
      <c r="G177" s="4"/>
      <c r="H177" s="4"/>
      <c r="I177" s="5"/>
      <c r="J177" s="6"/>
      <c r="K177" s="6"/>
      <c r="L177" s="10"/>
      <c r="M177" s="20"/>
      <c r="N177" s="20"/>
      <c r="O177" s="1"/>
      <c r="P177" s="1"/>
      <c r="Q177" s="1"/>
      <c r="R177" s="1"/>
      <c r="S177" s="1"/>
      <c r="T177" s="1"/>
      <c r="U177" s="2"/>
      <c r="V177" s="2"/>
    </row>
    <row r="178" spans="2:22" ht="15.75" customHeight="1">
      <c r="B178" s="17"/>
      <c r="C178" s="3"/>
      <c r="D178" s="3"/>
      <c r="E178" s="3"/>
      <c r="F178" s="3"/>
      <c r="G178" s="4"/>
      <c r="H178" s="4"/>
      <c r="I178" s="5"/>
      <c r="J178" s="6"/>
      <c r="K178" s="6"/>
      <c r="L178" s="10"/>
      <c r="M178" s="20"/>
      <c r="N178" s="20"/>
      <c r="O178" s="1"/>
      <c r="P178" s="1"/>
      <c r="Q178" s="1"/>
      <c r="R178" s="1"/>
      <c r="S178" s="1"/>
      <c r="T178" s="1"/>
      <c r="U178" s="2"/>
      <c r="V178" s="2"/>
    </row>
    <row r="179" spans="2:22" ht="15.75" customHeight="1">
      <c r="B179" s="17"/>
      <c r="C179" s="3"/>
      <c r="D179" s="3"/>
      <c r="E179" s="3"/>
      <c r="F179" s="3"/>
      <c r="G179" s="4"/>
      <c r="H179" s="4"/>
      <c r="I179" s="5"/>
      <c r="J179" s="6"/>
      <c r="K179" s="6"/>
      <c r="L179" s="10"/>
      <c r="M179" s="20"/>
      <c r="N179" s="20"/>
      <c r="O179" s="1"/>
      <c r="P179" s="1"/>
      <c r="Q179" s="1"/>
      <c r="R179" s="1"/>
      <c r="S179" s="1"/>
      <c r="T179" s="1"/>
      <c r="U179" s="2"/>
      <c r="V179" s="2"/>
    </row>
    <row r="180" spans="2:22" ht="15.75" customHeight="1">
      <c r="B180" s="17"/>
      <c r="C180" s="3"/>
      <c r="D180" s="3"/>
      <c r="E180" s="3"/>
      <c r="F180" s="3"/>
      <c r="G180" s="4"/>
      <c r="H180" s="4"/>
      <c r="I180" s="5"/>
      <c r="J180" s="6"/>
      <c r="K180" s="6"/>
      <c r="L180" s="10"/>
      <c r="M180" s="20"/>
      <c r="N180" s="20"/>
      <c r="O180" s="1"/>
      <c r="P180" s="1"/>
      <c r="Q180" s="1"/>
      <c r="R180" s="1"/>
      <c r="S180" s="1"/>
      <c r="T180" s="1"/>
      <c r="U180" s="2"/>
      <c r="V180" s="2"/>
    </row>
    <row r="181" spans="2:22" ht="15.75" customHeight="1">
      <c r="B181" s="17"/>
      <c r="C181" s="3"/>
      <c r="D181" s="3"/>
      <c r="E181" s="3"/>
      <c r="F181" s="3"/>
      <c r="G181" s="4"/>
      <c r="H181" s="4"/>
      <c r="I181" s="5"/>
      <c r="J181" s="6"/>
      <c r="K181" s="6"/>
      <c r="L181" s="10"/>
      <c r="M181" s="20"/>
      <c r="N181" s="20"/>
      <c r="O181" s="1"/>
      <c r="P181" s="1"/>
      <c r="Q181" s="1"/>
      <c r="R181" s="1"/>
      <c r="S181" s="1"/>
      <c r="T181" s="1"/>
      <c r="U181" s="2"/>
      <c r="V181" s="2"/>
    </row>
    <row r="182" spans="2:22" ht="15.75" customHeight="1">
      <c r="B182" s="17"/>
      <c r="C182" s="3"/>
      <c r="D182" s="3"/>
      <c r="E182" s="3"/>
      <c r="F182" s="3"/>
      <c r="G182" s="4"/>
      <c r="H182" s="4"/>
      <c r="I182" s="5"/>
      <c r="J182" s="6"/>
      <c r="K182" s="6"/>
      <c r="L182" s="10"/>
      <c r="M182" s="20"/>
      <c r="N182" s="20"/>
      <c r="O182" s="1"/>
      <c r="P182" s="1"/>
      <c r="Q182" s="1"/>
      <c r="R182" s="1"/>
      <c r="S182" s="1"/>
      <c r="T182" s="1"/>
      <c r="U182" s="2"/>
      <c r="V182" s="2"/>
    </row>
    <row r="183" spans="2:22" ht="15.75" customHeight="1">
      <c r="B183" s="17"/>
      <c r="C183" s="3"/>
      <c r="D183" s="3"/>
      <c r="E183" s="3"/>
      <c r="F183" s="3"/>
      <c r="G183" s="4"/>
      <c r="H183" s="4"/>
      <c r="I183" s="5"/>
      <c r="J183" s="6"/>
      <c r="K183" s="6"/>
      <c r="L183" s="10"/>
      <c r="M183" s="20"/>
      <c r="N183" s="20"/>
      <c r="O183" s="1"/>
      <c r="P183" s="1"/>
      <c r="Q183" s="1"/>
      <c r="R183" s="1"/>
      <c r="S183" s="1"/>
      <c r="T183" s="1"/>
      <c r="U183" s="2"/>
      <c r="V183" s="2"/>
    </row>
    <row r="184" spans="2:22" ht="15.75" customHeight="1">
      <c r="B184" s="17"/>
      <c r="C184" s="3"/>
      <c r="D184" s="3"/>
      <c r="E184" s="3"/>
      <c r="F184" s="3"/>
      <c r="G184" s="4"/>
      <c r="H184" s="4"/>
      <c r="I184" s="5"/>
      <c r="J184" s="6"/>
      <c r="K184" s="6"/>
      <c r="L184" s="10"/>
      <c r="M184" s="20"/>
      <c r="N184" s="20"/>
      <c r="O184" s="1"/>
      <c r="P184" s="1"/>
      <c r="Q184" s="1"/>
      <c r="R184" s="1"/>
      <c r="S184" s="1"/>
      <c r="T184" s="1"/>
      <c r="U184" s="2"/>
      <c r="V184" s="2"/>
    </row>
    <row r="185" spans="2:22" ht="15.75" customHeight="1">
      <c r="B185" s="17"/>
      <c r="C185" s="3"/>
      <c r="D185" s="3"/>
      <c r="E185" s="3"/>
      <c r="F185" s="3"/>
      <c r="G185" s="4"/>
      <c r="H185" s="4"/>
      <c r="I185" s="5"/>
      <c r="J185" s="6"/>
      <c r="K185" s="6"/>
      <c r="L185" s="10"/>
      <c r="M185" s="20"/>
      <c r="N185" s="20"/>
      <c r="O185" s="1"/>
      <c r="P185" s="1"/>
      <c r="Q185" s="1"/>
      <c r="R185" s="1"/>
      <c r="S185" s="1"/>
      <c r="T185" s="1"/>
      <c r="U185" s="2"/>
      <c r="V185" s="2"/>
    </row>
    <row r="186" spans="2:22" ht="15.75" customHeight="1">
      <c r="B186" s="17"/>
      <c r="C186" s="3"/>
      <c r="D186" s="3"/>
      <c r="E186" s="3"/>
      <c r="F186" s="3"/>
      <c r="G186" s="4"/>
      <c r="H186" s="4"/>
      <c r="I186" s="5"/>
      <c r="J186" s="6"/>
      <c r="K186" s="6"/>
      <c r="L186" s="10"/>
      <c r="M186" s="20"/>
      <c r="N186" s="20"/>
      <c r="O186" s="1"/>
      <c r="P186" s="1"/>
      <c r="Q186" s="1"/>
      <c r="R186" s="1"/>
      <c r="S186" s="1"/>
      <c r="T186" s="1"/>
      <c r="U186" s="2"/>
      <c r="V186" s="2"/>
    </row>
    <row r="187" spans="2:22" ht="15.75" customHeight="1">
      <c r="B187" s="17"/>
      <c r="C187" s="3"/>
      <c r="D187" s="3"/>
      <c r="E187" s="3"/>
      <c r="F187" s="3"/>
      <c r="G187" s="4"/>
      <c r="H187" s="4"/>
      <c r="I187" s="5"/>
      <c r="J187" s="6"/>
      <c r="K187" s="6"/>
      <c r="L187" s="10"/>
      <c r="M187" s="20"/>
      <c r="N187" s="20"/>
      <c r="O187" s="1"/>
      <c r="P187" s="1"/>
      <c r="Q187" s="1"/>
      <c r="R187" s="1"/>
      <c r="S187" s="1"/>
      <c r="T187" s="1"/>
      <c r="U187" s="2"/>
      <c r="V187" s="2"/>
    </row>
    <row r="188" spans="2:22" ht="15.75" customHeight="1">
      <c r="B188" s="17"/>
      <c r="C188" s="3"/>
      <c r="D188" s="3"/>
      <c r="E188" s="3"/>
      <c r="F188" s="3"/>
      <c r="G188" s="4"/>
      <c r="H188" s="4"/>
      <c r="I188" s="5"/>
      <c r="J188" s="6"/>
      <c r="K188" s="6"/>
      <c r="L188" s="10"/>
      <c r="M188" s="20"/>
      <c r="N188" s="20"/>
      <c r="O188" s="1"/>
      <c r="P188" s="1"/>
      <c r="Q188" s="1"/>
      <c r="R188" s="1"/>
      <c r="S188" s="1"/>
      <c r="T188" s="1"/>
      <c r="U188" s="2"/>
      <c r="V188" s="2"/>
    </row>
    <row r="189" spans="2:22" ht="15.75" customHeight="1">
      <c r="B189" s="17"/>
      <c r="C189" s="3"/>
      <c r="D189" s="3"/>
      <c r="E189" s="3"/>
      <c r="F189" s="3"/>
      <c r="G189" s="4"/>
      <c r="H189" s="4"/>
      <c r="I189" s="5"/>
      <c r="J189" s="6"/>
      <c r="K189" s="6"/>
      <c r="L189" s="10"/>
      <c r="M189" s="20"/>
      <c r="N189" s="20"/>
      <c r="O189" s="1"/>
      <c r="P189" s="1"/>
      <c r="Q189" s="1"/>
      <c r="R189" s="1"/>
      <c r="S189" s="1"/>
      <c r="T189" s="1"/>
      <c r="U189" s="2"/>
      <c r="V189" s="2"/>
    </row>
    <row r="190" spans="2:22" ht="15.75" customHeight="1">
      <c r="B190" s="17"/>
      <c r="C190" s="3"/>
      <c r="D190" s="3"/>
      <c r="E190" s="3"/>
      <c r="F190" s="3"/>
      <c r="G190" s="4"/>
      <c r="H190" s="4"/>
      <c r="I190" s="5"/>
      <c r="J190" s="6"/>
      <c r="K190" s="6"/>
      <c r="L190" s="10"/>
      <c r="M190" s="20"/>
      <c r="N190" s="20"/>
      <c r="O190" s="1"/>
      <c r="P190" s="1"/>
      <c r="Q190" s="1"/>
      <c r="R190" s="1"/>
      <c r="S190" s="1"/>
      <c r="T190" s="1"/>
      <c r="U190" s="2"/>
      <c r="V190" s="2"/>
    </row>
    <row r="191" spans="2:22" ht="15.75" customHeight="1">
      <c r="B191" s="17"/>
      <c r="C191" s="3"/>
      <c r="D191" s="3"/>
      <c r="E191" s="3"/>
      <c r="F191" s="3"/>
      <c r="G191" s="4"/>
      <c r="H191" s="4"/>
      <c r="I191" s="5"/>
      <c r="J191" s="6"/>
      <c r="K191" s="6"/>
      <c r="L191" s="10"/>
      <c r="M191" s="20"/>
      <c r="N191" s="20"/>
      <c r="O191" s="1"/>
      <c r="P191" s="1"/>
      <c r="Q191" s="1"/>
      <c r="R191" s="1"/>
      <c r="S191" s="1"/>
      <c r="T191" s="1"/>
      <c r="U191" s="2"/>
      <c r="V191" s="2"/>
    </row>
    <row r="192" spans="2:22" ht="15.75" customHeight="1">
      <c r="B192" s="17"/>
      <c r="C192" s="3"/>
      <c r="D192" s="3"/>
      <c r="E192" s="3"/>
      <c r="F192" s="3"/>
      <c r="G192" s="4"/>
      <c r="H192" s="4"/>
      <c r="I192" s="5"/>
      <c r="J192" s="6"/>
      <c r="K192" s="6"/>
      <c r="L192" s="10"/>
      <c r="M192" s="20"/>
      <c r="N192" s="20"/>
      <c r="O192" s="1"/>
      <c r="P192" s="1"/>
      <c r="Q192" s="1"/>
      <c r="R192" s="1"/>
      <c r="S192" s="1"/>
      <c r="T192" s="1"/>
      <c r="U192" s="2"/>
      <c r="V192" s="2"/>
    </row>
    <row r="193" spans="2:22" ht="15.75" customHeight="1">
      <c r="B193" s="17"/>
      <c r="C193" s="3"/>
      <c r="D193" s="3"/>
      <c r="E193" s="3"/>
      <c r="F193" s="3"/>
      <c r="G193" s="4"/>
      <c r="H193" s="4"/>
      <c r="I193" s="5"/>
      <c r="J193" s="6"/>
      <c r="K193" s="6"/>
      <c r="L193" s="10"/>
      <c r="M193" s="20"/>
      <c r="N193" s="20"/>
      <c r="O193" s="1"/>
      <c r="P193" s="1"/>
      <c r="Q193" s="1"/>
      <c r="R193" s="1"/>
      <c r="S193" s="1"/>
      <c r="T193" s="1"/>
      <c r="U193" s="2"/>
      <c r="V193" s="2"/>
    </row>
    <row r="194" spans="2:22" ht="15.75" customHeight="1">
      <c r="B194" s="17"/>
      <c r="C194" s="3"/>
      <c r="D194" s="3"/>
      <c r="E194" s="3"/>
      <c r="F194" s="3"/>
      <c r="G194" s="4"/>
      <c r="H194" s="4"/>
      <c r="I194" s="5"/>
      <c r="J194" s="6"/>
      <c r="K194" s="6"/>
      <c r="L194" s="10"/>
      <c r="M194" s="20"/>
      <c r="N194" s="20"/>
      <c r="O194" s="1"/>
      <c r="P194" s="1"/>
      <c r="Q194" s="1"/>
      <c r="R194" s="1"/>
      <c r="S194" s="1"/>
      <c r="T194" s="1"/>
      <c r="U194" s="2"/>
      <c r="V194" s="2"/>
    </row>
    <row r="195" spans="2:22" ht="15.75" customHeight="1">
      <c r="B195" s="17"/>
      <c r="C195" s="3"/>
      <c r="D195" s="3"/>
      <c r="E195" s="3"/>
      <c r="F195" s="3"/>
      <c r="G195" s="4"/>
      <c r="H195" s="4"/>
      <c r="I195" s="5"/>
      <c r="J195" s="6"/>
      <c r="K195" s="6"/>
      <c r="L195" s="10"/>
      <c r="M195" s="20"/>
      <c r="N195" s="20"/>
      <c r="O195" s="1"/>
      <c r="P195" s="1"/>
      <c r="Q195" s="1"/>
      <c r="R195" s="1"/>
      <c r="S195" s="1"/>
      <c r="T195" s="1"/>
      <c r="U195" s="2"/>
      <c r="V195" s="2"/>
    </row>
    <row r="196" spans="2:22" ht="15.75" customHeight="1">
      <c r="B196" s="17"/>
      <c r="C196" s="3"/>
      <c r="D196" s="3"/>
      <c r="E196" s="3"/>
      <c r="F196" s="3"/>
      <c r="G196" s="4"/>
      <c r="H196" s="4"/>
      <c r="I196" s="5"/>
      <c r="J196" s="6"/>
      <c r="K196" s="6"/>
      <c r="L196" s="10"/>
      <c r="M196" s="20"/>
      <c r="N196" s="20"/>
      <c r="O196" s="1"/>
      <c r="P196" s="1"/>
      <c r="Q196" s="1"/>
      <c r="R196" s="1"/>
      <c r="S196" s="1"/>
      <c r="T196" s="1"/>
      <c r="U196" s="2"/>
      <c r="V196" s="2"/>
    </row>
    <row r="197" spans="2:22" ht="15.75" customHeight="1">
      <c r="B197" s="17"/>
      <c r="C197" s="3"/>
      <c r="D197" s="3"/>
      <c r="E197" s="3"/>
      <c r="F197" s="3"/>
      <c r="G197" s="4"/>
      <c r="H197" s="4"/>
      <c r="I197" s="5"/>
      <c r="J197" s="6"/>
      <c r="K197" s="6"/>
      <c r="L197" s="10"/>
      <c r="M197" s="20"/>
      <c r="N197" s="20"/>
      <c r="O197" s="1"/>
      <c r="P197" s="1"/>
      <c r="Q197" s="1"/>
      <c r="R197" s="1"/>
      <c r="S197" s="1"/>
      <c r="T197" s="1"/>
      <c r="U197" s="2"/>
      <c r="V197" s="2"/>
    </row>
    <row r="198" spans="2:22" ht="15.75" customHeight="1">
      <c r="B198" s="17"/>
      <c r="C198" s="3"/>
      <c r="D198" s="3"/>
      <c r="E198" s="3"/>
      <c r="F198" s="3"/>
      <c r="G198" s="4"/>
      <c r="H198" s="4"/>
      <c r="I198" s="5"/>
      <c r="J198" s="6"/>
      <c r="K198" s="6"/>
      <c r="L198" s="10"/>
      <c r="M198" s="20"/>
      <c r="N198" s="20"/>
      <c r="O198" s="1"/>
      <c r="P198" s="1"/>
      <c r="Q198" s="1"/>
      <c r="R198" s="1"/>
      <c r="S198" s="1"/>
      <c r="T198" s="1"/>
      <c r="U198" s="2"/>
      <c r="V198" s="2"/>
    </row>
    <row r="199" spans="2:22" ht="15.75" customHeight="1">
      <c r="B199" s="17"/>
      <c r="C199" s="3"/>
      <c r="D199" s="3"/>
      <c r="E199" s="3"/>
      <c r="F199" s="3"/>
      <c r="G199" s="4"/>
      <c r="H199" s="4"/>
      <c r="I199" s="5"/>
      <c r="J199" s="6"/>
      <c r="K199" s="6"/>
      <c r="L199" s="10"/>
      <c r="M199" s="20"/>
      <c r="N199" s="20"/>
      <c r="O199" s="1"/>
      <c r="P199" s="1"/>
      <c r="Q199" s="1"/>
      <c r="R199" s="1"/>
      <c r="S199" s="1"/>
      <c r="T199" s="1"/>
      <c r="U199" s="2"/>
      <c r="V199" s="2"/>
    </row>
    <row r="200" spans="2:22" ht="15.75" customHeight="1">
      <c r="B200" s="17"/>
      <c r="C200" s="3"/>
      <c r="D200" s="3"/>
      <c r="E200" s="3"/>
      <c r="F200" s="3"/>
      <c r="G200" s="4"/>
      <c r="H200" s="4"/>
      <c r="I200" s="5"/>
      <c r="J200" s="6"/>
      <c r="K200" s="6"/>
      <c r="L200" s="10"/>
      <c r="M200" s="20"/>
      <c r="N200" s="20"/>
      <c r="O200" s="1"/>
      <c r="P200" s="1"/>
      <c r="Q200" s="1"/>
      <c r="R200" s="1"/>
      <c r="S200" s="1"/>
      <c r="T200" s="1"/>
      <c r="U200" s="2"/>
      <c r="V200" s="2"/>
    </row>
    <row r="201" spans="2:22" ht="15.75" customHeight="1">
      <c r="B201" s="17"/>
      <c r="C201" s="3"/>
      <c r="D201" s="3"/>
      <c r="E201" s="3"/>
      <c r="F201" s="3"/>
      <c r="G201" s="4"/>
      <c r="H201" s="4"/>
      <c r="I201" s="5"/>
      <c r="J201" s="6"/>
      <c r="K201" s="6"/>
      <c r="L201" s="10"/>
      <c r="M201" s="20"/>
      <c r="N201" s="20"/>
      <c r="O201" s="1"/>
      <c r="P201" s="1"/>
      <c r="Q201" s="1"/>
      <c r="R201" s="1"/>
      <c r="S201" s="1"/>
      <c r="T201" s="1"/>
      <c r="U201" s="2"/>
      <c r="V201" s="2"/>
    </row>
    <row r="202" spans="2:22" ht="15.75" customHeight="1">
      <c r="B202" s="17"/>
      <c r="C202" s="3"/>
      <c r="D202" s="3"/>
      <c r="E202" s="3"/>
      <c r="F202" s="3"/>
      <c r="G202" s="4"/>
      <c r="H202" s="4"/>
      <c r="I202" s="5"/>
      <c r="J202" s="6"/>
      <c r="K202" s="6"/>
      <c r="L202" s="10"/>
      <c r="M202" s="20"/>
      <c r="N202" s="20"/>
      <c r="O202" s="1"/>
      <c r="P202" s="1"/>
      <c r="Q202" s="1"/>
      <c r="R202" s="1"/>
      <c r="S202" s="1"/>
      <c r="T202" s="1"/>
      <c r="U202" s="2"/>
      <c r="V202" s="2"/>
    </row>
    <row r="203" spans="2:22" ht="15.75" customHeight="1">
      <c r="B203" s="17"/>
      <c r="C203" s="3"/>
      <c r="D203" s="3"/>
      <c r="E203" s="3"/>
      <c r="F203" s="3"/>
      <c r="G203" s="4"/>
      <c r="H203" s="4"/>
      <c r="I203" s="5"/>
      <c r="J203" s="6"/>
      <c r="K203" s="6"/>
      <c r="L203" s="10"/>
      <c r="M203" s="20"/>
      <c r="N203" s="20"/>
      <c r="O203" s="1"/>
      <c r="P203" s="1"/>
      <c r="Q203" s="1"/>
      <c r="R203" s="1"/>
      <c r="S203" s="1"/>
      <c r="T203" s="1"/>
      <c r="U203" s="2"/>
      <c r="V203" s="2"/>
    </row>
    <row r="204" spans="2:22" ht="15.75" customHeight="1">
      <c r="B204" s="17"/>
      <c r="C204" s="3"/>
      <c r="D204" s="3"/>
      <c r="E204" s="3"/>
      <c r="F204" s="3"/>
      <c r="G204" s="4"/>
      <c r="H204" s="4"/>
      <c r="I204" s="5"/>
      <c r="J204" s="6"/>
      <c r="K204" s="6"/>
      <c r="L204" s="10"/>
      <c r="M204" s="20"/>
      <c r="N204" s="20"/>
      <c r="O204" s="1"/>
      <c r="P204" s="1"/>
      <c r="Q204" s="1"/>
      <c r="R204" s="1"/>
      <c r="S204" s="1"/>
      <c r="T204" s="1"/>
      <c r="U204" s="2"/>
      <c r="V204" s="2"/>
    </row>
    <row r="205" spans="2:22" ht="15.75" customHeight="1">
      <c r="B205" s="17"/>
      <c r="C205" s="3"/>
      <c r="D205" s="3"/>
      <c r="E205" s="3"/>
      <c r="F205" s="3"/>
      <c r="G205" s="4"/>
      <c r="H205" s="4"/>
      <c r="I205" s="5"/>
      <c r="J205" s="6"/>
      <c r="K205" s="6"/>
      <c r="L205" s="10"/>
      <c r="M205" s="20"/>
      <c r="N205" s="20"/>
      <c r="O205" s="1"/>
      <c r="P205" s="1"/>
      <c r="Q205" s="1"/>
      <c r="R205" s="1"/>
      <c r="S205" s="1"/>
      <c r="T205" s="1"/>
      <c r="U205" s="2"/>
      <c r="V205" s="2"/>
    </row>
    <row r="206" spans="2:22" ht="15.75" customHeight="1">
      <c r="B206" s="17"/>
      <c r="C206" s="3"/>
      <c r="D206" s="3"/>
      <c r="E206" s="3"/>
      <c r="F206" s="3"/>
      <c r="G206" s="4"/>
      <c r="H206" s="4"/>
      <c r="I206" s="5"/>
      <c r="J206" s="6"/>
      <c r="K206" s="6"/>
      <c r="L206" s="10"/>
      <c r="M206" s="20"/>
      <c r="N206" s="20"/>
      <c r="O206" s="1"/>
      <c r="P206" s="1"/>
      <c r="Q206" s="1"/>
      <c r="R206" s="1"/>
      <c r="S206" s="1"/>
      <c r="T206" s="1"/>
      <c r="U206" s="2"/>
      <c r="V206" s="2"/>
    </row>
    <row r="207" spans="2:22" ht="15.75" customHeight="1">
      <c r="B207" s="17"/>
      <c r="C207" s="3"/>
      <c r="D207" s="3"/>
      <c r="E207" s="3"/>
      <c r="F207" s="3"/>
      <c r="G207" s="4"/>
      <c r="H207" s="4"/>
      <c r="I207" s="5"/>
      <c r="J207" s="6"/>
      <c r="K207" s="6"/>
      <c r="L207" s="10"/>
      <c r="M207" s="20"/>
      <c r="N207" s="20"/>
      <c r="O207" s="1"/>
      <c r="P207" s="1"/>
      <c r="Q207" s="1"/>
      <c r="R207" s="1"/>
      <c r="S207" s="1"/>
      <c r="T207" s="1"/>
      <c r="U207" s="2"/>
      <c r="V207" s="2"/>
    </row>
    <row r="208" spans="2:22" ht="15.75" customHeight="1">
      <c r="B208" s="17"/>
      <c r="C208" s="3"/>
      <c r="D208" s="3"/>
      <c r="E208" s="3"/>
      <c r="F208" s="3"/>
      <c r="G208" s="4"/>
      <c r="H208" s="4"/>
      <c r="I208" s="5"/>
      <c r="J208" s="6"/>
      <c r="K208" s="6"/>
      <c r="L208" s="10"/>
      <c r="M208" s="20"/>
      <c r="N208" s="20"/>
      <c r="O208" s="1"/>
      <c r="P208" s="1"/>
      <c r="Q208" s="1"/>
      <c r="R208" s="1"/>
      <c r="S208" s="1"/>
      <c r="T208" s="1"/>
      <c r="U208" s="2"/>
      <c r="V208" s="2"/>
    </row>
    <row r="209" spans="2:22" ht="15.75" customHeight="1">
      <c r="B209" s="17"/>
      <c r="C209" s="3"/>
      <c r="D209" s="3"/>
      <c r="E209" s="3"/>
      <c r="F209" s="3"/>
      <c r="G209" s="4"/>
      <c r="H209" s="4"/>
      <c r="I209" s="5"/>
      <c r="J209" s="6"/>
      <c r="K209" s="6"/>
      <c r="L209" s="10"/>
      <c r="M209" s="20"/>
      <c r="N209" s="20"/>
      <c r="O209" s="1"/>
      <c r="P209" s="1"/>
      <c r="Q209" s="1"/>
      <c r="R209" s="1"/>
      <c r="S209" s="1"/>
      <c r="T209" s="1"/>
      <c r="U209" s="2"/>
      <c r="V209" s="2"/>
    </row>
    <row r="210" spans="2:22" ht="15.75" customHeight="1">
      <c r="B210" s="17"/>
      <c r="C210" s="3"/>
      <c r="D210" s="3"/>
      <c r="E210" s="3"/>
      <c r="F210" s="3"/>
      <c r="G210" s="4"/>
      <c r="H210" s="4"/>
      <c r="I210" s="5"/>
      <c r="J210" s="6"/>
      <c r="K210" s="6"/>
      <c r="L210" s="10"/>
      <c r="M210" s="20"/>
      <c r="N210" s="20"/>
      <c r="O210" s="1"/>
      <c r="P210" s="1"/>
      <c r="Q210" s="1"/>
      <c r="R210" s="1"/>
      <c r="S210" s="1"/>
      <c r="T210" s="1"/>
      <c r="U210" s="2"/>
      <c r="V210" s="2"/>
    </row>
    <row r="211" spans="2:22" ht="15.75" customHeight="1">
      <c r="B211" s="17"/>
      <c r="C211" s="3"/>
      <c r="D211" s="3"/>
      <c r="E211" s="3"/>
      <c r="F211" s="3"/>
      <c r="G211" s="4"/>
      <c r="H211" s="4"/>
      <c r="I211" s="5"/>
      <c r="J211" s="6"/>
      <c r="K211" s="6"/>
      <c r="L211" s="10"/>
      <c r="M211" s="20"/>
      <c r="N211" s="20"/>
      <c r="O211" s="1"/>
      <c r="P211" s="1"/>
      <c r="Q211" s="1"/>
      <c r="R211" s="1"/>
      <c r="S211" s="1"/>
      <c r="T211" s="1"/>
      <c r="U211" s="2"/>
      <c r="V211" s="2"/>
    </row>
    <row r="212" spans="2:22" ht="15.75" customHeight="1">
      <c r="B212" s="17"/>
      <c r="C212" s="3"/>
      <c r="D212" s="3"/>
      <c r="E212" s="3"/>
      <c r="F212" s="3"/>
      <c r="G212" s="4"/>
      <c r="H212" s="4"/>
      <c r="I212" s="5"/>
      <c r="J212" s="6"/>
      <c r="K212" s="6"/>
      <c r="L212" s="10"/>
      <c r="M212" s="20"/>
      <c r="N212" s="20"/>
      <c r="O212" s="1"/>
      <c r="P212" s="1"/>
      <c r="Q212" s="1"/>
      <c r="R212" s="1"/>
      <c r="S212" s="1"/>
      <c r="T212" s="1"/>
      <c r="U212" s="2"/>
      <c r="V212" s="2"/>
    </row>
    <row r="213" spans="2:22" ht="15.75" customHeight="1">
      <c r="B213" s="17"/>
      <c r="C213" s="3"/>
      <c r="D213" s="3"/>
      <c r="E213" s="3"/>
      <c r="F213" s="3"/>
      <c r="G213" s="4"/>
      <c r="H213" s="4"/>
      <c r="I213" s="5"/>
      <c r="J213" s="6"/>
      <c r="K213" s="6"/>
      <c r="L213" s="10"/>
      <c r="M213" s="20"/>
      <c r="N213" s="20"/>
      <c r="O213" s="1"/>
      <c r="P213" s="1"/>
      <c r="Q213" s="1"/>
      <c r="R213" s="1"/>
      <c r="S213" s="1"/>
      <c r="T213" s="1"/>
      <c r="U213" s="2"/>
      <c r="V213" s="2"/>
    </row>
    <row r="214" spans="2:22" ht="15.75" customHeight="1">
      <c r="B214" s="17"/>
      <c r="C214" s="3"/>
      <c r="D214" s="3"/>
      <c r="E214" s="3"/>
      <c r="F214" s="3"/>
      <c r="G214" s="4"/>
      <c r="H214" s="4"/>
      <c r="I214" s="5"/>
      <c r="J214" s="6"/>
      <c r="K214" s="6"/>
      <c r="L214" s="10"/>
      <c r="M214" s="20"/>
      <c r="N214" s="20"/>
      <c r="O214" s="1"/>
      <c r="P214" s="1"/>
      <c r="Q214" s="1"/>
      <c r="R214" s="1"/>
      <c r="S214" s="1"/>
      <c r="T214" s="1"/>
      <c r="U214" s="2"/>
      <c r="V214" s="2"/>
    </row>
    <row r="215" spans="2:22" ht="15.75" customHeight="1">
      <c r="B215" s="17"/>
      <c r="C215" s="3"/>
      <c r="D215" s="3"/>
      <c r="E215" s="3"/>
      <c r="F215" s="3"/>
      <c r="G215" s="4"/>
      <c r="H215" s="4"/>
      <c r="I215" s="5"/>
      <c r="J215" s="6"/>
      <c r="K215" s="6"/>
      <c r="L215" s="10"/>
      <c r="M215" s="20"/>
      <c r="N215" s="20"/>
      <c r="O215" s="1"/>
      <c r="P215" s="1"/>
      <c r="Q215" s="1"/>
      <c r="R215" s="1"/>
      <c r="S215" s="1"/>
      <c r="T215" s="1"/>
      <c r="U215" s="2"/>
      <c r="V215" s="2"/>
    </row>
    <row r="216" spans="2:22" ht="15.75" customHeight="1">
      <c r="B216" s="17"/>
      <c r="C216" s="3"/>
      <c r="D216" s="3"/>
      <c r="E216" s="3"/>
      <c r="F216" s="3"/>
      <c r="G216" s="4"/>
      <c r="H216" s="4"/>
      <c r="I216" s="5"/>
      <c r="J216" s="6"/>
      <c r="K216" s="6"/>
      <c r="L216" s="10"/>
      <c r="M216" s="20"/>
      <c r="N216" s="20"/>
      <c r="O216" s="1"/>
      <c r="P216" s="1"/>
      <c r="Q216" s="1"/>
      <c r="R216" s="1"/>
      <c r="S216" s="1"/>
      <c r="T216" s="1"/>
      <c r="U216" s="2"/>
      <c r="V216" s="2"/>
    </row>
    <row r="217" spans="2:22" ht="15.75" customHeight="1">
      <c r="B217" s="17"/>
      <c r="C217" s="3"/>
      <c r="D217" s="3"/>
      <c r="E217" s="3"/>
      <c r="F217" s="3"/>
      <c r="G217" s="4"/>
      <c r="H217" s="4"/>
      <c r="I217" s="5"/>
      <c r="J217" s="6"/>
      <c r="K217" s="6"/>
      <c r="L217" s="10"/>
      <c r="M217" s="20"/>
      <c r="N217" s="20"/>
      <c r="O217" s="1"/>
      <c r="P217" s="1"/>
      <c r="Q217" s="1"/>
      <c r="R217" s="1"/>
      <c r="S217" s="1"/>
      <c r="T217" s="1"/>
      <c r="U217" s="2"/>
      <c r="V217" s="2"/>
    </row>
    <row r="218" spans="2:22" ht="15.75" customHeight="1">
      <c r="B218" s="17"/>
      <c r="C218" s="3"/>
      <c r="D218" s="3"/>
      <c r="E218" s="3"/>
      <c r="F218" s="3"/>
      <c r="G218" s="4"/>
      <c r="H218" s="4"/>
      <c r="I218" s="5"/>
      <c r="J218" s="6"/>
      <c r="K218" s="6"/>
      <c r="L218" s="10"/>
      <c r="M218" s="20"/>
      <c r="N218" s="20"/>
      <c r="O218" s="1"/>
      <c r="P218" s="1"/>
      <c r="Q218" s="1"/>
      <c r="R218" s="1"/>
      <c r="S218" s="1"/>
      <c r="T218" s="1"/>
      <c r="U218" s="2"/>
      <c r="V218" s="2"/>
    </row>
    <row r="219" spans="2:22" ht="15.75" customHeight="1">
      <c r="B219" s="17"/>
      <c r="C219" s="3"/>
      <c r="D219" s="3"/>
      <c r="E219" s="3"/>
      <c r="F219" s="3"/>
      <c r="G219" s="4"/>
      <c r="H219" s="4"/>
      <c r="I219" s="5"/>
      <c r="J219" s="6"/>
      <c r="K219" s="6"/>
      <c r="L219" s="10"/>
      <c r="M219" s="20"/>
      <c r="N219" s="20"/>
      <c r="O219" s="1"/>
      <c r="P219" s="1"/>
      <c r="Q219" s="1"/>
      <c r="R219" s="1"/>
      <c r="S219" s="1"/>
      <c r="T219" s="1"/>
      <c r="U219" s="2"/>
      <c r="V219" s="2"/>
    </row>
    <row r="220" spans="2:22" ht="15.75" customHeight="1">
      <c r="B220" s="17"/>
      <c r="C220" s="3"/>
      <c r="D220" s="3"/>
      <c r="E220" s="3"/>
      <c r="F220" s="3"/>
      <c r="G220" s="4"/>
      <c r="H220" s="4"/>
      <c r="I220" s="5"/>
      <c r="J220" s="6"/>
      <c r="K220" s="6"/>
      <c r="L220" s="10"/>
      <c r="M220" s="20"/>
      <c r="N220" s="20"/>
      <c r="O220" s="1"/>
      <c r="P220" s="1"/>
      <c r="Q220" s="1"/>
      <c r="R220" s="1"/>
      <c r="S220" s="1"/>
      <c r="T220" s="1"/>
      <c r="U220" s="2"/>
      <c r="V220" s="2"/>
    </row>
    <row r="221" spans="2:22" ht="15.75" customHeight="1">
      <c r="B221" s="17"/>
      <c r="C221" s="3"/>
      <c r="D221" s="3"/>
      <c r="E221" s="3"/>
      <c r="F221" s="3"/>
      <c r="G221" s="4"/>
      <c r="H221" s="4"/>
      <c r="I221" s="5"/>
      <c r="J221" s="6"/>
      <c r="K221" s="6"/>
      <c r="L221" s="10"/>
      <c r="M221" s="20"/>
      <c r="N221" s="20"/>
      <c r="O221" s="1"/>
      <c r="P221" s="1"/>
      <c r="Q221" s="1"/>
      <c r="R221" s="1"/>
      <c r="S221" s="1"/>
      <c r="T221" s="1"/>
      <c r="U221" s="2"/>
      <c r="V221" s="2"/>
    </row>
    <row r="222" spans="2:22" ht="15.75" customHeight="1">
      <c r="B222" s="17"/>
      <c r="C222" s="3"/>
      <c r="D222" s="3"/>
      <c r="E222" s="3"/>
      <c r="F222" s="3"/>
      <c r="G222" s="4"/>
      <c r="H222" s="4"/>
      <c r="I222" s="5"/>
      <c r="J222" s="6"/>
      <c r="K222" s="6"/>
      <c r="L222" s="10"/>
      <c r="M222" s="20"/>
      <c r="N222" s="20"/>
      <c r="O222" s="1"/>
      <c r="P222" s="1"/>
      <c r="Q222" s="1"/>
      <c r="R222" s="1"/>
      <c r="S222" s="1"/>
      <c r="T222" s="1"/>
      <c r="U222" s="2"/>
      <c r="V222" s="2"/>
    </row>
    <row r="223" spans="2:22" ht="15.75" customHeight="1">
      <c r="B223" s="17"/>
      <c r="C223" s="3"/>
      <c r="D223" s="3"/>
      <c r="E223" s="3"/>
      <c r="F223" s="3"/>
      <c r="G223" s="4"/>
      <c r="H223" s="4"/>
      <c r="I223" s="5"/>
      <c r="J223" s="6"/>
      <c r="K223" s="6"/>
      <c r="L223" s="10"/>
      <c r="M223" s="20"/>
      <c r="N223" s="20"/>
      <c r="O223" s="1"/>
      <c r="P223" s="1"/>
      <c r="Q223" s="1"/>
      <c r="R223" s="1"/>
      <c r="S223" s="1"/>
      <c r="T223" s="1"/>
      <c r="U223" s="2"/>
      <c r="V223" s="2"/>
    </row>
    <row r="224" spans="2:22" ht="15.75" customHeight="1">
      <c r="B224" s="17"/>
      <c r="C224" s="3"/>
      <c r="D224" s="3"/>
      <c r="E224" s="3"/>
      <c r="F224" s="3"/>
      <c r="G224" s="4"/>
      <c r="H224" s="4"/>
      <c r="I224" s="5"/>
      <c r="J224" s="6"/>
      <c r="K224" s="6"/>
      <c r="L224" s="10"/>
      <c r="M224" s="20"/>
      <c r="N224" s="20"/>
      <c r="O224" s="1"/>
      <c r="P224" s="1"/>
      <c r="Q224" s="1"/>
      <c r="R224" s="1"/>
      <c r="S224" s="1"/>
      <c r="T224" s="1"/>
      <c r="U224" s="2"/>
      <c r="V224" s="2"/>
    </row>
    <row r="225" spans="2:22" ht="15.75" customHeight="1">
      <c r="B225" s="17"/>
      <c r="C225" s="3"/>
      <c r="D225" s="3"/>
      <c r="E225" s="3"/>
      <c r="F225" s="3"/>
      <c r="G225" s="4"/>
      <c r="H225" s="4"/>
      <c r="I225" s="5"/>
      <c r="J225" s="6"/>
      <c r="K225" s="6"/>
      <c r="L225" s="10"/>
      <c r="M225" s="20"/>
      <c r="N225" s="20"/>
      <c r="O225" s="1"/>
      <c r="P225" s="1"/>
      <c r="Q225" s="1"/>
      <c r="R225" s="1"/>
      <c r="S225" s="1"/>
      <c r="T225" s="1"/>
      <c r="U225" s="2"/>
      <c r="V225" s="2"/>
    </row>
    <row r="226" spans="2:22" ht="15.75" customHeight="1">
      <c r="B226" s="17"/>
      <c r="C226" s="3"/>
      <c r="D226" s="3"/>
      <c r="E226" s="3"/>
      <c r="F226" s="3"/>
      <c r="G226" s="4"/>
      <c r="H226" s="4"/>
      <c r="I226" s="5"/>
      <c r="J226" s="6"/>
      <c r="K226" s="6"/>
      <c r="L226" s="10"/>
      <c r="M226" s="20"/>
      <c r="N226" s="20"/>
      <c r="O226" s="1"/>
      <c r="P226" s="1"/>
      <c r="Q226" s="1"/>
      <c r="R226" s="1"/>
      <c r="S226" s="1"/>
      <c r="T226" s="1"/>
      <c r="U226" s="2"/>
      <c r="V226" s="2"/>
    </row>
    <row r="227" spans="2:22" ht="15.75" customHeight="1">
      <c r="B227" s="17"/>
      <c r="C227" s="3"/>
      <c r="D227" s="3"/>
      <c r="E227" s="3"/>
      <c r="F227" s="3"/>
      <c r="G227" s="4"/>
      <c r="H227" s="4"/>
      <c r="I227" s="5"/>
      <c r="J227" s="6"/>
      <c r="K227" s="6"/>
      <c r="L227" s="10"/>
      <c r="M227" s="20"/>
      <c r="N227" s="20"/>
      <c r="O227" s="1"/>
      <c r="P227" s="1"/>
      <c r="Q227" s="1"/>
      <c r="R227" s="1"/>
      <c r="S227" s="1"/>
      <c r="T227" s="1"/>
      <c r="U227" s="2"/>
      <c r="V227" s="2"/>
    </row>
    <row r="228" spans="2:22" ht="15.75" customHeight="1">
      <c r="B228" s="17"/>
      <c r="C228" s="3"/>
      <c r="D228" s="3"/>
      <c r="E228" s="3"/>
      <c r="F228" s="3"/>
      <c r="G228" s="4"/>
      <c r="H228" s="4"/>
      <c r="I228" s="5"/>
      <c r="J228" s="6"/>
      <c r="K228" s="6"/>
      <c r="L228" s="10"/>
      <c r="M228" s="20"/>
      <c r="N228" s="20"/>
      <c r="O228" s="1"/>
      <c r="P228" s="1"/>
      <c r="Q228" s="1"/>
      <c r="R228" s="1"/>
      <c r="S228" s="1"/>
      <c r="T228" s="1"/>
      <c r="U228" s="2"/>
      <c r="V228" s="2"/>
    </row>
    <row r="229" spans="2:22" ht="15.75" customHeight="1">
      <c r="B229" s="17"/>
      <c r="C229" s="3"/>
      <c r="D229" s="3"/>
      <c r="E229" s="3"/>
      <c r="F229" s="3"/>
      <c r="G229" s="4"/>
      <c r="H229" s="4"/>
      <c r="I229" s="5"/>
      <c r="J229" s="6"/>
      <c r="K229" s="6"/>
      <c r="L229" s="10"/>
      <c r="M229" s="20"/>
      <c r="N229" s="20"/>
      <c r="O229" s="1"/>
      <c r="P229" s="1"/>
      <c r="Q229" s="1"/>
      <c r="R229" s="1"/>
      <c r="S229" s="1"/>
      <c r="T229" s="1"/>
      <c r="U229" s="2"/>
      <c r="V229" s="2"/>
    </row>
    <row r="230" spans="2:22" ht="15.75" customHeight="1">
      <c r="B230" s="17"/>
      <c r="C230" s="3"/>
      <c r="D230" s="3"/>
      <c r="E230" s="3"/>
      <c r="F230" s="3"/>
      <c r="G230" s="4"/>
      <c r="H230" s="4"/>
      <c r="I230" s="5"/>
      <c r="J230" s="6"/>
      <c r="K230" s="6"/>
      <c r="L230" s="10"/>
      <c r="M230" s="20"/>
      <c r="N230" s="20"/>
      <c r="O230" s="1"/>
      <c r="P230" s="1"/>
      <c r="Q230" s="1"/>
      <c r="R230" s="1"/>
      <c r="S230" s="1"/>
      <c r="T230" s="1"/>
      <c r="U230" s="2"/>
      <c r="V230" s="2"/>
    </row>
    <row r="231" spans="2:22" ht="15.75" customHeight="1">
      <c r="B231" s="17"/>
      <c r="C231" s="3"/>
      <c r="D231" s="3"/>
      <c r="E231" s="3"/>
      <c r="F231" s="3"/>
      <c r="G231" s="4"/>
      <c r="H231" s="4"/>
      <c r="I231" s="5"/>
      <c r="J231" s="6"/>
      <c r="K231" s="6"/>
      <c r="L231" s="10"/>
      <c r="M231" s="20"/>
      <c r="N231" s="20"/>
      <c r="O231" s="1"/>
      <c r="P231" s="1"/>
      <c r="Q231" s="1"/>
      <c r="R231" s="1"/>
      <c r="S231" s="1"/>
      <c r="T231" s="1"/>
      <c r="U231" s="2"/>
      <c r="V231" s="2"/>
    </row>
    <row r="232" spans="2:22" ht="15.75" customHeight="1">
      <c r="B232" s="17"/>
      <c r="C232" s="3"/>
      <c r="D232" s="3"/>
      <c r="E232" s="3"/>
      <c r="F232" s="3"/>
      <c r="G232" s="4"/>
      <c r="H232" s="4"/>
      <c r="I232" s="5"/>
      <c r="J232" s="6"/>
      <c r="K232" s="6"/>
      <c r="L232" s="10"/>
      <c r="M232" s="20"/>
      <c r="N232" s="20"/>
      <c r="O232" s="1"/>
      <c r="P232" s="1"/>
      <c r="Q232" s="1"/>
      <c r="R232" s="1"/>
      <c r="S232" s="1"/>
      <c r="T232" s="1"/>
      <c r="U232" s="2"/>
      <c r="V232" s="2"/>
    </row>
    <row r="233" spans="2:22" ht="15.75" customHeight="1">
      <c r="B233" s="17"/>
      <c r="C233" s="3"/>
      <c r="D233" s="3"/>
      <c r="E233" s="3"/>
      <c r="F233" s="3"/>
      <c r="G233" s="4"/>
      <c r="H233" s="4"/>
      <c r="I233" s="5"/>
      <c r="J233" s="6"/>
      <c r="K233" s="6"/>
      <c r="L233" s="10"/>
      <c r="M233" s="20"/>
      <c r="N233" s="20"/>
      <c r="O233" s="1"/>
      <c r="P233" s="1"/>
      <c r="Q233" s="1"/>
      <c r="R233" s="1"/>
      <c r="S233" s="1"/>
      <c r="T233" s="1"/>
      <c r="U233" s="2"/>
      <c r="V233" s="2"/>
    </row>
    <row r="234" spans="2:22" ht="15.75" customHeight="1">
      <c r="B234" s="17"/>
      <c r="C234" s="3"/>
      <c r="D234" s="3"/>
      <c r="E234" s="3"/>
      <c r="F234" s="3"/>
      <c r="G234" s="4"/>
      <c r="H234" s="4"/>
      <c r="I234" s="5"/>
      <c r="J234" s="6"/>
      <c r="K234" s="6"/>
      <c r="L234" s="10"/>
      <c r="M234" s="20"/>
      <c r="N234" s="20"/>
      <c r="O234" s="1"/>
      <c r="P234" s="1"/>
      <c r="Q234" s="1"/>
      <c r="R234" s="1"/>
      <c r="S234" s="1"/>
      <c r="T234" s="1"/>
      <c r="U234" s="2"/>
      <c r="V234" s="2"/>
    </row>
    <row r="235" spans="2:22" ht="15.75" customHeight="1">
      <c r="B235" s="17"/>
      <c r="C235" s="3"/>
      <c r="D235" s="3"/>
      <c r="E235" s="3"/>
      <c r="F235" s="3"/>
      <c r="G235" s="4"/>
      <c r="H235" s="4"/>
      <c r="I235" s="5"/>
      <c r="J235" s="6"/>
      <c r="K235" s="6"/>
      <c r="L235" s="10"/>
      <c r="M235" s="20"/>
      <c r="N235" s="20"/>
      <c r="O235" s="1"/>
      <c r="P235" s="1"/>
      <c r="Q235" s="1"/>
      <c r="R235" s="1"/>
      <c r="S235" s="1"/>
      <c r="T235" s="1"/>
      <c r="U235" s="2"/>
      <c r="V235" s="2"/>
    </row>
    <row r="236" spans="2:22" ht="15.75" customHeight="1">
      <c r="B236" s="17"/>
      <c r="C236" s="3"/>
      <c r="D236" s="3"/>
      <c r="E236" s="3"/>
      <c r="F236" s="3"/>
      <c r="G236" s="4"/>
      <c r="H236" s="4"/>
      <c r="I236" s="5"/>
      <c r="J236" s="6"/>
      <c r="K236" s="6"/>
      <c r="L236" s="10"/>
      <c r="M236" s="20"/>
      <c r="N236" s="20"/>
      <c r="O236" s="1"/>
      <c r="P236" s="1"/>
      <c r="Q236" s="1"/>
      <c r="R236" s="1"/>
      <c r="S236" s="1"/>
      <c r="T236" s="1"/>
      <c r="U236" s="2"/>
      <c r="V236" s="2"/>
    </row>
    <row r="237" spans="2:22" ht="15.75" customHeight="1">
      <c r="B237" s="17"/>
      <c r="C237" s="3"/>
      <c r="D237" s="3"/>
      <c r="E237" s="3"/>
      <c r="F237" s="3"/>
      <c r="G237" s="4"/>
      <c r="H237" s="4"/>
      <c r="I237" s="5"/>
      <c r="J237" s="6"/>
      <c r="K237" s="6"/>
      <c r="L237" s="10"/>
      <c r="M237" s="20"/>
      <c r="N237" s="20"/>
      <c r="O237" s="1"/>
      <c r="P237" s="1"/>
      <c r="Q237" s="1"/>
      <c r="R237" s="1"/>
      <c r="S237" s="1"/>
      <c r="T237" s="1"/>
      <c r="U237" s="2"/>
      <c r="V237" s="2"/>
    </row>
    <row r="238" spans="2:22" ht="15.75" customHeight="1">
      <c r="B238" s="17"/>
      <c r="C238" s="3"/>
      <c r="D238" s="3"/>
      <c r="E238" s="3"/>
      <c r="F238" s="3"/>
      <c r="G238" s="4"/>
      <c r="H238" s="4"/>
      <c r="I238" s="5"/>
      <c r="J238" s="6"/>
      <c r="K238" s="6"/>
      <c r="L238" s="10"/>
      <c r="M238" s="20"/>
      <c r="N238" s="20"/>
      <c r="O238" s="1"/>
      <c r="P238" s="1"/>
      <c r="Q238" s="1"/>
      <c r="R238" s="1"/>
      <c r="S238" s="1"/>
      <c r="T238" s="1"/>
      <c r="U238" s="2"/>
      <c r="V238" s="2"/>
    </row>
    <row r="239" spans="2:22" ht="15.75" customHeight="1">
      <c r="B239" s="17"/>
      <c r="C239" s="3"/>
      <c r="D239" s="3"/>
      <c r="E239" s="3"/>
      <c r="F239" s="3"/>
      <c r="G239" s="4"/>
      <c r="H239" s="4"/>
      <c r="I239" s="5"/>
      <c r="J239" s="6"/>
      <c r="K239" s="6"/>
      <c r="L239" s="10"/>
      <c r="M239" s="20"/>
      <c r="N239" s="20"/>
      <c r="O239" s="1"/>
      <c r="P239" s="1"/>
      <c r="Q239" s="1"/>
      <c r="R239" s="1"/>
      <c r="S239" s="1"/>
      <c r="T239" s="1"/>
      <c r="U239" s="2"/>
      <c r="V239" s="2"/>
    </row>
    <row r="240" spans="2:22" ht="15.75" customHeight="1">
      <c r="B240" s="17"/>
      <c r="C240" s="3"/>
      <c r="D240" s="3"/>
      <c r="E240" s="3"/>
      <c r="F240" s="3"/>
      <c r="G240" s="4"/>
      <c r="H240" s="4"/>
      <c r="I240" s="5"/>
      <c r="J240" s="6"/>
      <c r="K240" s="6"/>
      <c r="L240" s="10"/>
      <c r="M240" s="20"/>
      <c r="N240" s="20"/>
      <c r="O240" s="1"/>
      <c r="P240" s="1"/>
      <c r="Q240" s="1"/>
      <c r="R240" s="1"/>
      <c r="S240" s="1"/>
      <c r="T240" s="1"/>
      <c r="U240" s="2"/>
      <c r="V240" s="2"/>
    </row>
    <row r="241" spans="2:22" ht="15.75" customHeight="1">
      <c r="B241" s="17"/>
      <c r="C241" s="3"/>
      <c r="D241" s="3"/>
      <c r="E241" s="3"/>
      <c r="F241" s="3"/>
      <c r="G241" s="4"/>
      <c r="H241" s="4"/>
      <c r="I241" s="5"/>
      <c r="J241" s="6"/>
      <c r="K241" s="6"/>
      <c r="L241" s="10"/>
      <c r="M241" s="20"/>
      <c r="N241" s="20"/>
      <c r="O241" s="1"/>
      <c r="P241" s="1"/>
      <c r="Q241" s="1"/>
      <c r="R241" s="1"/>
      <c r="S241" s="1"/>
      <c r="T241" s="1"/>
      <c r="U241" s="2"/>
      <c r="V241" s="2"/>
    </row>
    <row r="242" spans="2:22" ht="15.75" customHeight="1">
      <c r="B242" s="17"/>
      <c r="C242" s="3"/>
      <c r="D242" s="3"/>
      <c r="E242" s="3"/>
      <c r="F242" s="3"/>
      <c r="G242" s="4"/>
      <c r="H242" s="4"/>
      <c r="I242" s="5"/>
      <c r="J242" s="6"/>
      <c r="K242" s="6"/>
      <c r="L242" s="10"/>
      <c r="M242" s="20"/>
      <c r="N242" s="20"/>
      <c r="O242" s="1"/>
      <c r="P242" s="1"/>
      <c r="Q242" s="1"/>
      <c r="R242" s="1"/>
      <c r="S242" s="1"/>
      <c r="T242" s="1"/>
      <c r="U242" s="2"/>
      <c r="V242" s="2"/>
    </row>
    <row r="243" spans="2:22" ht="15.75" customHeight="1">
      <c r="B243" s="17"/>
      <c r="C243" s="3"/>
      <c r="D243" s="3"/>
      <c r="E243" s="3"/>
      <c r="F243" s="3"/>
      <c r="G243" s="4"/>
      <c r="H243" s="4"/>
      <c r="I243" s="5"/>
      <c r="J243" s="6"/>
      <c r="K243" s="6"/>
      <c r="L243" s="10"/>
      <c r="M243" s="20"/>
      <c r="N243" s="20"/>
      <c r="O243" s="1"/>
      <c r="P243" s="1"/>
      <c r="Q243" s="1"/>
      <c r="R243" s="1"/>
      <c r="S243" s="1"/>
      <c r="T243" s="1"/>
      <c r="U243" s="2"/>
      <c r="V243" s="2"/>
    </row>
    <row r="244" spans="2:22" ht="15.75" customHeight="1">
      <c r="B244" s="17"/>
      <c r="C244" s="3"/>
      <c r="D244" s="3"/>
      <c r="E244" s="3"/>
      <c r="F244" s="3"/>
      <c r="G244" s="4"/>
      <c r="H244" s="4"/>
      <c r="I244" s="5"/>
      <c r="J244" s="6"/>
      <c r="K244" s="6"/>
      <c r="L244" s="10"/>
      <c r="M244" s="20"/>
      <c r="N244" s="20"/>
      <c r="O244" s="1"/>
      <c r="P244" s="1"/>
      <c r="Q244" s="1"/>
      <c r="R244" s="1"/>
      <c r="S244" s="1"/>
      <c r="T244" s="1"/>
      <c r="U244" s="2"/>
      <c r="V244" s="2"/>
    </row>
    <row r="245" spans="2:22" ht="15.75" customHeight="1">
      <c r="B245" s="17"/>
      <c r="C245" s="3"/>
      <c r="D245" s="3"/>
      <c r="E245" s="3"/>
      <c r="F245" s="3"/>
      <c r="G245" s="4"/>
      <c r="H245" s="4"/>
      <c r="I245" s="5"/>
      <c r="J245" s="6"/>
      <c r="K245" s="6"/>
      <c r="L245" s="10"/>
      <c r="M245" s="20"/>
      <c r="N245" s="20"/>
      <c r="O245" s="1"/>
      <c r="P245" s="1"/>
      <c r="Q245" s="1"/>
      <c r="R245" s="1"/>
      <c r="S245" s="1"/>
      <c r="T245" s="1"/>
      <c r="U245" s="2"/>
      <c r="V245" s="2"/>
    </row>
    <row r="246" spans="2:22" ht="15.75" customHeight="1">
      <c r="B246" s="17"/>
      <c r="C246" s="3"/>
      <c r="D246" s="3"/>
      <c r="E246" s="3"/>
      <c r="F246" s="3"/>
      <c r="G246" s="4"/>
      <c r="H246" s="4"/>
      <c r="I246" s="5"/>
      <c r="J246" s="6"/>
      <c r="K246" s="6"/>
      <c r="L246" s="10"/>
      <c r="M246" s="20"/>
      <c r="N246" s="20"/>
      <c r="O246" s="1"/>
      <c r="P246" s="1"/>
      <c r="Q246" s="1"/>
      <c r="R246" s="1"/>
      <c r="S246" s="1"/>
      <c r="T246" s="1"/>
      <c r="U246" s="2"/>
      <c r="V246" s="2"/>
    </row>
    <row r="247" spans="2:22" ht="15.75" customHeight="1">
      <c r="B247" s="17"/>
      <c r="C247" s="3"/>
      <c r="D247" s="3"/>
      <c r="E247" s="3"/>
      <c r="F247" s="3"/>
      <c r="G247" s="4"/>
      <c r="H247" s="4"/>
      <c r="I247" s="5"/>
      <c r="J247" s="6"/>
      <c r="K247" s="6"/>
      <c r="L247" s="10"/>
      <c r="M247" s="20"/>
      <c r="N247" s="20"/>
      <c r="O247" s="1"/>
      <c r="P247" s="1"/>
      <c r="Q247" s="1"/>
      <c r="R247" s="1"/>
      <c r="S247" s="1"/>
      <c r="T247" s="1"/>
      <c r="U247" s="2"/>
      <c r="V247" s="2"/>
    </row>
    <row r="248" spans="2:22" ht="15.75" customHeight="1">
      <c r="B248" s="17"/>
      <c r="C248" s="3"/>
      <c r="D248" s="3"/>
      <c r="E248" s="3"/>
      <c r="F248" s="3"/>
      <c r="G248" s="4"/>
      <c r="H248" s="4"/>
      <c r="I248" s="5"/>
      <c r="J248" s="6"/>
      <c r="K248" s="6"/>
      <c r="L248" s="10"/>
      <c r="M248" s="20"/>
      <c r="N248" s="20"/>
      <c r="O248" s="1"/>
      <c r="P248" s="1"/>
      <c r="Q248" s="1"/>
      <c r="R248" s="1"/>
      <c r="S248" s="1"/>
      <c r="T248" s="1"/>
      <c r="U248" s="2"/>
      <c r="V248" s="2"/>
    </row>
    <row r="249" spans="2:22" ht="15.75" customHeight="1">
      <c r="B249" s="17"/>
      <c r="C249" s="3"/>
      <c r="D249" s="3"/>
      <c r="E249" s="3"/>
      <c r="F249" s="3"/>
      <c r="G249" s="4"/>
      <c r="H249" s="4"/>
      <c r="I249" s="5"/>
      <c r="J249" s="6"/>
      <c r="K249" s="6"/>
      <c r="L249" s="10"/>
      <c r="M249" s="20"/>
      <c r="N249" s="20"/>
      <c r="O249" s="1"/>
      <c r="P249" s="1"/>
      <c r="Q249" s="1"/>
      <c r="R249" s="1"/>
      <c r="S249" s="1"/>
      <c r="T249" s="1"/>
      <c r="U249" s="2"/>
      <c r="V249" s="2"/>
    </row>
    <row r="250" spans="2:22" ht="15.75" customHeight="1">
      <c r="B250" s="17"/>
      <c r="C250" s="3"/>
      <c r="D250" s="3"/>
      <c r="E250" s="3"/>
      <c r="F250" s="3"/>
      <c r="G250" s="4"/>
      <c r="H250" s="4"/>
      <c r="I250" s="5"/>
      <c r="J250" s="6"/>
      <c r="K250" s="6"/>
      <c r="L250" s="10"/>
      <c r="M250" s="20"/>
      <c r="N250" s="20"/>
      <c r="O250" s="1"/>
      <c r="P250" s="1"/>
      <c r="Q250" s="1"/>
      <c r="R250" s="1"/>
      <c r="S250" s="1"/>
      <c r="T250" s="1"/>
      <c r="U250" s="2"/>
      <c r="V250" s="2"/>
    </row>
    <row r="251" spans="2:22" ht="15.75" customHeight="1">
      <c r="B251" s="17"/>
      <c r="C251" s="3"/>
      <c r="D251" s="3"/>
      <c r="E251" s="3"/>
      <c r="F251" s="3"/>
      <c r="G251" s="4"/>
      <c r="H251" s="4"/>
      <c r="I251" s="5"/>
      <c r="J251" s="6"/>
      <c r="K251" s="6"/>
      <c r="L251" s="10"/>
      <c r="M251" s="20"/>
      <c r="N251" s="20"/>
      <c r="O251" s="1"/>
      <c r="P251" s="1"/>
      <c r="Q251" s="1"/>
      <c r="R251" s="1"/>
      <c r="S251" s="1"/>
      <c r="T251" s="1"/>
      <c r="U251" s="2"/>
      <c r="V251" s="2"/>
    </row>
    <row r="252" spans="2:22" ht="15.75" customHeight="1">
      <c r="B252" s="17"/>
      <c r="C252" s="3"/>
      <c r="D252" s="3"/>
      <c r="E252" s="3"/>
      <c r="F252" s="3"/>
      <c r="G252" s="4"/>
      <c r="H252" s="4"/>
      <c r="I252" s="5"/>
      <c r="J252" s="6"/>
      <c r="K252" s="6"/>
      <c r="L252" s="10"/>
      <c r="M252" s="20"/>
      <c r="N252" s="20"/>
      <c r="O252" s="1"/>
      <c r="P252" s="1"/>
      <c r="Q252" s="1"/>
      <c r="R252" s="1"/>
      <c r="S252" s="1"/>
      <c r="T252" s="1"/>
      <c r="U252" s="2"/>
      <c r="V252" s="2"/>
    </row>
    <row r="253" spans="2:22" ht="15.75" customHeight="1">
      <c r="B253" s="17"/>
      <c r="C253" s="3"/>
      <c r="D253" s="3"/>
      <c r="E253" s="3"/>
      <c r="F253" s="3"/>
      <c r="G253" s="4"/>
      <c r="H253" s="4"/>
      <c r="I253" s="5"/>
      <c r="J253" s="6"/>
      <c r="K253" s="6"/>
      <c r="L253" s="10"/>
      <c r="M253" s="20"/>
      <c r="N253" s="20"/>
      <c r="O253" s="1"/>
      <c r="P253" s="1"/>
      <c r="Q253" s="1"/>
      <c r="R253" s="1"/>
      <c r="S253" s="1"/>
      <c r="T253" s="1"/>
      <c r="U253" s="2"/>
      <c r="V253" s="2"/>
    </row>
    <row r="254" spans="2:22" ht="15.75" customHeight="1">
      <c r="B254" s="17"/>
      <c r="C254" s="3"/>
      <c r="D254" s="3"/>
      <c r="E254" s="3"/>
      <c r="F254" s="3"/>
      <c r="G254" s="4"/>
      <c r="H254" s="4"/>
      <c r="I254" s="5"/>
      <c r="J254" s="6"/>
      <c r="K254" s="6"/>
      <c r="L254" s="10"/>
      <c r="M254" s="20"/>
      <c r="N254" s="20"/>
      <c r="O254" s="1"/>
      <c r="P254" s="1"/>
      <c r="Q254" s="1"/>
      <c r="R254" s="1"/>
      <c r="S254" s="1"/>
      <c r="T254" s="1"/>
      <c r="U254" s="2"/>
      <c r="V254" s="2"/>
    </row>
    <row r="255" spans="2:22" ht="15.75" customHeight="1">
      <c r="B255" s="17"/>
      <c r="C255" s="3"/>
      <c r="D255" s="3"/>
      <c r="E255" s="3"/>
      <c r="F255" s="3"/>
      <c r="G255" s="4"/>
      <c r="H255" s="4"/>
      <c r="I255" s="5"/>
      <c r="J255" s="6"/>
      <c r="K255" s="6"/>
      <c r="L255" s="10"/>
      <c r="M255" s="20"/>
      <c r="N255" s="20"/>
      <c r="O255" s="1"/>
      <c r="P255" s="1"/>
      <c r="Q255" s="1"/>
      <c r="R255" s="1"/>
      <c r="S255" s="1"/>
      <c r="T255" s="1"/>
      <c r="U255" s="2"/>
      <c r="V255" s="2"/>
    </row>
    <row r="256" spans="2:22" ht="15.75" customHeight="1">
      <c r="B256" s="17"/>
      <c r="C256" s="3"/>
      <c r="D256" s="3"/>
      <c r="E256" s="3"/>
      <c r="F256" s="3"/>
      <c r="G256" s="4"/>
      <c r="H256" s="4"/>
      <c r="I256" s="5"/>
      <c r="J256" s="6"/>
      <c r="K256" s="6"/>
      <c r="L256" s="10"/>
      <c r="M256" s="20"/>
      <c r="N256" s="20"/>
      <c r="O256" s="1"/>
      <c r="P256" s="1"/>
      <c r="Q256" s="1"/>
      <c r="R256" s="1"/>
      <c r="S256" s="1"/>
      <c r="T256" s="1"/>
      <c r="U256" s="2"/>
      <c r="V256" s="2"/>
    </row>
    <row r="257" spans="2:22" ht="15.75" customHeight="1">
      <c r="B257" s="17"/>
      <c r="C257" s="3"/>
      <c r="D257" s="3"/>
      <c r="E257" s="3"/>
      <c r="F257" s="3"/>
      <c r="G257" s="4"/>
      <c r="H257" s="4"/>
      <c r="I257" s="5"/>
      <c r="J257" s="6"/>
      <c r="K257" s="6"/>
      <c r="L257" s="10"/>
      <c r="M257" s="20"/>
      <c r="N257" s="20"/>
      <c r="O257" s="1"/>
      <c r="P257" s="1"/>
      <c r="Q257" s="1"/>
      <c r="R257" s="1"/>
      <c r="S257" s="1"/>
      <c r="T257" s="1"/>
      <c r="U257" s="2"/>
      <c r="V257" s="2"/>
    </row>
    <row r="258" spans="2:22" ht="15.75" customHeight="1">
      <c r="B258" s="17"/>
      <c r="C258" s="3"/>
      <c r="D258" s="3"/>
      <c r="E258" s="3"/>
      <c r="F258" s="3"/>
      <c r="G258" s="4"/>
      <c r="H258" s="4"/>
      <c r="I258" s="5"/>
      <c r="J258" s="6"/>
      <c r="K258" s="6"/>
      <c r="L258" s="10"/>
      <c r="M258" s="20"/>
      <c r="N258" s="20"/>
      <c r="O258" s="1"/>
      <c r="P258" s="1"/>
      <c r="Q258" s="1"/>
      <c r="R258" s="1"/>
      <c r="S258" s="1"/>
      <c r="T258" s="1"/>
      <c r="U258" s="2"/>
      <c r="V258" s="2"/>
    </row>
    <row r="259" spans="2:22" ht="15.75" customHeight="1">
      <c r="B259" s="17"/>
      <c r="C259" s="3"/>
      <c r="D259" s="3"/>
      <c r="E259" s="3"/>
      <c r="F259" s="3"/>
      <c r="G259" s="4"/>
      <c r="H259" s="4"/>
      <c r="I259" s="5"/>
      <c r="J259" s="6"/>
      <c r="K259" s="6"/>
      <c r="L259" s="10"/>
      <c r="M259" s="20"/>
      <c r="N259" s="20"/>
      <c r="O259" s="1"/>
      <c r="P259" s="1"/>
      <c r="Q259" s="1"/>
      <c r="R259" s="1"/>
      <c r="S259" s="1"/>
      <c r="T259" s="1"/>
      <c r="U259" s="2"/>
      <c r="V259" s="2"/>
    </row>
    <row r="260" spans="2:22" ht="15.75" customHeight="1">
      <c r="B260" s="17"/>
      <c r="C260" s="3"/>
      <c r="D260" s="3"/>
      <c r="E260" s="3"/>
      <c r="F260" s="3"/>
      <c r="G260" s="4"/>
      <c r="H260" s="4"/>
      <c r="I260" s="5"/>
      <c r="J260" s="6"/>
      <c r="K260" s="6"/>
      <c r="L260" s="10"/>
      <c r="M260" s="20"/>
      <c r="N260" s="20"/>
      <c r="O260" s="1"/>
      <c r="P260" s="1"/>
      <c r="Q260" s="1"/>
      <c r="R260" s="1"/>
      <c r="S260" s="1"/>
      <c r="T260" s="1"/>
      <c r="U260" s="2"/>
      <c r="V260" s="2"/>
    </row>
    <row r="261" spans="2:22" ht="15.75" customHeight="1">
      <c r="B261" s="17"/>
      <c r="C261" s="3"/>
      <c r="D261" s="3"/>
      <c r="E261" s="3"/>
      <c r="F261" s="3"/>
      <c r="G261" s="4"/>
      <c r="H261" s="4"/>
      <c r="I261" s="5"/>
      <c r="J261" s="6"/>
      <c r="K261" s="6"/>
      <c r="L261" s="10"/>
      <c r="M261" s="20"/>
      <c r="N261" s="20"/>
      <c r="O261" s="1"/>
      <c r="P261" s="1"/>
      <c r="Q261" s="1"/>
      <c r="R261" s="1"/>
      <c r="S261" s="1"/>
      <c r="T261" s="1"/>
      <c r="U261" s="2"/>
      <c r="V261" s="2"/>
    </row>
    <row r="262" spans="2:22" ht="15.75" customHeight="1">
      <c r="B262" s="17"/>
      <c r="C262" s="3"/>
      <c r="D262" s="3"/>
      <c r="E262" s="3"/>
      <c r="F262" s="3"/>
      <c r="G262" s="4"/>
      <c r="H262" s="4"/>
      <c r="I262" s="5"/>
      <c r="J262" s="6"/>
      <c r="K262" s="6"/>
      <c r="L262" s="10"/>
      <c r="M262" s="20"/>
      <c r="N262" s="20"/>
      <c r="O262" s="1"/>
      <c r="P262" s="1"/>
      <c r="Q262" s="1"/>
      <c r="R262" s="1"/>
      <c r="S262" s="1"/>
      <c r="T262" s="1"/>
      <c r="U262" s="2"/>
      <c r="V262" s="2"/>
    </row>
    <row r="263" spans="2:22" ht="15.75" customHeight="1">
      <c r="B263" s="17"/>
      <c r="C263" s="3"/>
      <c r="D263" s="3"/>
      <c r="E263" s="3"/>
      <c r="F263" s="3"/>
      <c r="G263" s="4"/>
      <c r="H263" s="4"/>
      <c r="I263" s="5"/>
      <c r="J263" s="6"/>
      <c r="K263" s="6"/>
      <c r="L263" s="10"/>
      <c r="M263" s="20"/>
      <c r="N263" s="20"/>
      <c r="O263" s="1"/>
      <c r="P263" s="1"/>
      <c r="Q263" s="1"/>
      <c r="R263" s="1"/>
      <c r="S263" s="1"/>
      <c r="T263" s="1"/>
      <c r="U263" s="2"/>
      <c r="V263" s="2"/>
    </row>
    <row r="264" spans="2:22" ht="15.75" customHeight="1">
      <c r="B264" s="17"/>
      <c r="C264" s="3"/>
      <c r="D264" s="3"/>
      <c r="E264" s="3"/>
      <c r="F264" s="3"/>
      <c r="G264" s="4"/>
      <c r="H264" s="4"/>
      <c r="I264" s="5"/>
      <c r="J264" s="6"/>
      <c r="K264" s="6"/>
      <c r="L264" s="10"/>
      <c r="M264" s="20"/>
      <c r="N264" s="20"/>
      <c r="O264" s="1"/>
      <c r="P264" s="1"/>
      <c r="Q264" s="1"/>
      <c r="R264" s="1"/>
      <c r="S264" s="1"/>
      <c r="T264" s="1"/>
      <c r="U264" s="2"/>
      <c r="V264" s="2"/>
    </row>
    <row r="265" spans="2:22" ht="15.75" customHeight="1">
      <c r="B265" s="17"/>
      <c r="C265" s="3"/>
      <c r="D265" s="3"/>
      <c r="E265" s="3"/>
      <c r="F265" s="3"/>
      <c r="G265" s="4"/>
      <c r="H265" s="4"/>
      <c r="I265" s="5"/>
      <c r="J265" s="6"/>
      <c r="K265" s="6"/>
      <c r="L265" s="10"/>
      <c r="M265" s="20"/>
      <c r="N265" s="20"/>
      <c r="O265" s="1"/>
      <c r="P265" s="1"/>
      <c r="Q265" s="1"/>
      <c r="R265" s="1"/>
      <c r="S265" s="1"/>
      <c r="T265" s="1"/>
      <c r="U265" s="2"/>
      <c r="V265" s="2"/>
    </row>
    <row r="266" spans="2:22" ht="15.75" customHeight="1">
      <c r="B266" s="17"/>
      <c r="C266" s="3"/>
      <c r="D266" s="3"/>
      <c r="E266" s="3"/>
      <c r="F266" s="3"/>
      <c r="G266" s="4"/>
      <c r="H266" s="4"/>
      <c r="I266" s="5"/>
      <c r="J266" s="6"/>
      <c r="K266" s="6"/>
      <c r="L266" s="10"/>
      <c r="M266" s="20"/>
      <c r="N266" s="20"/>
      <c r="O266" s="1"/>
      <c r="P266" s="1"/>
      <c r="Q266" s="1"/>
      <c r="R266" s="1"/>
      <c r="S266" s="1"/>
      <c r="T266" s="1"/>
      <c r="U266" s="2"/>
      <c r="V266" s="2"/>
    </row>
    <row r="267" spans="2:22" ht="15.75" customHeight="1">
      <c r="B267" s="17"/>
      <c r="C267" s="3"/>
      <c r="D267" s="3"/>
      <c r="E267" s="3"/>
      <c r="F267" s="3"/>
      <c r="G267" s="4"/>
      <c r="H267" s="4"/>
      <c r="I267" s="5"/>
      <c r="J267" s="6"/>
      <c r="K267" s="6"/>
      <c r="L267" s="10"/>
      <c r="M267" s="20"/>
      <c r="N267" s="20"/>
      <c r="O267" s="1"/>
      <c r="P267" s="1"/>
      <c r="Q267" s="1"/>
      <c r="R267" s="1"/>
      <c r="S267" s="1"/>
      <c r="T267" s="1"/>
      <c r="U267" s="2"/>
      <c r="V267" s="2"/>
    </row>
    <row r="268" spans="2:22" ht="15.75" customHeight="1">
      <c r="B268" s="17"/>
      <c r="C268" s="3"/>
      <c r="D268" s="3"/>
      <c r="E268" s="3"/>
      <c r="F268" s="3"/>
      <c r="G268" s="4"/>
      <c r="H268" s="4"/>
      <c r="I268" s="5"/>
      <c r="J268" s="6"/>
      <c r="K268" s="6"/>
      <c r="L268" s="10"/>
      <c r="M268" s="20"/>
      <c r="N268" s="20"/>
      <c r="O268" s="1"/>
      <c r="P268" s="1"/>
      <c r="Q268" s="1"/>
      <c r="R268" s="1"/>
      <c r="S268" s="1"/>
      <c r="T268" s="1"/>
      <c r="U268" s="2"/>
      <c r="V268" s="2"/>
    </row>
    <row r="269" spans="2:22" ht="15.75" customHeight="1">
      <c r="B269" s="17"/>
      <c r="C269" s="3"/>
      <c r="D269" s="3"/>
      <c r="E269" s="3"/>
      <c r="F269" s="3"/>
      <c r="G269" s="4"/>
      <c r="H269" s="4"/>
      <c r="I269" s="5"/>
      <c r="J269" s="6"/>
      <c r="K269" s="6"/>
      <c r="L269" s="10"/>
      <c r="M269" s="20"/>
      <c r="N269" s="20"/>
      <c r="O269" s="1"/>
      <c r="P269" s="1"/>
      <c r="Q269" s="1"/>
      <c r="R269" s="1"/>
      <c r="S269" s="1"/>
      <c r="T269" s="1"/>
      <c r="U269" s="2"/>
      <c r="V269" s="2"/>
    </row>
    <row r="270" spans="2:22" ht="15.75" customHeight="1">
      <c r="B270" s="17"/>
      <c r="C270" s="3"/>
      <c r="D270" s="3"/>
      <c r="E270" s="3"/>
      <c r="F270" s="3"/>
      <c r="G270" s="4"/>
      <c r="H270" s="4"/>
      <c r="I270" s="5"/>
      <c r="J270" s="6"/>
      <c r="K270" s="6"/>
      <c r="L270" s="10"/>
      <c r="M270" s="20"/>
      <c r="N270" s="20"/>
      <c r="O270" s="1"/>
      <c r="P270" s="1"/>
      <c r="Q270" s="1"/>
      <c r="R270" s="1"/>
      <c r="S270" s="1"/>
      <c r="T270" s="1"/>
      <c r="U270" s="2"/>
      <c r="V270" s="2"/>
    </row>
    <row r="271" spans="2:22" ht="15.75" customHeight="1">
      <c r="B271" s="17"/>
      <c r="C271" s="3"/>
      <c r="D271" s="3"/>
      <c r="E271" s="3"/>
      <c r="F271" s="3"/>
      <c r="G271" s="4"/>
      <c r="H271" s="4"/>
      <c r="I271" s="5"/>
      <c r="J271" s="6"/>
      <c r="K271" s="6"/>
      <c r="L271" s="10"/>
      <c r="M271" s="20"/>
      <c r="N271" s="20"/>
      <c r="O271" s="1"/>
      <c r="P271" s="1"/>
      <c r="Q271" s="1"/>
      <c r="R271" s="1"/>
      <c r="S271" s="1"/>
      <c r="T271" s="1"/>
      <c r="U271" s="2"/>
      <c r="V271" s="2"/>
    </row>
    <row r="272" spans="2:22" ht="15.75" customHeight="1">
      <c r="B272" s="17"/>
      <c r="C272" s="3"/>
      <c r="D272" s="3"/>
      <c r="E272" s="3"/>
      <c r="F272" s="3"/>
      <c r="G272" s="4"/>
      <c r="H272" s="4"/>
      <c r="I272" s="5"/>
      <c r="J272" s="6"/>
      <c r="K272" s="6"/>
      <c r="L272" s="10"/>
      <c r="M272" s="20"/>
      <c r="N272" s="20"/>
      <c r="O272" s="1"/>
      <c r="P272" s="1"/>
      <c r="Q272" s="1"/>
      <c r="R272" s="1"/>
      <c r="S272" s="1"/>
      <c r="T272" s="1"/>
      <c r="U272" s="2"/>
      <c r="V272" s="2"/>
    </row>
    <row r="273" spans="2:22" ht="15.75" customHeight="1">
      <c r="B273" s="17"/>
      <c r="C273" s="3"/>
      <c r="D273" s="3"/>
      <c r="E273" s="3"/>
      <c r="F273" s="3"/>
      <c r="G273" s="4"/>
      <c r="H273" s="4"/>
      <c r="I273" s="5"/>
      <c r="J273" s="6"/>
      <c r="K273" s="6"/>
      <c r="L273" s="10"/>
      <c r="M273" s="20"/>
      <c r="N273" s="20"/>
      <c r="O273" s="1"/>
      <c r="P273" s="1"/>
      <c r="Q273" s="1"/>
      <c r="R273" s="1"/>
      <c r="S273" s="1"/>
      <c r="T273" s="1"/>
      <c r="U273" s="2"/>
      <c r="V273" s="2"/>
    </row>
    <row r="274" spans="2:22" ht="15.75" customHeight="1">
      <c r="B274" s="18"/>
      <c r="C274" s="2"/>
      <c r="D274" s="2"/>
      <c r="E274" s="2"/>
      <c r="F274" s="2"/>
      <c r="G274" s="13"/>
      <c r="H274" s="13"/>
      <c r="I274" s="14"/>
      <c r="J274" s="2"/>
      <c r="K274" s="2"/>
      <c r="L274" s="15"/>
      <c r="M274" s="15"/>
      <c r="N274" s="15"/>
      <c r="O274" s="2"/>
      <c r="P274" s="2"/>
      <c r="Q274" s="2"/>
      <c r="R274" s="2"/>
      <c r="S274" s="2"/>
      <c r="T274" s="2"/>
      <c r="U274" s="2"/>
      <c r="V274" s="2"/>
    </row>
    <row r="275" spans="2:22" ht="15.75" customHeight="1">
      <c r="B275" s="18"/>
      <c r="C275" s="2"/>
      <c r="D275" s="2"/>
      <c r="E275" s="2"/>
      <c r="F275" s="2"/>
      <c r="G275" s="13"/>
      <c r="H275" s="13"/>
      <c r="I275" s="14"/>
      <c r="J275" s="2"/>
      <c r="K275" s="2"/>
      <c r="L275" s="15"/>
      <c r="M275" s="15"/>
      <c r="N275" s="15"/>
      <c r="O275" s="2"/>
      <c r="P275" s="2"/>
      <c r="Q275" s="2"/>
      <c r="R275" s="2"/>
      <c r="S275" s="2"/>
      <c r="T275" s="2"/>
      <c r="U275" s="2"/>
      <c r="V275" s="2"/>
    </row>
    <row r="276" spans="2:22" ht="15.75" customHeight="1">
      <c r="B276" s="18"/>
      <c r="C276" s="2"/>
      <c r="D276" s="2"/>
      <c r="E276" s="2"/>
      <c r="F276" s="2"/>
      <c r="G276" s="13"/>
      <c r="H276" s="13"/>
      <c r="I276" s="14"/>
      <c r="J276" s="2"/>
      <c r="K276" s="2"/>
      <c r="L276" s="15"/>
      <c r="M276" s="15"/>
      <c r="N276" s="15"/>
      <c r="O276" s="2"/>
      <c r="P276" s="2"/>
      <c r="Q276" s="2"/>
      <c r="R276" s="2"/>
      <c r="S276" s="2"/>
      <c r="T276" s="2"/>
      <c r="U276" s="2"/>
      <c r="V276" s="2"/>
    </row>
    <row r="277" spans="2:22" ht="15.75" customHeight="1">
      <c r="B277" s="18"/>
      <c r="C277" s="2"/>
      <c r="D277" s="2"/>
      <c r="E277" s="2"/>
      <c r="F277" s="2"/>
      <c r="G277" s="13"/>
      <c r="H277" s="13"/>
      <c r="I277" s="14"/>
      <c r="J277" s="2"/>
      <c r="K277" s="2"/>
      <c r="L277" s="15"/>
      <c r="M277" s="15"/>
      <c r="N277" s="15"/>
      <c r="O277" s="2"/>
      <c r="P277" s="2"/>
      <c r="Q277" s="2"/>
      <c r="R277" s="2"/>
      <c r="S277" s="2"/>
      <c r="T277" s="2"/>
      <c r="U277" s="2"/>
      <c r="V277" s="2"/>
    </row>
    <row r="278" spans="2:22" ht="15.75" customHeight="1">
      <c r="B278" s="18"/>
      <c r="C278" s="2"/>
      <c r="D278" s="2"/>
      <c r="E278" s="2"/>
      <c r="F278" s="2"/>
      <c r="G278" s="13"/>
      <c r="H278" s="13"/>
      <c r="I278" s="14"/>
      <c r="J278" s="2"/>
      <c r="K278" s="2"/>
      <c r="L278" s="15"/>
      <c r="M278" s="15"/>
      <c r="N278" s="15"/>
      <c r="O278" s="2"/>
      <c r="P278" s="2"/>
      <c r="Q278" s="2"/>
      <c r="R278" s="2"/>
      <c r="S278" s="2"/>
      <c r="T278" s="2"/>
      <c r="U278" s="2"/>
      <c r="V278" s="2"/>
    </row>
    <row r="279" spans="2:22" ht="15.75" customHeight="1">
      <c r="B279" s="18"/>
      <c r="C279" s="2"/>
      <c r="D279" s="2"/>
      <c r="E279" s="2"/>
      <c r="F279" s="2"/>
      <c r="G279" s="13"/>
      <c r="H279" s="13"/>
      <c r="I279" s="14"/>
      <c r="J279" s="2"/>
      <c r="K279" s="2"/>
      <c r="L279" s="15"/>
      <c r="M279" s="15"/>
      <c r="N279" s="15"/>
      <c r="O279" s="2"/>
      <c r="P279" s="2"/>
      <c r="Q279" s="2"/>
      <c r="R279" s="2"/>
      <c r="S279" s="2"/>
      <c r="T279" s="2"/>
      <c r="U279" s="2"/>
      <c r="V279" s="2"/>
    </row>
    <row r="280" spans="2:22" ht="15.75" customHeight="1">
      <c r="B280" s="18"/>
      <c r="C280" s="2"/>
      <c r="D280" s="2"/>
      <c r="E280" s="2"/>
      <c r="F280" s="2"/>
      <c r="G280" s="13"/>
      <c r="H280" s="13"/>
      <c r="I280" s="14"/>
      <c r="J280" s="2"/>
      <c r="K280" s="2"/>
      <c r="L280" s="15"/>
      <c r="M280" s="15"/>
      <c r="N280" s="15"/>
      <c r="O280" s="2"/>
      <c r="P280" s="2"/>
      <c r="Q280" s="2"/>
      <c r="R280" s="2"/>
      <c r="S280" s="2"/>
      <c r="T280" s="2"/>
      <c r="U280" s="2"/>
      <c r="V280" s="2"/>
    </row>
    <row r="281" spans="2:22" ht="15.75" customHeight="1">
      <c r="B281" s="18"/>
      <c r="C281" s="2"/>
      <c r="D281" s="2"/>
      <c r="E281" s="2"/>
      <c r="F281" s="2"/>
      <c r="G281" s="13"/>
      <c r="H281" s="13"/>
      <c r="I281" s="14"/>
      <c r="J281" s="2"/>
      <c r="K281" s="2"/>
      <c r="L281" s="15"/>
      <c r="M281" s="15"/>
      <c r="N281" s="15"/>
      <c r="O281" s="2"/>
      <c r="P281" s="2"/>
      <c r="Q281" s="2"/>
      <c r="R281" s="2"/>
      <c r="S281" s="2"/>
      <c r="T281" s="2"/>
      <c r="U281" s="2"/>
      <c r="V281" s="2"/>
    </row>
    <row r="282" spans="2:22" ht="15.75" customHeight="1">
      <c r="B282" s="18"/>
      <c r="C282" s="2"/>
      <c r="D282" s="2"/>
      <c r="E282" s="2"/>
      <c r="F282" s="2"/>
      <c r="G282" s="13"/>
      <c r="H282" s="13"/>
      <c r="I282" s="14"/>
      <c r="J282" s="2"/>
      <c r="K282" s="2"/>
      <c r="L282" s="15"/>
      <c r="M282" s="15"/>
      <c r="N282" s="15"/>
      <c r="O282" s="2"/>
      <c r="P282" s="2"/>
      <c r="Q282" s="2"/>
      <c r="R282" s="2"/>
      <c r="S282" s="2"/>
      <c r="T282" s="2"/>
      <c r="U282" s="2"/>
      <c r="V282" s="2"/>
    </row>
    <row r="283" spans="2:22" ht="15.75" customHeight="1">
      <c r="B283" s="18"/>
      <c r="C283" s="2"/>
      <c r="D283" s="2"/>
      <c r="E283" s="2"/>
      <c r="F283" s="2"/>
      <c r="G283" s="13"/>
      <c r="H283" s="13"/>
      <c r="I283" s="14"/>
      <c r="J283" s="2"/>
      <c r="K283" s="2"/>
      <c r="L283" s="15"/>
      <c r="M283" s="15"/>
      <c r="N283" s="15"/>
      <c r="O283" s="2"/>
      <c r="P283" s="2"/>
      <c r="Q283" s="2"/>
      <c r="R283" s="2"/>
      <c r="S283" s="2"/>
      <c r="T283" s="2"/>
      <c r="U283" s="2"/>
      <c r="V283" s="2"/>
    </row>
    <row r="284" spans="2:22" ht="15.75" customHeight="1">
      <c r="B284" s="18"/>
      <c r="C284" s="2"/>
      <c r="D284" s="2"/>
      <c r="E284" s="2"/>
      <c r="F284" s="2"/>
      <c r="G284" s="13"/>
      <c r="H284" s="13"/>
      <c r="I284" s="14"/>
      <c r="J284" s="2"/>
      <c r="K284" s="2"/>
      <c r="L284" s="15"/>
      <c r="M284" s="15"/>
      <c r="N284" s="15"/>
      <c r="O284" s="2"/>
      <c r="P284" s="2"/>
      <c r="Q284" s="2"/>
      <c r="R284" s="2"/>
      <c r="S284" s="2"/>
      <c r="T284" s="2"/>
      <c r="U284" s="2"/>
      <c r="V284" s="2"/>
    </row>
    <row r="285" spans="2:22" ht="15.75" customHeight="1">
      <c r="B285" s="18"/>
      <c r="C285" s="2"/>
      <c r="D285" s="2"/>
      <c r="E285" s="2"/>
      <c r="F285" s="2"/>
      <c r="G285" s="13"/>
      <c r="H285" s="13"/>
      <c r="I285" s="14"/>
      <c r="J285" s="2"/>
      <c r="K285" s="2"/>
      <c r="L285" s="15"/>
      <c r="M285" s="15"/>
      <c r="N285" s="15"/>
      <c r="O285" s="2"/>
      <c r="P285" s="2"/>
      <c r="Q285" s="2"/>
      <c r="R285" s="2"/>
      <c r="S285" s="2"/>
      <c r="T285" s="2"/>
      <c r="U285" s="2"/>
      <c r="V285" s="2"/>
    </row>
    <row r="286" spans="2:22" ht="15.75" customHeight="1">
      <c r="B286" s="18"/>
      <c r="C286" s="2"/>
      <c r="D286" s="2"/>
      <c r="E286" s="2"/>
      <c r="F286" s="2"/>
      <c r="G286" s="13"/>
      <c r="H286" s="13"/>
      <c r="I286" s="14"/>
      <c r="J286" s="2"/>
      <c r="K286" s="2"/>
      <c r="L286" s="15"/>
      <c r="M286" s="15"/>
      <c r="N286" s="15"/>
      <c r="O286" s="2"/>
      <c r="P286" s="2"/>
      <c r="Q286" s="2"/>
      <c r="R286" s="2"/>
      <c r="S286" s="2"/>
      <c r="T286" s="2"/>
      <c r="U286" s="2"/>
      <c r="V286" s="2"/>
    </row>
    <row r="287" spans="2:22" ht="15.75" customHeight="1">
      <c r="B287" s="18"/>
      <c r="C287" s="2"/>
      <c r="D287" s="2"/>
      <c r="E287" s="2"/>
      <c r="F287" s="2"/>
      <c r="G287" s="13"/>
      <c r="H287" s="13"/>
      <c r="I287" s="14"/>
      <c r="J287" s="2"/>
      <c r="K287" s="2"/>
      <c r="L287" s="15"/>
      <c r="M287" s="15"/>
      <c r="N287" s="15"/>
      <c r="O287" s="2"/>
      <c r="P287" s="2"/>
      <c r="Q287" s="2"/>
      <c r="R287" s="2"/>
      <c r="S287" s="2"/>
      <c r="T287" s="2"/>
      <c r="U287" s="2"/>
      <c r="V287" s="2"/>
    </row>
    <row r="288" spans="2:22" ht="15.75" customHeight="1">
      <c r="B288" s="18"/>
      <c r="C288" s="2"/>
      <c r="D288" s="2"/>
      <c r="E288" s="2"/>
      <c r="F288" s="2"/>
      <c r="G288" s="13"/>
      <c r="H288" s="13"/>
      <c r="I288" s="14"/>
      <c r="J288" s="2"/>
      <c r="K288" s="2"/>
      <c r="L288" s="15"/>
      <c r="M288" s="15"/>
      <c r="N288" s="15"/>
      <c r="O288" s="2"/>
      <c r="P288" s="2"/>
      <c r="Q288" s="2"/>
      <c r="R288" s="2"/>
      <c r="S288" s="2"/>
      <c r="T288" s="2"/>
      <c r="U288" s="2"/>
      <c r="V288" s="2"/>
    </row>
    <row r="289" spans="2:22" ht="15.75" customHeight="1">
      <c r="B289" s="18"/>
      <c r="C289" s="2"/>
      <c r="D289" s="2"/>
      <c r="E289" s="2"/>
      <c r="F289" s="2"/>
      <c r="G289" s="13"/>
      <c r="H289" s="13"/>
      <c r="I289" s="14"/>
      <c r="J289" s="2"/>
      <c r="K289" s="2"/>
      <c r="L289" s="15"/>
      <c r="M289" s="15"/>
      <c r="N289" s="15"/>
      <c r="O289" s="2"/>
      <c r="P289" s="2"/>
      <c r="Q289" s="2"/>
      <c r="R289" s="2"/>
      <c r="S289" s="2"/>
      <c r="T289" s="2"/>
      <c r="U289" s="2"/>
      <c r="V289" s="2"/>
    </row>
    <row r="290" spans="2:22" ht="15.75" customHeight="1">
      <c r="B290" s="18"/>
      <c r="C290" s="2"/>
      <c r="D290" s="2"/>
      <c r="E290" s="2"/>
      <c r="F290" s="2"/>
      <c r="G290" s="13"/>
      <c r="H290" s="13"/>
      <c r="I290" s="14"/>
      <c r="J290" s="2"/>
      <c r="K290" s="2"/>
      <c r="L290" s="15"/>
      <c r="M290" s="15"/>
      <c r="N290" s="15"/>
      <c r="O290" s="2"/>
      <c r="P290" s="2"/>
      <c r="Q290" s="2"/>
      <c r="R290" s="2"/>
      <c r="S290" s="2"/>
      <c r="T290" s="2"/>
      <c r="U290" s="2"/>
      <c r="V290" s="2"/>
    </row>
    <row r="291" spans="2:22" ht="15.75" customHeight="1">
      <c r="B291" s="18"/>
      <c r="C291" s="2"/>
      <c r="D291" s="2"/>
      <c r="E291" s="2"/>
      <c r="F291" s="2"/>
      <c r="G291" s="13"/>
      <c r="H291" s="13"/>
      <c r="I291" s="14"/>
      <c r="J291" s="2"/>
      <c r="K291" s="2"/>
      <c r="L291" s="15"/>
      <c r="M291" s="15"/>
      <c r="N291" s="15"/>
      <c r="O291" s="2"/>
      <c r="P291" s="2"/>
      <c r="Q291" s="2"/>
      <c r="R291" s="2"/>
      <c r="S291" s="2"/>
      <c r="T291" s="2"/>
      <c r="U291" s="2"/>
      <c r="V291" s="2"/>
    </row>
    <row r="292" spans="2:22" ht="15.75" customHeight="1">
      <c r="B292" s="18"/>
      <c r="C292" s="2"/>
      <c r="D292" s="2"/>
      <c r="E292" s="2"/>
      <c r="F292" s="2"/>
      <c r="G292" s="13"/>
      <c r="H292" s="13"/>
      <c r="I292" s="14"/>
      <c r="J292" s="2"/>
      <c r="K292" s="2"/>
      <c r="L292" s="15"/>
      <c r="M292" s="15"/>
      <c r="N292" s="15"/>
      <c r="O292" s="2"/>
      <c r="P292" s="2"/>
      <c r="Q292" s="2"/>
      <c r="R292" s="2"/>
      <c r="S292" s="2"/>
      <c r="T292" s="2"/>
      <c r="U292" s="2"/>
      <c r="V292" s="2"/>
    </row>
    <row r="293" spans="2:22" ht="15.75" customHeight="1">
      <c r="B293" s="18"/>
      <c r="C293" s="2"/>
      <c r="D293" s="2"/>
      <c r="E293" s="2"/>
      <c r="F293" s="2"/>
      <c r="G293" s="13"/>
      <c r="H293" s="13"/>
      <c r="I293" s="14"/>
      <c r="J293" s="2"/>
      <c r="K293" s="2"/>
      <c r="L293" s="15"/>
      <c r="M293" s="15"/>
      <c r="N293" s="15"/>
      <c r="O293" s="2"/>
      <c r="P293" s="2"/>
      <c r="Q293" s="2"/>
      <c r="R293" s="2"/>
      <c r="S293" s="2"/>
      <c r="T293" s="2"/>
      <c r="U293" s="2"/>
      <c r="V293" s="2"/>
    </row>
    <row r="294" spans="2:22" ht="15.75" customHeight="1">
      <c r="B294" s="18"/>
      <c r="C294" s="2"/>
      <c r="D294" s="2"/>
      <c r="E294" s="2"/>
      <c r="F294" s="2"/>
      <c r="G294" s="13"/>
      <c r="H294" s="13"/>
      <c r="I294" s="14"/>
      <c r="J294" s="2"/>
      <c r="K294" s="2"/>
      <c r="L294" s="15"/>
      <c r="M294" s="15"/>
      <c r="N294" s="15"/>
      <c r="O294" s="2"/>
      <c r="P294" s="2"/>
      <c r="Q294" s="2"/>
      <c r="R294" s="2"/>
      <c r="S294" s="2"/>
      <c r="T294" s="2"/>
      <c r="U294" s="2"/>
      <c r="V294" s="2"/>
    </row>
    <row r="295" spans="2:22" ht="15.75" customHeight="1">
      <c r="B295" s="18"/>
      <c r="C295" s="2"/>
      <c r="D295" s="2"/>
      <c r="E295" s="2"/>
      <c r="F295" s="2"/>
      <c r="G295" s="13"/>
      <c r="H295" s="13"/>
      <c r="I295" s="14"/>
      <c r="J295" s="2"/>
      <c r="K295" s="2"/>
      <c r="L295" s="15"/>
      <c r="M295" s="15"/>
      <c r="N295" s="15"/>
      <c r="O295" s="2"/>
      <c r="P295" s="2"/>
      <c r="Q295" s="2"/>
      <c r="R295" s="2"/>
      <c r="S295" s="2"/>
      <c r="T295" s="2"/>
      <c r="U295" s="2"/>
      <c r="V295" s="2"/>
    </row>
    <row r="296" spans="2:22" ht="15.75" customHeight="1">
      <c r="B296" s="18"/>
      <c r="C296" s="2"/>
      <c r="D296" s="2"/>
      <c r="E296" s="2"/>
      <c r="F296" s="2"/>
      <c r="G296" s="13"/>
      <c r="H296" s="13"/>
      <c r="I296" s="14"/>
      <c r="J296" s="2"/>
      <c r="K296" s="2"/>
      <c r="L296" s="15"/>
      <c r="M296" s="15"/>
      <c r="N296" s="15"/>
      <c r="O296" s="2"/>
      <c r="P296" s="2"/>
      <c r="Q296" s="2"/>
      <c r="R296" s="2"/>
      <c r="S296" s="2"/>
      <c r="T296" s="2"/>
      <c r="U296" s="2"/>
      <c r="V296" s="2"/>
    </row>
    <row r="297" spans="2:22" ht="15.75" customHeight="1">
      <c r="B297" s="18"/>
      <c r="C297" s="2"/>
      <c r="D297" s="2"/>
      <c r="E297" s="2"/>
      <c r="F297" s="2"/>
      <c r="G297" s="13"/>
      <c r="H297" s="13"/>
      <c r="I297" s="14"/>
      <c r="J297" s="2"/>
      <c r="K297" s="2"/>
      <c r="L297" s="15"/>
      <c r="M297" s="15"/>
      <c r="N297" s="15"/>
      <c r="O297" s="2"/>
      <c r="P297" s="2"/>
      <c r="Q297" s="2"/>
      <c r="R297" s="2"/>
      <c r="S297" s="2"/>
      <c r="T297" s="2"/>
      <c r="U297" s="2"/>
      <c r="V297" s="2"/>
    </row>
    <row r="298" spans="2:22" ht="15.75" customHeight="1">
      <c r="B298" s="18"/>
      <c r="C298" s="2"/>
      <c r="D298" s="2"/>
      <c r="E298" s="2"/>
      <c r="F298" s="2"/>
      <c r="G298" s="13"/>
      <c r="H298" s="13"/>
      <c r="I298" s="14"/>
      <c r="J298" s="2"/>
      <c r="K298" s="2"/>
      <c r="L298" s="15"/>
      <c r="M298" s="15"/>
      <c r="N298" s="15"/>
      <c r="O298" s="2"/>
      <c r="P298" s="2"/>
      <c r="Q298" s="2"/>
      <c r="R298" s="2"/>
      <c r="S298" s="2"/>
      <c r="T298" s="2"/>
      <c r="U298" s="2"/>
      <c r="V298" s="2"/>
    </row>
    <row r="299" spans="2:22" ht="15.75" customHeight="1">
      <c r="B299" s="18"/>
      <c r="C299" s="2"/>
      <c r="D299" s="2"/>
      <c r="E299" s="2"/>
      <c r="F299" s="2"/>
      <c r="G299" s="13"/>
      <c r="H299" s="13"/>
      <c r="I299" s="14"/>
      <c r="J299" s="2"/>
      <c r="K299" s="2"/>
      <c r="L299" s="15"/>
      <c r="M299" s="15"/>
      <c r="N299" s="15"/>
      <c r="O299" s="2"/>
      <c r="P299" s="2"/>
      <c r="Q299" s="2"/>
      <c r="R299" s="2"/>
      <c r="S299" s="2"/>
      <c r="T299" s="2"/>
      <c r="U299" s="2"/>
      <c r="V299" s="2"/>
    </row>
    <row r="300" spans="2:22" ht="15.75" customHeight="1">
      <c r="B300" s="18"/>
      <c r="C300" s="2"/>
      <c r="D300" s="2"/>
      <c r="E300" s="2"/>
      <c r="F300" s="2"/>
      <c r="G300" s="13"/>
      <c r="H300" s="13"/>
      <c r="I300" s="14"/>
      <c r="J300" s="2"/>
      <c r="K300" s="2"/>
      <c r="L300" s="15"/>
      <c r="M300" s="15"/>
      <c r="N300" s="15"/>
      <c r="O300" s="2"/>
      <c r="P300" s="2"/>
      <c r="Q300" s="2"/>
      <c r="R300" s="2"/>
      <c r="S300" s="2"/>
      <c r="T300" s="2"/>
      <c r="U300" s="2"/>
      <c r="V300" s="2"/>
    </row>
    <row r="301" spans="2:22" ht="15.75" customHeight="1">
      <c r="B301" s="18"/>
      <c r="C301" s="2"/>
      <c r="D301" s="2"/>
      <c r="E301" s="2"/>
      <c r="F301" s="2"/>
      <c r="G301" s="13"/>
      <c r="H301" s="13"/>
      <c r="I301" s="14"/>
      <c r="J301" s="2"/>
      <c r="K301" s="2"/>
      <c r="L301" s="15"/>
      <c r="M301" s="15"/>
      <c r="N301" s="15"/>
      <c r="O301" s="2"/>
      <c r="P301" s="2"/>
      <c r="Q301" s="2"/>
      <c r="R301" s="2"/>
      <c r="S301" s="2"/>
      <c r="T301" s="2"/>
      <c r="U301" s="2"/>
      <c r="V301" s="2"/>
    </row>
    <row r="302" spans="2:22" ht="15.75" customHeight="1">
      <c r="B302" s="18"/>
      <c r="C302" s="2"/>
      <c r="D302" s="2"/>
      <c r="E302" s="2"/>
      <c r="F302" s="2"/>
      <c r="G302" s="13"/>
      <c r="H302" s="13"/>
      <c r="I302" s="14"/>
      <c r="J302" s="2"/>
      <c r="K302" s="2"/>
      <c r="L302" s="15"/>
      <c r="M302" s="15"/>
      <c r="N302" s="15"/>
      <c r="O302" s="2"/>
      <c r="P302" s="2"/>
      <c r="Q302" s="2"/>
      <c r="R302" s="2"/>
      <c r="S302" s="2"/>
      <c r="T302" s="2"/>
      <c r="U302" s="2"/>
      <c r="V302" s="2"/>
    </row>
    <row r="303" spans="2:22" ht="15.75" customHeight="1">
      <c r="B303" s="18"/>
      <c r="C303" s="2"/>
      <c r="D303" s="2"/>
      <c r="E303" s="2"/>
      <c r="F303" s="2"/>
      <c r="G303" s="13"/>
      <c r="H303" s="13"/>
      <c r="I303" s="14"/>
      <c r="J303" s="2"/>
      <c r="K303" s="2"/>
      <c r="L303" s="15"/>
      <c r="M303" s="15"/>
      <c r="N303" s="15"/>
      <c r="O303" s="2"/>
      <c r="P303" s="2"/>
      <c r="Q303" s="2"/>
      <c r="R303" s="2"/>
      <c r="S303" s="2"/>
      <c r="T303" s="2"/>
      <c r="U303" s="2"/>
      <c r="V303" s="2"/>
    </row>
    <row r="304" spans="2:22" ht="15.75" customHeight="1">
      <c r="B304" s="18"/>
      <c r="C304" s="2"/>
      <c r="D304" s="2"/>
      <c r="E304" s="2"/>
      <c r="F304" s="2"/>
      <c r="G304" s="13"/>
      <c r="H304" s="13"/>
      <c r="I304" s="14"/>
      <c r="J304" s="2"/>
      <c r="K304" s="2"/>
      <c r="L304" s="15"/>
      <c r="M304" s="15"/>
      <c r="N304" s="15"/>
      <c r="O304" s="2"/>
      <c r="P304" s="2"/>
      <c r="Q304" s="2"/>
      <c r="R304" s="2"/>
      <c r="S304" s="2"/>
      <c r="T304" s="2"/>
      <c r="U304" s="2"/>
      <c r="V304" s="2"/>
    </row>
    <row r="305" spans="2:22" ht="15.75" customHeight="1">
      <c r="B305" s="18"/>
      <c r="C305" s="2"/>
      <c r="D305" s="2"/>
      <c r="E305" s="2"/>
      <c r="F305" s="2"/>
      <c r="G305" s="13"/>
      <c r="H305" s="13"/>
      <c r="I305" s="14"/>
      <c r="J305" s="2"/>
      <c r="K305" s="2"/>
      <c r="L305" s="15"/>
      <c r="M305" s="15"/>
      <c r="N305" s="15"/>
      <c r="O305" s="2"/>
      <c r="P305" s="2"/>
      <c r="Q305" s="2"/>
      <c r="R305" s="2"/>
      <c r="S305" s="2"/>
      <c r="T305" s="2"/>
      <c r="U305" s="2"/>
      <c r="V305" s="2"/>
    </row>
    <row r="306" spans="2:22" ht="15.75" customHeight="1">
      <c r="B306" s="18"/>
      <c r="C306" s="2"/>
      <c r="D306" s="2"/>
      <c r="E306" s="2"/>
      <c r="F306" s="2"/>
      <c r="G306" s="13"/>
      <c r="H306" s="13"/>
      <c r="I306" s="14"/>
      <c r="J306" s="2"/>
      <c r="K306" s="2"/>
      <c r="L306" s="15"/>
      <c r="M306" s="15"/>
      <c r="N306" s="15"/>
      <c r="O306" s="2"/>
      <c r="P306" s="2"/>
      <c r="Q306" s="2"/>
      <c r="R306" s="2"/>
      <c r="S306" s="2"/>
      <c r="T306" s="2"/>
      <c r="U306" s="2"/>
      <c r="V306" s="2"/>
    </row>
    <row r="307" spans="2:22" ht="15.75" customHeight="1">
      <c r="B307" s="18"/>
      <c r="C307" s="2"/>
      <c r="D307" s="2"/>
      <c r="E307" s="2"/>
      <c r="F307" s="2"/>
      <c r="G307" s="13"/>
      <c r="H307" s="13"/>
      <c r="I307" s="14"/>
      <c r="J307" s="2"/>
      <c r="K307" s="2"/>
      <c r="L307" s="15"/>
      <c r="M307" s="15"/>
      <c r="N307" s="15"/>
      <c r="O307" s="2"/>
      <c r="P307" s="2"/>
      <c r="Q307" s="2"/>
      <c r="R307" s="2"/>
      <c r="S307" s="2"/>
      <c r="T307" s="2"/>
      <c r="U307" s="2"/>
      <c r="V307" s="2"/>
    </row>
    <row r="308" spans="2:22" ht="15.75" customHeight="1">
      <c r="B308" s="18"/>
      <c r="C308" s="2"/>
      <c r="D308" s="2"/>
      <c r="E308" s="2"/>
      <c r="F308" s="2"/>
      <c r="G308" s="13"/>
      <c r="H308" s="13"/>
      <c r="I308" s="14"/>
      <c r="J308" s="2"/>
      <c r="K308" s="2"/>
      <c r="L308" s="15"/>
      <c r="M308" s="15"/>
      <c r="N308" s="15"/>
      <c r="O308" s="2"/>
      <c r="P308" s="2"/>
      <c r="Q308" s="2"/>
      <c r="R308" s="2"/>
      <c r="S308" s="2"/>
      <c r="T308" s="2"/>
      <c r="U308" s="2"/>
      <c r="V308" s="2"/>
    </row>
    <row r="309" spans="2:22" ht="15.75" customHeight="1">
      <c r="B309" s="18"/>
      <c r="C309" s="2"/>
      <c r="D309" s="2"/>
      <c r="E309" s="2"/>
      <c r="F309" s="2"/>
      <c r="G309" s="13"/>
      <c r="H309" s="13"/>
      <c r="I309" s="14"/>
      <c r="J309" s="2"/>
      <c r="K309" s="2"/>
      <c r="L309" s="15"/>
      <c r="M309" s="15"/>
      <c r="N309" s="15"/>
      <c r="O309" s="2"/>
      <c r="P309" s="2"/>
      <c r="Q309" s="2"/>
      <c r="R309" s="2"/>
      <c r="S309" s="2"/>
      <c r="T309" s="2"/>
      <c r="U309" s="2"/>
      <c r="V309" s="2"/>
    </row>
    <row r="310" spans="2:22" ht="15.75" customHeight="1">
      <c r="B310" s="18"/>
      <c r="C310" s="2"/>
      <c r="D310" s="2"/>
      <c r="E310" s="2"/>
      <c r="F310" s="2"/>
      <c r="G310" s="13"/>
      <c r="H310" s="13"/>
      <c r="I310" s="14"/>
      <c r="J310" s="2"/>
      <c r="K310" s="2"/>
      <c r="L310" s="15"/>
      <c r="M310" s="15"/>
      <c r="N310" s="15"/>
      <c r="O310" s="2"/>
      <c r="P310" s="2"/>
      <c r="Q310" s="2"/>
      <c r="R310" s="2"/>
      <c r="S310" s="2"/>
      <c r="T310" s="2"/>
      <c r="U310" s="2"/>
      <c r="V310" s="2"/>
    </row>
    <row r="311" spans="2:22" ht="15.75" customHeight="1">
      <c r="B311" s="18"/>
      <c r="C311" s="2"/>
      <c r="D311" s="2"/>
      <c r="E311" s="2"/>
      <c r="F311" s="2"/>
      <c r="G311" s="13"/>
      <c r="H311" s="13"/>
      <c r="I311" s="14"/>
      <c r="J311" s="2"/>
      <c r="K311" s="2"/>
      <c r="L311" s="15"/>
      <c r="M311" s="15"/>
      <c r="N311" s="15"/>
      <c r="O311" s="2"/>
      <c r="P311" s="2"/>
      <c r="Q311" s="2"/>
      <c r="R311" s="2"/>
      <c r="S311" s="2"/>
      <c r="T311" s="2"/>
      <c r="U311" s="2"/>
      <c r="V311" s="2"/>
    </row>
    <row r="312" spans="2:22" ht="15.75" customHeight="1">
      <c r="B312" s="18"/>
      <c r="C312" s="2"/>
      <c r="D312" s="2"/>
      <c r="E312" s="2"/>
      <c r="F312" s="2"/>
      <c r="G312" s="13"/>
      <c r="H312" s="13"/>
      <c r="I312" s="14"/>
      <c r="J312" s="2"/>
      <c r="K312" s="2"/>
      <c r="L312" s="15"/>
      <c r="M312" s="15"/>
      <c r="N312" s="15"/>
      <c r="O312" s="2"/>
      <c r="P312" s="2"/>
      <c r="Q312" s="2"/>
      <c r="R312" s="2"/>
      <c r="S312" s="2"/>
      <c r="T312" s="2"/>
      <c r="U312" s="2"/>
      <c r="V312" s="2"/>
    </row>
    <row r="313" spans="2:22" ht="15.75" customHeight="1">
      <c r="B313" s="18"/>
      <c r="C313" s="2"/>
      <c r="D313" s="2"/>
      <c r="E313" s="2"/>
      <c r="F313" s="2"/>
      <c r="G313" s="13"/>
      <c r="H313" s="13"/>
      <c r="I313" s="14"/>
      <c r="J313" s="2"/>
      <c r="K313" s="2"/>
      <c r="L313" s="15"/>
      <c r="M313" s="15"/>
      <c r="N313" s="15"/>
      <c r="O313" s="2"/>
      <c r="P313" s="2"/>
      <c r="Q313" s="2"/>
      <c r="R313" s="2"/>
      <c r="S313" s="2"/>
      <c r="T313" s="2"/>
      <c r="U313" s="2"/>
      <c r="V313" s="2"/>
    </row>
    <row r="314" spans="2:22" ht="15.75" customHeight="1">
      <c r="B314" s="18"/>
      <c r="C314" s="2"/>
      <c r="D314" s="2"/>
      <c r="E314" s="2"/>
      <c r="F314" s="2"/>
      <c r="G314" s="13"/>
      <c r="H314" s="13"/>
      <c r="I314" s="14"/>
      <c r="J314" s="2"/>
      <c r="K314" s="2"/>
      <c r="L314" s="15"/>
      <c r="M314" s="15"/>
      <c r="N314" s="15"/>
      <c r="O314" s="2"/>
      <c r="P314" s="2"/>
      <c r="Q314" s="2"/>
      <c r="R314" s="2"/>
      <c r="S314" s="2"/>
      <c r="T314" s="2"/>
      <c r="U314" s="2"/>
      <c r="V314" s="2"/>
    </row>
    <row r="315" spans="2:22" ht="15.75" customHeight="1">
      <c r="B315" s="18"/>
      <c r="C315" s="2"/>
      <c r="D315" s="2"/>
      <c r="E315" s="2"/>
      <c r="F315" s="2"/>
      <c r="G315" s="13"/>
      <c r="H315" s="13"/>
      <c r="I315" s="14"/>
      <c r="J315" s="2"/>
      <c r="K315" s="2"/>
      <c r="L315" s="15"/>
      <c r="M315" s="15"/>
      <c r="N315" s="15"/>
      <c r="O315" s="2"/>
      <c r="P315" s="2"/>
      <c r="Q315" s="2"/>
      <c r="R315" s="2"/>
      <c r="S315" s="2"/>
      <c r="T315" s="2"/>
      <c r="U315" s="2"/>
      <c r="V315" s="2"/>
    </row>
    <row r="316" spans="2:22" ht="15.75" customHeight="1">
      <c r="B316" s="18"/>
      <c r="C316" s="2"/>
      <c r="D316" s="2"/>
      <c r="E316" s="2"/>
      <c r="F316" s="2"/>
      <c r="G316" s="13"/>
      <c r="H316" s="13"/>
      <c r="I316" s="14"/>
      <c r="J316" s="2"/>
      <c r="K316" s="2"/>
      <c r="L316" s="15"/>
      <c r="M316" s="15"/>
      <c r="N316" s="15"/>
      <c r="O316" s="2"/>
      <c r="P316" s="2"/>
      <c r="Q316" s="2"/>
      <c r="R316" s="2"/>
      <c r="S316" s="2"/>
      <c r="T316" s="2"/>
      <c r="U316" s="2"/>
      <c r="V316" s="2"/>
    </row>
    <row r="317" spans="2:22" ht="15.75" customHeight="1">
      <c r="B317" s="18"/>
      <c r="C317" s="2"/>
      <c r="D317" s="2"/>
      <c r="E317" s="2"/>
      <c r="F317" s="2"/>
      <c r="G317" s="13"/>
      <c r="H317" s="13"/>
      <c r="I317" s="14"/>
      <c r="J317" s="2"/>
      <c r="K317" s="2"/>
      <c r="L317" s="15"/>
      <c r="M317" s="15"/>
      <c r="N317" s="15"/>
      <c r="O317" s="2"/>
      <c r="P317" s="2"/>
      <c r="Q317" s="2"/>
      <c r="R317" s="2"/>
      <c r="S317" s="2"/>
      <c r="T317" s="2"/>
      <c r="U317" s="2"/>
      <c r="V317" s="2"/>
    </row>
    <row r="318" spans="2:22" ht="15.75" customHeight="1">
      <c r="B318" s="18"/>
      <c r="C318" s="2"/>
      <c r="D318" s="2"/>
      <c r="E318" s="2"/>
      <c r="F318" s="2"/>
      <c r="G318" s="13"/>
      <c r="H318" s="13"/>
      <c r="I318" s="14"/>
      <c r="J318" s="2"/>
      <c r="K318" s="2"/>
      <c r="L318" s="15"/>
      <c r="M318" s="15"/>
      <c r="N318" s="15"/>
      <c r="O318" s="2"/>
      <c r="P318" s="2"/>
      <c r="Q318" s="2"/>
      <c r="R318" s="2"/>
      <c r="S318" s="2"/>
      <c r="T318" s="2"/>
      <c r="U318" s="2"/>
      <c r="V318" s="2"/>
    </row>
    <row r="319" spans="2:22" ht="15.75" customHeight="1">
      <c r="B319" s="18"/>
      <c r="C319" s="2"/>
      <c r="D319" s="2"/>
      <c r="E319" s="2"/>
      <c r="F319" s="2"/>
      <c r="G319" s="13"/>
      <c r="H319" s="13"/>
      <c r="I319" s="14"/>
      <c r="J319" s="2"/>
      <c r="K319" s="2"/>
      <c r="L319" s="15"/>
      <c r="M319" s="15"/>
      <c r="N319" s="15"/>
      <c r="O319" s="2"/>
      <c r="P319" s="2"/>
      <c r="Q319" s="2"/>
      <c r="R319" s="2"/>
      <c r="S319" s="2"/>
      <c r="T319" s="2"/>
      <c r="U319" s="2"/>
      <c r="V319" s="2"/>
    </row>
    <row r="320" spans="2:22" ht="15.75" customHeight="1">
      <c r="B320" s="18"/>
      <c r="C320" s="2"/>
      <c r="D320" s="2"/>
      <c r="E320" s="2"/>
      <c r="F320" s="2"/>
      <c r="G320" s="13"/>
      <c r="H320" s="13"/>
      <c r="I320" s="14"/>
      <c r="J320" s="2"/>
      <c r="K320" s="2"/>
      <c r="L320" s="15"/>
      <c r="M320" s="15"/>
      <c r="N320" s="15"/>
      <c r="O320" s="2"/>
      <c r="P320" s="2"/>
      <c r="Q320" s="2"/>
      <c r="R320" s="2"/>
      <c r="S320" s="2"/>
      <c r="T320" s="2"/>
      <c r="U320" s="2"/>
      <c r="V320" s="2"/>
    </row>
    <row r="321" spans="2:22" ht="15.75" customHeight="1">
      <c r="B321" s="18"/>
      <c r="C321" s="2"/>
      <c r="D321" s="2"/>
      <c r="E321" s="2"/>
      <c r="F321" s="2"/>
      <c r="G321" s="13"/>
      <c r="H321" s="13"/>
      <c r="I321" s="14"/>
      <c r="J321" s="2"/>
      <c r="K321" s="2"/>
      <c r="L321" s="15"/>
      <c r="M321" s="15"/>
      <c r="N321" s="15"/>
      <c r="O321" s="2"/>
      <c r="P321" s="2"/>
      <c r="Q321" s="2"/>
      <c r="R321" s="2"/>
      <c r="S321" s="2"/>
      <c r="T321" s="2"/>
      <c r="U321" s="2"/>
      <c r="V321" s="2"/>
    </row>
    <row r="322" spans="2:22" ht="15.75" customHeight="1">
      <c r="B322" s="18"/>
      <c r="C322" s="2"/>
      <c r="D322" s="2"/>
      <c r="E322" s="2"/>
      <c r="F322" s="2"/>
      <c r="G322" s="13"/>
      <c r="H322" s="13"/>
      <c r="I322" s="14"/>
      <c r="J322" s="2"/>
      <c r="K322" s="2"/>
      <c r="L322" s="15"/>
      <c r="M322" s="15"/>
      <c r="N322" s="15"/>
      <c r="O322" s="2"/>
      <c r="P322" s="2"/>
      <c r="Q322" s="2"/>
      <c r="R322" s="2"/>
      <c r="S322" s="2"/>
      <c r="T322" s="2"/>
      <c r="U322" s="2"/>
      <c r="V322" s="2"/>
    </row>
    <row r="323" spans="2:22" ht="15.75" customHeight="1">
      <c r="B323" s="18"/>
      <c r="C323" s="2"/>
      <c r="D323" s="2"/>
      <c r="E323" s="2"/>
      <c r="F323" s="2"/>
      <c r="G323" s="13"/>
      <c r="H323" s="13"/>
      <c r="I323" s="14"/>
      <c r="J323" s="2"/>
      <c r="K323" s="2"/>
      <c r="L323" s="15"/>
      <c r="M323" s="15"/>
      <c r="N323" s="15"/>
      <c r="O323" s="2"/>
      <c r="P323" s="2"/>
      <c r="Q323" s="2"/>
      <c r="R323" s="2"/>
      <c r="S323" s="2"/>
      <c r="T323" s="2"/>
      <c r="U323" s="2"/>
      <c r="V323" s="2"/>
    </row>
    <row r="324" spans="2:22" ht="15.75" customHeight="1">
      <c r="B324" s="18"/>
      <c r="C324" s="2"/>
      <c r="D324" s="2"/>
      <c r="E324" s="2"/>
      <c r="F324" s="2"/>
      <c r="G324" s="13"/>
      <c r="H324" s="13"/>
      <c r="I324" s="14"/>
      <c r="J324" s="2"/>
      <c r="K324" s="2"/>
      <c r="L324" s="15"/>
      <c r="M324" s="15"/>
      <c r="N324" s="15"/>
      <c r="O324" s="2"/>
      <c r="P324" s="2"/>
      <c r="Q324" s="2"/>
      <c r="R324" s="2"/>
      <c r="S324" s="2"/>
      <c r="T324" s="2"/>
      <c r="U324" s="2"/>
      <c r="V324" s="2"/>
    </row>
    <row r="325" spans="2:22" ht="15.75" customHeight="1">
      <c r="B325" s="18"/>
      <c r="C325" s="2"/>
      <c r="D325" s="2"/>
      <c r="E325" s="2"/>
      <c r="F325" s="2"/>
      <c r="G325" s="13"/>
      <c r="H325" s="13"/>
      <c r="I325" s="14"/>
      <c r="J325" s="2"/>
      <c r="K325" s="2"/>
      <c r="L325" s="15"/>
      <c r="M325" s="15"/>
      <c r="N325" s="15"/>
      <c r="O325" s="2"/>
      <c r="P325" s="2"/>
      <c r="Q325" s="2"/>
      <c r="R325" s="2"/>
      <c r="S325" s="2"/>
      <c r="T325" s="2"/>
      <c r="U325" s="2"/>
      <c r="V325" s="2"/>
    </row>
    <row r="326" spans="2:22" ht="15.75" customHeight="1">
      <c r="B326" s="18"/>
      <c r="C326" s="2"/>
      <c r="D326" s="2"/>
      <c r="E326" s="2"/>
      <c r="F326" s="2"/>
      <c r="G326" s="13"/>
      <c r="H326" s="13"/>
      <c r="I326" s="14"/>
      <c r="J326" s="2"/>
      <c r="K326" s="2"/>
      <c r="L326" s="15"/>
      <c r="M326" s="15"/>
      <c r="N326" s="15"/>
      <c r="O326" s="2"/>
      <c r="P326" s="2"/>
      <c r="Q326" s="2"/>
      <c r="R326" s="2"/>
      <c r="S326" s="2"/>
      <c r="T326" s="2"/>
      <c r="U326" s="2"/>
      <c r="V326" s="2"/>
    </row>
    <row r="327" spans="2:22" ht="15.75" customHeight="1">
      <c r="B327" s="18"/>
      <c r="C327" s="2"/>
      <c r="D327" s="2"/>
      <c r="E327" s="2"/>
      <c r="F327" s="2"/>
      <c r="G327" s="13"/>
      <c r="H327" s="13"/>
      <c r="I327" s="14"/>
      <c r="J327" s="2"/>
      <c r="K327" s="2"/>
      <c r="L327" s="15"/>
      <c r="M327" s="15"/>
      <c r="N327" s="15"/>
      <c r="O327" s="2"/>
      <c r="P327" s="2"/>
      <c r="Q327" s="2"/>
      <c r="R327" s="2"/>
      <c r="S327" s="2"/>
      <c r="T327" s="2"/>
      <c r="U327" s="2"/>
      <c r="V327" s="2"/>
    </row>
    <row r="328" spans="2:22" ht="15.75" customHeight="1">
      <c r="B328" s="18"/>
      <c r="C328" s="2"/>
      <c r="D328" s="2"/>
      <c r="E328" s="2"/>
      <c r="F328" s="2"/>
      <c r="G328" s="13"/>
      <c r="H328" s="13"/>
      <c r="I328" s="14"/>
      <c r="J328" s="2"/>
      <c r="K328" s="2"/>
      <c r="L328" s="15"/>
      <c r="M328" s="15"/>
      <c r="N328" s="15"/>
      <c r="O328" s="2"/>
      <c r="P328" s="2"/>
      <c r="Q328" s="2"/>
      <c r="R328" s="2"/>
      <c r="S328" s="2"/>
      <c r="T328" s="2"/>
      <c r="U328" s="2"/>
      <c r="V328" s="2"/>
    </row>
    <row r="329" spans="2:22" ht="15.75" customHeight="1">
      <c r="B329" s="18"/>
      <c r="C329" s="2"/>
      <c r="D329" s="2"/>
      <c r="E329" s="2"/>
      <c r="F329" s="2"/>
      <c r="G329" s="13"/>
      <c r="H329" s="13"/>
      <c r="I329" s="14"/>
      <c r="J329" s="2"/>
      <c r="K329" s="2"/>
      <c r="L329" s="15"/>
      <c r="M329" s="15"/>
      <c r="N329" s="15"/>
      <c r="O329" s="2"/>
      <c r="P329" s="2"/>
      <c r="Q329" s="2"/>
      <c r="R329" s="2"/>
      <c r="S329" s="2"/>
      <c r="T329" s="2"/>
      <c r="U329" s="2"/>
      <c r="V329" s="2"/>
    </row>
    <row r="330" spans="2:22" ht="15.75" customHeight="1">
      <c r="B330" s="18"/>
      <c r="C330" s="2"/>
      <c r="D330" s="2"/>
      <c r="E330" s="2"/>
      <c r="F330" s="2"/>
      <c r="G330" s="13"/>
      <c r="H330" s="13"/>
      <c r="I330" s="14"/>
      <c r="J330" s="2"/>
      <c r="K330" s="2"/>
      <c r="L330" s="15"/>
      <c r="M330" s="15"/>
      <c r="N330" s="15"/>
      <c r="O330" s="2"/>
      <c r="P330" s="2"/>
      <c r="Q330" s="2"/>
      <c r="R330" s="2"/>
      <c r="S330" s="2"/>
      <c r="T330" s="2"/>
      <c r="U330" s="2"/>
      <c r="V330" s="2"/>
    </row>
    <row r="331" spans="2:22" ht="15.75" customHeight="1">
      <c r="B331" s="18"/>
      <c r="C331" s="2"/>
      <c r="D331" s="2"/>
      <c r="E331" s="2"/>
      <c r="F331" s="2"/>
      <c r="G331" s="13"/>
      <c r="H331" s="13"/>
      <c r="I331" s="14"/>
      <c r="J331" s="2"/>
      <c r="K331" s="2"/>
      <c r="L331" s="15"/>
      <c r="M331" s="15"/>
      <c r="N331" s="15"/>
      <c r="O331" s="2"/>
      <c r="P331" s="2"/>
      <c r="Q331" s="2"/>
      <c r="R331" s="2"/>
      <c r="S331" s="2"/>
      <c r="T331" s="2"/>
      <c r="U331" s="2"/>
      <c r="V331" s="2"/>
    </row>
    <row r="332" spans="2:22" ht="15.75" customHeight="1">
      <c r="B332" s="18"/>
      <c r="C332" s="2"/>
      <c r="D332" s="2"/>
      <c r="E332" s="2"/>
      <c r="F332" s="2"/>
      <c r="G332" s="13"/>
      <c r="H332" s="13"/>
      <c r="I332" s="14"/>
      <c r="J332" s="2"/>
      <c r="K332" s="2"/>
      <c r="L332" s="15"/>
      <c r="M332" s="15"/>
      <c r="N332" s="15"/>
      <c r="O332" s="2"/>
      <c r="P332" s="2"/>
      <c r="Q332" s="2"/>
      <c r="R332" s="2"/>
      <c r="S332" s="2"/>
      <c r="T332" s="2"/>
      <c r="U332" s="2"/>
      <c r="V332" s="2"/>
    </row>
    <row r="333" spans="2:22" ht="15.75" customHeight="1">
      <c r="B333" s="18"/>
      <c r="C333" s="2"/>
      <c r="D333" s="2"/>
      <c r="E333" s="2"/>
      <c r="F333" s="2"/>
      <c r="G333" s="13"/>
      <c r="H333" s="13"/>
      <c r="I333" s="14"/>
      <c r="J333" s="2"/>
      <c r="K333" s="2"/>
      <c r="L333" s="15"/>
      <c r="M333" s="15"/>
      <c r="N333" s="15"/>
      <c r="O333" s="2"/>
      <c r="P333" s="2"/>
      <c r="Q333" s="2"/>
      <c r="R333" s="2"/>
      <c r="S333" s="2"/>
      <c r="T333" s="2"/>
      <c r="U333" s="2"/>
      <c r="V333" s="2"/>
    </row>
    <row r="334" spans="2:22" ht="15.75" customHeight="1">
      <c r="B334" s="18"/>
      <c r="C334" s="2"/>
      <c r="D334" s="2"/>
      <c r="E334" s="2"/>
      <c r="F334" s="2"/>
      <c r="G334" s="13"/>
      <c r="H334" s="13"/>
      <c r="I334" s="14"/>
      <c r="J334" s="2"/>
      <c r="K334" s="2"/>
      <c r="L334" s="15"/>
      <c r="M334" s="15"/>
      <c r="N334" s="15"/>
      <c r="O334" s="2"/>
      <c r="P334" s="2"/>
      <c r="Q334" s="2"/>
      <c r="R334" s="2"/>
      <c r="S334" s="2"/>
      <c r="T334" s="2"/>
      <c r="U334" s="2"/>
      <c r="V334" s="2"/>
    </row>
    <row r="335" spans="2:22" ht="15.75" customHeight="1">
      <c r="B335" s="18"/>
      <c r="C335" s="2"/>
      <c r="D335" s="2"/>
      <c r="E335" s="2"/>
      <c r="F335" s="2"/>
      <c r="G335" s="13"/>
      <c r="H335" s="13"/>
      <c r="I335" s="14"/>
      <c r="J335" s="2"/>
      <c r="K335" s="2"/>
      <c r="L335" s="15"/>
      <c r="M335" s="15"/>
      <c r="N335" s="15"/>
      <c r="O335" s="2"/>
      <c r="P335" s="2"/>
      <c r="Q335" s="2"/>
      <c r="R335" s="2"/>
      <c r="S335" s="2"/>
      <c r="T335" s="2"/>
      <c r="U335" s="2"/>
      <c r="V335" s="2"/>
    </row>
    <row r="336" spans="2:22" ht="15.75" customHeight="1">
      <c r="B336" s="18"/>
      <c r="C336" s="2"/>
      <c r="D336" s="2"/>
      <c r="E336" s="2"/>
      <c r="F336" s="2"/>
      <c r="G336" s="13"/>
      <c r="H336" s="13"/>
      <c r="I336" s="14"/>
      <c r="J336" s="2"/>
      <c r="K336" s="2"/>
      <c r="L336" s="15"/>
      <c r="M336" s="15"/>
      <c r="N336" s="15"/>
      <c r="O336" s="2"/>
      <c r="P336" s="2"/>
      <c r="Q336" s="2"/>
      <c r="R336" s="2"/>
      <c r="S336" s="2"/>
      <c r="T336" s="2"/>
      <c r="U336" s="2"/>
      <c r="V336" s="2"/>
    </row>
    <row r="337" spans="2:22" ht="15.75" customHeight="1">
      <c r="B337" s="18"/>
      <c r="C337" s="2"/>
      <c r="D337" s="2"/>
      <c r="E337" s="2"/>
      <c r="F337" s="2"/>
      <c r="G337" s="13"/>
      <c r="H337" s="13"/>
      <c r="I337" s="14"/>
      <c r="J337" s="2"/>
      <c r="K337" s="2"/>
      <c r="L337" s="15"/>
      <c r="M337" s="15"/>
      <c r="N337" s="15"/>
      <c r="O337" s="2"/>
      <c r="P337" s="2"/>
      <c r="Q337" s="2"/>
      <c r="R337" s="2"/>
      <c r="S337" s="2"/>
      <c r="T337" s="2"/>
      <c r="U337" s="2"/>
      <c r="V337" s="2"/>
    </row>
    <row r="338" spans="2:22" ht="15.75" customHeight="1">
      <c r="B338" s="18"/>
      <c r="C338" s="2"/>
      <c r="D338" s="2"/>
      <c r="E338" s="2"/>
      <c r="F338" s="2"/>
      <c r="G338" s="13"/>
      <c r="H338" s="13"/>
      <c r="I338" s="14"/>
      <c r="J338" s="2"/>
      <c r="K338" s="2"/>
      <c r="L338" s="15"/>
      <c r="M338" s="15"/>
      <c r="N338" s="15"/>
      <c r="O338" s="2"/>
      <c r="P338" s="2"/>
      <c r="Q338" s="2"/>
      <c r="R338" s="2"/>
      <c r="S338" s="2"/>
      <c r="T338" s="2"/>
      <c r="U338" s="2"/>
      <c r="V338" s="2"/>
    </row>
    <row r="339" spans="2:22" ht="15.75" customHeight="1">
      <c r="B339" s="18"/>
      <c r="C339" s="2"/>
      <c r="D339" s="2"/>
      <c r="E339" s="2"/>
      <c r="F339" s="2"/>
      <c r="G339" s="13"/>
      <c r="H339" s="13"/>
      <c r="I339" s="14"/>
      <c r="J339" s="2"/>
      <c r="K339" s="2"/>
      <c r="L339" s="15"/>
      <c r="M339" s="15"/>
      <c r="N339" s="15"/>
      <c r="O339" s="2"/>
      <c r="P339" s="2"/>
      <c r="Q339" s="2"/>
      <c r="R339" s="2"/>
      <c r="S339" s="2"/>
      <c r="T339" s="2"/>
      <c r="U339" s="2"/>
      <c r="V339" s="2"/>
    </row>
    <row r="340" spans="2:22" ht="15.75" customHeight="1">
      <c r="B340" s="18"/>
      <c r="C340" s="2"/>
      <c r="D340" s="2"/>
      <c r="E340" s="2"/>
      <c r="F340" s="2"/>
      <c r="G340" s="13"/>
      <c r="H340" s="13"/>
      <c r="I340" s="14"/>
      <c r="J340" s="2"/>
      <c r="K340" s="2"/>
      <c r="L340" s="15"/>
      <c r="M340" s="15"/>
      <c r="N340" s="15"/>
      <c r="O340" s="2"/>
      <c r="P340" s="2"/>
      <c r="Q340" s="2"/>
      <c r="R340" s="2"/>
      <c r="S340" s="2"/>
      <c r="T340" s="2"/>
      <c r="U340" s="2"/>
      <c r="V340" s="2"/>
    </row>
    <row r="341" spans="2:22" ht="15.75" customHeight="1">
      <c r="B341" s="18"/>
      <c r="C341" s="2"/>
      <c r="D341" s="2"/>
      <c r="E341" s="2"/>
      <c r="F341" s="2"/>
      <c r="G341" s="13"/>
      <c r="H341" s="13"/>
      <c r="I341" s="14"/>
      <c r="J341" s="2"/>
      <c r="K341" s="2"/>
      <c r="L341" s="15"/>
      <c r="M341" s="15"/>
      <c r="N341" s="15"/>
      <c r="O341" s="2"/>
      <c r="P341" s="2"/>
      <c r="Q341" s="2"/>
      <c r="R341" s="2"/>
      <c r="S341" s="2"/>
      <c r="T341" s="2"/>
      <c r="U341" s="2"/>
      <c r="V341" s="2"/>
    </row>
    <row r="342" spans="2:22" ht="15.75" customHeight="1">
      <c r="B342" s="18"/>
      <c r="C342" s="2"/>
      <c r="D342" s="2"/>
      <c r="E342" s="2"/>
      <c r="F342" s="2"/>
      <c r="G342" s="13"/>
      <c r="H342" s="13"/>
      <c r="I342" s="14"/>
      <c r="J342" s="2"/>
      <c r="K342" s="2"/>
      <c r="L342" s="15"/>
      <c r="M342" s="15"/>
      <c r="N342" s="15"/>
      <c r="O342" s="2"/>
      <c r="P342" s="2"/>
      <c r="Q342" s="2"/>
      <c r="R342" s="2"/>
      <c r="S342" s="2"/>
      <c r="T342" s="2"/>
      <c r="U342" s="2"/>
      <c r="V342" s="2"/>
    </row>
    <row r="343" spans="2:22" ht="15.75" customHeight="1">
      <c r="B343" s="18"/>
      <c r="C343" s="2"/>
      <c r="D343" s="2"/>
      <c r="E343" s="2"/>
      <c r="F343" s="2"/>
      <c r="G343" s="13"/>
      <c r="H343" s="13"/>
      <c r="I343" s="14"/>
      <c r="J343" s="2"/>
      <c r="K343" s="2"/>
      <c r="L343" s="15"/>
      <c r="M343" s="15"/>
      <c r="N343" s="15"/>
      <c r="O343" s="2"/>
      <c r="P343" s="2"/>
      <c r="Q343" s="2"/>
      <c r="R343" s="2"/>
      <c r="S343" s="2"/>
      <c r="T343" s="2"/>
      <c r="U343" s="2"/>
      <c r="V343" s="2"/>
    </row>
    <row r="344" spans="2:22" ht="15.75" customHeight="1">
      <c r="B344" s="18"/>
      <c r="C344" s="2"/>
      <c r="D344" s="2"/>
      <c r="E344" s="2"/>
      <c r="F344" s="2"/>
      <c r="G344" s="13"/>
      <c r="H344" s="13"/>
      <c r="I344" s="14"/>
      <c r="J344" s="2"/>
      <c r="K344" s="2"/>
      <c r="L344" s="15"/>
      <c r="M344" s="15"/>
      <c r="N344" s="15"/>
      <c r="O344" s="2"/>
      <c r="P344" s="2"/>
      <c r="Q344" s="2"/>
      <c r="R344" s="2"/>
      <c r="S344" s="2"/>
      <c r="T344" s="2"/>
      <c r="U344" s="2"/>
      <c r="V344" s="2"/>
    </row>
    <row r="345" spans="2:22" ht="15.75" customHeight="1">
      <c r="B345" s="18"/>
      <c r="C345" s="2"/>
      <c r="D345" s="2"/>
      <c r="E345" s="2"/>
      <c r="F345" s="2"/>
      <c r="G345" s="13"/>
      <c r="H345" s="13"/>
      <c r="I345" s="14"/>
      <c r="J345" s="2"/>
      <c r="K345" s="2"/>
      <c r="L345" s="15"/>
      <c r="M345" s="15"/>
      <c r="N345" s="15"/>
      <c r="O345" s="2"/>
      <c r="P345" s="2"/>
      <c r="Q345" s="2"/>
      <c r="R345" s="2"/>
      <c r="S345" s="2"/>
      <c r="T345" s="2"/>
      <c r="U345" s="2"/>
      <c r="V345" s="2"/>
    </row>
    <row r="346" spans="2:22" ht="15.75" customHeight="1">
      <c r="B346" s="18"/>
      <c r="C346" s="2"/>
      <c r="D346" s="2"/>
      <c r="E346" s="2"/>
      <c r="F346" s="2"/>
      <c r="G346" s="13"/>
      <c r="H346" s="13"/>
      <c r="I346" s="14"/>
      <c r="J346" s="2"/>
      <c r="K346" s="2"/>
      <c r="L346" s="15"/>
      <c r="M346" s="15"/>
      <c r="N346" s="15"/>
      <c r="O346" s="2"/>
      <c r="P346" s="2"/>
      <c r="Q346" s="2"/>
      <c r="R346" s="2"/>
      <c r="S346" s="2"/>
      <c r="T346" s="2"/>
      <c r="U346" s="2"/>
      <c r="V346" s="2"/>
    </row>
    <row r="347" spans="2:22" ht="15.75" customHeight="1">
      <c r="B347" s="18"/>
      <c r="C347" s="2"/>
      <c r="D347" s="2"/>
      <c r="E347" s="2"/>
      <c r="F347" s="2"/>
      <c r="G347" s="13"/>
      <c r="H347" s="13"/>
      <c r="I347" s="14"/>
      <c r="J347" s="2"/>
      <c r="K347" s="2"/>
      <c r="L347" s="15"/>
      <c r="M347" s="15"/>
      <c r="N347" s="15"/>
      <c r="O347" s="2"/>
      <c r="P347" s="2"/>
      <c r="Q347" s="2"/>
      <c r="R347" s="2"/>
      <c r="S347" s="2"/>
      <c r="T347" s="2"/>
      <c r="U347" s="2"/>
      <c r="V347" s="2"/>
    </row>
    <row r="348" spans="2:22" ht="15.75" customHeight="1">
      <c r="B348" s="18"/>
      <c r="C348" s="2"/>
      <c r="D348" s="2"/>
      <c r="E348" s="2"/>
      <c r="F348" s="2"/>
      <c r="G348" s="13"/>
      <c r="H348" s="13"/>
      <c r="I348" s="14"/>
      <c r="J348" s="2"/>
      <c r="K348" s="2"/>
      <c r="L348" s="15"/>
      <c r="M348" s="15"/>
      <c r="N348" s="15"/>
      <c r="O348" s="2"/>
      <c r="P348" s="2"/>
      <c r="Q348" s="2"/>
      <c r="R348" s="2"/>
      <c r="S348" s="2"/>
      <c r="T348" s="2"/>
      <c r="U348" s="2"/>
      <c r="V348" s="2"/>
    </row>
    <row r="349" spans="2:22" ht="15.75" customHeight="1">
      <c r="B349" s="18"/>
      <c r="C349" s="2"/>
      <c r="D349" s="2"/>
      <c r="E349" s="2"/>
      <c r="F349" s="2"/>
      <c r="G349" s="13"/>
      <c r="H349" s="13"/>
      <c r="I349" s="14"/>
      <c r="J349" s="2"/>
      <c r="K349" s="2"/>
      <c r="L349" s="15"/>
      <c r="M349" s="15"/>
      <c r="N349" s="15"/>
      <c r="O349" s="2"/>
      <c r="P349" s="2"/>
      <c r="Q349" s="2"/>
      <c r="R349" s="2"/>
      <c r="S349" s="2"/>
      <c r="T349" s="2"/>
      <c r="U349" s="2"/>
      <c r="V349" s="2"/>
    </row>
    <row r="350" spans="2:22" ht="15.75" customHeight="1">
      <c r="B350" s="18"/>
      <c r="C350" s="2"/>
      <c r="D350" s="2"/>
      <c r="E350" s="2"/>
      <c r="F350" s="2"/>
      <c r="G350" s="13"/>
      <c r="H350" s="13"/>
      <c r="I350" s="14"/>
      <c r="J350" s="2"/>
      <c r="K350" s="2"/>
      <c r="L350" s="15"/>
      <c r="M350" s="15"/>
      <c r="N350" s="15"/>
      <c r="O350" s="2"/>
      <c r="P350" s="2"/>
      <c r="Q350" s="2"/>
      <c r="R350" s="2"/>
      <c r="S350" s="2"/>
      <c r="T350" s="2"/>
      <c r="U350" s="2"/>
      <c r="V350" s="2"/>
    </row>
    <row r="351" spans="2:22" ht="15.75" customHeight="1">
      <c r="B351" s="18"/>
      <c r="C351" s="2"/>
      <c r="D351" s="2"/>
      <c r="E351" s="2"/>
      <c r="F351" s="2"/>
      <c r="G351" s="13"/>
      <c r="H351" s="13"/>
      <c r="I351" s="14"/>
      <c r="J351" s="2"/>
      <c r="K351" s="2"/>
      <c r="L351" s="15"/>
      <c r="M351" s="15"/>
      <c r="N351" s="15"/>
      <c r="O351" s="2"/>
      <c r="P351" s="2"/>
      <c r="Q351" s="2"/>
      <c r="R351" s="2"/>
      <c r="S351" s="2"/>
      <c r="T351" s="2"/>
      <c r="U351" s="2"/>
      <c r="V351" s="2"/>
    </row>
    <row r="352" spans="2:22" ht="15.75" customHeight="1">
      <c r="B352" s="18"/>
      <c r="C352" s="2"/>
      <c r="D352" s="2"/>
      <c r="E352" s="2"/>
      <c r="F352" s="2"/>
      <c r="G352" s="13"/>
      <c r="H352" s="13"/>
      <c r="I352" s="14"/>
      <c r="J352" s="2"/>
      <c r="K352" s="2"/>
      <c r="L352" s="15"/>
      <c r="M352" s="15"/>
      <c r="N352" s="15"/>
      <c r="O352" s="2"/>
      <c r="P352" s="2"/>
      <c r="Q352" s="2"/>
      <c r="R352" s="2"/>
      <c r="S352" s="2"/>
      <c r="T352" s="2"/>
      <c r="U352" s="2"/>
      <c r="V352" s="2"/>
    </row>
    <row r="353" spans="2:22" ht="15.75" customHeight="1">
      <c r="B353" s="18"/>
      <c r="C353" s="2"/>
      <c r="D353" s="2"/>
      <c r="E353" s="2"/>
      <c r="F353" s="2"/>
      <c r="G353" s="13"/>
      <c r="H353" s="13"/>
      <c r="I353" s="14"/>
      <c r="J353" s="2"/>
      <c r="K353" s="2"/>
      <c r="L353" s="15"/>
      <c r="M353" s="15"/>
      <c r="N353" s="15"/>
      <c r="O353" s="2"/>
      <c r="P353" s="2"/>
      <c r="Q353" s="2"/>
      <c r="R353" s="2"/>
      <c r="S353" s="2"/>
      <c r="T353" s="2"/>
      <c r="U353" s="2"/>
      <c r="V353" s="2"/>
    </row>
    <row r="354" spans="2:22" ht="15.75" customHeight="1">
      <c r="B354" s="18"/>
      <c r="C354" s="2"/>
      <c r="D354" s="2"/>
      <c r="E354" s="2"/>
      <c r="F354" s="2"/>
      <c r="G354" s="13"/>
      <c r="H354" s="13"/>
      <c r="I354" s="14"/>
      <c r="J354" s="2"/>
      <c r="K354" s="2"/>
      <c r="L354" s="15"/>
      <c r="M354" s="15"/>
      <c r="N354" s="15"/>
      <c r="O354" s="2"/>
      <c r="P354" s="2"/>
      <c r="Q354" s="2"/>
      <c r="R354" s="2"/>
      <c r="S354" s="2"/>
      <c r="T354" s="2"/>
      <c r="U354" s="2"/>
      <c r="V354" s="2"/>
    </row>
    <row r="355" spans="2:22" ht="15.75" customHeight="1">
      <c r="B355" s="18"/>
      <c r="C355" s="2"/>
      <c r="D355" s="2"/>
      <c r="E355" s="2"/>
      <c r="F355" s="2"/>
      <c r="G355" s="13"/>
      <c r="H355" s="13"/>
      <c r="I355" s="14"/>
      <c r="J355" s="2"/>
      <c r="K355" s="2"/>
      <c r="L355" s="15"/>
      <c r="M355" s="15"/>
      <c r="N355" s="15"/>
      <c r="O355" s="2"/>
      <c r="P355" s="2"/>
      <c r="Q355" s="2"/>
      <c r="R355" s="2"/>
      <c r="S355" s="2"/>
      <c r="T355" s="2"/>
      <c r="U355" s="2"/>
      <c r="V355" s="2"/>
    </row>
    <row r="356" spans="2:22" ht="15.75" customHeight="1">
      <c r="B356" s="18"/>
      <c r="C356" s="2"/>
      <c r="D356" s="2"/>
      <c r="E356" s="2"/>
      <c r="F356" s="2"/>
      <c r="G356" s="13"/>
      <c r="H356" s="13"/>
      <c r="I356" s="14"/>
      <c r="J356" s="2"/>
      <c r="K356" s="2"/>
      <c r="L356" s="15"/>
      <c r="M356" s="15"/>
      <c r="N356" s="15"/>
      <c r="O356" s="2"/>
      <c r="P356" s="2"/>
      <c r="Q356" s="2"/>
      <c r="R356" s="2"/>
      <c r="S356" s="2"/>
      <c r="T356" s="2"/>
      <c r="U356" s="2"/>
      <c r="V356" s="2"/>
    </row>
    <row r="357" spans="2:22" ht="15.75" customHeight="1">
      <c r="B357" s="18"/>
      <c r="C357" s="2"/>
      <c r="D357" s="2"/>
      <c r="E357" s="2"/>
      <c r="F357" s="2"/>
      <c r="G357" s="13"/>
      <c r="H357" s="13"/>
      <c r="I357" s="14"/>
      <c r="J357" s="2"/>
      <c r="K357" s="2"/>
      <c r="L357" s="15"/>
      <c r="M357" s="15"/>
      <c r="N357" s="15"/>
      <c r="O357" s="2"/>
      <c r="P357" s="2"/>
      <c r="Q357" s="2"/>
      <c r="R357" s="2"/>
      <c r="S357" s="2"/>
      <c r="T357" s="2"/>
      <c r="U357" s="2"/>
      <c r="V357" s="2"/>
    </row>
    <row r="358" spans="2:22" ht="15.75" customHeight="1">
      <c r="B358" s="18"/>
      <c r="C358" s="2"/>
      <c r="D358" s="2"/>
      <c r="E358" s="2"/>
      <c r="F358" s="2"/>
      <c r="G358" s="13"/>
      <c r="H358" s="13"/>
      <c r="I358" s="14"/>
      <c r="J358" s="2"/>
      <c r="K358" s="2"/>
      <c r="L358" s="15"/>
      <c r="M358" s="15"/>
      <c r="N358" s="15"/>
      <c r="O358" s="2"/>
      <c r="P358" s="2"/>
      <c r="Q358" s="2"/>
      <c r="R358" s="2"/>
      <c r="S358" s="2"/>
      <c r="T358" s="2"/>
      <c r="U358" s="2"/>
      <c r="V358" s="2"/>
    </row>
    <row r="359" spans="2:22" ht="15.75" customHeight="1">
      <c r="B359" s="18"/>
      <c r="C359" s="2"/>
      <c r="D359" s="2"/>
      <c r="E359" s="2"/>
      <c r="F359" s="2"/>
      <c r="G359" s="13"/>
      <c r="H359" s="13"/>
      <c r="I359" s="14"/>
      <c r="J359" s="2"/>
      <c r="K359" s="2"/>
      <c r="L359" s="15"/>
      <c r="M359" s="15"/>
      <c r="N359" s="15"/>
      <c r="O359" s="2"/>
      <c r="P359" s="2"/>
      <c r="Q359" s="2"/>
      <c r="R359" s="2"/>
      <c r="S359" s="2"/>
      <c r="T359" s="2"/>
      <c r="U359" s="2"/>
      <c r="V359" s="2"/>
    </row>
    <row r="360" spans="2:22" ht="15.75" customHeight="1">
      <c r="B360" s="18"/>
      <c r="C360" s="2"/>
      <c r="D360" s="2"/>
      <c r="E360" s="2"/>
      <c r="F360" s="2"/>
      <c r="G360" s="13"/>
      <c r="H360" s="13"/>
      <c r="I360" s="14"/>
      <c r="J360" s="2"/>
      <c r="K360" s="2"/>
      <c r="L360" s="15"/>
      <c r="M360" s="15"/>
      <c r="N360" s="15"/>
      <c r="O360" s="2"/>
      <c r="P360" s="2"/>
      <c r="Q360" s="2"/>
      <c r="R360" s="2"/>
      <c r="S360" s="2"/>
      <c r="T360" s="2"/>
      <c r="U360" s="2"/>
      <c r="V360" s="2"/>
    </row>
    <row r="361" spans="2:22" ht="15.75" customHeight="1">
      <c r="B361" s="18"/>
      <c r="C361" s="2"/>
      <c r="D361" s="2"/>
      <c r="E361" s="2"/>
      <c r="F361" s="2"/>
      <c r="G361" s="13"/>
      <c r="H361" s="13"/>
      <c r="I361" s="14"/>
      <c r="J361" s="2"/>
      <c r="K361" s="2"/>
      <c r="L361" s="15"/>
      <c r="M361" s="15"/>
      <c r="N361" s="15"/>
      <c r="O361" s="2"/>
      <c r="P361" s="2"/>
      <c r="Q361" s="2"/>
      <c r="R361" s="2"/>
      <c r="S361" s="2"/>
      <c r="T361" s="2"/>
      <c r="U361" s="2"/>
      <c r="V361" s="2"/>
    </row>
    <row r="362" spans="2:22" ht="15.75" customHeight="1">
      <c r="B362" s="18"/>
      <c r="C362" s="2"/>
      <c r="D362" s="2"/>
      <c r="E362" s="2"/>
      <c r="F362" s="2"/>
      <c r="G362" s="13"/>
      <c r="H362" s="13"/>
      <c r="I362" s="14"/>
      <c r="J362" s="2"/>
      <c r="K362" s="2"/>
      <c r="L362" s="15"/>
      <c r="M362" s="15"/>
      <c r="N362" s="15"/>
      <c r="O362" s="2"/>
      <c r="P362" s="2"/>
      <c r="Q362" s="2"/>
      <c r="R362" s="2"/>
      <c r="S362" s="2"/>
      <c r="T362" s="2"/>
      <c r="U362" s="2"/>
      <c r="V362" s="2"/>
    </row>
    <row r="363" spans="2:22" ht="15.75" customHeight="1">
      <c r="B363" s="18"/>
      <c r="C363" s="2"/>
      <c r="D363" s="2"/>
      <c r="E363" s="2"/>
      <c r="F363" s="2"/>
      <c r="G363" s="13"/>
      <c r="H363" s="13"/>
      <c r="I363" s="14"/>
      <c r="J363" s="2"/>
      <c r="K363" s="2"/>
      <c r="L363" s="15"/>
      <c r="M363" s="15"/>
      <c r="N363" s="15"/>
      <c r="O363" s="2"/>
      <c r="P363" s="2"/>
      <c r="Q363" s="2"/>
      <c r="R363" s="2"/>
      <c r="S363" s="2"/>
      <c r="T363" s="2"/>
      <c r="U363" s="2"/>
      <c r="V363" s="2"/>
    </row>
    <row r="364" spans="2:22" ht="15.75" customHeight="1">
      <c r="B364" s="18"/>
      <c r="C364" s="2"/>
      <c r="D364" s="2"/>
      <c r="E364" s="2"/>
      <c r="F364" s="2"/>
      <c r="G364" s="13"/>
      <c r="H364" s="13"/>
      <c r="I364" s="14"/>
      <c r="J364" s="2"/>
      <c r="K364" s="2"/>
      <c r="L364" s="15"/>
      <c r="M364" s="15"/>
      <c r="N364" s="15"/>
      <c r="O364" s="2"/>
      <c r="P364" s="2"/>
      <c r="Q364" s="2"/>
      <c r="R364" s="2"/>
      <c r="S364" s="2"/>
      <c r="T364" s="2"/>
      <c r="U364" s="2"/>
      <c r="V364" s="2"/>
    </row>
    <row r="365" spans="2:22" ht="15.75" customHeight="1">
      <c r="B365" s="18"/>
      <c r="C365" s="2"/>
      <c r="D365" s="2"/>
      <c r="E365" s="2"/>
      <c r="F365" s="2"/>
      <c r="G365" s="13"/>
      <c r="H365" s="13"/>
      <c r="I365" s="14"/>
      <c r="J365" s="2"/>
      <c r="K365" s="2"/>
      <c r="L365" s="15"/>
      <c r="M365" s="15"/>
      <c r="N365" s="15"/>
      <c r="O365" s="2"/>
      <c r="P365" s="2"/>
      <c r="Q365" s="2"/>
      <c r="R365" s="2"/>
      <c r="S365" s="2"/>
      <c r="T365" s="2"/>
      <c r="U365" s="2"/>
      <c r="V365" s="2"/>
    </row>
    <row r="366" spans="2:22" ht="15.75" customHeight="1">
      <c r="B366" s="18"/>
      <c r="C366" s="2"/>
      <c r="D366" s="2"/>
      <c r="E366" s="2"/>
      <c r="F366" s="2"/>
      <c r="G366" s="13"/>
      <c r="H366" s="13"/>
      <c r="I366" s="14"/>
      <c r="J366" s="2"/>
      <c r="K366" s="2"/>
      <c r="L366" s="15"/>
      <c r="M366" s="15"/>
      <c r="N366" s="15"/>
      <c r="O366" s="2"/>
      <c r="P366" s="2"/>
      <c r="Q366" s="2"/>
      <c r="R366" s="2"/>
      <c r="S366" s="2"/>
      <c r="T366" s="2"/>
      <c r="U366" s="2"/>
      <c r="V366" s="2"/>
    </row>
    <row r="367" spans="2:22" ht="15.75" customHeight="1">
      <c r="B367" s="18"/>
      <c r="C367" s="2"/>
      <c r="D367" s="2"/>
      <c r="E367" s="2"/>
      <c r="F367" s="2"/>
      <c r="G367" s="13"/>
      <c r="H367" s="13"/>
      <c r="I367" s="14"/>
      <c r="J367" s="2"/>
      <c r="K367" s="2"/>
      <c r="L367" s="15"/>
      <c r="M367" s="15"/>
      <c r="N367" s="15"/>
      <c r="O367" s="2"/>
      <c r="P367" s="2"/>
      <c r="Q367" s="2"/>
      <c r="R367" s="2"/>
      <c r="S367" s="2"/>
      <c r="T367" s="2"/>
      <c r="U367" s="2"/>
      <c r="V367" s="2"/>
    </row>
    <row r="368" spans="2:22" ht="15.75" customHeight="1">
      <c r="B368" s="18"/>
      <c r="C368" s="2"/>
      <c r="D368" s="2"/>
      <c r="E368" s="2"/>
      <c r="F368" s="2"/>
      <c r="G368" s="13"/>
      <c r="H368" s="13"/>
      <c r="I368" s="14"/>
      <c r="J368" s="2"/>
      <c r="K368" s="2"/>
      <c r="L368" s="15"/>
      <c r="M368" s="15"/>
      <c r="N368" s="15"/>
      <c r="O368" s="2"/>
      <c r="P368" s="2"/>
      <c r="Q368" s="2"/>
      <c r="R368" s="2"/>
      <c r="S368" s="2"/>
      <c r="T368" s="2"/>
      <c r="U368" s="2"/>
      <c r="V368" s="2"/>
    </row>
    <row r="369" spans="2:22" ht="15.75" customHeight="1">
      <c r="B369" s="18"/>
      <c r="C369" s="2"/>
      <c r="D369" s="2"/>
      <c r="E369" s="2"/>
      <c r="F369" s="2"/>
      <c r="G369" s="13"/>
      <c r="H369" s="13"/>
      <c r="I369" s="14"/>
      <c r="J369" s="2"/>
      <c r="K369" s="2"/>
      <c r="L369" s="15"/>
      <c r="M369" s="15"/>
      <c r="N369" s="15"/>
      <c r="O369" s="2"/>
      <c r="P369" s="2"/>
      <c r="Q369" s="2"/>
      <c r="R369" s="2"/>
      <c r="S369" s="2"/>
      <c r="T369" s="2"/>
      <c r="U369" s="2"/>
      <c r="V369" s="2"/>
    </row>
    <row r="370" spans="2:22" ht="15.75" customHeight="1">
      <c r="B370" s="18"/>
      <c r="C370" s="2"/>
      <c r="D370" s="2"/>
      <c r="E370" s="2"/>
      <c r="F370" s="2"/>
      <c r="G370" s="13"/>
      <c r="H370" s="13"/>
      <c r="I370" s="14"/>
      <c r="J370" s="2"/>
      <c r="K370" s="2"/>
      <c r="L370" s="15"/>
      <c r="M370" s="15"/>
      <c r="N370" s="15"/>
      <c r="O370" s="2"/>
      <c r="P370" s="2"/>
      <c r="Q370" s="2"/>
      <c r="R370" s="2"/>
      <c r="S370" s="2"/>
      <c r="T370" s="2"/>
      <c r="U370" s="2"/>
      <c r="V370" s="2"/>
    </row>
    <row r="371" spans="2:22" ht="15.75" customHeight="1">
      <c r="B371" s="18"/>
      <c r="C371" s="2"/>
      <c r="D371" s="2"/>
      <c r="E371" s="2"/>
      <c r="F371" s="2"/>
      <c r="G371" s="13"/>
      <c r="H371" s="13"/>
      <c r="I371" s="14"/>
      <c r="J371" s="2"/>
      <c r="K371" s="2"/>
      <c r="L371" s="15"/>
      <c r="M371" s="15"/>
      <c r="N371" s="15"/>
      <c r="O371" s="2"/>
      <c r="P371" s="2"/>
      <c r="Q371" s="2"/>
      <c r="R371" s="2"/>
      <c r="S371" s="2"/>
      <c r="T371" s="2"/>
      <c r="U371" s="2"/>
      <c r="V371" s="2"/>
    </row>
    <row r="372" spans="2:22" ht="15.75" customHeight="1">
      <c r="B372" s="18"/>
      <c r="C372" s="2"/>
      <c r="D372" s="2"/>
      <c r="E372" s="2"/>
      <c r="F372" s="2"/>
      <c r="G372" s="13"/>
      <c r="H372" s="13"/>
      <c r="I372" s="14"/>
      <c r="J372" s="2"/>
      <c r="K372" s="2"/>
      <c r="L372" s="15"/>
      <c r="M372" s="15"/>
      <c r="N372" s="15"/>
      <c r="O372" s="2"/>
      <c r="P372" s="2"/>
      <c r="Q372" s="2"/>
      <c r="R372" s="2"/>
      <c r="S372" s="2"/>
      <c r="T372" s="2"/>
      <c r="U372" s="2"/>
      <c r="V372" s="2"/>
    </row>
    <row r="373" spans="2:22" ht="15.75" customHeight="1">
      <c r="B373" s="18"/>
      <c r="C373" s="2"/>
      <c r="D373" s="2"/>
      <c r="E373" s="2"/>
      <c r="F373" s="2"/>
      <c r="G373" s="13"/>
      <c r="H373" s="13"/>
      <c r="I373" s="14"/>
      <c r="J373" s="2"/>
      <c r="K373" s="2"/>
      <c r="L373" s="15"/>
      <c r="M373" s="15"/>
      <c r="N373" s="15"/>
      <c r="O373" s="2"/>
      <c r="P373" s="2"/>
      <c r="Q373" s="2"/>
      <c r="R373" s="2"/>
      <c r="S373" s="2"/>
      <c r="T373" s="2"/>
      <c r="U373" s="2"/>
      <c r="V373" s="2"/>
    </row>
    <row r="374" spans="2:22" ht="15.75" customHeight="1">
      <c r="B374" s="18"/>
      <c r="C374" s="2"/>
      <c r="D374" s="2"/>
      <c r="E374" s="2"/>
      <c r="F374" s="2"/>
      <c r="G374" s="13"/>
      <c r="H374" s="13"/>
      <c r="I374" s="14"/>
      <c r="J374" s="2"/>
      <c r="K374" s="2"/>
      <c r="L374" s="15"/>
      <c r="M374" s="15"/>
      <c r="N374" s="15"/>
      <c r="O374" s="2"/>
      <c r="P374" s="2"/>
      <c r="Q374" s="2"/>
      <c r="R374" s="2"/>
      <c r="S374" s="2"/>
      <c r="T374" s="2"/>
      <c r="U374" s="2"/>
      <c r="V374" s="2"/>
    </row>
    <row r="375" spans="2:22" ht="15.75" customHeight="1">
      <c r="B375" s="18"/>
      <c r="C375" s="2"/>
      <c r="D375" s="2"/>
      <c r="E375" s="2"/>
      <c r="F375" s="2"/>
      <c r="G375" s="13"/>
      <c r="H375" s="13"/>
      <c r="I375" s="14"/>
      <c r="J375" s="2"/>
      <c r="K375" s="2"/>
      <c r="L375" s="15"/>
      <c r="M375" s="15"/>
      <c r="N375" s="15"/>
      <c r="O375" s="2"/>
      <c r="P375" s="2"/>
      <c r="Q375" s="2"/>
      <c r="R375" s="2"/>
      <c r="S375" s="2"/>
      <c r="T375" s="2"/>
      <c r="U375" s="2"/>
      <c r="V375" s="2"/>
    </row>
    <row r="376" spans="2:22" ht="15.75" customHeight="1">
      <c r="B376" s="18"/>
      <c r="C376" s="2"/>
      <c r="D376" s="2"/>
      <c r="E376" s="2"/>
      <c r="F376" s="2"/>
      <c r="G376" s="13"/>
      <c r="H376" s="13"/>
      <c r="I376" s="14"/>
      <c r="J376" s="2"/>
      <c r="K376" s="2"/>
      <c r="L376" s="15"/>
      <c r="M376" s="15"/>
      <c r="N376" s="15"/>
      <c r="O376" s="2"/>
      <c r="P376" s="2"/>
      <c r="Q376" s="2"/>
      <c r="R376" s="2"/>
      <c r="S376" s="2"/>
      <c r="T376" s="2"/>
      <c r="U376" s="2"/>
      <c r="V376" s="2"/>
    </row>
    <row r="377" spans="2:22" ht="15.75" customHeight="1">
      <c r="B377" s="18"/>
      <c r="C377" s="2"/>
      <c r="D377" s="2"/>
      <c r="E377" s="2"/>
      <c r="F377" s="2"/>
      <c r="G377" s="13"/>
      <c r="H377" s="13"/>
      <c r="I377" s="14"/>
      <c r="J377" s="2"/>
      <c r="K377" s="2"/>
      <c r="L377" s="15"/>
      <c r="M377" s="15"/>
      <c r="N377" s="15"/>
      <c r="O377" s="2"/>
      <c r="P377" s="2"/>
      <c r="Q377" s="2"/>
      <c r="R377" s="2"/>
      <c r="S377" s="2"/>
      <c r="T377" s="2"/>
      <c r="U377" s="2"/>
      <c r="V377" s="2"/>
    </row>
    <row r="378" spans="2:22" ht="15.75" customHeight="1">
      <c r="B378" s="18"/>
      <c r="C378" s="2"/>
      <c r="D378" s="2"/>
      <c r="E378" s="2"/>
      <c r="F378" s="2"/>
      <c r="G378" s="13"/>
      <c r="H378" s="13"/>
      <c r="I378" s="14"/>
      <c r="J378" s="2"/>
      <c r="K378" s="2"/>
      <c r="L378" s="15"/>
      <c r="M378" s="15"/>
      <c r="N378" s="15"/>
      <c r="O378" s="2"/>
      <c r="P378" s="2"/>
      <c r="Q378" s="2"/>
      <c r="R378" s="2"/>
      <c r="S378" s="2"/>
      <c r="T378" s="2"/>
      <c r="U378" s="2"/>
      <c r="V378" s="2"/>
    </row>
    <row r="379" spans="2:22" ht="15.75" customHeight="1">
      <c r="B379" s="18"/>
      <c r="C379" s="2"/>
      <c r="D379" s="2"/>
      <c r="E379" s="2"/>
      <c r="F379" s="2"/>
      <c r="G379" s="13"/>
      <c r="H379" s="13"/>
      <c r="I379" s="14"/>
      <c r="J379" s="2"/>
      <c r="K379" s="2"/>
      <c r="L379" s="15"/>
      <c r="M379" s="15"/>
      <c r="N379" s="15"/>
      <c r="O379" s="2"/>
      <c r="P379" s="2"/>
      <c r="Q379" s="2"/>
      <c r="R379" s="2"/>
      <c r="S379" s="2"/>
      <c r="T379" s="2"/>
      <c r="U379" s="2"/>
      <c r="V379" s="2"/>
    </row>
    <row r="380" spans="2:22" ht="15.75" customHeight="1">
      <c r="B380" s="18"/>
      <c r="C380" s="2"/>
      <c r="D380" s="2"/>
      <c r="E380" s="2"/>
      <c r="F380" s="2"/>
      <c r="G380" s="13"/>
      <c r="H380" s="13"/>
      <c r="I380" s="14"/>
      <c r="J380" s="2"/>
      <c r="K380" s="2"/>
      <c r="L380" s="15"/>
      <c r="M380" s="15"/>
      <c r="N380" s="15"/>
      <c r="O380" s="2"/>
      <c r="P380" s="2"/>
      <c r="Q380" s="2"/>
      <c r="R380" s="2"/>
      <c r="S380" s="2"/>
      <c r="T380" s="2"/>
      <c r="U380" s="2"/>
      <c r="V380" s="2"/>
    </row>
    <row r="381" spans="2:22" ht="15.75" customHeight="1">
      <c r="B381" s="18"/>
      <c r="C381" s="2"/>
      <c r="D381" s="2"/>
      <c r="E381" s="2"/>
      <c r="F381" s="2"/>
      <c r="G381" s="13"/>
      <c r="H381" s="13"/>
      <c r="I381" s="14"/>
      <c r="J381" s="2"/>
      <c r="K381" s="2"/>
      <c r="L381" s="15"/>
      <c r="M381" s="15"/>
      <c r="N381" s="15"/>
      <c r="O381" s="2"/>
      <c r="P381" s="2"/>
      <c r="Q381" s="2"/>
      <c r="R381" s="2"/>
      <c r="S381" s="2"/>
      <c r="T381" s="2"/>
      <c r="U381" s="2"/>
      <c r="V381" s="2"/>
    </row>
    <row r="382" spans="2:22" ht="15.75" customHeight="1">
      <c r="B382" s="18"/>
      <c r="C382" s="2"/>
      <c r="D382" s="2"/>
      <c r="E382" s="2"/>
      <c r="F382" s="2"/>
      <c r="G382" s="13"/>
      <c r="H382" s="13"/>
      <c r="I382" s="14"/>
      <c r="J382" s="2"/>
      <c r="K382" s="2"/>
      <c r="L382" s="15"/>
      <c r="M382" s="15"/>
      <c r="N382" s="15"/>
      <c r="O382" s="2"/>
      <c r="P382" s="2"/>
      <c r="Q382" s="2"/>
      <c r="R382" s="2"/>
      <c r="S382" s="2"/>
      <c r="T382" s="2"/>
      <c r="U382" s="2"/>
      <c r="V382" s="2"/>
    </row>
    <row r="383" spans="2:22" ht="15.75" customHeight="1">
      <c r="B383" s="18"/>
      <c r="C383" s="2"/>
      <c r="D383" s="2"/>
      <c r="E383" s="2"/>
      <c r="F383" s="2"/>
      <c r="G383" s="13"/>
      <c r="H383" s="13"/>
      <c r="I383" s="14"/>
      <c r="J383" s="2"/>
      <c r="K383" s="2"/>
      <c r="L383" s="15"/>
      <c r="M383" s="15"/>
      <c r="N383" s="15"/>
      <c r="O383" s="2"/>
      <c r="P383" s="2"/>
      <c r="Q383" s="2"/>
      <c r="R383" s="2"/>
      <c r="S383" s="2"/>
      <c r="T383" s="2"/>
      <c r="U383" s="2"/>
      <c r="V383" s="2"/>
    </row>
    <row r="384" spans="2:22" ht="15.75" customHeight="1">
      <c r="B384" s="18"/>
      <c r="C384" s="2"/>
      <c r="D384" s="2"/>
      <c r="E384" s="2"/>
      <c r="F384" s="2"/>
      <c r="G384" s="13"/>
      <c r="H384" s="13"/>
      <c r="I384" s="14"/>
      <c r="J384" s="2"/>
      <c r="K384" s="2"/>
      <c r="L384" s="15"/>
      <c r="M384" s="15"/>
      <c r="N384" s="15"/>
      <c r="O384" s="2"/>
      <c r="P384" s="2"/>
      <c r="Q384" s="2"/>
      <c r="R384" s="2"/>
      <c r="S384" s="2"/>
      <c r="T384" s="2"/>
      <c r="U384" s="2"/>
      <c r="V384" s="2"/>
    </row>
    <row r="385" spans="2:22" ht="15.75" customHeight="1">
      <c r="B385" s="18"/>
      <c r="C385" s="2"/>
      <c r="D385" s="2"/>
      <c r="E385" s="2"/>
      <c r="F385" s="2"/>
      <c r="G385" s="13"/>
      <c r="H385" s="13"/>
      <c r="I385" s="14"/>
      <c r="J385" s="2"/>
      <c r="K385" s="2"/>
      <c r="L385" s="15"/>
      <c r="M385" s="15"/>
      <c r="N385" s="15"/>
      <c r="O385" s="2"/>
      <c r="P385" s="2"/>
      <c r="Q385" s="2"/>
      <c r="R385" s="2"/>
      <c r="S385" s="2"/>
      <c r="T385" s="2"/>
      <c r="U385" s="2"/>
      <c r="V385" s="2"/>
    </row>
    <row r="386" spans="2:22" ht="15.75" customHeight="1">
      <c r="B386" s="18"/>
      <c r="C386" s="2"/>
      <c r="D386" s="2"/>
      <c r="E386" s="2"/>
      <c r="F386" s="2"/>
      <c r="G386" s="13"/>
      <c r="H386" s="13"/>
      <c r="I386" s="14"/>
      <c r="J386" s="2"/>
      <c r="K386" s="2"/>
      <c r="L386" s="15"/>
      <c r="M386" s="15"/>
      <c r="N386" s="15"/>
      <c r="O386" s="2"/>
      <c r="P386" s="2"/>
      <c r="Q386" s="2"/>
      <c r="R386" s="2"/>
      <c r="S386" s="2"/>
      <c r="T386" s="2"/>
      <c r="U386" s="2"/>
      <c r="V386" s="2"/>
    </row>
    <row r="387" spans="2:22" ht="15.75" customHeight="1">
      <c r="B387" s="18"/>
      <c r="C387" s="2"/>
      <c r="D387" s="2"/>
      <c r="E387" s="2"/>
      <c r="F387" s="2"/>
      <c r="G387" s="13"/>
      <c r="H387" s="13"/>
      <c r="I387" s="14"/>
      <c r="J387" s="2"/>
      <c r="K387" s="2"/>
      <c r="L387" s="15"/>
      <c r="M387" s="15"/>
      <c r="N387" s="15"/>
      <c r="O387" s="2"/>
      <c r="P387" s="2"/>
      <c r="Q387" s="2"/>
      <c r="R387" s="2"/>
      <c r="S387" s="2"/>
      <c r="T387" s="2"/>
      <c r="U387" s="2"/>
      <c r="V387" s="2"/>
    </row>
    <row r="388" spans="2:22" ht="15.75" customHeight="1">
      <c r="B388" s="18"/>
      <c r="C388" s="2"/>
      <c r="D388" s="2"/>
      <c r="E388" s="2"/>
      <c r="F388" s="2"/>
      <c r="G388" s="13"/>
      <c r="H388" s="13"/>
      <c r="I388" s="14"/>
      <c r="J388" s="2"/>
      <c r="K388" s="2"/>
      <c r="L388" s="15"/>
      <c r="M388" s="15"/>
      <c r="N388" s="15"/>
      <c r="O388" s="2"/>
      <c r="P388" s="2"/>
      <c r="Q388" s="2"/>
      <c r="R388" s="2"/>
      <c r="S388" s="2"/>
      <c r="T388" s="2"/>
      <c r="U388" s="2"/>
      <c r="V388" s="2"/>
    </row>
    <row r="389" spans="2:22" ht="15.75" customHeight="1">
      <c r="B389" s="18"/>
      <c r="C389" s="2"/>
      <c r="D389" s="2"/>
      <c r="E389" s="2"/>
      <c r="F389" s="2"/>
      <c r="G389" s="13"/>
      <c r="H389" s="13"/>
      <c r="I389" s="14"/>
      <c r="J389" s="2"/>
      <c r="K389" s="2"/>
      <c r="L389" s="15"/>
      <c r="M389" s="15"/>
      <c r="N389" s="15"/>
      <c r="O389" s="2"/>
      <c r="P389" s="2"/>
      <c r="Q389" s="2"/>
      <c r="R389" s="2"/>
      <c r="S389" s="2"/>
      <c r="T389" s="2"/>
      <c r="U389" s="2"/>
      <c r="V389" s="2"/>
    </row>
    <row r="390" spans="2:22" ht="15.75" customHeight="1">
      <c r="B390" s="18"/>
      <c r="C390" s="2"/>
      <c r="D390" s="2"/>
      <c r="E390" s="2"/>
      <c r="F390" s="2"/>
      <c r="G390" s="13"/>
      <c r="H390" s="13"/>
      <c r="I390" s="14"/>
      <c r="J390" s="2"/>
      <c r="K390" s="2"/>
      <c r="L390" s="15"/>
      <c r="M390" s="15"/>
      <c r="N390" s="15"/>
      <c r="O390" s="2"/>
      <c r="P390" s="2"/>
      <c r="Q390" s="2"/>
      <c r="R390" s="2"/>
      <c r="S390" s="2"/>
      <c r="T390" s="2"/>
      <c r="U390" s="2"/>
      <c r="V390" s="2"/>
    </row>
    <row r="391" spans="2:22" ht="15.75" customHeight="1">
      <c r="B391" s="18"/>
      <c r="C391" s="2"/>
      <c r="D391" s="2"/>
      <c r="E391" s="2"/>
      <c r="F391" s="2"/>
      <c r="G391" s="13"/>
      <c r="H391" s="13"/>
      <c r="I391" s="14"/>
      <c r="J391" s="2"/>
      <c r="K391" s="2"/>
      <c r="L391" s="15"/>
      <c r="M391" s="15"/>
      <c r="N391" s="15"/>
      <c r="O391" s="2"/>
      <c r="P391" s="2"/>
      <c r="Q391" s="2"/>
      <c r="R391" s="2"/>
      <c r="S391" s="2"/>
      <c r="T391" s="2"/>
      <c r="U391" s="2"/>
      <c r="V391" s="2"/>
    </row>
    <row r="392" spans="2:22" ht="15.75" customHeight="1">
      <c r="B392" s="18"/>
      <c r="C392" s="2"/>
      <c r="D392" s="2"/>
      <c r="E392" s="2"/>
      <c r="F392" s="2"/>
      <c r="G392" s="13"/>
      <c r="H392" s="13"/>
      <c r="I392" s="14"/>
      <c r="J392" s="2"/>
      <c r="K392" s="2"/>
      <c r="L392" s="15"/>
      <c r="M392" s="15"/>
      <c r="N392" s="15"/>
      <c r="O392" s="2"/>
      <c r="P392" s="2"/>
      <c r="Q392" s="2"/>
      <c r="R392" s="2"/>
      <c r="S392" s="2"/>
      <c r="T392" s="2"/>
      <c r="U392" s="2"/>
      <c r="V392" s="2"/>
    </row>
    <row r="393" spans="2:22" ht="15.75" customHeight="1">
      <c r="B393" s="18"/>
      <c r="C393" s="2"/>
      <c r="D393" s="2"/>
      <c r="E393" s="2"/>
      <c r="F393" s="2"/>
      <c r="G393" s="13"/>
      <c r="H393" s="13"/>
      <c r="I393" s="14"/>
      <c r="J393" s="2"/>
      <c r="K393" s="2"/>
      <c r="L393" s="15"/>
      <c r="M393" s="15"/>
      <c r="N393" s="15"/>
      <c r="O393" s="2"/>
      <c r="P393" s="2"/>
      <c r="Q393" s="2"/>
      <c r="R393" s="2"/>
      <c r="S393" s="2"/>
      <c r="T393" s="2"/>
      <c r="U393" s="2"/>
      <c r="V393" s="2"/>
    </row>
    <row r="394" spans="2:22" ht="15.75" customHeight="1">
      <c r="B394" s="18"/>
      <c r="C394" s="2"/>
      <c r="D394" s="2"/>
      <c r="E394" s="2"/>
      <c r="F394" s="2"/>
      <c r="G394" s="13"/>
      <c r="H394" s="13"/>
      <c r="I394" s="14"/>
      <c r="J394" s="2"/>
      <c r="K394" s="2"/>
      <c r="L394" s="15"/>
      <c r="M394" s="15"/>
      <c r="N394" s="15"/>
      <c r="O394" s="2"/>
      <c r="P394" s="2"/>
      <c r="Q394" s="2"/>
      <c r="R394" s="2"/>
      <c r="S394" s="2"/>
      <c r="T394" s="2"/>
      <c r="U394" s="2"/>
      <c r="V394" s="2"/>
    </row>
    <row r="395" spans="2:22" ht="15.75" customHeight="1">
      <c r="B395" s="18"/>
      <c r="C395" s="2"/>
      <c r="D395" s="2"/>
      <c r="E395" s="2"/>
      <c r="F395" s="2"/>
      <c r="G395" s="13"/>
      <c r="H395" s="13"/>
      <c r="I395" s="14"/>
      <c r="J395" s="2"/>
      <c r="K395" s="2"/>
      <c r="L395" s="15"/>
      <c r="M395" s="15"/>
      <c r="N395" s="15"/>
      <c r="O395" s="2"/>
      <c r="P395" s="2"/>
      <c r="Q395" s="2"/>
      <c r="R395" s="2"/>
      <c r="S395" s="2"/>
      <c r="T395" s="2"/>
      <c r="U395" s="2"/>
      <c r="V395" s="2"/>
    </row>
    <row r="396" spans="2:22" ht="15.75" customHeight="1">
      <c r="B396" s="18"/>
      <c r="C396" s="2"/>
      <c r="D396" s="2"/>
      <c r="E396" s="2"/>
      <c r="F396" s="2"/>
      <c r="G396" s="13"/>
      <c r="H396" s="13"/>
      <c r="I396" s="14"/>
      <c r="J396" s="2"/>
      <c r="K396" s="2"/>
      <c r="L396" s="15"/>
      <c r="M396" s="15"/>
      <c r="N396" s="15"/>
      <c r="O396" s="2"/>
      <c r="P396" s="2"/>
      <c r="Q396" s="2"/>
      <c r="R396" s="2"/>
      <c r="S396" s="2"/>
      <c r="T396" s="2"/>
      <c r="U396" s="2"/>
      <c r="V396" s="2"/>
    </row>
    <row r="397" spans="2:22" ht="15.75" customHeight="1">
      <c r="B397" s="18"/>
      <c r="C397" s="2"/>
      <c r="D397" s="2"/>
      <c r="E397" s="2"/>
      <c r="F397" s="2"/>
      <c r="G397" s="13"/>
      <c r="H397" s="13"/>
      <c r="I397" s="14"/>
      <c r="J397" s="2"/>
      <c r="K397" s="2"/>
      <c r="L397" s="15"/>
      <c r="M397" s="15"/>
      <c r="N397" s="15"/>
      <c r="O397" s="2"/>
      <c r="P397" s="2"/>
      <c r="Q397" s="2"/>
      <c r="R397" s="2"/>
      <c r="S397" s="2"/>
      <c r="T397" s="2"/>
      <c r="U397" s="2"/>
      <c r="V397" s="2"/>
    </row>
    <row r="398" spans="2:22" ht="15.75" customHeight="1">
      <c r="B398" s="18"/>
      <c r="C398" s="2"/>
      <c r="D398" s="2"/>
      <c r="E398" s="2"/>
      <c r="F398" s="2"/>
      <c r="G398" s="13"/>
      <c r="H398" s="13"/>
      <c r="I398" s="14"/>
      <c r="J398" s="2"/>
      <c r="K398" s="2"/>
      <c r="L398" s="15"/>
      <c r="M398" s="15"/>
      <c r="N398" s="15"/>
      <c r="O398" s="2"/>
      <c r="P398" s="2"/>
      <c r="Q398" s="2"/>
      <c r="R398" s="2"/>
      <c r="S398" s="2"/>
      <c r="T398" s="2"/>
      <c r="U398" s="2"/>
      <c r="V398" s="2"/>
    </row>
    <row r="399" spans="2:22" ht="15.75" customHeight="1">
      <c r="B399" s="18"/>
      <c r="C399" s="2"/>
      <c r="D399" s="2"/>
      <c r="E399" s="2"/>
      <c r="F399" s="2"/>
      <c r="G399" s="13"/>
      <c r="H399" s="13"/>
      <c r="I399" s="14"/>
      <c r="J399" s="2"/>
      <c r="K399" s="2"/>
      <c r="L399" s="15"/>
      <c r="M399" s="15"/>
      <c r="N399" s="15"/>
      <c r="O399" s="2"/>
      <c r="P399" s="2"/>
      <c r="Q399" s="2"/>
      <c r="R399" s="2"/>
      <c r="S399" s="2"/>
      <c r="T399" s="2"/>
      <c r="U399" s="2"/>
      <c r="V399" s="2"/>
    </row>
    <row r="400" spans="2:22" ht="15.75" customHeight="1">
      <c r="B400" s="18"/>
      <c r="C400" s="2"/>
      <c r="D400" s="2"/>
      <c r="E400" s="2"/>
      <c r="F400" s="2"/>
      <c r="G400" s="13"/>
      <c r="H400" s="13"/>
      <c r="I400" s="14"/>
      <c r="J400" s="2"/>
      <c r="K400" s="2"/>
      <c r="L400" s="15"/>
      <c r="M400" s="15"/>
      <c r="N400" s="15"/>
      <c r="O400" s="2"/>
      <c r="P400" s="2"/>
      <c r="Q400" s="2"/>
      <c r="R400" s="2"/>
      <c r="S400" s="2"/>
      <c r="T400" s="2"/>
      <c r="U400" s="2"/>
      <c r="V400" s="2"/>
    </row>
    <row r="401" spans="2:22" ht="15.75" customHeight="1">
      <c r="B401" s="18"/>
      <c r="C401" s="2"/>
      <c r="D401" s="2"/>
      <c r="E401" s="2"/>
      <c r="F401" s="2"/>
      <c r="G401" s="13"/>
      <c r="H401" s="13"/>
      <c r="I401" s="14"/>
      <c r="J401" s="2"/>
      <c r="K401" s="2"/>
      <c r="L401" s="15"/>
      <c r="M401" s="15"/>
      <c r="N401" s="15"/>
      <c r="O401" s="2"/>
      <c r="P401" s="2"/>
      <c r="Q401" s="2"/>
      <c r="R401" s="2"/>
      <c r="S401" s="2"/>
      <c r="T401" s="2"/>
      <c r="U401" s="2"/>
      <c r="V401" s="2"/>
    </row>
    <row r="402" spans="2:22" ht="15.75" customHeight="1">
      <c r="B402" s="18"/>
      <c r="C402" s="2"/>
      <c r="D402" s="2"/>
      <c r="E402" s="2"/>
      <c r="F402" s="2"/>
      <c r="G402" s="13"/>
      <c r="H402" s="13"/>
      <c r="I402" s="14"/>
      <c r="J402" s="2"/>
      <c r="K402" s="2"/>
      <c r="L402" s="15"/>
      <c r="M402" s="15"/>
      <c r="N402" s="15"/>
      <c r="O402" s="2"/>
      <c r="P402" s="2"/>
      <c r="Q402" s="2"/>
      <c r="R402" s="2"/>
      <c r="S402" s="2"/>
      <c r="T402" s="2"/>
      <c r="U402" s="2"/>
      <c r="V402" s="2"/>
    </row>
    <row r="403" spans="2:22" ht="15.75" customHeight="1">
      <c r="B403" s="18"/>
      <c r="C403" s="2"/>
      <c r="D403" s="2"/>
      <c r="E403" s="2"/>
      <c r="F403" s="2"/>
      <c r="G403" s="13"/>
      <c r="H403" s="13"/>
      <c r="I403" s="14"/>
      <c r="J403" s="2"/>
      <c r="K403" s="2"/>
      <c r="L403" s="15"/>
      <c r="M403" s="15"/>
      <c r="N403" s="15"/>
      <c r="O403" s="2"/>
      <c r="P403" s="2"/>
      <c r="Q403" s="2"/>
      <c r="R403" s="2"/>
      <c r="S403" s="2"/>
      <c r="T403" s="2"/>
      <c r="U403" s="2"/>
      <c r="V403" s="2"/>
    </row>
    <row r="404" spans="2:22" ht="15.75" customHeight="1">
      <c r="B404" s="18"/>
      <c r="C404" s="2"/>
      <c r="D404" s="2"/>
      <c r="E404" s="2"/>
      <c r="F404" s="2"/>
      <c r="G404" s="13"/>
      <c r="H404" s="13"/>
      <c r="I404" s="14"/>
      <c r="J404" s="2"/>
      <c r="K404" s="2"/>
      <c r="L404" s="15"/>
      <c r="M404" s="15"/>
      <c r="N404" s="15"/>
      <c r="O404" s="2"/>
      <c r="P404" s="2"/>
      <c r="Q404" s="2"/>
      <c r="R404" s="2"/>
      <c r="S404" s="2"/>
      <c r="T404" s="2"/>
      <c r="U404" s="2"/>
      <c r="V404" s="2"/>
    </row>
    <row r="405" spans="2:22" ht="15.75" customHeight="1">
      <c r="B405" s="18"/>
      <c r="C405" s="2"/>
      <c r="D405" s="2"/>
      <c r="E405" s="2"/>
      <c r="F405" s="2"/>
      <c r="G405" s="13"/>
      <c r="H405" s="13"/>
      <c r="I405" s="14"/>
      <c r="J405" s="2"/>
      <c r="K405" s="2"/>
      <c r="L405" s="15"/>
      <c r="M405" s="15"/>
      <c r="N405" s="15"/>
      <c r="O405" s="2"/>
      <c r="P405" s="2"/>
      <c r="Q405" s="2"/>
      <c r="R405" s="2"/>
      <c r="S405" s="2"/>
      <c r="T405" s="2"/>
      <c r="U405" s="2"/>
      <c r="V405" s="2"/>
    </row>
    <row r="406" spans="2:22" ht="15.75" customHeight="1">
      <c r="B406" s="18"/>
      <c r="C406" s="2"/>
      <c r="D406" s="2"/>
      <c r="E406" s="2"/>
      <c r="F406" s="2"/>
      <c r="G406" s="13"/>
      <c r="H406" s="13"/>
      <c r="I406" s="14"/>
      <c r="J406" s="2"/>
      <c r="K406" s="2"/>
      <c r="L406" s="15"/>
      <c r="M406" s="15"/>
      <c r="N406" s="15"/>
      <c r="O406" s="2"/>
      <c r="P406" s="2"/>
      <c r="Q406" s="2"/>
      <c r="R406" s="2"/>
      <c r="S406" s="2"/>
      <c r="T406" s="2"/>
      <c r="U406" s="2"/>
      <c r="V406" s="2"/>
    </row>
    <row r="407" spans="2:22" ht="15.75" customHeight="1">
      <c r="B407" s="18"/>
      <c r="C407" s="2"/>
      <c r="D407" s="2"/>
      <c r="E407" s="2"/>
      <c r="F407" s="2"/>
      <c r="G407" s="13"/>
      <c r="H407" s="13"/>
      <c r="I407" s="14"/>
      <c r="J407" s="2"/>
      <c r="K407" s="2"/>
      <c r="L407" s="15"/>
      <c r="M407" s="15"/>
      <c r="N407" s="15"/>
      <c r="O407" s="2"/>
      <c r="P407" s="2"/>
      <c r="Q407" s="2"/>
      <c r="R407" s="2"/>
      <c r="S407" s="2"/>
      <c r="T407" s="2"/>
      <c r="U407" s="2"/>
      <c r="V407" s="2"/>
    </row>
    <row r="408" spans="2:22" ht="15.75" customHeight="1">
      <c r="B408" s="18"/>
      <c r="C408" s="2"/>
      <c r="D408" s="2"/>
      <c r="E408" s="2"/>
      <c r="F408" s="2"/>
      <c r="G408" s="13"/>
      <c r="H408" s="13"/>
      <c r="I408" s="14"/>
      <c r="J408" s="2"/>
      <c r="K408" s="2"/>
      <c r="L408" s="15"/>
      <c r="M408" s="15"/>
      <c r="N408" s="15"/>
      <c r="O408" s="2"/>
      <c r="P408" s="2"/>
      <c r="Q408" s="2"/>
      <c r="R408" s="2"/>
      <c r="S408" s="2"/>
      <c r="T408" s="2"/>
      <c r="U408" s="2"/>
      <c r="V408" s="2"/>
    </row>
    <row r="409" spans="2:22" ht="15.75" customHeight="1">
      <c r="B409" s="18"/>
      <c r="C409" s="2"/>
      <c r="D409" s="2"/>
      <c r="E409" s="2"/>
      <c r="F409" s="2"/>
      <c r="G409" s="13"/>
      <c r="H409" s="13"/>
      <c r="I409" s="14"/>
      <c r="J409" s="2"/>
      <c r="K409" s="2"/>
      <c r="L409" s="15"/>
      <c r="M409" s="15"/>
      <c r="N409" s="15"/>
      <c r="O409" s="2"/>
      <c r="P409" s="2"/>
      <c r="Q409" s="2"/>
      <c r="R409" s="2"/>
      <c r="S409" s="2"/>
      <c r="T409" s="2"/>
      <c r="U409" s="2"/>
      <c r="V409" s="2"/>
    </row>
    <row r="410" spans="2:22" ht="15.75" customHeight="1">
      <c r="B410" s="18"/>
      <c r="C410" s="2"/>
      <c r="D410" s="2"/>
      <c r="E410" s="2"/>
      <c r="F410" s="2"/>
      <c r="G410" s="13"/>
      <c r="H410" s="13"/>
      <c r="I410" s="14"/>
      <c r="J410" s="2"/>
      <c r="K410" s="2"/>
      <c r="L410" s="15"/>
      <c r="M410" s="15"/>
      <c r="N410" s="15"/>
      <c r="O410" s="2"/>
      <c r="P410" s="2"/>
      <c r="Q410" s="2"/>
      <c r="R410" s="2"/>
      <c r="S410" s="2"/>
      <c r="T410" s="2"/>
      <c r="U410" s="2"/>
      <c r="V410" s="2"/>
    </row>
    <row r="411" spans="2:22" ht="15.75" customHeight="1">
      <c r="B411" s="18"/>
      <c r="C411" s="2"/>
      <c r="D411" s="2"/>
      <c r="E411" s="2"/>
      <c r="F411" s="2"/>
      <c r="G411" s="13"/>
      <c r="H411" s="13"/>
      <c r="I411" s="14"/>
      <c r="J411" s="2"/>
      <c r="K411" s="2"/>
      <c r="L411" s="15"/>
      <c r="M411" s="15"/>
      <c r="N411" s="15"/>
      <c r="O411" s="2"/>
      <c r="P411" s="2"/>
      <c r="Q411" s="2"/>
      <c r="R411" s="2"/>
      <c r="S411" s="2"/>
      <c r="T411" s="2"/>
      <c r="U411" s="2"/>
      <c r="V411" s="2"/>
    </row>
    <row r="412" spans="2:22" ht="15.75" customHeight="1">
      <c r="B412" s="18"/>
      <c r="C412" s="2"/>
      <c r="D412" s="2"/>
      <c r="E412" s="2"/>
      <c r="F412" s="2"/>
      <c r="G412" s="13"/>
      <c r="H412" s="13"/>
      <c r="I412" s="14"/>
      <c r="J412" s="2"/>
      <c r="K412" s="2"/>
      <c r="L412" s="15"/>
      <c r="M412" s="15"/>
      <c r="N412" s="15"/>
      <c r="O412" s="2"/>
      <c r="P412" s="2"/>
      <c r="Q412" s="2"/>
      <c r="R412" s="2"/>
      <c r="S412" s="2"/>
      <c r="T412" s="2"/>
      <c r="U412" s="2"/>
      <c r="V412" s="2"/>
    </row>
    <row r="413" spans="2:22" ht="15.75" customHeight="1">
      <c r="B413" s="18"/>
      <c r="C413" s="2"/>
      <c r="D413" s="2"/>
      <c r="E413" s="2"/>
      <c r="F413" s="2"/>
      <c r="G413" s="13"/>
      <c r="H413" s="13"/>
      <c r="I413" s="14"/>
      <c r="J413" s="2"/>
      <c r="K413" s="2"/>
      <c r="L413" s="15"/>
      <c r="M413" s="15"/>
      <c r="N413" s="15"/>
      <c r="O413" s="2"/>
      <c r="P413" s="2"/>
      <c r="Q413" s="2"/>
      <c r="R413" s="2"/>
      <c r="S413" s="2"/>
      <c r="T413" s="2"/>
      <c r="U413" s="2"/>
      <c r="V413" s="2"/>
    </row>
    <row r="414" spans="2:22" ht="15.75" customHeight="1">
      <c r="B414" s="18"/>
      <c r="C414" s="2"/>
      <c r="D414" s="2"/>
      <c r="E414" s="2"/>
      <c r="F414" s="2"/>
      <c r="G414" s="13"/>
      <c r="H414" s="13"/>
      <c r="I414" s="14"/>
      <c r="J414" s="2"/>
      <c r="K414" s="2"/>
      <c r="L414" s="15"/>
      <c r="M414" s="15"/>
      <c r="N414" s="15"/>
      <c r="O414" s="2"/>
      <c r="P414" s="2"/>
      <c r="Q414" s="2"/>
      <c r="R414" s="2"/>
      <c r="S414" s="2"/>
      <c r="T414" s="2"/>
      <c r="U414" s="2"/>
      <c r="V414" s="2"/>
    </row>
    <row r="415" spans="2:22" ht="15.75" customHeight="1">
      <c r="B415" s="18"/>
      <c r="C415" s="2"/>
      <c r="D415" s="2"/>
      <c r="E415" s="2"/>
      <c r="F415" s="2"/>
      <c r="G415" s="13"/>
      <c r="H415" s="13"/>
      <c r="I415" s="14"/>
      <c r="J415" s="2"/>
      <c r="K415" s="2"/>
      <c r="L415" s="15"/>
      <c r="M415" s="15"/>
      <c r="N415" s="15"/>
      <c r="O415" s="2"/>
      <c r="P415" s="2"/>
      <c r="Q415" s="2"/>
      <c r="R415" s="2"/>
      <c r="S415" s="2"/>
      <c r="T415" s="2"/>
      <c r="U415" s="2"/>
      <c r="V415" s="2"/>
    </row>
    <row r="416" spans="2:22" ht="15.75" customHeight="1">
      <c r="B416" s="18"/>
      <c r="C416" s="2"/>
      <c r="D416" s="2"/>
      <c r="E416" s="2"/>
      <c r="F416" s="2"/>
      <c r="G416" s="13"/>
      <c r="H416" s="13"/>
      <c r="I416" s="14"/>
      <c r="J416" s="2"/>
      <c r="K416" s="2"/>
      <c r="L416" s="15"/>
      <c r="M416" s="15"/>
      <c r="N416" s="15"/>
      <c r="O416" s="2"/>
      <c r="P416" s="2"/>
      <c r="Q416" s="2"/>
      <c r="R416" s="2"/>
      <c r="S416" s="2"/>
      <c r="T416" s="2"/>
      <c r="U416" s="2"/>
      <c r="V416" s="2"/>
    </row>
    <row r="417" spans="2:22" ht="15.75" customHeight="1">
      <c r="B417" s="18"/>
      <c r="C417" s="2"/>
      <c r="D417" s="2"/>
      <c r="E417" s="2"/>
      <c r="F417" s="2"/>
      <c r="G417" s="13"/>
      <c r="H417" s="13"/>
      <c r="I417" s="14"/>
      <c r="J417" s="2"/>
      <c r="K417" s="2"/>
      <c r="L417" s="15"/>
      <c r="M417" s="15"/>
      <c r="N417" s="15"/>
      <c r="O417" s="2"/>
      <c r="P417" s="2"/>
      <c r="Q417" s="2"/>
      <c r="R417" s="2"/>
      <c r="S417" s="2"/>
      <c r="T417" s="2"/>
      <c r="U417" s="2"/>
      <c r="V417" s="2"/>
    </row>
    <row r="418" spans="2:22" ht="15.75" customHeight="1">
      <c r="B418" s="18"/>
      <c r="C418" s="2"/>
      <c r="D418" s="2"/>
      <c r="E418" s="2"/>
      <c r="F418" s="2"/>
      <c r="G418" s="13"/>
      <c r="H418" s="13"/>
      <c r="I418" s="14"/>
      <c r="J418" s="2"/>
      <c r="K418" s="2"/>
      <c r="L418" s="15"/>
      <c r="M418" s="15"/>
      <c r="N418" s="15"/>
      <c r="O418" s="2"/>
      <c r="P418" s="2"/>
      <c r="Q418" s="2"/>
      <c r="R418" s="2"/>
      <c r="S418" s="2"/>
      <c r="T418" s="2"/>
      <c r="U418" s="2"/>
      <c r="V418" s="2"/>
    </row>
    <row r="419" spans="2:22" ht="15.75" customHeight="1">
      <c r="B419" s="18"/>
      <c r="C419" s="2"/>
      <c r="D419" s="2"/>
      <c r="E419" s="2"/>
      <c r="F419" s="2"/>
      <c r="G419" s="13"/>
      <c r="H419" s="13"/>
      <c r="I419" s="14"/>
      <c r="J419" s="2"/>
      <c r="K419" s="2"/>
      <c r="L419" s="15"/>
      <c r="M419" s="15"/>
      <c r="N419" s="15"/>
      <c r="O419" s="2"/>
      <c r="P419" s="2"/>
      <c r="Q419" s="2"/>
      <c r="R419" s="2"/>
      <c r="S419" s="2"/>
      <c r="T419" s="2"/>
      <c r="U419" s="2"/>
      <c r="V419" s="2"/>
    </row>
    <row r="420" spans="2:22" ht="15.75" customHeight="1">
      <c r="B420" s="18"/>
      <c r="C420" s="2"/>
      <c r="D420" s="2"/>
      <c r="E420" s="2"/>
      <c r="F420" s="2"/>
      <c r="G420" s="13"/>
      <c r="H420" s="13"/>
      <c r="I420" s="14"/>
      <c r="J420" s="2"/>
      <c r="K420" s="2"/>
      <c r="L420" s="15"/>
      <c r="M420" s="15"/>
      <c r="N420" s="15"/>
      <c r="O420" s="2"/>
      <c r="P420" s="2"/>
      <c r="Q420" s="2"/>
      <c r="R420" s="2"/>
      <c r="S420" s="2"/>
      <c r="T420" s="2"/>
      <c r="U420" s="2"/>
      <c r="V420" s="2"/>
    </row>
    <row r="421" spans="2:22" ht="15.75" customHeight="1">
      <c r="B421" s="18"/>
      <c r="C421" s="2"/>
      <c r="D421" s="2"/>
      <c r="E421" s="2"/>
      <c r="F421" s="2"/>
      <c r="G421" s="13"/>
      <c r="H421" s="13"/>
      <c r="I421" s="14"/>
      <c r="J421" s="2"/>
      <c r="K421" s="2"/>
      <c r="L421" s="15"/>
      <c r="M421" s="15"/>
      <c r="N421" s="15"/>
      <c r="O421" s="2"/>
      <c r="P421" s="2"/>
      <c r="Q421" s="2"/>
      <c r="R421" s="2"/>
      <c r="S421" s="2"/>
      <c r="T421" s="2"/>
      <c r="U421" s="2"/>
      <c r="V421" s="2"/>
    </row>
    <row r="422" spans="2:22" ht="15.75" customHeight="1">
      <c r="B422" s="18"/>
      <c r="C422" s="2"/>
      <c r="D422" s="2"/>
      <c r="E422" s="2"/>
      <c r="F422" s="2"/>
      <c r="G422" s="13"/>
      <c r="H422" s="13"/>
      <c r="I422" s="14"/>
      <c r="J422" s="2"/>
      <c r="K422" s="2"/>
      <c r="L422" s="15"/>
      <c r="M422" s="15"/>
      <c r="N422" s="15"/>
      <c r="O422" s="2"/>
      <c r="P422" s="2"/>
      <c r="Q422" s="2"/>
      <c r="R422" s="2"/>
      <c r="S422" s="2"/>
      <c r="T422" s="2"/>
      <c r="U422" s="2"/>
      <c r="V422" s="2"/>
    </row>
    <row r="423" spans="2:22" ht="15.75" customHeight="1">
      <c r="B423" s="18"/>
      <c r="C423" s="2"/>
      <c r="D423" s="2"/>
      <c r="E423" s="2"/>
      <c r="F423" s="2"/>
      <c r="G423" s="13"/>
      <c r="H423" s="13"/>
      <c r="I423" s="14"/>
      <c r="J423" s="2"/>
      <c r="K423" s="2"/>
      <c r="L423" s="15"/>
      <c r="M423" s="15"/>
      <c r="N423" s="15"/>
      <c r="O423" s="2"/>
      <c r="P423" s="2"/>
      <c r="Q423" s="2"/>
      <c r="R423" s="2"/>
      <c r="S423" s="2"/>
      <c r="T423" s="2"/>
      <c r="U423" s="2"/>
      <c r="V423" s="2"/>
    </row>
    <row r="424" spans="2:22" ht="15.75" customHeight="1">
      <c r="B424" s="18"/>
      <c r="C424" s="2"/>
      <c r="D424" s="2"/>
      <c r="E424" s="2"/>
      <c r="F424" s="2"/>
      <c r="G424" s="13"/>
      <c r="H424" s="13"/>
      <c r="I424" s="14"/>
      <c r="J424" s="2"/>
      <c r="K424" s="2"/>
      <c r="L424" s="15"/>
      <c r="M424" s="15"/>
      <c r="N424" s="15"/>
      <c r="O424" s="2"/>
      <c r="P424" s="2"/>
      <c r="Q424" s="2"/>
      <c r="R424" s="2"/>
      <c r="S424" s="2"/>
      <c r="T424" s="2"/>
      <c r="U424" s="2"/>
      <c r="V424" s="2"/>
    </row>
    <row r="425" spans="2:22" ht="15.75" customHeight="1">
      <c r="B425" s="18"/>
      <c r="C425" s="2"/>
      <c r="D425" s="2"/>
      <c r="E425" s="2"/>
      <c r="F425" s="2"/>
      <c r="G425" s="13"/>
      <c r="H425" s="13"/>
      <c r="I425" s="14"/>
      <c r="J425" s="2"/>
      <c r="K425" s="2"/>
      <c r="L425" s="15"/>
      <c r="M425" s="15"/>
      <c r="N425" s="15"/>
      <c r="O425" s="2"/>
      <c r="P425" s="2"/>
      <c r="Q425" s="2"/>
      <c r="R425" s="2"/>
      <c r="S425" s="2"/>
      <c r="T425" s="2"/>
      <c r="U425" s="2"/>
      <c r="V425" s="2"/>
    </row>
    <row r="426" spans="2:22" ht="15.75" customHeight="1">
      <c r="B426" s="18"/>
      <c r="C426" s="2"/>
      <c r="D426" s="2"/>
      <c r="E426" s="2"/>
      <c r="F426" s="2"/>
      <c r="G426" s="13"/>
      <c r="H426" s="13"/>
      <c r="I426" s="14"/>
      <c r="J426" s="2"/>
      <c r="K426" s="2"/>
      <c r="L426" s="15"/>
      <c r="M426" s="15"/>
      <c r="N426" s="15"/>
      <c r="O426" s="2"/>
      <c r="P426" s="2"/>
      <c r="Q426" s="2"/>
      <c r="R426" s="2"/>
      <c r="S426" s="2"/>
      <c r="T426" s="2"/>
      <c r="U426" s="2"/>
      <c r="V426" s="2"/>
    </row>
    <row r="427" spans="2:22" ht="15.75" customHeight="1">
      <c r="B427" s="18"/>
      <c r="C427" s="2"/>
      <c r="D427" s="2"/>
      <c r="E427" s="2"/>
      <c r="F427" s="2"/>
      <c r="G427" s="13"/>
      <c r="H427" s="13"/>
      <c r="I427" s="14"/>
      <c r="J427" s="2"/>
      <c r="K427" s="2"/>
      <c r="L427" s="15"/>
      <c r="M427" s="15"/>
      <c r="N427" s="15"/>
      <c r="O427" s="2"/>
      <c r="P427" s="2"/>
      <c r="Q427" s="2"/>
      <c r="R427" s="2"/>
      <c r="S427" s="2"/>
      <c r="T427" s="2"/>
      <c r="U427" s="2"/>
      <c r="V427" s="2"/>
    </row>
    <row r="428" spans="2:22" ht="15.75" customHeight="1">
      <c r="B428" s="18"/>
      <c r="C428" s="2"/>
      <c r="D428" s="2"/>
      <c r="E428" s="2"/>
      <c r="F428" s="2"/>
      <c r="G428" s="13"/>
      <c r="H428" s="13"/>
      <c r="I428" s="14"/>
      <c r="J428" s="2"/>
      <c r="K428" s="2"/>
      <c r="L428" s="15"/>
      <c r="M428" s="15"/>
      <c r="N428" s="15"/>
      <c r="O428" s="2"/>
      <c r="P428" s="2"/>
      <c r="Q428" s="2"/>
      <c r="R428" s="2"/>
      <c r="S428" s="2"/>
      <c r="T428" s="2"/>
      <c r="U428" s="2"/>
      <c r="V428" s="2"/>
    </row>
    <row r="429" spans="2:22" ht="15.75" customHeight="1">
      <c r="B429" s="18"/>
      <c r="C429" s="2"/>
      <c r="D429" s="2"/>
      <c r="E429" s="2"/>
      <c r="F429" s="2"/>
      <c r="G429" s="13"/>
      <c r="H429" s="13"/>
      <c r="I429" s="14"/>
      <c r="J429" s="2"/>
      <c r="K429" s="2"/>
      <c r="L429" s="15"/>
      <c r="M429" s="15"/>
      <c r="N429" s="15"/>
      <c r="O429" s="2"/>
      <c r="P429" s="2"/>
      <c r="Q429" s="2"/>
      <c r="R429" s="2"/>
      <c r="S429" s="2"/>
      <c r="T429" s="2"/>
      <c r="U429" s="2"/>
      <c r="V429" s="2"/>
    </row>
    <row r="430" spans="2:22" ht="15.75" customHeight="1">
      <c r="B430" s="18"/>
      <c r="C430" s="2"/>
      <c r="D430" s="2"/>
      <c r="E430" s="2"/>
      <c r="F430" s="2"/>
      <c r="G430" s="13"/>
      <c r="H430" s="13"/>
      <c r="I430" s="14"/>
      <c r="J430" s="2"/>
      <c r="K430" s="2"/>
      <c r="L430" s="15"/>
      <c r="M430" s="15"/>
      <c r="N430" s="15"/>
      <c r="O430" s="2"/>
      <c r="P430" s="2"/>
      <c r="Q430" s="2"/>
      <c r="R430" s="2"/>
      <c r="S430" s="2"/>
      <c r="T430" s="2"/>
      <c r="U430" s="2"/>
      <c r="V430" s="2"/>
    </row>
    <row r="431" spans="2:22" ht="15.75" customHeight="1">
      <c r="B431" s="18"/>
      <c r="C431" s="2"/>
      <c r="D431" s="2"/>
      <c r="E431" s="2"/>
      <c r="F431" s="2"/>
      <c r="G431" s="13"/>
      <c r="H431" s="13"/>
      <c r="I431" s="14"/>
      <c r="J431" s="2"/>
      <c r="K431" s="2"/>
      <c r="L431" s="15"/>
      <c r="M431" s="15"/>
      <c r="N431" s="15"/>
      <c r="O431" s="2"/>
      <c r="P431" s="2"/>
      <c r="Q431" s="2"/>
      <c r="R431" s="2"/>
      <c r="S431" s="2"/>
      <c r="T431" s="2"/>
      <c r="U431" s="2"/>
      <c r="V431" s="2"/>
    </row>
    <row r="432" spans="2:22" ht="15.75" customHeight="1">
      <c r="B432" s="18"/>
      <c r="C432" s="2"/>
      <c r="D432" s="2"/>
      <c r="E432" s="2"/>
      <c r="F432" s="2"/>
      <c r="G432" s="13"/>
      <c r="H432" s="13"/>
      <c r="I432" s="14"/>
      <c r="J432" s="2"/>
      <c r="K432" s="2"/>
      <c r="L432" s="15"/>
      <c r="M432" s="15"/>
      <c r="N432" s="15"/>
      <c r="O432" s="2"/>
      <c r="P432" s="2"/>
      <c r="Q432" s="2"/>
      <c r="R432" s="2"/>
      <c r="S432" s="2"/>
      <c r="T432" s="2"/>
      <c r="U432" s="2"/>
      <c r="V432" s="2"/>
    </row>
    <row r="433" spans="2:22" ht="15.75" customHeight="1">
      <c r="B433" s="18"/>
      <c r="C433" s="2"/>
      <c r="D433" s="2"/>
      <c r="E433" s="2"/>
      <c r="F433" s="2"/>
      <c r="G433" s="13"/>
      <c r="H433" s="13"/>
      <c r="I433" s="14"/>
      <c r="J433" s="2"/>
      <c r="K433" s="2"/>
      <c r="L433" s="15"/>
      <c r="M433" s="15"/>
      <c r="N433" s="15"/>
      <c r="O433" s="2"/>
      <c r="P433" s="2"/>
      <c r="Q433" s="2"/>
      <c r="R433" s="2"/>
      <c r="S433" s="2"/>
      <c r="T433" s="2"/>
      <c r="U433" s="2"/>
      <c r="V433" s="2"/>
    </row>
    <row r="434" spans="2:22" ht="15.75" customHeight="1">
      <c r="B434" s="18"/>
      <c r="C434" s="2"/>
      <c r="D434" s="2"/>
      <c r="E434" s="2"/>
      <c r="F434" s="2"/>
      <c r="G434" s="13"/>
      <c r="H434" s="13"/>
      <c r="I434" s="14"/>
      <c r="J434" s="2"/>
      <c r="K434" s="2"/>
      <c r="L434" s="15"/>
      <c r="M434" s="15"/>
      <c r="N434" s="15"/>
      <c r="O434" s="2"/>
      <c r="P434" s="2"/>
      <c r="Q434" s="2"/>
      <c r="R434" s="2"/>
      <c r="S434" s="2"/>
      <c r="T434" s="2"/>
      <c r="U434" s="2"/>
      <c r="V434" s="2"/>
    </row>
    <row r="435" spans="2:22" ht="15.75" customHeight="1">
      <c r="B435" s="18"/>
      <c r="C435" s="2"/>
      <c r="D435" s="2"/>
      <c r="E435" s="2"/>
      <c r="F435" s="2"/>
      <c r="G435" s="13"/>
      <c r="H435" s="13"/>
      <c r="I435" s="14"/>
      <c r="J435" s="2"/>
      <c r="K435" s="2"/>
      <c r="L435" s="15"/>
      <c r="M435" s="15"/>
      <c r="N435" s="15"/>
      <c r="O435" s="2"/>
      <c r="P435" s="2"/>
      <c r="Q435" s="2"/>
      <c r="R435" s="2"/>
      <c r="S435" s="2"/>
      <c r="T435" s="2"/>
      <c r="U435" s="2"/>
      <c r="V435" s="2"/>
    </row>
    <row r="436" spans="2:22" ht="15.75" customHeight="1">
      <c r="B436" s="18"/>
      <c r="C436" s="2"/>
      <c r="D436" s="2"/>
      <c r="E436" s="2"/>
      <c r="F436" s="2"/>
      <c r="G436" s="13"/>
      <c r="H436" s="13"/>
      <c r="I436" s="14"/>
      <c r="J436" s="2"/>
      <c r="K436" s="2"/>
      <c r="L436" s="15"/>
      <c r="M436" s="15"/>
      <c r="N436" s="15"/>
      <c r="O436" s="2"/>
      <c r="P436" s="2"/>
      <c r="Q436" s="2"/>
      <c r="R436" s="2"/>
      <c r="S436" s="2"/>
      <c r="T436" s="2"/>
      <c r="U436" s="2"/>
      <c r="V436" s="2"/>
    </row>
    <row r="437" spans="2:22" ht="15.75" customHeight="1">
      <c r="B437" s="18"/>
      <c r="C437" s="2"/>
      <c r="D437" s="2"/>
      <c r="E437" s="2"/>
      <c r="F437" s="2"/>
      <c r="G437" s="13"/>
      <c r="H437" s="13"/>
      <c r="I437" s="14"/>
      <c r="J437" s="2"/>
      <c r="K437" s="2"/>
      <c r="L437" s="15"/>
      <c r="M437" s="15"/>
      <c r="N437" s="15"/>
      <c r="O437" s="2"/>
      <c r="P437" s="2"/>
      <c r="Q437" s="2"/>
      <c r="R437" s="2"/>
      <c r="S437" s="2"/>
      <c r="T437" s="2"/>
      <c r="U437" s="2"/>
      <c r="V437" s="2"/>
    </row>
    <row r="438" spans="2:22" ht="15.75" customHeight="1">
      <c r="B438" s="18"/>
      <c r="C438" s="2"/>
      <c r="D438" s="2"/>
      <c r="E438" s="2"/>
      <c r="F438" s="2"/>
      <c r="G438" s="13"/>
      <c r="H438" s="13"/>
      <c r="I438" s="14"/>
      <c r="J438" s="2"/>
      <c r="K438" s="2"/>
      <c r="L438" s="15"/>
      <c r="M438" s="15"/>
      <c r="N438" s="15"/>
      <c r="O438" s="2"/>
      <c r="P438" s="2"/>
      <c r="Q438" s="2"/>
      <c r="R438" s="2"/>
      <c r="S438" s="2"/>
      <c r="T438" s="2"/>
      <c r="U438" s="2"/>
      <c r="V438" s="2"/>
    </row>
    <row r="439" spans="2:22" ht="15.75" customHeight="1">
      <c r="B439" s="18"/>
      <c r="C439" s="2"/>
      <c r="D439" s="2"/>
      <c r="E439" s="2"/>
      <c r="F439" s="2"/>
      <c r="G439" s="13"/>
      <c r="H439" s="13"/>
      <c r="I439" s="14"/>
      <c r="J439" s="2"/>
      <c r="K439" s="2"/>
      <c r="L439" s="15"/>
      <c r="M439" s="15"/>
      <c r="N439" s="15"/>
      <c r="O439" s="2"/>
      <c r="P439" s="2"/>
      <c r="Q439" s="2"/>
      <c r="R439" s="2"/>
      <c r="S439" s="2"/>
      <c r="T439" s="2"/>
      <c r="U439" s="2"/>
      <c r="V439" s="2"/>
    </row>
    <row r="440" spans="2:22" ht="15.75" customHeight="1">
      <c r="B440" s="18"/>
      <c r="C440" s="2"/>
      <c r="D440" s="2"/>
      <c r="E440" s="2"/>
      <c r="F440" s="2"/>
      <c r="G440" s="13"/>
      <c r="H440" s="13"/>
      <c r="I440" s="14"/>
      <c r="J440" s="2"/>
      <c r="K440" s="2"/>
      <c r="L440" s="15"/>
      <c r="M440" s="15"/>
      <c r="N440" s="15"/>
      <c r="O440" s="2"/>
      <c r="P440" s="2"/>
      <c r="Q440" s="2"/>
      <c r="R440" s="2"/>
      <c r="S440" s="2"/>
      <c r="T440" s="2"/>
      <c r="U440" s="2"/>
      <c r="V440" s="2"/>
    </row>
    <row r="441" spans="2:22" ht="15.75" customHeight="1">
      <c r="B441" s="18"/>
      <c r="C441" s="2"/>
      <c r="D441" s="2"/>
      <c r="E441" s="2"/>
      <c r="F441" s="2"/>
      <c r="G441" s="13"/>
      <c r="H441" s="13"/>
      <c r="I441" s="14"/>
      <c r="J441" s="2"/>
      <c r="K441" s="2"/>
      <c r="L441" s="15"/>
      <c r="M441" s="15"/>
      <c r="N441" s="15"/>
      <c r="O441" s="2"/>
      <c r="P441" s="2"/>
      <c r="Q441" s="2"/>
      <c r="R441" s="2"/>
      <c r="S441" s="2"/>
      <c r="T441" s="2"/>
      <c r="U441" s="2"/>
      <c r="V441" s="2"/>
    </row>
    <row r="442" spans="2:22" ht="15.75" customHeight="1">
      <c r="B442" s="18"/>
      <c r="C442" s="2"/>
      <c r="D442" s="2"/>
      <c r="E442" s="2"/>
      <c r="F442" s="2"/>
      <c r="G442" s="13"/>
      <c r="H442" s="13"/>
      <c r="I442" s="14"/>
      <c r="J442" s="2"/>
      <c r="K442" s="2"/>
      <c r="L442" s="15"/>
      <c r="M442" s="15"/>
      <c r="N442" s="15"/>
      <c r="O442" s="2"/>
      <c r="P442" s="2"/>
      <c r="Q442" s="2"/>
      <c r="R442" s="2"/>
      <c r="S442" s="2"/>
      <c r="T442" s="2"/>
      <c r="U442" s="2"/>
      <c r="V442" s="2"/>
    </row>
    <row r="443" spans="2:22" ht="15.75" customHeight="1">
      <c r="B443" s="18"/>
      <c r="C443" s="2"/>
      <c r="D443" s="2"/>
      <c r="E443" s="2"/>
      <c r="F443" s="2"/>
      <c r="G443" s="13"/>
      <c r="H443" s="13"/>
      <c r="I443" s="14"/>
      <c r="J443" s="2"/>
      <c r="K443" s="2"/>
      <c r="L443" s="15"/>
      <c r="M443" s="15"/>
      <c r="N443" s="15"/>
      <c r="O443" s="2"/>
      <c r="P443" s="2"/>
      <c r="Q443" s="2"/>
      <c r="R443" s="2"/>
      <c r="S443" s="2"/>
      <c r="T443" s="2"/>
      <c r="U443" s="2"/>
      <c r="V443" s="2"/>
    </row>
    <row r="444" spans="2:22" ht="15.75" customHeight="1">
      <c r="B444" s="18"/>
      <c r="C444" s="2"/>
      <c r="D444" s="2"/>
      <c r="E444" s="2"/>
      <c r="F444" s="2"/>
      <c r="G444" s="13"/>
      <c r="H444" s="13"/>
      <c r="I444" s="14"/>
      <c r="J444" s="2"/>
      <c r="K444" s="2"/>
      <c r="L444" s="15"/>
      <c r="M444" s="15"/>
      <c r="N444" s="15"/>
      <c r="O444" s="2"/>
      <c r="P444" s="2"/>
      <c r="Q444" s="2"/>
      <c r="R444" s="2"/>
      <c r="S444" s="2"/>
      <c r="T444" s="2"/>
      <c r="U444" s="2"/>
      <c r="V444" s="2"/>
    </row>
    <row r="445" spans="2:22" ht="15.75" customHeight="1">
      <c r="B445" s="18"/>
      <c r="C445" s="2"/>
      <c r="D445" s="2"/>
      <c r="E445" s="2"/>
      <c r="F445" s="2"/>
      <c r="G445" s="13"/>
      <c r="H445" s="13"/>
      <c r="I445" s="14"/>
      <c r="J445" s="2"/>
      <c r="K445" s="2"/>
      <c r="L445" s="15"/>
      <c r="M445" s="15"/>
      <c r="N445" s="15"/>
      <c r="O445" s="2"/>
      <c r="P445" s="2"/>
      <c r="Q445" s="2"/>
      <c r="R445" s="2"/>
      <c r="S445" s="2"/>
      <c r="T445" s="2"/>
      <c r="U445" s="2"/>
      <c r="V445" s="2"/>
    </row>
    <row r="446" spans="2:22" ht="15.75" customHeight="1">
      <c r="B446" s="18"/>
      <c r="C446" s="2"/>
      <c r="D446" s="2"/>
      <c r="E446" s="2"/>
      <c r="F446" s="2"/>
      <c r="G446" s="13"/>
      <c r="H446" s="13"/>
      <c r="I446" s="14"/>
      <c r="J446" s="2"/>
      <c r="K446" s="2"/>
      <c r="L446" s="15"/>
      <c r="M446" s="15"/>
      <c r="N446" s="15"/>
      <c r="O446" s="2"/>
      <c r="P446" s="2"/>
      <c r="Q446" s="2"/>
      <c r="R446" s="2"/>
      <c r="S446" s="2"/>
      <c r="T446" s="2"/>
      <c r="U446" s="2"/>
      <c r="V446" s="2"/>
    </row>
    <row r="447" spans="2:22" ht="15.75" customHeight="1">
      <c r="B447" s="18"/>
      <c r="C447" s="2"/>
      <c r="D447" s="2"/>
      <c r="E447" s="2"/>
      <c r="F447" s="2"/>
      <c r="G447" s="13"/>
      <c r="H447" s="13"/>
      <c r="I447" s="14"/>
      <c r="J447" s="2"/>
      <c r="K447" s="2"/>
      <c r="L447" s="15"/>
      <c r="M447" s="15"/>
      <c r="N447" s="15"/>
      <c r="O447" s="2"/>
      <c r="P447" s="2"/>
      <c r="Q447" s="2"/>
      <c r="R447" s="2"/>
      <c r="S447" s="2"/>
      <c r="T447" s="2"/>
      <c r="U447" s="2"/>
      <c r="V447" s="2"/>
    </row>
    <row r="448" spans="2:22" ht="15.75" customHeight="1">
      <c r="B448" s="18"/>
      <c r="C448" s="2"/>
      <c r="D448" s="2"/>
      <c r="E448" s="2"/>
      <c r="F448" s="2"/>
      <c r="G448" s="13"/>
      <c r="H448" s="13"/>
      <c r="I448" s="14"/>
      <c r="J448" s="2"/>
      <c r="K448" s="2"/>
      <c r="L448" s="15"/>
      <c r="M448" s="15"/>
      <c r="N448" s="15"/>
      <c r="O448" s="2"/>
      <c r="P448" s="2"/>
      <c r="Q448" s="2"/>
      <c r="R448" s="2"/>
      <c r="S448" s="2"/>
      <c r="T448" s="2"/>
      <c r="U448" s="2"/>
      <c r="V448" s="2"/>
    </row>
    <row r="449" spans="2:22" ht="15.75" customHeight="1">
      <c r="B449" s="18"/>
      <c r="C449" s="2"/>
      <c r="D449" s="2"/>
      <c r="E449" s="2"/>
      <c r="F449" s="2"/>
      <c r="G449" s="13"/>
      <c r="H449" s="13"/>
      <c r="I449" s="14"/>
      <c r="J449" s="2"/>
      <c r="K449" s="2"/>
      <c r="L449" s="15"/>
      <c r="M449" s="15"/>
      <c r="N449" s="15"/>
      <c r="O449" s="2"/>
      <c r="P449" s="2"/>
      <c r="Q449" s="2"/>
      <c r="R449" s="2"/>
      <c r="S449" s="2"/>
      <c r="T449" s="2"/>
      <c r="U449" s="2"/>
      <c r="V449" s="2"/>
    </row>
    <row r="450" spans="2:22" ht="15.75" customHeight="1">
      <c r="B450" s="18"/>
      <c r="C450" s="2"/>
      <c r="D450" s="2"/>
      <c r="E450" s="2"/>
      <c r="F450" s="2"/>
      <c r="G450" s="13"/>
      <c r="H450" s="13"/>
      <c r="I450" s="14"/>
      <c r="J450" s="2"/>
      <c r="K450" s="2"/>
      <c r="L450" s="15"/>
      <c r="M450" s="15"/>
      <c r="N450" s="15"/>
      <c r="O450" s="2"/>
      <c r="P450" s="2"/>
      <c r="Q450" s="2"/>
      <c r="R450" s="2"/>
      <c r="S450" s="2"/>
      <c r="T450" s="2"/>
      <c r="U450" s="2"/>
      <c r="V450" s="2"/>
    </row>
    <row r="451" spans="2:22" ht="15.75" customHeight="1">
      <c r="B451" s="18"/>
      <c r="C451" s="2"/>
      <c r="D451" s="2"/>
      <c r="E451" s="2"/>
      <c r="F451" s="2"/>
      <c r="G451" s="13"/>
      <c r="H451" s="13"/>
      <c r="I451" s="14"/>
      <c r="J451" s="2"/>
      <c r="K451" s="2"/>
      <c r="L451" s="15"/>
      <c r="M451" s="15"/>
      <c r="N451" s="15"/>
      <c r="O451" s="2"/>
      <c r="P451" s="2"/>
      <c r="Q451" s="2"/>
      <c r="R451" s="2"/>
      <c r="S451" s="2"/>
      <c r="T451" s="2"/>
      <c r="U451" s="2"/>
      <c r="V451" s="2"/>
    </row>
    <row r="452" spans="2:22" ht="15.75" customHeight="1">
      <c r="B452" s="18"/>
      <c r="C452" s="2"/>
      <c r="D452" s="2"/>
      <c r="E452" s="2"/>
      <c r="F452" s="2"/>
      <c r="G452" s="13"/>
      <c r="H452" s="13"/>
      <c r="I452" s="14"/>
      <c r="J452" s="2"/>
      <c r="K452" s="2"/>
      <c r="L452" s="15"/>
      <c r="M452" s="15"/>
      <c r="N452" s="15"/>
      <c r="O452" s="2"/>
      <c r="P452" s="2"/>
      <c r="Q452" s="2"/>
      <c r="R452" s="2"/>
      <c r="S452" s="2"/>
      <c r="T452" s="2"/>
      <c r="U452" s="2"/>
      <c r="V452" s="2"/>
    </row>
    <row r="453" spans="2:22" ht="15.75" customHeight="1">
      <c r="B453" s="18"/>
      <c r="C453" s="2"/>
      <c r="D453" s="2"/>
      <c r="E453" s="2"/>
      <c r="F453" s="2"/>
      <c r="G453" s="13"/>
      <c r="H453" s="13"/>
      <c r="I453" s="14"/>
      <c r="J453" s="2"/>
      <c r="K453" s="2"/>
      <c r="L453" s="15"/>
      <c r="M453" s="15"/>
      <c r="N453" s="15"/>
      <c r="O453" s="2"/>
      <c r="P453" s="2"/>
      <c r="Q453" s="2"/>
      <c r="R453" s="2"/>
      <c r="S453" s="2"/>
      <c r="T453" s="2"/>
      <c r="U453" s="2"/>
      <c r="V453" s="2"/>
    </row>
    <row r="454" spans="2:22" ht="15.75" customHeight="1">
      <c r="B454" s="18"/>
      <c r="C454" s="2"/>
      <c r="D454" s="2"/>
      <c r="E454" s="2"/>
      <c r="F454" s="2"/>
      <c r="G454" s="13"/>
      <c r="H454" s="13"/>
      <c r="I454" s="14"/>
      <c r="J454" s="2"/>
      <c r="K454" s="2"/>
      <c r="L454" s="15"/>
      <c r="M454" s="15"/>
      <c r="N454" s="15"/>
      <c r="O454" s="2"/>
      <c r="P454" s="2"/>
      <c r="Q454" s="2"/>
      <c r="R454" s="2"/>
      <c r="S454" s="2"/>
      <c r="T454" s="2"/>
      <c r="U454" s="2"/>
      <c r="V454" s="2"/>
    </row>
    <row r="455" spans="2:22" ht="15.75" customHeight="1">
      <c r="B455" s="18"/>
      <c r="C455" s="2"/>
      <c r="D455" s="2"/>
      <c r="E455" s="2"/>
      <c r="F455" s="2"/>
      <c r="G455" s="13"/>
      <c r="H455" s="13"/>
      <c r="I455" s="14"/>
      <c r="J455" s="2"/>
      <c r="K455" s="2"/>
      <c r="L455" s="15"/>
      <c r="M455" s="15"/>
      <c r="N455" s="15"/>
      <c r="O455" s="2"/>
      <c r="P455" s="2"/>
      <c r="Q455" s="2"/>
      <c r="R455" s="2"/>
      <c r="S455" s="2"/>
      <c r="T455" s="2"/>
      <c r="U455" s="2"/>
      <c r="V455" s="2"/>
    </row>
    <row r="456" spans="2:22" ht="15.75" customHeight="1">
      <c r="B456" s="18"/>
      <c r="C456" s="2"/>
      <c r="D456" s="2"/>
      <c r="E456" s="2"/>
      <c r="F456" s="2"/>
      <c r="G456" s="13"/>
      <c r="H456" s="13"/>
      <c r="I456" s="14"/>
      <c r="J456" s="2"/>
      <c r="K456" s="2"/>
      <c r="L456" s="15"/>
      <c r="M456" s="15"/>
      <c r="N456" s="15"/>
      <c r="O456" s="2"/>
      <c r="P456" s="2"/>
      <c r="Q456" s="2"/>
      <c r="R456" s="2"/>
      <c r="S456" s="2"/>
      <c r="T456" s="2"/>
      <c r="U456" s="2"/>
      <c r="V456" s="2"/>
    </row>
    <row r="457" spans="2:22" ht="15.75" customHeight="1">
      <c r="B457" s="18"/>
      <c r="C457" s="2"/>
      <c r="D457" s="2"/>
      <c r="E457" s="2"/>
      <c r="F457" s="2"/>
      <c r="G457" s="13"/>
      <c r="H457" s="13"/>
      <c r="I457" s="14"/>
      <c r="J457" s="2"/>
      <c r="K457" s="2"/>
      <c r="L457" s="15"/>
      <c r="M457" s="15"/>
      <c r="N457" s="15"/>
      <c r="O457" s="2"/>
      <c r="P457" s="2"/>
      <c r="Q457" s="2"/>
      <c r="R457" s="2"/>
      <c r="S457" s="2"/>
      <c r="T457" s="2"/>
      <c r="U457" s="2"/>
      <c r="V457" s="2"/>
    </row>
    <row r="458" spans="2:22" ht="15.75" customHeight="1">
      <c r="B458" s="18"/>
      <c r="C458" s="2"/>
      <c r="D458" s="2"/>
      <c r="E458" s="2"/>
      <c r="F458" s="2"/>
      <c r="G458" s="13"/>
      <c r="H458" s="13"/>
      <c r="I458" s="14"/>
      <c r="J458" s="2"/>
      <c r="K458" s="2"/>
      <c r="L458" s="15"/>
      <c r="M458" s="15"/>
      <c r="N458" s="15"/>
      <c r="O458" s="2"/>
      <c r="P458" s="2"/>
      <c r="Q458" s="2"/>
      <c r="R458" s="2"/>
      <c r="S458" s="2"/>
      <c r="T458" s="2"/>
      <c r="U458" s="2"/>
      <c r="V458" s="2"/>
    </row>
    <row r="459" spans="2:22" ht="15.75" customHeight="1">
      <c r="B459" s="18"/>
      <c r="C459" s="2"/>
      <c r="D459" s="2"/>
      <c r="E459" s="2"/>
      <c r="F459" s="2"/>
      <c r="G459" s="13"/>
      <c r="H459" s="13"/>
      <c r="I459" s="14"/>
      <c r="J459" s="2"/>
      <c r="K459" s="2"/>
      <c r="L459" s="15"/>
      <c r="M459" s="15"/>
      <c r="N459" s="15"/>
      <c r="O459" s="2"/>
      <c r="P459" s="2"/>
      <c r="Q459" s="2"/>
      <c r="R459" s="2"/>
      <c r="S459" s="2"/>
      <c r="T459" s="2"/>
      <c r="U459" s="2"/>
      <c r="V459" s="2"/>
    </row>
    <row r="460" spans="2:22" ht="15.75" customHeight="1">
      <c r="B460" s="18"/>
      <c r="C460" s="2"/>
      <c r="D460" s="2"/>
      <c r="E460" s="2"/>
      <c r="F460" s="2"/>
      <c r="G460" s="13"/>
      <c r="H460" s="13"/>
      <c r="I460" s="14"/>
      <c r="J460" s="2"/>
      <c r="K460" s="2"/>
      <c r="L460" s="15"/>
      <c r="M460" s="15"/>
      <c r="N460" s="15"/>
      <c r="O460" s="2"/>
      <c r="P460" s="2"/>
      <c r="Q460" s="2"/>
      <c r="R460" s="2"/>
      <c r="S460" s="2"/>
      <c r="T460" s="2"/>
      <c r="U460" s="2"/>
      <c r="V460" s="2"/>
    </row>
    <row r="461" spans="2:22" ht="15.75" customHeight="1">
      <c r="B461" s="18"/>
      <c r="C461" s="2"/>
      <c r="D461" s="2"/>
      <c r="E461" s="2"/>
      <c r="F461" s="2"/>
      <c r="G461" s="13"/>
      <c r="H461" s="13"/>
      <c r="I461" s="14"/>
      <c r="J461" s="2"/>
      <c r="K461" s="2"/>
      <c r="L461" s="15"/>
      <c r="M461" s="15"/>
      <c r="N461" s="15"/>
      <c r="O461" s="2"/>
      <c r="P461" s="2"/>
      <c r="Q461" s="2"/>
      <c r="R461" s="2"/>
      <c r="S461" s="2"/>
      <c r="T461" s="2"/>
      <c r="U461" s="2"/>
      <c r="V461" s="2"/>
    </row>
    <row r="462" spans="2:22" ht="15.75" customHeight="1">
      <c r="B462" s="18"/>
      <c r="C462" s="2"/>
      <c r="D462" s="2"/>
      <c r="E462" s="2"/>
      <c r="F462" s="2"/>
      <c r="G462" s="13"/>
      <c r="H462" s="13"/>
      <c r="I462" s="14"/>
      <c r="J462" s="2"/>
      <c r="K462" s="2"/>
      <c r="L462" s="15"/>
      <c r="M462" s="15"/>
      <c r="N462" s="15"/>
      <c r="O462" s="2"/>
      <c r="P462" s="2"/>
      <c r="Q462" s="2"/>
      <c r="R462" s="2"/>
      <c r="S462" s="2"/>
      <c r="T462" s="2"/>
      <c r="U462" s="2"/>
      <c r="V462" s="2"/>
    </row>
    <row r="463" spans="2:22" ht="15.75" customHeight="1">
      <c r="B463" s="18"/>
      <c r="C463" s="2"/>
      <c r="D463" s="2"/>
      <c r="E463" s="2"/>
      <c r="F463" s="2"/>
      <c r="G463" s="13"/>
      <c r="H463" s="13"/>
      <c r="I463" s="14"/>
      <c r="J463" s="2"/>
      <c r="K463" s="2"/>
      <c r="L463" s="15"/>
      <c r="M463" s="15"/>
      <c r="N463" s="15"/>
      <c r="O463" s="2"/>
      <c r="P463" s="2"/>
      <c r="Q463" s="2"/>
      <c r="R463" s="2"/>
      <c r="S463" s="2"/>
      <c r="T463" s="2"/>
      <c r="U463" s="2"/>
      <c r="V463" s="2"/>
    </row>
    <row r="464" spans="2:22" ht="15.75" customHeight="1">
      <c r="B464" s="18"/>
      <c r="C464" s="2"/>
      <c r="D464" s="2"/>
      <c r="E464" s="2"/>
      <c r="F464" s="2"/>
      <c r="G464" s="13"/>
      <c r="H464" s="13"/>
      <c r="I464" s="14"/>
      <c r="J464" s="2"/>
      <c r="K464" s="2"/>
      <c r="L464" s="15"/>
      <c r="M464" s="15"/>
      <c r="N464" s="15"/>
      <c r="O464" s="2"/>
      <c r="P464" s="2"/>
      <c r="Q464" s="2"/>
      <c r="R464" s="2"/>
      <c r="S464" s="2"/>
      <c r="T464" s="2"/>
      <c r="U464" s="2"/>
      <c r="V464" s="2"/>
    </row>
    <row r="465" spans="2:22" ht="15.75" customHeight="1">
      <c r="B465" s="18"/>
      <c r="C465" s="2"/>
      <c r="D465" s="2"/>
      <c r="E465" s="2"/>
      <c r="F465" s="2"/>
      <c r="G465" s="13"/>
      <c r="H465" s="13"/>
      <c r="I465" s="14"/>
      <c r="J465" s="2"/>
      <c r="K465" s="2"/>
      <c r="L465" s="15"/>
      <c r="M465" s="15"/>
      <c r="N465" s="15"/>
      <c r="O465" s="2"/>
      <c r="P465" s="2"/>
      <c r="Q465" s="2"/>
      <c r="R465" s="2"/>
      <c r="S465" s="2"/>
      <c r="T465" s="2"/>
      <c r="U465" s="2"/>
      <c r="V465" s="2"/>
    </row>
    <row r="466" spans="2:22" ht="15.75" customHeight="1">
      <c r="B466" s="18"/>
      <c r="C466" s="2"/>
      <c r="D466" s="2"/>
      <c r="E466" s="2"/>
      <c r="F466" s="2"/>
      <c r="G466" s="13"/>
      <c r="H466" s="13"/>
      <c r="I466" s="14"/>
      <c r="J466" s="2"/>
      <c r="K466" s="2"/>
      <c r="L466" s="15"/>
      <c r="M466" s="15"/>
      <c r="N466" s="15"/>
      <c r="O466" s="2"/>
      <c r="P466" s="2"/>
      <c r="Q466" s="2"/>
      <c r="R466" s="2"/>
      <c r="S466" s="2"/>
      <c r="T466" s="2"/>
      <c r="U466" s="2"/>
      <c r="V466" s="2"/>
    </row>
    <row r="467" spans="2:22" ht="15.75" customHeight="1">
      <c r="B467" s="18"/>
      <c r="C467" s="2"/>
      <c r="D467" s="2"/>
      <c r="E467" s="2"/>
      <c r="F467" s="2"/>
      <c r="G467" s="13"/>
      <c r="H467" s="13"/>
      <c r="I467" s="14"/>
      <c r="J467" s="2"/>
      <c r="K467" s="2"/>
      <c r="L467" s="15"/>
      <c r="M467" s="15"/>
      <c r="N467" s="15"/>
      <c r="O467" s="2"/>
      <c r="P467" s="2"/>
      <c r="Q467" s="2"/>
      <c r="R467" s="2"/>
      <c r="S467" s="2"/>
      <c r="T467" s="2"/>
      <c r="U467" s="2"/>
      <c r="V467" s="2"/>
    </row>
    <row r="468" spans="2:22" ht="15.75" customHeight="1">
      <c r="B468" s="18"/>
      <c r="C468" s="2"/>
      <c r="D468" s="2"/>
      <c r="E468" s="2"/>
      <c r="F468" s="2"/>
      <c r="G468" s="13"/>
      <c r="H468" s="13"/>
      <c r="I468" s="14"/>
      <c r="J468" s="2"/>
      <c r="K468" s="2"/>
      <c r="L468" s="15"/>
      <c r="M468" s="15"/>
      <c r="N468" s="15"/>
      <c r="O468" s="2"/>
      <c r="P468" s="2"/>
      <c r="Q468" s="2"/>
      <c r="R468" s="2"/>
      <c r="S468" s="2"/>
      <c r="T468" s="2"/>
      <c r="U468" s="2"/>
      <c r="V468" s="2"/>
    </row>
    <row r="469" spans="2:22" ht="15.75" customHeight="1">
      <c r="B469" s="18"/>
      <c r="C469" s="2"/>
      <c r="D469" s="2"/>
      <c r="E469" s="2"/>
      <c r="F469" s="2"/>
      <c r="G469" s="13"/>
      <c r="H469" s="13"/>
      <c r="I469" s="14"/>
      <c r="J469" s="2"/>
      <c r="K469" s="2"/>
      <c r="L469" s="15"/>
      <c r="M469" s="15"/>
      <c r="N469" s="15"/>
      <c r="O469" s="2"/>
      <c r="P469" s="2"/>
      <c r="Q469" s="2"/>
      <c r="R469" s="2"/>
      <c r="S469" s="2"/>
      <c r="T469" s="2"/>
      <c r="U469" s="2"/>
      <c r="V469" s="2"/>
    </row>
    <row r="470" spans="2:22" ht="15.75" customHeight="1">
      <c r="B470" s="18"/>
      <c r="C470" s="2"/>
      <c r="D470" s="2"/>
      <c r="E470" s="2"/>
      <c r="F470" s="2"/>
      <c r="G470" s="13"/>
      <c r="H470" s="13"/>
      <c r="I470" s="14"/>
      <c r="J470" s="2"/>
      <c r="K470" s="2"/>
      <c r="L470" s="15"/>
      <c r="M470" s="15"/>
      <c r="N470" s="15"/>
      <c r="O470" s="2"/>
      <c r="P470" s="2"/>
      <c r="Q470" s="2"/>
      <c r="R470" s="2"/>
      <c r="S470" s="2"/>
      <c r="T470" s="2"/>
      <c r="U470" s="2"/>
      <c r="V470" s="2"/>
    </row>
    <row r="471" spans="2:22" ht="15.75" customHeight="1">
      <c r="B471" s="18"/>
      <c r="C471" s="2"/>
      <c r="D471" s="2"/>
      <c r="E471" s="2"/>
      <c r="F471" s="2"/>
      <c r="G471" s="13"/>
      <c r="H471" s="13"/>
      <c r="I471" s="14"/>
      <c r="J471" s="2"/>
      <c r="K471" s="2"/>
      <c r="L471" s="15"/>
      <c r="M471" s="15"/>
      <c r="N471" s="15"/>
      <c r="O471" s="2"/>
      <c r="P471" s="2"/>
      <c r="Q471" s="2"/>
      <c r="R471" s="2"/>
      <c r="S471" s="2"/>
      <c r="T471" s="2"/>
      <c r="U471" s="2"/>
      <c r="V471" s="2"/>
    </row>
    <row r="472" spans="2:22" ht="15.75" customHeight="1">
      <c r="B472" s="18"/>
      <c r="C472" s="2"/>
      <c r="D472" s="2"/>
      <c r="E472" s="2"/>
      <c r="F472" s="2"/>
      <c r="G472" s="13"/>
      <c r="H472" s="13"/>
      <c r="I472" s="14"/>
      <c r="J472" s="2"/>
      <c r="K472" s="2"/>
      <c r="L472" s="15"/>
      <c r="M472" s="15"/>
      <c r="N472" s="15"/>
      <c r="O472" s="2"/>
      <c r="P472" s="2"/>
      <c r="Q472" s="2"/>
      <c r="R472" s="2"/>
      <c r="S472" s="2"/>
      <c r="T472" s="2"/>
      <c r="U472" s="2"/>
      <c r="V472" s="2"/>
    </row>
    <row r="473" spans="2:22" ht="15.75" customHeight="1">
      <c r="B473" s="18"/>
      <c r="C473" s="2"/>
      <c r="D473" s="2"/>
      <c r="E473" s="2"/>
      <c r="F473" s="2"/>
      <c r="G473" s="13"/>
      <c r="H473" s="13"/>
      <c r="I473" s="14"/>
      <c r="J473" s="2"/>
      <c r="K473" s="2"/>
      <c r="L473" s="15"/>
      <c r="M473" s="15"/>
      <c r="N473" s="15"/>
      <c r="O473" s="2"/>
      <c r="P473" s="2"/>
      <c r="Q473" s="2"/>
      <c r="R473" s="2"/>
      <c r="S473" s="2"/>
      <c r="T473" s="2"/>
      <c r="U473" s="2"/>
      <c r="V473" s="2"/>
    </row>
    <row r="474" spans="2:22" ht="15.75" customHeight="1">
      <c r="B474" s="18"/>
      <c r="C474" s="2"/>
      <c r="D474" s="2"/>
      <c r="E474" s="2"/>
      <c r="F474" s="2"/>
      <c r="G474" s="13"/>
      <c r="H474" s="13"/>
      <c r="I474" s="14"/>
      <c r="J474" s="2"/>
      <c r="K474" s="2"/>
      <c r="L474" s="15"/>
      <c r="M474" s="15"/>
      <c r="N474" s="15"/>
      <c r="O474" s="2"/>
      <c r="P474" s="2"/>
      <c r="Q474" s="2"/>
      <c r="R474" s="2"/>
      <c r="S474" s="2"/>
      <c r="T474" s="2"/>
      <c r="U474" s="2"/>
      <c r="V474" s="2"/>
    </row>
    <row r="475" spans="2:22" ht="15.75" customHeight="1">
      <c r="B475" s="18"/>
      <c r="C475" s="2"/>
      <c r="D475" s="2"/>
      <c r="E475" s="2"/>
      <c r="F475" s="2"/>
      <c r="G475" s="13"/>
      <c r="H475" s="13"/>
      <c r="I475" s="14"/>
      <c r="J475" s="2"/>
      <c r="K475" s="2"/>
      <c r="L475" s="15"/>
      <c r="M475" s="15"/>
      <c r="N475" s="15"/>
      <c r="O475" s="2"/>
      <c r="P475" s="2"/>
      <c r="Q475" s="2"/>
      <c r="R475" s="2"/>
      <c r="S475" s="2"/>
      <c r="T475" s="2"/>
      <c r="U475" s="2"/>
      <c r="V475" s="2"/>
    </row>
    <row r="476" spans="2:22" ht="15.75" customHeight="1">
      <c r="B476" s="18"/>
      <c r="C476" s="2"/>
      <c r="D476" s="2"/>
      <c r="E476" s="2"/>
      <c r="F476" s="2"/>
      <c r="G476" s="13"/>
      <c r="H476" s="13"/>
      <c r="I476" s="14"/>
      <c r="J476" s="2"/>
      <c r="K476" s="2"/>
      <c r="L476" s="15"/>
      <c r="M476" s="15"/>
      <c r="N476" s="15"/>
      <c r="O476" s="2"/>
      <c r="P476" s="2"/>
      <c r="Q476" s="2"/>
      <c r="R476" s="2"/>
      <c r="S476" s="2"/>
      <c r="T476" s="2"/>
      <c r="U476" s="2"/>
      <c r="V476" s="2"/>
    </row>
    <row r="477" spans="2:22" ht="15.75" customHeight="1">
      <c r="B477" s="18"/>
      <c r="C477" s="2"/>
      <c r="D477" s="2"/>
      <c r="E477" s="2"/>
      <c r="F477" s="2"/>
      <c r="G477" s="13"/>
      <c r="H477" s="13"/>
      <c r="I477" s="14"/>
      <c r="J477" s="2"/>
      <c r="K477" s="2"/>
      <c r="L477" s="15"/>
      <c r="M477" s="15"/>
      <c r="N477" s="15"/>
      <c r="O477" s="2"/>
      <c r="P477" s="2"/>
      <c r="Q477" s="2"/>
      <c r="R477" s="2"/>
      <c r="S477" s="2"/>
      <c r="T477" s="2"/>
      <c r="U477" s="2"/>
      <c r="V477" s="2"/>
    </row>
    <row r="478" spans="2:22" ht="15.75" customHeight="1">
      <c r="B478" s="18"/>
      <c r="C478" s="2"/>
      <c r="D478" s="2"/>
      <c r="E478" s="2"/>
      <c r="F478" s="2"/>
      <c r="G478" s="13"/>
      <c r="H478" s="13"/>
      <c r="I478" s="14"/>
      <c r="J478" s="2"/>
      <c r="K478" s="2"/>
      <c r="L478" s="15"/>
      <c r="M478" s="15"/>
      <c r="N478" s="15"/>
      <c r="O478" s="2"/>
      <c r="P478" s="2"/>
      <c r="Q478" s="2"/>
      <c r="R478" s="2"/>
      <c r="S478" s="2"/>
      <c r="T478" s="2"/>
      <c r="U478" s="2"/>
      <c r="V478" s="2"/>
    </row>
    <row r="479" spans="2:22" ht="15.75" customHeight="1">
      <c r="B479" s="18"/>
      <c r="C479" s="2"/>
      <c r="D479" s="2"/>
      <c r="E479" s="2"/>
      <c r="F479" s="2"/>
      <c r="G479" s="13"/>
      <c r="H479" s="13"/>
      <c r="I479" s="14"/>
      <c r="J479" s="2"/>
      <c r="K479" s="2"/>
      <c r="L479" s="15"/>
      <c r="M479" s="15"/>
      <c r="N479" s="15"/>
      <c r="O479" s="2"/>
      <c r="P479" s="2"/>
      <c r="Q479" s="2"/>
      <c r="R479" s="2"/>
      <c r="S479" s="2"/>
      <c r="T479" s="2"/>
      <c r="U479" s="2"/>
      <c r="V479" s="2"/>
    </row>
    <row r="480" spans="2:22" ht="15.75" customHeight="1">
      <c r="B480" s="18"/>
      <c r="C480" s="2"/>
      <c r="D480" s="2"/>
      <c r="E480" s="2"/>
      <c r="F480" s="2"/>
      <c r="G480" s="13"/>
      <c r="H480" s="13"/>
      <c r="I480" s="14"/>
      <c r="J480" s="2"/>
      <c r="K480" s="2"/>
      <c r="L480" s="15"/>
      <c r="M480" s="15"/>
      <c r="N480" s="15"/>
      <c r="O480" s="2"/>
      <c r="P480" s="2"/>
      <c r="Q480" s="2"/>
      <c r="R480" s="2"/>
      <c r="S480" s="2"/>
      <c r="T480" s="2"/>
      <c r="U480" s="2"/>
      <c r="V480" s="2"/>
    </row>
    <row r="481" spans="2:22" ht="15.75" customHeight="1">
      <c r="B481" s="18"/>
      <c r="C481" s="2"/>
      <c r="D481" s="2"/>
      <c r="E481" s="2"/>
      <c r="F481" s="2"/>
      <c r="G481" s="13"/>
      <c r="H481" s="13"/>
      <c r="I481" s="14"/>
      <c r="J481" s="2"/>
      <c r="K481" s="2"/>
      <c r="L481" s="15"/>
      <c r="M481" s="15"/>
      <c r="N481" s="15"/>
      <c r="O481" s="2"/>
      <c r="P481" s="2"/>
      <c r="Q481" s="2"/>
      <c r="R481" s="2"/>
      <c r="S481" s="2"/>
      <c r="T481" s="2"/>
      <c r="U481" s="2"/>
      <c r="V481" s="2"/>
    </row>
    <row r="482" spans="2:22" ht="15.75" customHeight="1">
      <c r="B482" s="18"/>
      <c r="C482" s="2"/>
      <c r="D482" s="2"/>
      <c r="E482" s="2"/>
      <c r="F482" s="2"/>
      <c r="G482" s="13"/>
      <c r="H482" s="13"/>
      <c r="I482" s="14"/>
      <c r="J482" s="2"/>
      <c r="K482" s="2"/>
      <c r="L482" s="15"/>
      <c r="M482" s="15"/>
      <c r="N482" s="15"/>
      <c r="O482" s="2"/>
      <c r="P482" s="2"/>
      <c r="Q482" s="2"/>
      <c r="R482" s="2"/>
      <c r="S482" s="2"/>
      <c r="T482" s="2"/>
      <c r="U482" s="2"/>
      <c r="V482" s="2"/>
    </row>
    <row r="483" spans="2:22" ht="15.75" customHeight="1">
      <c r="B483" s="18"/>
      <c r="C483" s="2"/>
      <c r="D483" s="2"/>
      <c r="E483" s="2"/>
      <c r="F483" s="2"/>
      <c r="G483" s="13"/>
      <c r="H483" s="13"/>
      <c r="I483" s="14"/>
      <c r="J483" s="2"/>
      <c r="K483" s="2"/>
      <c r="L483" s="15"/>
      <c r="M483" s="15"/>
      <c r="N483" s="15"/>
      <c r="O483" s="2"/>
      <c r="P483" s="2"/>
      <c r="Q483" s="2"/>
      <c r="R483" s="2"/>
      <c r="S483" s="2"/>
      <c r="T483" s="2"/>
      <c r="U483" s="2"/>
      <c r="V483" s="2"/>
    </row>
    <row r="484" spans="2:22" ht="15.75" customHeight="1">
      <c r="B484" s="18"/>
      <c r="C484" s="2"/>
      <c r="D484" s="2"/>
      <c r="E484" s="2"/>
      <c r="F484" s="2"/>
      <c r="G484" s="13"/>
      <c r="H484" s="13"/>
      <c r="I484" s="14"/>
      <c r="J484" s="2"/>
      <c r="K484" s="2"/>
      <c r="L484" s="15"/>
      <c r="M484" s="15"/>
      <c r="N484" s="15"/>
      <c r="O484" s="2"/>
      <c r="P484" s="2"/>
      <c r="Q484" s="2"/>
      <c r="R484" s="2"/>
      <c r="S484" s="2"/>
      <c r="T484" s="2"/>
      <c r="U484" s="2"/>
      <c r="V484" s="2"/>
    </row>
    <row r="485" spans="2:22" ht="15.75" customHeight="1">
      <c r="B485" s="18"/>
      <c r="C485" s="2"/>
      <c r="D485" s="2"/>
      <c r="E485" s="2"/>
      <c r="F485" s="2"/>
      <c r="G485" s="13"/>
      <c r="H485" s="13"/>
      <c r="I485" s="14"/>
      <c r="J485" s="2"/>
      <c r="K485" s="2"/>
      <c r="L485" s="15"/>
      <c r="M485" s="15"/>
      <c r="N485" s="15"/>
      <c r="O485" s="2"/>
      <c r="P485" s="2"/>
      <c r="Q485" s="2"/>
      <c r="R485" s="2"/>
      <c r="S485" s="2"/>
      <c r="T485" s="2"/>
      <c r="U485" s="2"/>
      <c r="V485" s="2"/>
    </row>
    <row r="486" spans="2:22" ht="15.75" customHeight="1">
      <c r="B486" s="18"/>
      <c r="C486" s="2"/>
      <c r="D486" s="2"/>
      <c r="E486" s="2"/>
      <c r="F486" s="2"/>
      <c r="G486" s="13"/>
      <c r="H486" s="13"/>
      <c r="I486" s="14"/>
      <c r="J486" s="2"/>
      <c r="K486" s="2"/>
      <c r="L486" s="15"/>
      <c r="M486" s="15"/>
      <c r="N486" s="15"/>
      <c r="O486" s="2"/>
      <c r="P486" s="2"/>
      <c r="Q486" s="2"/>
      <c r="R486" s="2"/>
      <c r="S486" s="2"/>
      <c r="T486" s="2"/>
      <c r="U486" s="2"/>
      <c r="V486" s="2"/>
    </row>
    <row r="487" spans="2:22" ht="15.75" customHeight="1">
      <c r="B487" s="18"/>
      <c r="C487" s="2"/>
      <c r="D487" s="2"/>
      <c r="E487" s="2"/>
      <c r="F487" s="2"/>
      <c r="G487" s="13"/>
      <c r="H487" s="13"/>
      <c r="I487" s="14"/>
      <c r="J487" s="2"/>
      <c r="K487" s="2"/>
      <c r="L487" s="15"/>
      <c r="M487" s="15"/>
      <c r="N487" s="15"/>
      <c r="O487" s="2"/>
      <c r="P487" s="2"/>
      <c r="Q487" s="2"/>
      <c r="R487" s="2"/>
      <c r="S487" s="2"/>
      <c r="T487" s="2"/>
      <c r="U487" s="2"/>
      <c r="V487" s="2"/>
    </row>
    <row r="488" spans="2:22" ht="15.75" customHeight="1">
      <c r="B488" s="18"/>
      <c r="C488" s="2"/>
      <c r="D488" s="2"/>
      <c r="E488" s="2"/>
      <c r="F488" s="2"/>
      <c r="G488" s="13"/>
      <c r="H488" s="13"/>
      <c r="I488" s="14"/>
      <c r="J488" s="2"/>
      <c r="K488" s="2"/>
      <c r="L488" s="15"/>
      <c r="M488" s="15"/>
      <c r="N488" s="15"/>
      <c r="O488" s="2"/>
      <c r="P488" s="2"/>
      <c r="Q488" s="2"/>
      <c r="R488" s="2"/>
      <c r="S488" s="2"/>
      <c r="T488" s="2"/>
      <c r="U488" s="2"/>
      <c r="V488" s="2"/>
    </row>
    <row r="489" spans="2:22" ht="15.75" customHeight="1">
      <c r="B489" s="18"/>
      <c r="C489" s="2"/>
      <c r="D489" s="2"/>
      <c r="E489" s="2"/>
      <c r="F489" s="2"/>
      <c r="G489" s="13"/>
      <c r="H489" s="13"/>
      <c r="I489" s="14"/>
      <c r="J489" s="2"/>
      <c r="K489" s="2"/>
      <c r="L489" s="15"/>
      <c r="M489" s="15"/>
      <c r="N489" s="15"/>
      <c r="O489" s="2"/>
      <c r="P489" s="2"/>
      <c r="Q489" s="2"/>
      <c r="R489" s="2"/>
      <c r="S489" s="2"/>
      <c r="T489" s="2"/>
      <c r="U489" s="2"/>
      <c r="V489" s="2"/>
    </row>
    <row r="490" spans="2:22" ht="15.75" customHeight="1">
      <c r="B490" s="18"/>
      <c r="C490" s="2"/>
      <c r="D490" s="2"/>
      <c r="E490" s="2"/>
      <c r="F490" s="2"/>
      <c r="G490" s="13"/>
      <c r="H490" s="13"/>
      <c r="I490" s="14"/>
      <c r="J490" s="2"/>
      <c r="K490" s="2"/>
      <c r="L490" s="15"/>
      <c r="M490" s="15"/>
      <c r="N490" s="15"/>
      <c r="O490" s="2"/>
      <c r="P490" s="2"/>
      <c r="Q490" s="2"/>
      <c r="R490" s="2"/>
      <c r="S490" s="2"/>
      <c r="T490" s="2"/>
      <c r="U490" s="2"/>
      <c r="V490" s="2"/>
    </row>
    <row r="491" spans="2:22" ht="15.75" customHeight="1">
      <c r="B491" s="18"/>
      <c r="C491" s="2"/>
      <c r="D491" s="2"/>
      <c r="E491" s="2"/>
      <c r="F491" s="2"/>
      <c r="G491" s="13"/>
      <c r="H491" s="13"/>
      <c r="I491" s="14"/>
      <c r="J491" s="2"/>
      <c r="K491" s="2"/>
      <c r="L491" s="15"/>
      <c r="M491" s="15"/>
      <c r="N491" s="15"/>
      <c r="O491" s="2"/>
      <c r="P491" s="2"/>
      <c r="Q491" s="2"/>
      <c r="R491" s="2"/>
      <c r="S491" s="2"/>
      <c r="T491" s="2"/>
      <c r="U491" s="2"/>
      <c r="V491" s="2"/>
    </row>
    <row r="492" spans="2:22" ht="15.75" customHeight="1">
      <c r="B492" s="18"/>
      <c r="C492" s="2"/>
      <c r="D492" s="2"/>
      <c r="E492" s="2"/>
      <c r="F492" s="2"/>
      <c r="G492" s="13"/>
      <c r="H492" s="13"/>
      <c r="I492" s="14"/>
      <c r="J492" s="2"/>
      <c r="K492" s="2"/>
      <c r="L492" s="15"/>
      <c r="M492" s="15"/>
      <c r="N492" s="15"/>
      <c r="O492" s="2"/>
      <c r="P492" s="2"/>
      <c r="Q492" s="2"/>
      <c r="R492" s="2"/>
      <c r="S492" s="2"/>
      <c r="T492" s="2"/>
      <c r="U492" s="2"/>
      <c r="V492" s="2"/>
    </row>
    <row r="493" spans="2:22" ht="15.75" customHeight="1">
      <c r="B493" s="18"/>
      <c r="C493" s="2"/>
      <c r="D493" s="2"/>
      <c r="E493" s="2"/>
      <c r="F493" s="2"/>
      <c r="G493" s="13"/>
      <c r="H493" s="13"/>
      <c r="I493" s="14"/>
      <c r="J493" s="2"/>
      <c r="K493" s="2"/>
      <c r="L493" s="15"/>
      <c r="M493" s="15"/>
      <c r="N493" s="15"/>
      <c r="O493" s="2"/>
      <c r="P493" s="2"/>
      <c r="Q493" s="2"/>
      <c r="R493" s="2"/>
      <c r="S493" s="2"/>
      <c r="T493" s="2"/>
      <c r="U493" s="2"/>
      <c r="V493" s="2"/>
    </row>
    <row r="494" spans="2:22" ht="15.75" customHeight="1">
      <c r="B494" s="18"/>
      <c r="C494" s="2"/>
      <c r="D494" s="2"/>
      <c r="E494" s="2"/>
      <c r="F494" s="2"/>
      <c r="G494" s="13"/>
      <c r="H494" s="13"/>
      <c r="I494" s="14"/>
      <c r="J494" s="2"/>
      <c r="K494" s="2"/>
      <c r="L494" s="15"/>
      <c r="M494" s="15"/>
      <c r="N494" s="15"/>
      <c r="O494" s="2"/>
      <c r="P494" s="2"/>
      <c r="Q494" s="2"/>
      <c r="R494" s="2"/>
      <c r="S494" s="2"/>
      <c r="T494" s="2"/>
      <c r="U494" s="2"/>
      <c r="V494" s="2"/>
    </row>
    <row r="495" spans="2:22" ht="15.75" customHeight="1">
      <c r="B495" s="18"/>
      <c r="C495" s="2"/>
      <c r="D495" s="2"/>
      <c r="E495" s="2"/>
      <c r="F495" s="2"/>
      <c r="G495" s="13"/>
      <c r="H495" s="13"/>
      <c r="I495" s="14"/>
      <c r="J495" s="2"/>
      <c r="K495" s="2"/>
      <c r="L495" s="15"/>
      <c r="M495" s="15"/>
      <c r="N495" s="15"/>
      <c r="O495" s="2"/>
      <c r="P495" s="2"/>
      <c r="Q495" s="2"/>
      <c r="R495" s="2"/>
      <c r="S495" s="2"/>
      <c r="T495" s="2"/>
      <c r="U495" s="2"/>
      <c r="V495" s="2"/>
    </row>
    <row r="496" spans="2:22" ht="15.75" customHeight="1">
      <c r="B496" s="18"/>
      <c r="C496" s="2"/>
      <c r="D496" s="2"/>
      <c r="E496" s="2"/>
      <c r="F496" s="2"/>
      <c r="G496" s="13"/>
      <c r="H496" s="13"/>
      <c r="I496" s="14"/>
      <c r="J496" s="2"/>
      <c r="K496" s="2"/>
      <c r="L496" s="15"/>
      <c r="M496" s="15"/>
      <c r="N496" s="15"/>
      <c r="O496" s="2"/>
      <c r="P496" s="2"/>
      <c r="Q496" s="2"/>
      <c r="R496" s="2"/>
      <c r="S496" s="2"/>
      <c r="T496" s="2"/>
      <c r="U496" s="2"/>
      <c r="V496" s="2"/>
    </row>
    <row r="497" spans="2:22" ht="15.75" customHeight="1">
      <c r="B497" s="18"/>
      <c r="C497" s="2"/>
      <c r="D497" s="2"/>
      <c r="E497" s="2"/>
      <c r="F497" s="2"/>
      <c r="G497" s="13"/>
      <c r="H497" s="13"/>
      <c r="I497" s="14"/>
      <c r="J497" s="2"/>
      <c r="K497" s="2"/>
      <c r="L497" s="15"/>
      <c r="M497" s="15"/>
      <c r="N497" s="15"/>
      <c r="O497" s="2"/>
      <c r="P497" s="2"/>
      <c r="Q497" s="2"/>
      <c r="R497" s="2"/>
      <c r="S497" s="2"/>
      <c r="T497" s="2"/>
      <c r="U497" s="2"/>
      <c r="V497" s="2"/>
    </row>
    <row r="498" spans="2:22" ht="15.75" customHeight="1">
      <c r="B498" s="18"/>
      <c r="C498" s="2"/>
      <c r="D498" s="2"/>
      <c r="E498" s="2"/>
      <c r="F498" s="2"/>
      <c r="G498" s="13"/>
      <c r="H498" s="13"/>
      <c r="I498" s="14"/>
      <c r="J498" s="2"/>
      <c r="K498" s="2"/>
      <c r="L498" s="15"/>
      <c r="M498" s="15"/>
      <c r="N498" s="15"/>
      <c r="O498" s="2"/>
      <c r="P498" s="2"/>
      <c r="Q498" s="2"/>
      <c r="R498" s="2"/>
      <c r="S498" s="2"/>
      <c r="T498" s="2"/>
      <c r="U498" s="2"/>
      <c r="V498" s="2"/>
    </row>
    <row r="499" spans="2:22" ht="15.75" customHeight="1">
      <c r="B499" s="18"/>
      <c r="C499" s="2"/>
      <c r="D499" s="2"/>
      <c r="E499" s="2"/>
      <c r="F499" s="2"/>
      <c r="G499" s="13"/>
      <c r="H499" s="13"/>
      <c r="I499" s="14"/>
      <c r="J499" s="2"/>
      <c r="K499" s="2"/>
      <c r="L499" s="15"/>
      <c r="M499" s="15"/>
      <c r="N499" s="15"/>
      <c r="O499" s="2"/>
      <c r="P499" s="2"/>
      <c r="Q499" s="2"/>
      <c r="R499" s="2"/>
      <c r="S499" s="2"/>
      <c r="T499" s="2"/>
      <c r="U499" s="2"/>
      <c r="V499" s="2"/>
    </row>
    <row r="500" spans="2:22" ht="15.75" customHeight="1">
      <c r="B500" s="18"/>
      <c r="C500" s="2"/>
      <c r="D500" s="2"/>
      <c r="E500" s="2"/>
      <c r="F500" s="2"/>
      <c r="G500" s="13"/>
      <c r="H500" s="13"/>
      <c r="I500" s="14"/>
      <c r="J500" s="2"/>
      <c r="K500" s="2"/>
      <c r="L500" s="15"/>
      <c r="M500" s="15"/>
      <c r="N500" s="15"/>
      <c r="O500" s="2"/>
      <c r="P500" s="2"/>
      <c r="Q500" s="2"/>
      <c r="R500" s="2"/>
      <c r="S500" s="2"/>
      <c r="T500" s="2"/>
      <c r="U500" s="2"/>
      <c r="V500" s="2"/>
    </row>
    <row r="501" spans="2:22" ht="15.75" customHeight="1">
      <c r="B501" s="18"/>
      <c r="C501" s="2"/>
      <c r="D501" s="2"/>
      <c r="E501" s="2"/>
      <c r="F501" s="2"/>
      <c r="G501" s="13"/>
      <c r="H501" s="13"/>
      <c r="I501" s="14"/>
      <c r="J501" s="2"/>
      <c r="K501" s="2"/>
      <c r="L501" s="15"/>
      <c r="M501" s="15"/>
      <c r="N501" s="15"/>
      <c r="O501" s="2"/>
      <c r="P501" s="2"/>
      <c r="Q501" s="2"/>
      <c r="R501" s="2"/>
      <c r="S501" s="2"/>
      <c r="T501" s="2"/>
      <c r="U501" s="2"/>
      <c r="V501" s="2"/>
    </row>
    <row r="502" spans="2:22" ht="15.75" customHeight="1">
      <c r="B502" s="18"/>
      <c r="C502" s="2"/>
      <c r="D502" s="2"/>
      <c r="E502" s="2"/>
      <c r="F502" s="2"/>
      <c r="G502" s="13"/>
      <c r="H502" s="13"/>
      <c r="I502" s="14"/>
      <c r="J502" s="2"/>
      <c r="K502" s="2"/>
      <c r="L502" s="15"/>
      <c r="M502" s="15"/>
      <c r="N502" s="15"/>
      <c r="O502" s="2"/>
      <c r="P502" s="2"/>
      <c r="Q502" s="2"/>
      <c r="R502" s="2"/>
      <c r="S502" s="2"/>
      <c r="T502" s="2"/>
      <c r="U502" s="2"/>
      <c r="V502" s="2"/>
    </row>
    <row r="503" spans="2:22" ht="15.75" customHeight="1">
      <c r="B503" s="18"/>
      <c r="C503" s="2"/>
      <c r="D503" s="2"/>
      <c r="E503" s="2"/>
      <c r="F503" s="2"/>
      <c r="G503" s="13"/>
      <c r="H503" s="13"/>
      <c r="I503" s="14"/>
      <c r="J503" s="2"/>
      <c r="K503" s="2"/>
      <c r="L503" s="15"/>
      <c r="M503" s="15"/>
      <c r="N503" s="15"/>
      <c r="O503" s="2"/>
      <c r="P503" s="2"/>
      <c r="Q503" s="2"/>
      <c r="R503" s="2"/>
      <c r="S503" s="2"/>
      <c r="T503" s="2"/>
      <c r="U503" s="2"/>
      <c r="V503" s="2"/>
    </row>
    <row r="504" spans="2:22" ht="15.75" customHeight="1">
      <c r="B504" s="18"/>
      <c r="C504" s="2"/>
      <c r="D504" s="2"/>
      <c r="E504" s="2"/>
      <c r="F504" s="2"/>
      <c r="G504" s="13"/>
      <c r="H504" s="13"/>
      <c r="I504" s="14"/>
      <c r="J504" s="2"/>
      <c r="K504" s="2"/>
      <c r="L504" s="15"/>
      <c r="M504" s="15"/>
      <c r="N504" s="15"/>
      <c r="O504" s="2"/>
      <c r="P504" s="2"/>
      <c r="Q504" s="2"/>
      <c r="R504" s="2"/>
      <c r="S504" s="2"/>
      <c r="T504" s="2"/>
      <c r="U504" s="2"/>
      <c r="V504" s="2"/>
    </row>
    <row r="505" spans="2:22" ht="15.75" customHeight="1">
      <c r="B505" s="18"/>
      <c r="C505" s="2"/>
      <c r="D505" s="2"/>
      <c r="E505" s="2"/>
      <c r="F505" s="2"/>
      <c r="G505" s="13"/>
      <c r="H505" s="13"/>
      <c r="I505" s="14"/>
      <c r="J505" s="2"/>
      <c r="K505" s="2"/>
      <c r="L505" s="15"/>
      <c r="M505" s="15"/>
      <c r="N505" s="15"/>
      <c r="O505" s="2"/>
      <c r="P505" s="2"/>
      <c r="Q505" s="2"/>
      <c r="R505" s="2"/>
      <c r="S505" s="2"/>
      <c r="T505" s="2"/>
      <c r="U505" s="2"/>
      <c r="V505" s="2"/>
    </row>
    <row r="506" spans="2:22" ht="15.75" customHeight="1">
      <c r="B506" s="18"/>
      <c r="C506" s="2"/>
      <c r="D506" s="2"/>
      <c r="E506" s="2"/>
      <c r="F506" s="2"/>
      <c r="G506" s="13"/>
      <c r="H506" s="13"/>
      <c r="I506" s="14"/>
      <c r="J506" s="2"/>
      <c r="K506" s="2"/>
      <c r="L506" s="15"/>
      <c r="M506" s="15"/>
      <c r="N506" s="15"/>
      <c r="O506" s="2"/>
      <c r="P506" s="2"/>
      <c r="Q506" s="2"/>
      <c r="R506" s="2"/>
      <c r="S506" s="2"/>
      <c r="T506" s="2"/>
      <c r="U506" s="2"/>
      <c r="V506" s="2"/>
    </row>
    <row r="507" spans="2:22" ht="15.75" customHeight="1">
      <c r="B507" s="18"/>
      <c r="C507" s="2"/>
      <c r="D507" s="2"/>
      <c r="E507" s="2"/>
      <c r="F507" s="2"/>
      <c r="G507" s="13"/>
      <c r="H507" s="13"/>
      <c r="I507" s="14"/>
      <c r="J507" s="2"/>
      <c r="K507" s="2"/>
      <c r="L507" s="15"/>
      <c r="M507" s="15"/>
      <c r="N507" s="15"/>
      <c r="O507" s="2"/>
      <c r="P507" s="2"/>
      <c r="Q507" s="2"/>
      <c r="R507" s="2"/>
      <c r="S507" s="2"/>
      <c r="T507" s="2"/>
      <c r="U507" s="2"/>
      <c r="V507" s="2"/>
    </row>
    <row r="508" spans="2:22" ht="15.75" customHeight="1">
      <c r="B508" s="18"/>
      <c r="C508" s="2"/>
      <c r="D508" s="2"/>
      <c r="E508" s="2"/>
      <c r="F508" s="2"/>
      <c r="G508" s="13"/>
      <c r="H508" s="13"/>
      <c r="I508" s="14"/>
      <c r="J508" s="2"/>
      <c r="K508" s="2"/>
      <c r="L508" s="15"/>
      <c r="M508" s="15"/>
      <c r="N508" s="15"/>
      <c r="O508" s="2"/>
      <c r="P508" s="2"/>
      <c r="Q508" s="2"/>
      <c r="R508" s="2"/>
      <c r="S508" s="2"/>
      <c r="T508" s="2"/>
      <c r="U508" s="2"/>
      <c r="V508" s="2"/>
    </row>
    <row r="509" spans="2:22" ht="15.75" customHeight="1">
      <c r="B509" s="18"/>
      <c r="C509" s="2"/>
      <c r="D509" s="2"/>
      <c r="E509" s="2"/>
      <c r="F509" s="2"/>
      <c r="G509" s="13"/>
      <c r="H509" s="13"/>
      <c r="I509" s="14"/>
      <c r="J509" s="2"/>
      <c r="K509" s="2"/>
      <c r="L509" s="15"/>
      <c r="M509" s="15"/>
      <c r="N509" s="15"/>
      <c r="O509" s="2"/>
      <c r="P509" s="2"/>
      <c r="Q509" s="2"/>
      <c r="R509" s="2"/>
      <c r="S509" s="2"/>
      <c r="T509" s="2"/>
      <c r="U509" s="2"/>
      <c r="V509" s="2"/>
    </row>
    <row r="510" spans="2:22" ht="15.75" customHeight="1">
      <c r="B510" s="18"/>
      <c r="C510" s="2"/>
      <c r="D510" s="2"/>
      <c r="E510" s="2"/>
      <c r="F510" s="2"/>
      <c r="G510" s="13"/>
      <c r="H510" s="13"/>
      <c r="I510" s="14"/>
      <c r="J510" s="2"/>
      <c r="K510" s="2"/>
      <c r="L510" s="15"/>
      <c r="M510" s="15"/>
      <c r="N510" s="15"/>
      <c r="O510" s="2"/>
      <c r="P510" s="2"/>
      <c r="Q510" s="2"/>
      <c r="R510" s="2"/>
      <c r="S510" s="2"/>
      <c r="T510" s="2"/>
      <c r="U510" s="2"/>
      <c r="V510" s="2"/>
    </row>
    <row r="511" spans="2:22" ht="15.75" customHeight="1">
      <c r="B511" s="18"/>
      <c r="C511" s="2"/>
      <c r="D511" s="2"/>
      <c r="E511" s="2"/>
      <c r="F511" s="2"/>
      <c r="G511" s="13"/>
      <c r="H511" s="13"/>
      <c r="I511" s="14"/>
      <c r="J511" s="2"/>
      <c r="K511" s="2"/>
      <c r="L511" s="15"/>
      <c r="M511" s="15"/>
      <c r="N511" s="15"/>
      <c r="O511" s="2"/>
      <c r="P511" s="2"/>
      <c r="Q511" s="2"/>
      <c r="R511" s="2"/>
      <c r="S511" s="2"/>
      <c r="T511" s="2"/>
      <c r="U511" s="2"/>
      <c r="V511" s="2"/>
    </row>
    <row r="512" spans="2:22" ht="15.75" customHeight="1">
      <c r="B512" s="18"/>
      <c r="C512" s="2"/>
      <c r="D512" s="2"/>
      <c r="E512" s="2"/>
      <c r="F512" s="2"/>
      <c r="G512" s="13"/>
      <c r="H512" s="13"/>
      <c r="I512" s="14"/>
      <c r="J512" s="2"/>
      <c r="K512" s="2"/>
      <c r="L512" s="15"/>
      <c r="M512" s="15"/>
      <c r="N512" s="15"/>
      <c r="O512" s="2"/>
      <c r="P512" s="2"/>
      <c r="Q512" s="2"/>
      <c r="R512" s="2"/>
      <c r="S512" s="2"/>
      <c r="T512" s="2"/>
      <c r="U512" s="2"/>
      <c r="V512" s="2"/>
    </row>
    <row r="513" spans="2:22" ht="15.75" customHeight="1">
      <c r="B513" s="18"/>
      <c r="C513" s="2"/>
      <c r="D513" s="2"/>
      <c r="E513" s="2"/>
      <c r="F513" s="2"/>
      <c r="G513" s="13"/>
      <c r="H513" s="13"/>
      <c r="I513" s="14"/>
      <c r="J513" s="2"/>
      <c r="K513" s="2"/>
      <c r="L513" s="15"/>
      <c r="M513" s="15"/>
      <c r="N513" s="15"/>
      <c r="O513" s="2"/>
      <c r="P513" s="2"/>
      <c r="Q513" s="2"/>
      <c r="R513" s="2"/>
      <c r="S513" s="2"/>
      <c r="T513" s="2"/>
      <c r="U513" s="2"/>
      <c r="V513" s="2"/>
    </row>
    <row r="514" spans="2:22" ht="15.75" customHeight="1">
      <c r="B514" s="18"/>
      <c r="C514" s="2"/>
      <c r="D514" s="2"/>
      <c r="E514" s="2"/>
      <c r="F514" s="2"/>
      <c r="G514" s="13"/>
      <c r="H514" s="13"/>
      <c r="I514" s="14"/>
      <c r="J514" s="2"/>
      <c r="K514" s="2"/>
      <c r="L514" s="15"/>
      <c r="M514" s="15"/>
      <c r="N514" s="15"/>
      <c r="O514" s="2"/>
      <c r="P514" s="2"/>
      <c r="Q514" s="2"/>
      <c r="R514" s="2"/>
      <c r="S514" s="2"/>
      <c r="T514" s="2"/>
      <c r="U514" s="2"/>
      <c r="V514" s="2"/>
    </row>
    <row r="515" spans="2:22" ht="15.75" customHeight="1">
      <c r="B515" s="18"/>
      <c r="C515" s="2"/>
      <c r="D515" s="2"/>
      <c r="E515" s="2"/>
      <c r="F515" s="2"/>
      <c r="G515" s="13"/>
      <c r="H515" s="13"/>
      <c r="I515" s="14"/>
      <c r="J515" s="2"/>
      <c r="K515" s="2"/>
      <c r="L515" s="15"/>
      <c r="M515" s="15"/>
      <c r="N515" s="15"/>
      <c r="O515" s="2"/>
      <c r="P515" s="2"/>
      <c r="Q515" s="2"/>
      <c r="R515" s="2"/>
      <c r="S515" s="2"/>
      <c r="T515" s="2"/>
      <c r="U515" s="2"/>
      <c r="V515" s="2"/>
    </row>
    <row r="516" spans="2:22" ht="15.75" customHeight="1">
      <c r="B516" s="18"/>
      <c r="C516" s="2"/>
      <c r="D516" s="2"/>
      <c r="E516" s="2"/>
      <c r="F516" s="2"/>
      <c r="G516" s="13"/>
      <c r="H516" s="13"/>
      <c r="I516" s="14"/>
      <c r="J516" s="2"/>
      <c r="K516" s="2"/>
      <c r="L516" s="15"/>
      <c r="M516" s="15"/>
      <c r="N516" s="15"/>
      <c r="O516" s="2"/>
      <c r="P516" s="2"/>
      <c r="Q516" s="2"/>
      <c r="R516" s="2"/>
      <c r="S516" s="2"/>
      <c r="T516" s="2"/>
      <c r="U516" s="2"/>
      <c r="V516" s="2"/>
    </row>
    <row r="517" spans="2:22" ht="15.75" customHeight="1">
      <c r="B517" s="18"/>
      <c r="C517" s="2"/>
      <c r="D517" s="2"/>
      <c r="E517" s="2"/>
      <c r="F517" s="2"/>
      <c r="G517" s="13"/>
      <c r="H517" s="13"/>
      <c r="I517" s="14"/>
      <c r="J517" s="2"/>
      <c r="K517" s="2"/>
      <c r="L517" s="15"/>
      <c r="M517" s="15"/>
      <c r="N517" s="15"/>
      <c r="O517" s="2"/>
      <c r="P517" s="2"/>
      <c r="Q517" s="2"/>
      <c r="R517" s="2"/>
      <c r="S517" s="2"/>
      <c r="T517" s="2"/>
      <c r="U517" s="2"/>
      <c r="V517" s="2"/>
    </row>
    <row r="518" spans="2:22" ht="15.75" customHeight="1">
      <c r="B518" s="18"/>
      <c r="C518" s="2"/>
      <c r="D518" s="2"/>
      <c r="E518" s="2"/>
      <c r="F518" s="2"/>
      <c r="G518" s="13"/>
      <c r="H518" s="13"/>
      <c r="I518" s="14"/>
      <c r="J518" s="2"/>
      <c r="K518" s="2"/>
      <c r="L518" s="15"/>
      <c r="M518" s="15"/>
      <c r="N518" s="15"/>
      <c r="O518" s="2"/>
      <c r="P518" s="2"/>
      <c r="Q518" s="2"/>
      <c r="R518" s="2"/>
      <c r="S518" s="2"/>
      <c r="T518" s="2"/>
      <c r="U518" s="2"/>
      <c r="V518" s="2"/>
    </row>
    <row r="519" spans="2:22" ht="15.75" customHeight="1">
      <c r="B519" s="18"/>
      <c r="C519" s="2"/>
      <c r="D519" s="2"/>
      <c r="E519" s="2"/>
      <c r="F519" s="2"/>
      <c r="G519" s="13"/>
      <c r="H519" s="13"/>
      <c r="I519" s="14"/>
      <c r="J519" s="2"/>
      <c r="K519" s="2"/>
      <c r="L519" s="15"/>
      <c r="M519" s="15"/>
      <c r="N519" s="15"/>
      <c r="O519" s="2"/>
      <c r="P519" s="2"/>
      <c r="Q519" s="2"/>
      <c r="R519" s="2"/>
      <c r="S519" s="2"/>
      <c r="T519" s="2"/>
      <c r="U519" s="2"/>
      <c r="V519" s="2"/>
    </row>
    <row r="520" spans="2:22" ht="15.75" customHeight="1">
      <c r="B520" s="18"/>
      <c r="C520" s="2"/>
      <c r="D520" s="2"/>
      <c r="E520" s="2"/>
      <c r="F520" s="2"/>
      <c r="G520" s="13"/>
      <c r="H520" s="13"/>
      <c r="I520" s="14"/>
      <c r="J520" s="2"/>
      <c r="K520" s="2"/>
      <c r="L520" s="15"/>
      <c r="M520" s="15"/>
      <c r="N520" s="15"/>
      <c r="O520" s="2"/>
      <c r="P520" s="2"/>
      <c r="Q520" s="2"/>
      <c r="R520" s="2"/>
      <c r="S520" s="2"/>
      <c r="T520" s="2"/>
      <c r="U520" s="2"/>
      <c r="V520" s="2"/>
    </row>
    <row r="521" spans="2:22" ht="15.75" customHeight="1">
      <c r="B521" s="18"/>
      <c r="C521" s="2"/>
      <c r="D521" s="2"/>
      <c r="E521" s="2"/>
      <c r="F521" s="2"/>
      <c r="G521" s="13"/>
      <c r="H521" s="13"/>
      <c r="I521" s="14"/>
      <c r="J521" s="2"/>
      <c r="K521" s="2"/>
      <c r="L521" s="15"/>
      <c r="M521" s="15"/>
      <c r="N521" s="15"/>
      <c r="O521" s="2"/>
      <c r="P521" s="2"/>
      <c r="Q521" s="2"/>
      <c r="R521" s="2"/>
      <c r="S521" s="2"/>
      <c r="T521" s="2"/>
      <c r="U521" s="2"/>
      <c r="V521" s="2"/>
    </row>
    <row r="522" spans="2:22" ht="15.75" customHeight="1">
      <c r="B522" s="18"/>
      <c r="C522" s="2"/>
      <c r="D522" s="2"/>
      <c r="E522" s="2"/>
      <c r="F522" s="2"/>
      <c r="G522" s="13"/>
      <c r="H522" s="13"/>
      <c r="I522" s="14"/>
      <c r="J522" s="2"/>
      <c r="K522" s="2"/>
      <c r="L522" s="15"/>
      <c r="M522" s="15"/>
      <c r="N522" s="15"/>
      <c r="O522" s="2"/>
      <c r="P522" s="2"/>
      <c r="Q522" s="2"/>
      <c r="R522" s="2"/>
      <c r="S522" s="2"/>
      <c r="T522" s="2"/>
      <c r="U522" s="2"/>
      <c r="V522" s="2"/>
    </row>
    <row r="523" spans="2:22" ht="15.75" customHeight="1">
      <c r="B523" s="18"/>
      <c r="C523" s="2"/>
      <c r="D523" s="2"/>
      <c r="E523" s="2"/>
      <c r="F523" s="2"/>
      <c r="G523" s="13"/>
      <c r="H523" s="13"/>
      <c r="I523" s="14"/>
      <c r="J523" s="2"/>
      <c r="K523" s="2"/>
      <c r="L523" s="15"/>
      <c r="M523" s="15"/>
      <c r="N523" s="15"/>
      <c r="O523" s="2"/>
      <c r="P523" s="2"/>
      <c r="Q523" s="2"/>
      <c r="R523" s="2"/>
      <c r="S523" s="2"/>
      <c r="T523" s="2"/>
      <c r="U523" s="2"/>
      <c r="V523" s="2"/>
    </row>
    <row r="524" spans="2:22" ht="15.75" customHeight="1">
      <c r="B524" s="18"/>
      <c r="C524" s="2"/>
      <c r="D524" s="2"/>
      <c r="E524" s="2"/>
      <c r="F524" s="2"/>
      <c r="G524" s="13"/>
      <c r="H524" s="13"/>
      <c r="I524" s="14"/>
      <c r="J524" s="2"/>
      <c r="K524" s="2"/>
      <c r="L524" s="15"/>
      <c r="M524" s="15"/>
      <c r="N524" s="15"/>
      <c r="O524" s="2"/>
      <c r="P524" s="2"/>
      <c r="Q524" s="2"/>
      <c r="R524" s="2"/>
      <c r="S524" s="2"/>
      <c r="T524" s="2"/>
      <c r="U524" s="2"/>
      <c r="V524" s="2"/>
    </row>
    <row r="525" spans="2:22" ht="15.75" customHeight="1">
      <c r="B525" s="18"/>
      <c r="C525" s="2"/>
      <c r="D525" s="2"/>
      <c r="E525" s="2"/>
      <c r="F525" s="2"/>
      <c r="G525" s="13"/>
      <c r="H525" s="13"/>
      <c r="I525" s="14"/>
      <c r="J525" s="2"/>
      <c r="K525" s="2"/>
      <c r="L525" s="15"/>
      <c r="M525" s="15"/>
      <c r="N525" s="15"/>
      <c r="O525" s="2"/>
      <c r="P525" s="2"/>
      <c r="Q525" s="2"/>
      <c r="R525" s="2"/>
      <c r="S525" s="2"/>
      <c r="T525" s="2"/>
      <c r="U525" s="2"/>
      <c r="V525" s="2"/>
    </row>
    <row r="526" spans="2:22" ht="15.75" customHeight="1">
      <c r="B526" s="18"/>
      <c r="C526" s="2"/>
      <c r="D526" s="2"/>
      <c r="E526" s="2"/>
      <c r="F526" s="2"/>
      <c r="G526" s="13"/>
      <c r="H526" s="13"/>
      <c r="I526" s="14"/>
      <c r="J526" s="2"/>
      <c r="K526" s="2"/>
      <c r="L526" s="15"/>
      <c r="M526" s="15"/>
      <c r="N526" s="15"/>
      <c r="O526" s="2"/>
      <c r="P526" s="2"/>
      <c r="Q526" s="2"/>
      <c r="R526" s="2"/>
      <c r="S526" s="2"/>
      <c r="T526" s="2"/>
      <c r="U526" s="2"/>
      <c r="V526" s="2"/>
    </row>
    <row r="527" spans="2:22" ht="15.75" customHeight="1">
      <c r="B527" s="18"/>
      <c r="C527" s="2"/>
      <c r="D527" s="2"/>
      <c r="E527" s="2"/>
      <c r="F527" s="2"/>
      <c r="G527" s="13"/>
      <c r="H527" s="13"/>
      <c r="I527" s="14"/>
      <c r="J527" s="2"/>
      <c r="K527" s="2"/>
      <c r="L527" s="15"/>
      <c r="M527" s="15"/>
      <c r="N527" s="15"/>
      <c r="O527" s="2"/>
      <c r="P527" s="2"/>
      <c r="Q527" s="2"/>
      <c r="R527" s="2"/>
      <c r="S527" s="2"/>
      <c r="T527" s="2"/>
      <c r="U527" s="2"/>
      <c r="V527" s="2"/>
    </row>
    <row r="528" spans="2:22" ht="15.75" customHeight="1">
      <c r="B528" s="18"/>
      <c r="C528" s="2"/>
      <c r="D528" s="2"/>
      <c r="E528" s="2"/>
      <c r="F528" s="2"/>
      <c r="G528" s="13"/>
      <c r="H528" s="13"/>
      <c r="I528" s="14"/>
      <c r="J528" s="2"/>
      <c r="K528" s="2"/>
      <c r="L528" s="15"/>
      <c r="M528" s="15"/>
      <c r="N528" s="15"/>
      <c r="O528" s="2"/>
      <c r="P528" s="2"/>
      <c r="Q528" s="2"/>
      <c r="R528" s="2"/>
      <c r="S528" s="2"/>
      <c r="T528" s="2"/>
      <c r="U528" s="2"/>
      <c r="V528" s="2"/>
    </row>
    <row r="529" spans="2:22" ht="15.75" customHeight="1">
      <c r="B529" s="18"/>
      <c r="C529" s="2"/>
      <c r="D529" s="2"/>
      <c r="E529" s="2"/>
      <c r="F529" s="2"/>
      <c r="G529" s="13"/>
      <c r="H529" s="13"/>
      <c r="I529" s="14"/>
      <c r="J529" s="2"/>
      <c r="K529" s="2"/>
      <c r="L529" s="15"/>
      <c r="M529" s="15"/>
      <c r="N529" s="15"/>
      <c r="O529" s="2"/>
      <c r="P529" s="2"/>
      <c r="Q529" s="2"/>
      <c r="R529" s="2"/>
      <c r="S529" s="2"/>
      <c r="T529" s="2"/>
      <c r="U529" s="2"/>
      <c r="V529" s="2"/>
    </row>
    <row r="530" spans="2:22" ht="15.75" customHeight="1">
      <c r="B530" s="18"/>
      <c r="C530" s="2"/>
      <c r="D530" s="2"/>
      <c r="E530" s="2"/>
      <c r="F530" s="2"/>
      <c r="G530" s="13"/>
      <c r="H530" s="13"/>
      <c r="I530" s="14"/>
      <c r="J530" s="2"/>
      <c r="K530" s="2"/>
      <c r="L530" s="15"/>
      <c r="M530" s="15"/>
      <c r="N530" s="15"/>
      <c r="O530" s="2"/>
      <c r="P530" s="2"/>
      <c r="Q530" s="2"/>
      <c r="R530" s="2"/>
      <c r="S530" s="2"/>
      <c r="T530" s="2"/>
      <c r="U530" s="2"/>
      <c r="V530" s="2"/>
    </row>
    <row r="531" spans="2:22" ht="15.75" customHeight="1">
      <c r="B531" s="18"/>
      <c r="C531" s="2"/>
      <c r="D531" s="2"/>
      <c r="E531" s="2"/>
      <c r="F531" s="2"/>
      <c r="G531" s="13"/>
      <c r="H531" s="13"/>
      <c r="I531" s="14"/>
      <c r="J531" s="2"/>
      <c r="K531" s="2"/>
      <c r="L531" s="15"/>
      <c r="M531" s="15"/>
      <c r="N531" s="15"/>
      <c r="O531" s="2"/>
      <c r="P531" s="2"/>
      <c r="Q531" s="2"/>
      <c r="R531" s="2"/>
      <c r="S531" s="2"/>
      <c r="T531" s="2"/>
      <c r="U531" s="2"/>
      <c r="V531" s="2"/>
    </row>
    <row r="532" spans="2:22" ht="15.75" customHeight="1">
      <c r="B532" s="18"/>
      <c r="C532" s="2"/>
      <c r="D532" s="2"/>
      <c r="E532" s="2"/>
      <c r="F532" s="2"/>
      <c r="G532" s="13"/>
      <c r="H532" s="13"/>
      <c r="I532" s="14"/>
      <c r="J532" s="2"/>
      <c r="K532" s="2"/>
      <c r="L532" s="15"/>
      <c r="M532" s="15"/>
      <c r="N532" s="15"/>
      <c r="O532" s="2"/>
      <c r="P532" s="2"/>
      <c r="Q532" s="2"/>
      <c r="R532" s="2"/>
      <c r="S532" s="2"/>
      <c r="T532" s="2"/>
      <c r="U532" s="2"/>
      <c r="V532" s="2"/>
    </row>
    <row r="533" spans="2:22" ht="15.75" customHeight="1">
      <c r="B533" s="18"/>
      <c r="C533" s="2"/>
      <c r="D533" s="2"/>
      <c r="E533" s="2"/>
      <c r="F533" s="2"/>
      <c r="G533" s="13"/>
      <c r="H533" s="13"/>
      <c r="I533" s="14"/>
      <c r="J533" s="2"/>
      <c r="K533" s="2"/>
      <c r="L533" s="15"/>
      <c r="M533" s="15"/>
      <c r="N533" s="15"/>
      <c r="O533" s="2"/>
      <c r="P533" s="2"/>
      <c r="Q533" s="2"/>
      <c r="R533" s="2"/>
      <c r="S533" s="2"/>
      <c r="T533" s="2"/>
      <c r="U533" s="2"/>
      <c r="V533" s="2"/>
    </row>
    <row r="534" spans="2:22" ht="15.75" customHeight="1">
      <c r="B534" s="18"/>
      <c r="C534" s="2"/>
      <c r="D534" s="2"/>
      <c r="E534" s="2"/>
      <c r="F534" s="2"/>
      <c r="G534" s="13"/>
      <c r="H534" s="13"/>
      <c r="I534" s="14"/>
      <c r="J534" s="2"/>
      <c r="K534" s="2"/>
      <c r="L534" s="15"/>
      <c r="M534" s="15"/>
      <c r="N534" s="15"/>
      <c r="O534" s="2"/>
      <c r="P534" s="2"/>
      <c r="Q534" s="2"/>
      <c r="R534" s="2"/>
      <c r="S534" s="2"/>
      <c r="T534" s="2"/>
      <c r="U534" s="2"/>
      <c r="V534" s="2"/>
    </row>
    <row r="535" spans="2:22" ht="15.75" customHeight="1">
      <c r="B535" s="18"/>
      <c r="C535" s="2"/>
      <c r="D535" s="2"/>
      <c r="E535" s="2"/>
      <c r="F535" s="2"/>
      <c r="G535" s="13"/>
      <c r="H535" s="13"/>
      <c r="I535" s="14"/>
      <c r="J535" s="2"/>
      <c r="K535" s="2"/>
      <c r="L535" s="15"/>
      <c r="M535" s="15"/>
      <c r="N535" s="15"/>
      <c r="O535" s="2"/>
      <c r="P535" s="2"/>
      <c r="Q535" s="2"/>
      <c r="R535" s="2"/>
      <c r="S535" s="2"/>
      <c r="T535" s="2"/>
      <c r="U535" s="2"/>
      <c r="V535" s="2"/>
    </row>
    <row r="536" spans="2:22" ht="15.75" customHeight="1">
      <c r="B536" s="18"/>
      <c r="C536" s="2"/>
      <c r="D536" s="2"/>
      <c r="E536" s="2"/>
      <c r="F536" s="2"/>
      <c r="G536" s="13"/>
      <c r="H536" s="13"/>
      <c r="I536" s="14"/>
      <c r="J536" s="2"/>
      <c r="K536" s="2"/>
      <c r="L536" s="15"/>
      <c r="M536" s="15"/>
      <c r="N536" s="15"/>
      <c r="O536" s="2"/>
      <c r="P536" s="2"/>
      <c r="Q536" s="2"/>
      <c r="R536" s="2"/>
      <c r="S536" s="2"/>
      <c r="T536" s="2"/>
      <c r="U536" s="2"/>
      <c r="V536" s="2"/>
    </row>
    <row r="537" spans="2:22" ht="15.75" customHeight="1">
      <c r="B537" s="18"/>
      <c r="C537" s="2"/>
      <c r="D537" s="2"/>
      <c r="E537" s="2"/>
      <c r="F537" s="2"/>
      <c r="G537" s="13"/>
      <c r="H537" s="13"/>
      <c r="I537" s="14"/>
      <c r="J537" s="2"/>
      <c r="K537" s="2"/>
      <c r="L537" s="15"/>
      <c r="M537" s="15"/>
      <c r="N537" s="15"/>
      <c r="O537" s="2"/>
      <c r="P537" s="2"/>
      <c r="Q537" s="2"/>
      <c r="R537" s="2"/>
      <c r="S537" s="2"/>
      <c r="T537" s="2"/>
      <c r="U537" s="2"/>
      <c r="V537" s="2"/>
    </row>
    <row r="538" spans="2:22" ht="15.75" customHeight="1">
      <c r="B538" s="18"/>
      <c r="C538" s="2"/>
      <c r="D538" s="2"/>
      <c r="E538" s="2"/>
      <c r="F538" s="2"/>
      <c r="G538" s="13"/>
      <c r="H538" s="13"/>
      <c r="I538" s="14"/>
      <c r="J538" s="2"/>
      <c r="K538" s="2"/>
      <c r="L538" s="15"/>
      <c r="M538" s="15"/>
      <c r="N538" s="15"/>
      <c r="O538" s="2"/>
      <c r="P538" s="2"/>
      <c r="Q538" s="2"/>
      <c r="R538" s="2"/>
      <c r="S538" s="2"/>
      <c r="T538" s="2"/>
      <c r="U538" s="2"/>
      <c r="V538" s="2"/>
    </row>
    <row r="539" spans="2:22" ht="15.75" customHeight="1">
      <c r="B539" s="18"/>
      <c r="C539" s="2"/>
      <c r="D539" s="2"/>
      <c r="E539" s="2"/>
      <c r="F539" s="2"/>
      <c r="G539" s="13"/>
      <c r="H539" s="13"/>
      <c r="I539" s="14"/>
      <c r="J539" s="2"/>
      <c r="K539" s="2"/>
      <c r="L539" s="15"/>
      <c r="M539" s="15"/>
      <c r="N539" s="15"/>
      <c r="O539" s="2"/>
      <c r="P539" s="2"/>
      <c r="Q539" s="2"/>
      <c r="R539" s="2"/>
      <c r="S539" s="2"/>
      <c r="T539" s="2"/>
      <c r="U539" s="2"/>
      <c r="V539" s="2"/>
    </row>
    <row r="540" spans="2:22" ht="15.75" customHeight="1">
      <c r="B540" s="18"/>
      <c r="C540" s="2"/>
      <c r="D540" s="2"/>
      <c r="E540" s="2"/>
      <c r="F540" s="2"/>
      <c r="G540" s="13"/>
      <c r="H540" s="13"/>
      <c r="I540" s="14"/>
      <c r="J540" s="2"/>
      <c r="K540" s="2"/>
      <c r="L540" s="15"/>
      <c r="M540" s="15"/>
      <c r="N540" s="15"/>
      <c r="O540" s="2"/>
      <c r="P540" s="2"/>
      <c r="Q540" s="2"/>
      <c r="R540" s="2"/>
      <c r="S540" s="2"/>
      <c r="T540" s="2"/>
      <c r="U540" s="2"/>
      <c r="V540" s="2"/>
    </row>
    <row r="541" spans="2:22" ht="15.75" customHeight="1">
      <c r="B541" s="18"/>
      <c r="C541" s="2"/>
      <c r="D541" s="2"/>
      <c r="E541" s="2"/>
      <c r="F541" s="2"/>
      <c r="G541" s="13"/>
      <c r="H541" s="13"/>
      <c r="I541" s="14"/>
      <c r="J541" s="2"/>
      <c r="K541" s="2"/>
      <c r="L541" s="15"/>
      <c r="M541" s="15"/>
      <c r="N541" s="15"/>
      <c r="O541" s="2"/>
      <c r="P541" s="2"/>
      <c r="Q541" s="2"/>
      <c r="R541" s="2"/>
      <c r="S541" s="2"/>
      <c r="T541" s="2"/>
      <c r="U541" s="2"/>
      <c r="V541" s="2"/>
    </row>
    <row r="542" spans="2:22" ht="15.75" customHeight="1">
      <c r="B542" s="18"/>
      <c r="C542" s="2"/>
      <c r="D542" s="2"/>
      <c r="E542" s="2"/>
      <c r="F542" s="2"/>
      <c r="G542" s="13"/>
      <c r="H542" s="13"/>
      <c r="I542" s="14"/>
      <c r="J542" s="2"/>
      <c r="K542" s="2"/>
      <c r="L542" s="15"/>
      <c r="M542" s="15"/>
      <c r="N542" s="15"/>
      <c r="O542" s="2"/>
      <c r="P542" s="2"/>
      <c r="Q542" s="2"/>
      <c r="R542" s="2"/>
      <c r="S542" s="2"/>
      <c r="T542" s="2"/>
      <c r="U542" s="2"/>
      <c r="V542" s="2"/>
    </row>
    <row r="543" spans="2:22" ht="15.75" customHeight="1">
      <c r="B543" s="18"/>
      <c r="C543" s="2"/>
      <c r="D543" s="2"/>
      <c r="E543" s="2"/>
      <c r="F543" s="2"/>
      <c r="G543" s="13"/>
      <c r="H543" s="13"/>
      <c r="I543" s="14"/>
      <c r="J543" s="2"/>
      <c r="K543" s="2"/>
      <c r="L543" s="15"/>
      <c r="M543" s="15"/>
      <c r="N543" s="15"/>
      <c r="O543" s="2"/>
      <c r="P543" s="2"/>
      <c r="Q543" s="2"/>
      <c r="R543" s="2"/>
      <c r="S543" s="2"/>
      <c r="T543" s="2"/>
      <c r="U543" s="2"/>
      <c r="V543" s="2"/>
    </row>
    <row r="544" spans="2:22" ht="15.75" customHeight="1">
      <c r="B544" s="18"/>
      <c r="C544" s="2"/>
      <c r="D544" s="2"/>
      <c r="E544" s="2"/>
      <c r="F544" s="2"/>
      <c r="G544" s="13"/>
      <c r="H544" s="13"/>
      <c r="I544" s="14"/>
      <c r="J544" s="2"/>
      <c r="K544" s="2"/>
      <c r="L544" s="15"/>
      <c r="M544" s="15"/>
      <c r="N544" s="15"/>
      <c r="O544" s="2"/>
      <c r="P544" s="2"/>
      <c r="Q544" s="2"/>
      <c r="R544" s="2"/>
      <c r="S544" s="2"/>
      <c r="T544" s="2"/>
      <c r="U544" s="2"/>
      <c r="V544" s="2"/>
    </row>
    <row r="545" spans="2:22" ht="15.75" customHeight="1">
      <c r="B545" s="18"/>
      <c r="C545" s="2"/>
      <c r="D545" s="2"/>
      <c r="E545" s="2"/>
      <c r="F545" s="2"/>
      <c r="G545" s="13"/>
      <c r="H545" s="13"/>
      <c r="I545" s="14"/>
      <c r="J545" s="2"/>
      <c r="K545" s="2"/>
      <c r="L545" s="15"/>
      <c r="M545" s="15"/>
      <c r="N545" s="15"/>
      <c r="O545" s="2"/>
      <c r="P545" s="2"/>
      <c r="Q545" s="2"/>
      <c r="R545" s="2"/>
      <c r="S545" s="2"/>
      <c r="T545" s="2"/>
      <c r="U545" s="2"/>
      <c r="V545" s="2"/>
    </row>
    <row r="546" spans="2:22" ht="15.75" customHeight="1">
      <c r="B546" s="18"/>
      <c r="C546" s="2"/>
      <c r="D546" s="2"/>
      <c r="E546" s="2"/>
      <c r="F546" s="2"/>
      <c r="G546" s="13"/>
      <c r="H546" s="13"/>
      <c r="I546" s="14"/>
      <c r="J546" s="2"/>
      <c r="K546" s="2"/>
      <c r="L546" s="15"/>
      <c r="M546" s="15"/>
      <c r="N546" s="15"/>
      <c r="O546" s="2"/>
      <c r="P546" s="2"/>
      <c r="Q546" s="2"/>
      <c r="R546" s="2"/>
      <c r="S546" s="2"/>
      <c r="T546" s="2"/>
      <c r="U546" s="2"/>
      <c r="V546" s="2"/>
    </row>
    <row r="547" spans="2:22" ht="15.75" customHeight="1">
      <c r="B547" s="18"/>
      <c r="C547" s="2"/>
      <c r="D547" s="2"/>
      <c r="E547" s="2"/>
      <c r="F547" s="2"/>
      <c r="G547" s="13"/>
      <c r="H547" s="13"/>
      <c r="I547" s="14"/>
      <c r="J547" s="2"/>
      <c r="K547" s="2"/>
      <c r="L547" s="15"/>
      <c r="M547" s="15"/>
      <c r="N547" s="15"/>
      <c r="O547" s="2"/>
      <c r="P547" s="2"/>
      <c r="Q547" s="2"/>
      <c r="R547" s="2"/>
      <c r="S547" s="2"/>
      <c r="T547" s="2"/>
      <c r="U547" s="2"/>
      <c r="V547" s="2"/>
    </row>
    <row r="548" spans="2:22" ht="15.75" customHeight="1">
      <c r="B548" s="18"/>
      <c r="C548" s="2"/>
      <c r="D548" s="2"/>
      <c r="E548" s="2"/>
      <c r="F548" s="2"/>
      <c r="G548" s="13"/>
      <c r="H548" s="13"/>
      <c r="I548" s="14"/>
      <c r="J548" s="2"/>
      <c r="K548" s="2"/>
      <c r="L548" s="15"/>
      <c r="M548" s="15"/>
      <c r="N548" s="15"/>
      <c r="O548" s="2"/>
      <c r="P548" s="2"/>
      <c r="Q548" s="2"/>
      <c r="R548" s="2"/>
      <c r="S548" s="2"/>
      <c r="T548" s="2"/>
      <c r="U548" s="2"/>
      <c r="V548" s="2"/>
    </row>
    <row r="549" spans="2:22" ht="15.75" customHeight="1">
      <c r="B549" s="18"/>
      <c r="C549" s="2"/>
      <c r="D549" s="2"/>
      <c r="E549" s="2"/>
      <c r="F549" s="2"/>
      <c r="G549" s="13"/>
      <c r="H549" s="13"/>
      <c r="I549" s="14"/>
      <c r="J549" s="2"/>
      <c r="K549" s="2"/>
      <c r="L549" s="15"/>
      <c r="M549" s="15"/>
      <c r="N549" s="15"/>
      <c r="O549" s="2"/>
      <c r="P549" s="2"/>
      <c r="Q549" s="2"/>
      <c r="R549" s="2"/>
      <c r="S549" s="2"/>
      <c r="T549" s="2"/>
      <c r="U549" s="2"/>
      <c r="V549" s="2"/>
    </row>
    <row r="550" spans="2:22" ht="15.75" customHeight="1">
      <c r="B550" s="18"/>
      <c r="C550" s="2"/>
      <c r="D550" s="2"/>
      <c r="E550" s="2"/>
      <c r="F550" s="2"/>
      <c r="G550" s="13"/>
      <c r="H550" s="13"/>
      <c r="I550" s="14"/>
      <c r="J550" s="2"/>
      <c r="K550" s="2"/>
      <c r="L550" s="15"/>
      <c r="M550" s="15"/>
      <c r="N550" s="15"/>
      <c r="O550" s="2"/>
      <c r="P550" s="2"/>
      <c r="Q550" s="2"/>
      <c r="R550" s="2"/>
      <c r="S550" s="2"/>
      <c r="T550" s="2"/>
      <c r="U550" s="2"/>
      <c r="V550" s="2"/>
    </row>
    <row r="551" spans="2:22" ht="15.75" customHeight="1">
      <c r="B551" s="18"/>
      <c r="C551" s="2"/>
      <c r="D551" s="2"/>
      <c r="E551" s="2"/>
      <c r="F551" s="2"/>
      <c r="G551" s="13"/>
      <c r="H551" s="13"/>
      <c r="I551" s="14"/>
      <c r="J551" s="2"/>
      <c r="K551" s="2"/>
      <c r="L551" s="15"/>
      <c r="M551" s="15"/>
      <c r="N551" s="15"/>
      <c r="O551" s="2"/>
      <c r="P551" s="2"/>
      <c r="Q551" s="2"/>
      <c r="R551" s="2"/>
      <c r="S551" s="2"/>
      <c r="T551" s="2"/>
      <c r="U551" s="2"/>
      <c r="V551" s="2"/>
    </row>
    <row r="552" spans="2:22" ht="15.75" customHeight="1">
      <c r="B552" s="18"/>
      <c r="C552" s="2"/>
      <c r="D552" s="2"/>
      <c r="E552" s="2"/>
      <c r="F552" s="2"/>
      <c r="G552" s="13"/>
      <c r="H552" s="13"/>
      <c r="I552" s="14"/>
      <c r="J552" s="2"/>
      <c r="K552" s="2"/>
      <c r="L552" s="15"/>
      <c r="M552" s="15"/>
      <c r="N552" s="15"/>
      <c r="O552" s="2"/>
      <c r="P552" s="2"/>
      <c r="Q552" s="2"/>
      <c r="R552" s="2"/>
      <c r="S552" s="2"/>
      <c r="T552" s="2"/>
      <c r="U552" s="2"/>
      <c r="V552" s="2"/>
    </row>
    <row r="553" spans="2:22" ht="15.75" customHeight="1">
      <c r="B553" s="18"/>
      <c r="C553" s="2"/>
      <c r="D553" s="2"/>
      <c r="E553" s="2"/>
      <c r="F553" s="2"/>
      <c r="G553" s="13"/>
      <c r="H553" s="13"/>
      <c r="I553" s="14"/>
      <c r="J553" s="2"/>
      <c r="K553" s="2"/>
      <c r="L553" s="15"/>
      <c r="M553" s="15"/>
      <c r="N553" s="15"/>
      <c r="O553" s="2"/>
      <c r="P553" s="2"/>
      <c r="Q553" s="2"/>
      <c r="R553" s="2"/>
      <c r="S553" s="2"/>
      <c r="T553" s="2"/>
      <c r="U553" s="2"/>
      <c r="V553" s="2"/>
    </row>
    <row r="554" spans="2:22" ht="15.75" customHeight="1">
      <c r="B554" s="18"/>
      <c r="C554" s="2"/>
      <c r="D554" s="2"/>
      <c r="E554" s="2"/>
      <c r="F554" s="2"/>
      <c r="G554" s="13"/>
      <c r="H554" s="13"/>
      <c r="I554" s="14"/>
      <c r="J554" s="2"/>
      <c r="K554" s="2"/>
      <c r="L554" s="15"/>
      <c r="M554" s="15"/>
      <c r="N554" s="15"/>
      <c r="O554" s="2"/>
      <c r="P554" s="2"/>
      <c r="Q554" s="2"/>
      <c r="R554" s="2"/>
      <c r="S554" s="2"/>
      <c r="T554" s="2"/>
      <c r="U554" s="2"/>
      <c r="V554" s="2"/>
    </row>
    <row r="555" spans="2:22" ht="15.75" customHeight="1">
      <c r="B555" s="18"/>
      <c r="C555" s="2"/>
      <c r="D555" s="2"/>
      <c r="E555" s="2"/>
      <c r="F555" s="2"/>
      <c r="G555" s="13"/>
      <c r="H555" s="13"/>
      <c r="I555" s="14"/>
      <c r="J555" s="2"/>
      <c r="K555" s="2"/>
      <c r="L555" s="15"/>
      <c r="M555" s="15"/>
      <c r="N555" s="15"/>
      <c r="O555" s="2"/>
      <c r="P555" s="2"/>
      <c r="Q555" s="2"/>
      <c r="R555" s="2"/>
      <c r="S555" s="2"/>
      <c r="T555" s="2"/>
      <c r="U555" s="2"/>
      <c r="V555" s="2"/>
    </row>
    <row r="556" spans="2:22" ht="15.75" customHeight="1">
      <c r="B556" s="18"/>
      <c r="C556" s="2"/>
      <c r="D556" s="2"/>
      <c r="E556" s="2"/>
      <c r="F556" s="2"/>
      <c r="G556" s="13"/>
      <c r="H556" s="13"/>
      <c r="I556" s="14"/>
      <c r="J556" s="2"/>
      <c r="K556" s="2"/>
      <c r="L556" s="15"/>
      <c r="M556" s="15"/>
      <c r="N556" s="15"/>
      <c r="O556" s="2"/>
      <c r="P556" s="2"/>
      <c r="Q556" s="2"/>
      <c r="R556" s="2"/>
      <c r="S556" s="2"/>
      <c r="T556" s="2"/>
      <c r="U556" s="2"/>
      <c r="V556" s="2"/>
    </row>
    <row r="557" spans="2:22" ht="15.75" customHeight="1">
      <c r="B557" s="18"/>
      <c r="C557" s="2"/>
      <c r="D557" s="2"/>
      <c r="E557" s="2"/>
      <c r="F557" s="2"/>
      <c r="G557" s="13"/>
      <c r="H557" s="13"/>
      <c r="I557" s="14"/>
      <c r="J557" s="2"/>
      <c r="K557" s="2"/>
      <c r="L557" s="15"/>
      <c r="M557" s="15"/>
      <c r="N557" s="15"/>
      <c r="O557" s="2"/>
      <c r="P557" s="2"/>
      <c r="Q557" s="2"/>
      <c r="R557" s="2"/>
      <c r="S557" s="2"/>
      <c r="T557" s="2"/>
      <c r="U557" s="2"/>
      <c r="V557" s="2"/>
    </row>
    <row r="558" spans="2:22" ht="15.75" customHeight="1">
      <c r="B558" s="18"/>
      <c r="C558" s="2"/>
      <c r="D558" s="2"/>
      <c r="E558" s="2"/>
      <c r="F558" s="2"/>
      <c r="G558" s="13"/>
      <c r="H558" s="13"/>
      <c r="I558" s="14"/>
      <c r="J558" s="2"/>
      <c r="K558" s="2"/>
      <c r="L558" s="15"/>
      <c r="M558" s="15"/>
      <c r="N558" s="15"/>
      <c r="O558" s="2"/>
      <c r="P558" s="2"/>
      <c r="Q558" s="2"/>
      <c r="R558" s="2"/>
      <c r="S558" s="2"/>
      <c r="T558" s="2"/>
      <c r="U558" s="2"/>
      <c r="V558" s="2"/>
    </row>
    <row r="559" spans="2:22" ht="15.75" customHeight="1">
      <c r="B559" s="18"/>
      <c r="C559" s="2"/>
      <c r="D559" s="2"/>
      <c r="E559" s="2"/>
      <c r="F559" s="2"/>
      <c r="G559" s="13"/>
      <c r="H559" s="13"/>
      <c r="I559" s="14"/>
      <c r="J559" s="2"/>
      <c r="K559" s="2"/>
      <c r="L559" s="15"/>
      <c r="M559" s="15"/>
      <c r="N559" s="15"/>
      <c r="O559" s="2"/>
      <c r="P559" s="2"/>
      <c r="Q559" s="2"/>
      <c r="R559" s="2"/>
      <c r="S559" s="2"/>
      <c r="T559" s="2"/>
      <c r="U559" s="2"/>
      <c r="V559" s="2"/>
    </row>
    <row r="560" spans="2:22" ht="15.75" customHeight="1">
      <c r="B560" s="18"/>
      <c r="C560" s="2"/>
      <c r="D560" s="2"/>
      <c r="E560" s="2"/>
      <c r="F560" s="2"/>
      <c r="G560" s="13"/>
      <c r="H560" s="13"/>
      <c r="I560" s="14"/>
      <c r="J560" s="2"/>
      <c r="K560" s="2"/>
      <c r="L560" s="15"/>
      <c r="M560" s="15"/>
      <c r="N560" s="15"/>
      <c r="O560" s="2"/>
      <c r="P560" s="2"/>
      <c r="Q560" s="2"/>
      <c r="R560" s="2"/>
      <c r="S560" s="2"/>
      <c r="T560" s="2"/>
      <c r="U560" s="2"/>
      <c r="V560" s="2"/>
    </row>
    <row r="561" spans="2:22" ht="15.75" customHeight="1">
      <c r="B561" s="18"/>
      <c r="C561" s="2"/>
      <c r="D561" s="2"/>
      <c r="E561" s="2"/>
      <c r="F561" s="2"/>
      <c r="G561" s="13"/>
      <c r="H561" s="13"/>
      <c r="I561" s="14"/>
      <c r="J561" s="2"/>
      <c r="K561" s="2"/>
      <c r="L561" s="15"/>
      <c r="M561" s="15"/>
      <c r="N561" s="15"/>
      <c r="O561" s="2"/>
      <c r="P561" s="2"/>
      <c r="Q561" s="2"/>
      <c r="R561" s="2"/>
      <c r="S561" s="2"/>
      <c r="T561" s="2"/>
      <c r="U561" s="2"/>
      <c r="V561" s="2"/>
    </row>
    <row r="562" spans="2:22" ht="15.75" customHeight="1">
      <c r="B562" s="18"/>
      <c r="C562" s="2"/>
      <c r="D562" s="2"/>
      <c r="E562" s="2"/>
      <c r="F562" s="2"/>
      <c r="G562" s="13"/>
      <c r="H562" s="13"/>
      <c r="I562" s="14"/>
      <c r="J562" s="2"/>
      <c r="K562" s="2"/>
      <c r="L562" s="15"/>
      <c r="M562" s="15"/>
      <c r="N562" s="15"/>
      <c r="O562" s="2"/>
      <c r="P562" s="2"/>
      <c r="Q562" s="2"/>
      <c r="R562" s="2"/>
      <c r="S562" s="2"/>
      <c r="T562" s="2"/>
      <c r="U562" s="2"/>
      <c r="V562" s="2"/>
    </row>
    <row r="563" spans="2:22" ht="15.75" customHeight="1">
      <c r="B563" s="18"/>
      <c r="C563" s="2"/>
      <c r="D563" s="2"/>
      <c r="E563" s="2"/>
      <c r="F563" s="2"/>
      <c r="G563" s="13"/>
      <c r="H563" s="13"/>
      <c r="I563" s="14"/>
      <c r="J563" s="2"/>
      <c r="K563" s="2"/>
      <c r="L563" s="15"/>
      <c r="M563" s="15"/>
      <c r="N563" s="15"/>
      <c r="O563" s="2"/>
      <c r="P563" s="2"/>
      <c r="Q563" s="2"/>
      <c r="R563" s="2"/>
      <c r="S563" s="2"/>
      <c r="T563" s="2"/>
      <c r="U563" s="2"/>
      <c r="V563" s="2"/>
    </row>
    <row r="564" spans="2:22" ht="15.75" customHeight="1">
      <c r="B564" s="18"/>
      <c r="C564" s="2"/>
      <c r="D564" s="2"/>
      <c r="E564" s="2"/>
      <c r="F564" s="2"/>
      <c r="G564" s="13"/>
      <c r="H564" s="13"/>
      <c r="I564" s="14"/>
      <c r="J564" s="2"/>
      <c r="K564" s="2"/>
      <c r="L564" s="15"/>
      <c r="M564" s="15"/>
      <c r="N564" s="15"/>
      <c r="O564" s="2"/>
      <c r="P564" s="2"/>
      <c r="Q564" s="2"/>
      <c r="R564" s="2"/>
      <c r="S564" s="2"/>
      <c r="T564" s="2"/>
      <c r="U564" s="2"/>
      <c r="V564" s="2"/>
    </row>
    <row r="565" spans="2:22" ht="15.75" customHeight="1">
      <c r="B565" s="18"/>
      <c r="C565" s="2"/>
      <c r="D565" s="2"/>
      <c r="E565" s="2"/>
      <c r="F565" s="2"/>
      <c r="G565" s="13"/>
      <c r="H565" s="13"/>
      <c r="I565" s="14"/>
      <c r="J565" s="2"/>
      <c r="K565" s="2"/>
      <c r="L565" s="15"/>
      <c r="M565" s="15"/>
      <c r="N565" s="15"/>
      <c r="O565" s="2"/>
      <c r="P565" s="2"/>
      <c r="Q565" s="2"/>
      <c r="R565" s="2"/>
      <c r="S565" s="2"/>
      <c r="T565" s="2"/>
      <c r="U565" s="2"/>
      <c r="V565" s="2"/>
    </row>
    <row r="566" spans="2:22" ht="15.75" customHeight="1">
      <c r="B566" s="18"/>
      <c r="C566" s="2"/>
      <c r="D566" s="2"/>
      <c r="E566" s="2"/>
      <c r="F566" s="2"/>
      <c r="G566" s="13"/>
      <c r="H566" s="13"/>
      <c r="I566" s="14"/>
      <c r="J566" s="2"/>
      <c r="K566" s="2"/>
      <c r="L566" s="15"/>
      <c r="M566" s="15"/>
      <c r="N566" s="15"/>
      <c r="O566" s="2"/>
      <c r="P566" s="2"/>
      <c r="Q566" s="2"/>
      <c r="R566" s="2"/>
      <c r="S566" s="2"/>
      <c r="T566" s="2"/>
      <c r="U566" s="2"/>
      <c r="V566" s="2"/>
    </row>
    <row r="567" spans="2:22" ht="15.75" customHeight="1">
      <c r="B567" s="18"/>
      <c r="C567" s="2"/>
      <c r="D567" s="2"/>
      <c r="E567" s="2"/>
      <c r="F567" s="2"/>
      <c r="G567" s="13"/>
      <c r="H567" s="13"/>
      <c r="I567" s="14"/>
      <c r="J567" s="2"/>
      <c r="K567" s="2"/>
      <c r="L567" s="15"/>
      <c r="M567" s="15"/>
      <c r="N567" s="15"/>
      <c r="O567" s="2"/>
      <c r="P567" s="2"/>
      <c r="Q567" s="2"/>
      <c r="R567" s="2"/>
      <c r="S567" s="2"/>
      <c r="T567" s="2"/>
      <c r="U567" s="2"/>
      <c r="V567" s="2"/>
    </row>
    <row r="568" spans="2:22" ht="15.75" customHeight="1">
      <c r="B568" s="18"/>
      <c r="C568" s="2"/>
      <c r="D568" s="2"/>
      <c r="E568" s="2"/>
      <c r="F568" s="2"/>
      <c r="G568" s="13"/>
      <c r="H568" s="13"/>
      <c r="I568" s="14"/>
      <c r="J568" s="2"/>
      <c r="K568" s="2"/>
      <c r="L568" s="15"/>
      <c r="M568" s="15"/>
      <c r="N568" s="15"/>
      <c r="O568" s="2"/>
      <c r="P568" s="2"/>
      <c r="Q568" s="2"/>
      <c r="R568" s="2"/>
      <c r="S568" s="2"/>
      <c r="T568" s="2"/>
      <c r="U568" s="2"/>
      <c r="V568" s="2"/>
    </row>
    <row r="569" spans="2:22" ht="15.75" customHeight="1">
      <c r="B569" s="18"/>
      <c r="C569" s="2"/>
      <c r="D569" s="2"/>
      <c r="E569" s="2"/>
      <c r="F569" s="2"/>
      <c r="G569" s="13"/>
      <c r="H569" s="13"/>
      <c r="I569" s="14"/>
      <c r="J569" s="2"/>
      <c r="K569" s="2"/>
      <c r="L569" s="15"/>
      <c r="M569" s="15"/>
      <c r="N569" s="15"/>
      <c r="O569" s="2"/>
      <c r="P569" s="2"/>
      <c r="Q569" s="2"/>
      <c r="R569" s="2"/>
      <c r="S569" s="2"/>
      <c r="T569" s="2"/>
      <c r="U569" s="2"/>
      <c r="V569" s="2"/>
    </row>
    <row r="570" spans="2:22" ht="15.75" customHeight="1">
      <c r="B570" s="18"/>
      <c r="C570" s="2"/>
      <c r="D570" s="2"/>
      <c r="E570" s="2"/>
      <c r="F570" s="2"/>
      <c r="G570" s="13"/>
      <c r="H570" s="13"/>
      <c r="I570" s="14"/>
      <c r="J570" s="2"/>
      <c r="K570" s="2"/>
      <c r="L570" s="15"/>
      <c r="M570" s="15"/>
      <c r="N570" s="15"/>
      <c r="O570" s="2"/>
      <c r="P570" s="2"/>
      <c r="Q570" s="2"/>
      <c r="R570" s="2"/>
      <c r="S570" s="2"/>
      <c r="T570" s="2"/>
      <c r="U570" s="2"/>
      <c r="V570" s="2"/>
    </row>
    <row r="571" spans="2:22" ht="15.75" customHeight="1">
      <c r="B571" s="18"/>
      <c r="C571" s="2"/>
      <c r="D571" s="2"/>
      <c r="E571" s="2"/>
      <c r="F571" s="2"/>
      <c r="G571" s="13"/>
      <c r="H571" s="13"/>
      <c r="I571" s="14"/>
      <c r="J571" s="2"/>
      <c r="K571" s="2"/>
      <c r="L571" s="15"/>
      <c r="M571" s="15"/>
      <c r="N571" s="15"/>
      <c r="O571" s="2"/>
      <c r="P571" s="2"/>
      <c r="Q571" s="2"/>
      <c r="R571" s="2"/>
      <c r="S571" s="2"/>
      <c r="T571" s="2"/>
      <c r="U571" s="2"/>
      <c r="V571" s="2"/>
    </row>
    <row r="572" spans="2:22" ht="15.75" customHeight="1">
      <c r="B572" s="18"/>
      <c r="C572" s="2"/>
      <c r="D572" s="2"/>
      <c r="E572" s="2"/>
      <c r="F572" s="2"/>
      <c r="G572" s="13"/>
      <c r="H572" s="13"/>
      <c r="I572" s="14"/>
      <c r="J572" s="2"/>
      <c r="K572" s="2"/>
      <c r="L572" s="15"/>
      <c r="M572" s="15"/>
      <c r="N572" s="15"/>
      <c r="O572" s="2"/>
      <c r="P572" s="2"/>
      <c r="Q572" s="2"/>
      <c r="R572" s="2"/>
      <c r="S572" s="2"/>
      <c r="T572" s="2"/>
      <c r="U572" s="2"/>
      <c r="V572" s="2"/>
    </row>
    <row r="573" spans="2:22" ht="15.75" customHeight="1">
      <c r="B573" s="18"/>
      <c r="C573" s="2"/>
      <c r="D573" s="2"/>
      <c r="E573" s="2"/>
      <c r="F573" s="2"/>
      <c r="G573" s="13"/>
      <c r="H573" s="13"/>
      <c r="I573" s="14"/>
      <c r="J573" s="2"/>
      <c r="K573" s="2"/>
      <c r="L573" s="15"/>
      <c r="M573" s="15"/>
      <c r="N573" s="15"/>
      <c r="O573" s="2"/>
      <c r="P573" s="2"/>
      <c r="Q573" s="2"/>
      <c r="R573" s="2"/>
      <c r="S573" s="2"/>
      <c r="T573" s="2"/>
      <c r="U573" s="2"/>
      <c r="V573" s="2"/>
    </row>
    <row r="574" spans="2:22" ht="15.75" customHeight="1">
      <c r="B574" s="18"/>
      <c r="C574" s="2"/>
      <c r="D574" s="2"/>
      <c r="E574" s="2"/>
      <c r="F574" s="2"/>
      <c r="G574" s="13"/>
      <c r="H574" s="13"/>
      <c r="I574" s="14"/>
      <c r="J574" s="2"/>
      <c r="K574" s="2"/>
      <c r="L574" s="15"/>
      <c r="M574" s="15"/>
      <c r="N574" s="15"/>
      <c r="O574" s="2"/>
      <c r="P574" s="2"/>
      <c r="Q574" s="2"/>
      <c r="R574" s="2"/>
      <c r="S574" s="2"/>
      <c r="T574" s="2"/>
      <c r="U574" s="2"/>
      <c r="V574" s="2"/>
    </row>
    <row r="575" spans="2:22" ht="15.75" customHeight="1">
      <c r="B575" s="18"/>
      <c r="C575" s="2"/>
      <c r="D575" s="2"/>
      <c r="E575" s="2"/>
      <c r="F575" s="2"/>
      <c r="G575" s="13"/>
      <c r="H575" s="13"/>
      <c r="I575" s="14"/>
      <c r="J575" s="2"/>
      <c r="K575" s="2"/>
      <c r="L575" s="15"/>
      <c r="M575" s="15"/>
      <c r="N575" s="15"/>
      <c r="O575" s="2"/>
      <c r="P575" s="2"/>
      <c r="Q575" s="2"/>
      <c r="R575" s="2"/>
      <c r="S575" s="2"/>
      <c r="T575" s="2"/>
      <c r="U575" s="2"/>
      <c r="V575" s="2"/>
    </row>
    <row r="576" spans="2:22" ht="15.75" customHeight="1">
      <c r="B576" s="18"/>
      <c r="C576" s="2"/>
      <c r="D576" s="2"/>
      <c r="E576" s="2"/>
      <c r="F576" s="2"/>
      <c r="G576" s="13"/>
      <c r="H576" s="13"/>
      <c r="I576" s="14"/>
      <c r="J576" s="2"/>
      <c r="K576" s="2"/>
      <c r="L576" s="15"/>
      <c r="M576" s="15"/>
      <c r="N576" s="15"/>
      <c r="O576" s="2"/>
      <c r="P576" s="2"/>
      <c r="Q576" s="2"/>
      <c r="R576" s="2"/>
      <c r="S576" s="2"/>
      <c r="T576" s="2"/>
      <c r="U576" s="2"/>
      <c r="V576" s="2"/>
    </row>
    <row r="577" spans="2:22" ht="15.75" customHeight="1">
      <c r="B577" s="18"/>
      <c r="C577" s="2"/>
      <c r="D577" s="2"/>
      <c r="E577" s="2"/>
      <c r="F577" s="2"/>
      <c r="G577" s="13"/>
      <c r="H577" s="13"/>
      <c r="I577" s="14"/>
      <c r="J577" s="2"/>
      <c r="K577" s="2"/>
      <c r="L577" s="15"/>
      <c r="M577" s="15"/>
      <c r="N577" s="15"/>
      <c r="O577" s="2"/>
      <c r="P577" s="2"/>
      <c r="Q577" s="2"/>
      <c r="R577" s="2"/>
      <c r="S577" s="2"/>
      <c r="T577" s="2"/>
      <c r="U577" s="2"/>
      <c r="V577" s="2"/>
    </row>
    <row r="578" spans="2:22" ht="15.75" customHeight="1">
      <c r="B578" s="18"/>
      <c r="C578" s="2"/>
      <c r="D578" s="2"/>
      <c r="E578" s="2"/>
      <c r="F578" s="2"/>
      <c r="G578" s="13"/>
      <c r="H578" s="13"/>
      <c r="I578" s="14"/>
      <c r="J578" s="2"/>
      <c r="K578" s="2"/>
      <c r="L578" s="15"/>
      <c r="M578" s="15"/>
      <c r="N578" s="15"/>
      <c r="O578" s="2"/>
      <c r="P578" s="2"/>
      <c r="Q578" s="2"/>
      <c r="R578" s="2"/>
      <c r="S578" s="2"/>
      <c r="T578" s="2"/>
      <c r="U578" s="2"/>
      <c r="V578" s="2"/>
    </row>
    <row r="579" spans="2:22" ht="15.75" customHeight="1">
      <c r="B579" s="18"/>
      <c r="C579" s="2"/>
      <c r="D579" s="2"/>
      <c r="E579" s="2"/>
      <c r="F579" s="2"/>
      <c r="G579" s="13"/>
      <c r="H579" s="13"/>
      <c r="I579" s="14"/>
      <c r="J579" s="2"/>
      <c r="K579" s="2"/>
      <c r="L579" s="15"/>
      <c r="M579" s="15"/>
      <c r="N579" s="15"/>
      <c r="O579" s="2"/>
      <c r="P579" s="2"/>
      <c r="Q579" s="2"/>
      <c r="R579" s="2"/>
      <c r="S579" s="2"/>
      <c r="T579" s="2"/>
      <c r="U579" s="2"/>
      <c r="V579" s="2"/>
    </row>
    <row r="580" spans="2:22" ht="15.75" customHeight="1">
      <c r="B580" s="18"/>
      <c r="C580" s="2"/>
      <c r="D580" s="2"/>
      <c r="E580" s="2"/>
      <c r="F580" s="2"/>
      <c r="G580" s="13"/>
      <c r="H580" s="13"/>
      <c r="I580" s="14"/>
      <c r="J580" s="2"/>
      <c r="K580" s="2"/>
      <c r="L580" s="15"/>
      <c r="M580" s="15"/>
      <c r="N580" s="15"/>
      <c r="O580" s="2"/>
      <c r="P580" s="2"/>
      <c r="Q580" s="2"/>
      <c r="R580" s="2"/>
      <c r="S580" s="2"/>
      <c r="T580" s="2"/>
      <c r="U580" s="2"/>
      <c r="V580" s="2"/>
    </row>
    <row r="581" spans="2:22" ht="15.75" customHeight="1">
      <c r="B581" s="18"/>
      <c r="C581" s="2"/>
      <c r="D581" s="2"/>
      <c r="E581" s="2"/>
      <c r="F581" s="2"/>
      <c r="G581" s="13"/>
      <c r="H581" s="13"/>
      <c r="I581" s="14"/>
      <c r="J581" s="2"/>
      <c r="K581" s="2"/>
      <c r="L581" s="15"/>
      <c r="M581" s="15"/>
      <c r="N581" s="15"/>
      <c r="O581" s="2"/>
      <c r="P581" s="2"/>
      <c r="Q581" s="2"/>
      <c r="R581" s="2"/>
      <c r="S581" s="2"/>
      <c r="T581" s="2"/>
      <c r="U581" s="2"/>
      <c r="V581" s="2"/>
    </row>
    <row r="582" spans="2:22" ht="15.75" customHeight="1">
      <c r="B582" s="18"/>
      <c r="C582" s="2"/>
      <c r="D582" s="2"/>
      <c r="E582" s="2"/>
      <c r="F582" s="2"/>
      <c r="G582" s="13"/>
      <c r="H582" s="13"/>
      <c r="I582" s="14"/>
      <c r="J582" s="2"/>
      <c r="K582" s="2"/>
      <c r="L582" s="15"/>
      <c r="M582" s="15"/>
      <c r="N582" s="15"/>
      <c r="O582" s="2"/>
      <c r="P582" s="2"/>
      <c r="Q582" s="2"/>
      <c r="R582" s="2"/>
      <c r="S582" s="2"/>
      <c r="T582" s="2"/>
      <c r="U582" s="2"/>
      <c r="V582" s="2"/>
    </row>
    <row r="583" spans="2:22" ht="15.75" customHeight="1">
      <c r="B583" s="18"/>
      <c r="C583" s="2"/>
      <c r="D583" s="2"/>
      <c r="E583" s="2"/>
      <c r="F583" s="2"/>
      <c r="G583" s="13"/>
      <c r="H583" s="13"/>
      <c r="I583" s="14"/>
      <c r="J583" s="2"/>
      <c r="K583" s="2"/>
      <c r="L583" s="15"/>
      <c r="M583" s="15"/>
      <c r="N583" s="15"/>
      <c r="O583" s="2"/>
      <c r="P583" s="2"/>
      <c r="Q583" s="2"/>
      <c r="R583" s="2"/>
      <c r="S583" s="2"/>
      <c r="T583" s="2"/>
      <c r="U583" s="2"/>
      <c r="V583" s="2"/>
    </row>
    <row r="584" spans="2:22" ht="15.75" customHeight="1">
      <c r="B584" s="18"/>
      <c r="C584" s="2"/>
      <c r="D584" s="2"/>
      <c r="E584" s="2"/>
      <c r="F584" s="2"/>
      <c r="G584" s="13"/>
      <c r="H584" s="13"/>
      <c r="I584" s="14"/>
      <c r="J584" s="2"/>
      <c r="K584" s="2"/>
      <c r="L584" s="15"/>
      <c r="M584" s="15"/>
      <c r="N584" s="15"/>
      <c r="O584" s="2"/>
      <c r="P584" s="2"/>
      <c r="Q584" s="2"/>
      <c r="R584" s="2"/>
      <c r="S584" s="2"/>
      <c r="T584" s="2"/>
      <c r="U584" s="2"/>
      <c r="V584" s="2"/>
    </row>
    <row r="585" spans="2:22" ht="15.75" customHeight="1">
      <c r="B585" s="18"/>
      <c r="C585" s="2"/>
      <c r="D585" s="2"/>
      <c r="E585" s="2"/>
      <c r="F585" s="2"/>
      <c r="G585" s="13"/>
      <c r="H585" s="13"/>
      <c r="I585" s="14"/>
      <c r="J585" s="2"/>
      <c r="K585" s="2"/>
      <c r="L585" s="15"/>
      <c r="M585" s="15"/>
      <c r="N585" s="15"/>
      <c r="O585" s="2"/>
      <c r="P585" s="2"/>
      <c r="Q585" s="2"/>
      <c r="R585" s="2"/>
      <c r="S585" s="2"/>
      <c r="T585" s="2"/>
      <c r="U585" s="2"/>
      <c r="V585" s="2"/>
    </row>
    <row r="586" spans="2:22" ht="15.75" customHeight="1">
      <c r="B586" s="18"/>
      <c r="C586" s="2"/>
      <c r="D586" s="2"/>
      <c r="E586" s="2"/>
      <c r="F586" s="2"/>
      <c r="G586" s="13"/>
      <c r="H586" s="13"/>
      <c r="I586" s="14"/>
      <c r="J586" s="2"/>
      <c r="K586" s="2"/>
      <c r="L586" s="15"/>
      <c r="M586" s="15"/>
      <c r="N586" s="15"/>
      <c r="O586" s="2"/>
      <c r="P586" s="2"/>
      <c r="Q586" s="2"/>
      <c r="R586" s="2"/>
      <c r="S586" s="2"/>
      <c r="T586" s="2"/>
      <c r="U586" s="2"/>
      <c r="V586" s="2"/>
    </row>
    <row r="587" spans="2:22" ht="15.75" customHeight="1">
      <c r="B587" s="18"/>
      <c r="C587" s="2"/>
      <c r="D587" s="2"/>
      <c r="E587" s="2"/>
      <c r="F587" s="2"/>
      <c r="G587" s="13"/>
      <c r="H587" s="13"/>
      <c r="I587" s="14"/>
      <c r="J587" s="2"/>
      <c r="K587" s="2"/>
      <c r="L587" s="15"/>
      <c r="M587" s="15"/>
      <c r="N587" s="15"/>
      <c r="O587" s="2"/>
      <c r="P587" s="2"/>
      <c r="Q587" s="2"/>
      <c r="R587" s="2"/>
      <c r="S587" s="2"/>
      <c r="T587" s="2"/>
      <c r="U587" s="2"/>
      <c r="V587" s="2"/>
    </row>
    <row r="588" spans="2:22" ht="15.75" customHeight="1">
      <c r="B588" s="18"/>
      <c r="C588" s="2"/>
      <c r="D588" s="2"/>
      <c r="E588" s="2"/>
      <c r="F588" s="2"/>
      <c r="G588" s="13"/>
      <c r="H588" s="13"/>
      <c r="I588" s="14"/>
      <c r="J588" s="2"/>
      <c r="K588" s="2"/>
      <c r="L588" s="15"/>
      <c r="M588" s="15"/>
      <c r="N588" s="15"/>
      <c r="O588" s="2"/>
      <c r="P588" s="2"/>
      <c r="Q588" s="2"/>
      <c r="R588" s="2"/>
      <c r="S588" s="2"/>
      <c r="T588" s="2"/>
      <c r="U588" s="2"/>
      <c r="V588" s="2"/>
    </row>
    <row r="589" spans="2:22" ht="15.75" customHeight="1">
      <c r="B589" s="18"/>
      <c r="C589" s="2"/>
      <c r="D589" s="2"/>
      <c r="E589" s="2"/>
      <c r="F589" s="2"/>
      <c r="G589" s="13"/>
      <c r="H589" s="13"/>
      <c r="I589" s="14"/>
      <c r="J589" s="2"/>
      <c r="K589" s="2"/>
      <c r="L589" s="15"/>
      <c r="M589" s="15"/>
      <c r="N589" s="15"/>
      <c r="O589" s="2"/>
      <c r="P589" s="2"/>
      <c r="Q589" s="2"/>
      <c r="R589" s="2"/>
      <c r="S589" s="2"/>
      <c r="T589" s="2"/>
      <c r="U589" s="2"/>
      <c r="V589" s="2"/>
    </row>
    <row r="590" spans="2:22" ht="15.75" customHeight="1">
      <c r="B590" s="18"/>
      <c r="C590" s="2"/>
      <c r="D590" s="2"/>
      <c r="E590" s="2"/>
      <c r="F590" s="2"/>
      <c r="G590" s="13"/>
      <c r="H590" s="13"/>
      <c r="I590" s="14"/>
      <c r="J590" s="2"/>
      <c r="K590" s="2"/>
      <c r="L590" s="15"/>
      <c r="M590" s="15"/>
      <c r="N590" s="15"/>
      <c r="O590" s="2"/>
      <c r="P590" s="2"/>
      <c r="Q590" s="2"/>
      <c r="R590" s="2"/>
      <c r="S590" s="2"/>
      <c r="T590" s="2"/>
      <c r="U590" s="2"/>
      <c r="V590" s="2"/>
    </row>
    <row r="591" spans="2:22" ht="15.75" customHeight="1">
      <c r="B591" s="18"/>
      <c r="C591" s="2"/>
      <c r="D591" s="2"/>
      <c r="E591" s="2"/>
      <c r="F591" s="2"/>
      <c r="G591" s="13"/>
      <c r="H591" s="13"/>
      <c r="I591" s="14"/>
      <c r="J591" s="2"/>
      <c r="K591" s="2"/>
      <c r="L591" s="15"/>
      <c r="M591" s="15"/>
      <c r="N591" s="15"/>
      <c r="O591" s="2"/>
      <c r="P591" s="2"/>
      <c r="Q591" s="2"/>
      <c r="R591" s="2"/>
      <c r="S591" s="2"/>
      <c r="T591" s="2"/>
      <c r="U591" s="2"/>
      <c r="V591" s="2"/>
    </row>
    <row r="592" spans="2:22" ht="15.75" customHeight="1">
      <c r="B592" s="18"/>
      <c r="C592" s="2"/>
      <c r="D592" s="2"/>
      <c r="E592" s="2"/>
      <c r="F592" s="2"/>
      <c r="G592" s="13"/>
      <c r="H592" s="13"/>
      <c r="I592" s="14"/>
      <c r="J592" s="2"/>
      <c r="K592" s="2"/>
      <c r="L592" s="15"/>
      <c r="M592" s="15"/>
      <c r="N592" s="15"/>
      <c r="O592" s="2"/>
      <c r="P592" s="2"/>
      <c r="Q592" s="2"/>
      <c r="R592" s="2"/>
      <c r="S592" s="2"/>
      <c r="T592" s="2"/>
      <c r="U592" s="2"/>
      <c r="V592" s="2"/>
    </row>
    <row r="593" spans="2:22" ht="15.75" customHeight="1">
      <c r="B593" s="18"/>
      <c r="C593" s="2"/>
      <c r="D593" s="2"/>
      <c r="E593" s="2"/>
      <c r="F593" s="2"/>
      <c r="G593" s="13"/>
      <c r="H593" s="13"/>
      <c r="I593" s="14"/>
      <c r="J593" s="2"/>
      <c r="K593" s="2"/>
      <c r="L593" s="15"/>
      <c r="M593" s="15"/>
      <c r="N593" s="15"/>
      <c r="O593" s="2"/>
      <c r="P593" s="2"/>
      <c r="Q593" s="2"/>
      <c r="R593" s="2"/>
      <c r="S593" s="2"/>
      <c r="T593" s="2"/>
      <c r="U593" s="2"/>
      <c r="V593" s="2"/>
    </row>
    <row r="594" spans="2:22" ht="15.75" customHeight="1">
      <c r="B594" s="18"/>
      <c r="C594" s="2"/>
      <c r="D594" s="2"/>
      <c r="E594" s="2"/>
      <c r="F594" s="2"/>
      <c r="G594" s="13"/>
      <c r="H594" s="13"/>
      <c r="I594" s="14"/>
      <c r="J594" s="2"/>
      <c r="K594" s="2"/>
      <c r="L594" s="15"/>
      <c r="M594" s="15"/>
      <c r="N594" s="15"/>
      <c r="O594" s="2"/>
      <c r="P594" s="2"/>
      <c r="Q594" s="2"/>
      <c r="R594" s="2"/>
      <c r="S594" s="2"/>
      <c r="T594" s="2"/>
      <c r="U594" s="2"/>
      <c r="V594" s="2"/>
    </row>
    <row r="595" spans="2:22" ht="15.75" customHeight="1">
      <c r="B595" s="18"/>
      <c r="C595" s="2"/>
      <c r="D595" s="2"/>
      <c r="E595" s="2"/>
      <c r="F595" s="2"/>
      <c r="G595" s="13"/>
      <c r="H595" s="13"/>
      <c r="I595" s="14"/>
      <c r="J595" s="2"/>
      <c r="K595" s="2"/>
      <c r="L595" s="15"/>
      <c r="M595" s="15"/>
      <c r="N595" s="15"/>
      <c r="O595" s="2"/>
      <c r="P595" s="2"/>
      <c r="Q595" s="2"/>
      <c r="R595" s="2"/>
      <c r="S595" s="2"/>
      <c r="T595" s="2"/>
      <c r="U595" s="2"/>
      <c r="V595" s="2"/>
    </row>
    <row r="596" spans="2:22" ht="15.75" customHeight="1">
      <c r="B596" s="18"/>
      <c r="C596" s="2"/>
      <c r="D596" s="2"/>
      <c r="E596" s="2"/>
      <c r="F596" s="2"/>
      <c r="G596" s="13"/>
      <c r="H596" s="13"/>
      <c r="I596" s="14"/>
      <c r="J596" s="2"/>
      <c r="K596" s="2"/>
      <c r="L596" s="15"/>
      <c r="M596" s="15"/>
      <c r="N596" s="15"/>
      <c r="O596" s="2"/>
      <c r="P596" s="2"/>
      <c r="Q596" s="2"/>
      <c r="R596" s="2"/>
      <c r="S596" s="2"/>
      <c r="T596" s="2"/>
      <c r="U596" s="2"/>
      <c r="V596" s="2"/>
    </row>
    <row r="597" spans="2:22" ht="15.75" customHeight="1">
      <c r="B597" s="18"/>
      <c r="C597" s="2"/>
      <c r="D597" s="2"/>
      <c r="E597" s="2"/>
      <c r="F597" s="2"/>
      <c r="G597" s="13"/>
      <c r="H597" s="13"/>
      <c r="I597" s="14"/>
      <c r="J597" s="2"/>
      <c r="K597" s="2"/>
      <c r="L597" s="15"/>
      <c r="M597" s="15"/>
      <c r="N597" s="15"/>
      <c r="O597" s="2"/>
      <c r="P597" s="2"/>
      <c r="Q597" s="2"/>
      <c r="R597" s="2"/>
      <c r="S597" s="2"/>
      <c r="T597" s="2"/>
      <c r="U597" s="2"/>
      <c r="V597" s="2"/>
    </row>
    <row r="598" spans="2:22" ht="15.75" customHeight="1">
      <c r="B598" s="18"/>
      <c r="C598" s="2"/>
      <c r="D598" s="2"/>
      <c r="E598" s="2"/>
      <c r="F598" s="2"/>
      <c r="G598" s="13"/>
      <c r="H598" s="13"/>
      <c r="I598" s="14"/>
      <c r="J598" s="2"/>
      <c r="K598" s="2"/>
      <c r="L598" s="15"/>
      <c r="M598" s="15"/>
      <c r="N598" s="15"/>
      <c r="O598" s="2"/>
      <c r="P598" s="2"/>
      <c r="Q598" s="2"/>
      <c r="R598" s="2"/>
      <c r="S598" s="2"/>
      <c r="T598" s="2"/>
      <c r="U598" s="2"/>
      <c r="V598" s="2"/>
    </row>
    <row r="599" spans="2:22" ht="15.75" customHeight="1">
      <c r="B599" s="18"/>
      <c r="C599" s="2"/>
      <c r="D599" s="2"/>
      <c r="E599" s="2"/>
      <c r="F599" s="2"/>
      <c r="G599" s="13"/>
      <c r="H599" s="13"/>
      <c r="I599" s="14"/>
      <c r="J599" s="2"/>
      <c r="K599" s="2"/>
      <c r="L599" s="15"/>
      <c r="M599" s="15"/>
      <c r="N599" s="15"/>
      <c r="O599" s="2"/>
      <c r="P599" s="2"/>
      <c r="Q599" s="2"/>
      <c r="R599" s="2"/>
      <c r="S599" s="2"/>
      <c r="T599" s="2"/>
      <c r="U599" s="2"/>
      <c r="V599" s="2"/>
    </row>
    <row r="600" spans="2:22" ht="15.75" customHeight="1">
      <c r="B600" s="18"/>
      <c r="C600" s="2"/>
      <c r="D600" s="2"/>
      <c r="E600" s="2"/>
      <c r="F600" s="2"/>
      <c r="G600" s="13"/>
      <c r="H600" s="13"/>
      <c r="I600" s="14"/>
      <c r="J600" s="2"/>
      <c r="K600" s="2"/>
      <c r="L600" s="15"/>
      <c r="M600" s="15"/>
      <c r="N600" s="15"/>
      <c r="O600" s="2"/>
      <c r="P600" s="2"/>
      <c r="Q600" s="2"/>
      <c r="R600" s="2"/>
      <c r="S600" s="2"/>
      <c r="T600" s="2"/>
      <c r="U600" s="2"/>
      <c r="V600" s="2"/>
    </row>
    <row r="601" spans="2:22" ht="15.75" customHeight="1">
      <c r="B601" s="18"/>
      <c r="C601" s="2"/>
      <c r="D601" s="2"/>
      <c r="E601" s="2"/>
      <c r="F601" s="2"/>
      <c r="G601" s="13"/>
      <c r="H601" s="13"/>
      <c r="I601" s="14"/>
      <c r="J601" s="2"/>
      <c r="K601" s="2"/>
      <c r="L601" s="15"/>
      <c r="M601" s="15"/>
      <c r="N601" s="15"/>
      <c r="O601" s="2"/>
      <c r="P601" s="2"/>
      <c r="Q601" s="2"/>
      <c r="R601" s="2"/>
      <c r="S601" s="2"/>
      <c r="T601" s="2"/>
      <c r="U601" s="2"/>
      <c r="V601" s="2"/>
    </row>
    <row r="602" spans="2:22" ht="15.75" customHeight="1">
      <c r="B602" s="18"/>
      <c r="C602" s="2"/>
      <c r="D602" s="2"/>
      <c r="E602" s="2"/>
      <c r="F602" s="2"/>
      <c r="G602" s="13"/>
      <c r="H602" s="13"/>
      <c r="I602" s="14"/>
      <c r="J602" s="2"/>
      <c r="K602" s="2"/>
      <c r="L602" s="15"/>
      <c r="M602" s="15"/>
      <c r="N602" s="15"/>
      <c r="O602" s="2"/>
      <c r="P602" s="2"/>
      <c r="Q602" s="2"/>
      <c r="R602" s="2"/>
      <c r="S602" s="2"/>
      <c r="T602" s="2"/>
      <c r="U602" s="2"/>
      <c r="V602" s="2"/>
    </row>
    <row r="603" spans="2:22" ht="15.75" customHeight="1">
      <c r="B603" s="18"/>
      <c r="C603" s="2"/>
      <c r="D603" s="2"/>
      <c r="E603" s="2"/>
      <c r="F603" s="2"/>
      <c r="G603" s="13"/>
      <c r="H603" s="13"/>
      <c r="I603" s="14"/>
      <c r="J603" s="2"/>
      <c r="K603" s="2"/>
      <c r="L603" s="15"/>
      <c r="M603" s="15"/>
      <c r="N603" s="15"/>
      <c r="O603" s="2"/>
      <c r="P603" s="2"/>
      <c r="Q603" s="2"/>
      <c r="R603" s="2"/>
      <c r="S603" s="2"/>
      <c r="T603" s="2"/>
      <c r="U603" s="2"/>
      <c r="V603" s="2"/>
    </row>
    <row r="604" spans="2:22" ht="15.75" customHeight="1">
      <c r="B604" s="18"/>
      <c r="C604" s="2"/>
      <c r="D604" s="2"/>
      <c r="E604" s="2"/>
      <c r="F604" s="2"/>
      <c r="G604" s="13"/>
      <c r="H604" s="13"/>
      <c r="I604" s="14"/>
      <c r="J604" s="2"/>
      <c r="K604" s="2"/>
      <c r="L604" s="15"/>
      <c r="M604" s="15"/>
      <c r="N604" s="15"/>
      <c r="O604" s="2"/>
      <c r="P604" s="2"/>
      <c r="Q604" s="2"/>
      <c r="R604" s="2"/>
      <c r="S604" s="2"/>
      <c r="T604" s="2"/>
      <c r="U604" s="2"/>
      <c r="V604" s="2"/>
    </row>
    <row r="605" spans="2:22" ht="15.75" customHeight="1">
      <c r="B605" s="18"/>
      <c r="C605" s="2"/>
      <c r="D605" s="2"/>
      <c r="E605" s="2"/>
      <c r="F605" s="2"/>
      <c r="G605" s="13"/>
      <c r="H605" s="13"/>
      <c r="I605" s="14"/>
      <c r="J605" s="2"/>
      <c r="K605" s="2"/>
      <c r="L605" s="15"/>
      <c r="M605" s="15"/>
      <c r="N605" s="15"/>
      <c r="O605" s="2"/>
      <c r="P605" s="2"/>
      <c r="Q605" s="2"/>
      <c r="R605" s="2"/>
      <c r="S605" s="2"/>
      <c r="T605" s="2"/>
      <c r="U605" s="2"/>
      <c r="V605" s="2"/>
    </row>
    <row r="606" spans="2:22" ht="15.75" customHeight="1">
      <c r="B606" s="18"/>
      <c r="C606" s="2"/>
      <c r="D606" s="2"/>
      <c r="E606" s="2"/>
      <c r="F606" s="2"/>
      <c r="G606" s="13"/>
      <c r="H606" s="13"/>
      <c r="I606" s="14"/>
      <c r="J606" s="2"/>
      <c r="K606" s="2"/>
      <c r="L606" s="15"/>
      <c r="M606" s="15"/>
      <c r="N606" s="15"/>
      <c r="O606" s="2"/>
      <c r="P606" s="2"/>
      <c r="Q606" s="2"/>
      <c r="R606" s="2"/>
      <c r="S606" s="2"/>
      <c r="T606" s="2"/>
      <c r="U606" s="2"/>
      <c r="V606" s="2"/>
    </row>
    <row r="607" spans="2:22" ht="15.75" customHeight="1">
      <c r="B607" s="18"/>
      <c r="C607" s="2"/>
      <c r="D607" s="2"/>
      <c r="E607" s="2"/>
      <c r="F607" s="2"/>
      <c r="G607" s="13"/>
      <c r="H607" s="13"/>
      <c r="I607" s="14"/>
      <c r="J607" s="2"/>
      <c r="K607" s="2"/>
      <c r="L607" s="15"/>
      <c r="M607" s="15"/>
      <c r="N607" s="15"/>
      <c r="O607" s="2"/>
      <c r="P607" s="2"/>
      <c r="Q607" s="2"/>
      <c r="R607" s="2"/>
      <c r="S607" s="2"/>
      <c r="T607" s="2"/>
      <c r="U607" s="2"/>
      <c r="V607" s="2"/>
    </row>
    <row r="608" spans="2:22" ht="15.75" customHeight="1">
      <c r="B608" s="18"/>
      <c r="C608" s="2"/>
      <c r="D608" s="2"/>
      <c r="E608" s="2"/>
      <c r="F608" s="2"/>
      <c r="G608" s="13"/>
      <c r="H608" s="13"/>
      <c r="I608" s="14"/>
      <c r="J608" s="2"/>
      <c r="K608" s="2"/>
      <c r="L608" s="15"/>
      <c r="M608" s="15"/>
      <c r="N608" s="15"/>
      <c r="O608" s="2"/>
      <c r="P608" s="2"/>
      <c r="Q608" s="2"/>
      <c r="R608" s="2"/>
      <c r="S608" s="2"/>
      <c r="T608" s="2"/>
      <c r="U608" s="2"/>
      <c r="V608" s="2"/>
    </row>
    <row r="609" spans="2:22" ht="15.75" customHeight="1">
      <c r="B609" s="18"/>
      <c r="C609" s="2"/>
      <c r="D609" s="2"/>
      <c r="E609" s="2"/>
      <c r="F609" s="2"/>
      <c r="G609" s="13"/>
      <c r="H609" s="13"/>
      <c r="I609" s="14"/>
      <c r="J609" s="2"/>
      <c r="K609" s="2"/>
      <c r="L609" s="15"/>
      <c r="M609" s="15"/>
      <c r="N609" s="15"/>
      <c r="O609" s="2"/>
      <c r="P609" s="2"/>
      <c r="Q609" s="2"/>
      <c r="R609" s="2"/>
      <c r="S609" s="2"/>
      <c r="T609" s="2"/>
      <c r="U609" s="2"/>
      <c r="V609" s="2"/>
    </row>
    <row r="610" spans="2:22" ht="15.75" customHeight="1">
      <c r="B610" s="18"/>
      <c r="C610" s="2"/>
      <c r="D610" s="2"/>
      <c r="E610" s="2"/>
      <c r="F610" s="2"/>
      <c r="G610" s="13"/>
      <c r="H610" s="13"/>
      <c r="I610" s="14"/>
      <c r="J610" s="2"/>
      <c r="K610" s="2"/>
      <c r="L610" s="15"/>
      <c r="M610" s="15"/>
      <c r="N610" s="15"/>
      <c r="O610" s="2"/>
      <c r="P610" s="2"/>
      <c r="Q610" s="2"/>
      <c r="R610" s="2"/>
      <c r="S610" s="2"/>
      <c r="T610" s="2"/>
      <c r="U610" s="2"/>
      <c r="V610" s="2"/>
    </row>
    <row r="611" spans="2:22" ht="15.75" customHeight="1">
      <c r="B611" s="18"/>
      <c r="C611" s="2"/>
      <c r="D611" s="2"/>
      <c r="E611" s="2"/>
      <c r="F611" s="2"/>
      <c r="G611" s="13"/>
      <c r="H611" s="13"/>
      <c r="I611" s="14"/>
      <c r="J611" s="2"/>
      <c r="K611" s="2"/>
      <c r="L611" s="15"/>
      <c r="M611" s="15"/>
      <c r="N611" s="15"/>
      <c r="O611" s="2"/>
      <c r="P611" s="2"/>
      <c r="Q611" s="2"/>
      <c r="R611" s="2"/>
      <c r="S611" s="2"/>
      <c r="T611" s="2"/>
      <c r="U611" s="2"/>
      <c r="V611" s="2"/>
    </row>
    <row r="612" spans="2:22" ht="15.75" customHeight="1">
      <c r="B612" s="18"/>
      <c r="C612" s="2"/>
      <c r="D612" s="2"/>
      <c r="E612" s="2"/>
      <c r="F612" s="2"/>
      <c r="G612" s="13"/>
      <c r="H612" s="13"/>
      <c r="I612" s="14"/>
      <c r="J612" s="2"/>
      <c r="K612" s="2"/>
      <c r="L612" s="15"/>
      <c r="M612" s="15"/>
      <c r="N612" s="15"/>
      <c r="O612" s="2"/>
      <c r="P612" s="2"/>
      <c r="Q612" s="2"/>
      <c r="R612" s="2"/>
      <c r="S612" s="2"/>
      <c r="T612" s="2"/>
      <c r="U612" s="2"/>
      <c r="V612" s="2"/>
    </row>
    <row r="613" spans="2:22" ht="15.75" customHeight="1">
      <c r="B613" s="18"/>
      <c r="C613" s="2"/>
      <c r="D613" s="2"/>
      <c r="E613" s="2"/>
      <c r="F613" s="2"/>
      <c r="G613" s="13"/>
      <c r="H613" s="13"/>
      <c r="I613" s="14"/>
      <c r="J613" s="2"/>
      <c r="K613" s="2"/>
      <c r="L613" s="15"/>
      <c r="M613" s="15"/>
      <c r="N613" s="15"/>
      <c r="O613" s="2"/>
      <c r="P613" s="2"/>
      <c r="Q613" s="2"/>
      <c r="R613" s="2"/>
      <c r="S613" s="2"/>
      <c r="T613" s="2"/>
      <c r="U613" s="2"/>
      <c r="V613" s="2"/>
    </row>
    <row r="614" spans="2:22" ht="15.75" customHeight="1">
      <c r="B614" s="18"/>
      <c r="C614" s="2"/>
      <c r="D614" s="2"/>
      <c r="E614" s="2"/>
      <c r="F614" s="2"/>
      <c r="G614" s="13"/>
      <c r="H614" s="13"/>
      <c r="I614" s="14"/>
      <c r="J614" s="2"/>
      <c r="K614" s="2"/>
      <c r="L614" s="15"/>
      <c r="M614" s="15"/>
      <c r="N614" s="15"/>
      <c r="O614" s="2"/>
      <c r="P614" s="2"/>
      <c r="Q614" s="2"/>
      <c r="R614" s="2"/>
      <c r="S614" s="2"/>
      <c r="T614" s="2"/>
      <c r="U614" s="2"/>
      <c r="V614" s="2"/>
    </row>
    <row r="615" spans="2:22" ht="15.75" customHeight="1">
      <c r="B615" s="18"/>
      <c r="C615" s="2"/>
      <c r="D615" s="2"/>
      <c r="E615" s="2"/>
      <c r="F615" s="2"/>
      <c r="G615" s="13"/>
      <c r="H615" s="13"/>
      <c r="I615" s="14"/>
      <c r="J615" s="2"/>
      <c r="K615" s="2"/>
      <c r="L615" s="15"/>
      <c r="M615" s="15"/>
      <c r="N615" s="15"/>
      <c r="O615" s="2"/>
      <c r="P615" s="2"/>
      <c r="Q615" s="2"/>
      <c r="R615" s="2"/>
      <c r="S615" s="2"/>
      <c r="T615" s="2"/>
      <c r="U615" s="2"/>
      <c r="V615" s="2"/>
    </row>
    <row r="616" spans="2:22" ht="15.75" customHeight="1">
      <c r="B616" s="18"/>
      <c r="C616" s="2"/>
      <c r="D616" s="2"/>
      <c r="E616" s="2"/>
      <c r="F616" s="2"/>
      <c r="G616" s="13"/>
      <c r="H616" s="13"/>
      <c r="I616" s="14"/>
      <c r="J616" s="2"/>
      <c r="K616" s="2"/>
      <c r="L616" s="15"/>
      <c r="M616" s="15"/>
      <c r="N616" s="15"/>
      <c r="O616" s="2"/>
      <c r="P616" s="2"/>
      <c r="Q616" s="2"/>
      <c r="R616" s="2"/>
      <c r="S616" s="2"/>
      <c r="T616" s="2"/>
      <c r="U616" s="2"/>
      <c r="V616" s="2"/>
    </row>
    <row r="617" spans="2:22" ht="15.75" customHeight="1">
      <c r="B617" s="18"/>
      <c r="C617" s="2"/>
      <c r="D617" s="2"/>
      <c r="E617" s="2"/>
      <c r="F617" s="2"/>
      <c r="G617" s="13"/>
      <c r="H617" s="13"/>
      <c r="I617" s="14"/>
      <c r="J617" s="2"/>
      <c r="K617" s="2"/>
      <c r="L617" s="15"/>
      <c r="M617" s="15"/>
      <c r="N617" s="15"/>
      <c r="O617" s="2"/>
      <c r="P617" s="2"/>
      <c r="Q617" s="2"/>
      <c r="R617" s="2"/>
      <c r="S617" s="2"/>
      <c r="T617" s="2"/>
      <c r="U617" s="2"/>
      <c r="V617" s="2"/>
    </row>
    <row r="618" spans="2:22" ht="15.75" customHeight="1">
      <c r="B618" s="18"/>
      <c r="C618" s="2"/>
      <c r="D618" s="2"/>
      <c r="E618" s="2"/>
      <c r="F618" s="2"/>
      <c r="G618" s="13"/>
      <c r="H618" s="13"/>
      <c r="I618" s="14"/>
      <c r="J618" s="2"/>
      <c r="K618" s="2"/>
      <c r="L618" s="15"/>
      <c r="M618" s="15"/>
      <c r="N618" s="15"/>
      <c r="O618" s="2"/>
      <c r="P618" s="2"/>
      <c r="Q618" s="2"/>
      <c r="R618" s="2"/>
      <c r="S618" s="2"/>
      <c r="T618" s="2"/>
      <c r="U618" s="2"/>
      <c r="V618" s="2"/>
    </row>
    <row r="619" spans="2:22" ht="15.75" customHeight="1">
      <c r="B619" s="18"/>
      <c r="C619" s="2"/>
      <c r="D619" s="2"/>
      <c r="E619" s="2"/>
      <c r="F619" s="2"/>
      <c r="G619" s="13"/>
      <c r="H619" s="13"/>
      <c r="I619" s="14"/>
      <c r="J619" s="2"/>
      <c r="K619" s="2"/>
      <c r="L619" s="15"/>
      <c r="M619" s="15"/>
      <c r="N619" s="15"/>
      <c r="O619" s="2"/>
      <c r="P619" s="2"/>
      <c r="Q619" s="2"/>
      <c r="R619" s="2"/>
      <c r="S619" s="2"/>
      <c r="T619" s="2"/>
      <c r="U619" s="2"/>
      <c r="V619" s="2"/>
    </row>
    <row r="620" spans="2:22" ht="15.75" customHeight="1">
      <c r="B620" s="18"/>
      <c r="C620" s="2"/>
      <c r="D620" s="2"/>
      <c r="E620" s="2"/>
      <c r="F620" s="2"/>
      <c r="G620" s="13"/>
      <c r="H620" s="13"/>
      <c r="I620" s="14"/>
      <c r="J620" s="2"/>
      <c r="K620" s="2"/>
      <c r="L620" s="15"/>
      <c r="M620" s="15"/>
      <c r="N620" s="15"/>
      <c r="O620" s="2"/>
      <c r="P620" s="2"/>
      <c r="Q620" s="2"/>
      <c r="R620" s="2"/>
      <c r="S620" s="2"/>
      <c r="T620" s="2"/>
      <c r="U620" s="2"/>
      <c r="V620" s="2"/>
    </row>
    <row r="621" spans="2:22" ht="15.75" customHeight="1">
      <c r="B621" s="18"/>
      <c r="C621" s="2"/>
      <c r="D621" s="2"/>
      <c r="E621" s="2"/>
      <c r="F621" s="2"/>
      <c r="G621" s="13"/>
      <c r="H621" s="13"/>
      <c r="I621" s="14"/>
      <c r="J621" s="2"/>
      <c r="K621" s="2"/>
      <c r="L621" s="15"/>
      <c r="M621" s="15"/>
      <c r="N621" s="15"/>
      <c r="O621" s="2"/>
      <c r="P621" s="2"/>
      <c r="Q621" s="2"/>
      <c r="R621" s="2"/>
      <c r="S621" s="2"/>
      <c r="T621" s="2"/>
      <c r="U621" s="2"/>
      <c r="V621" s="2"/>
    </row>
    <row r="622" spans="2:22" ht="15.75" customHeight="1">
      <c r="B622" s="18"/>
      <c r="C622" s="2"/>
      <c r="D622" s="2"/>
      <c r="E622" s="2"/>
      <c r="F622" s="2"/>
      <c r="G622" s="13"/>
      <c r="H622" s="13"/>
      <c r="I622" s="14"/>
      <c r="J622" s="2"/>
      <c r="K622" s="2"/>
      <c r="L622" s="15"/>
      <c r="M622" s="15"/>
      <c r="N622" s="15"/>
      <c r="O622" s="2"/>
      <c r="P622" s="2"/>
      <c r="Q622" s="2"/>
      <c r="R622" s="2"/>
      <c r="S622" s="2"/>
      <c r="T622" s="2"/>
      <c r="U622" s="2"/>
      <c r="V622" s="2"/>
    </row>
    <row r="623" spans="2:22" ht="15.75" customHeight="1">
      <c r="B623" s="18"/>
      <c r="C623" s="2"/>
      <c r="D623" s="2"/>
      <c r="E623" s="2"/>
      <c r="F623" s="2"/>
      <c r="G623" s="13"/>
      <c r="H623" s="13"/>
      <c r="I623" s="14"/>
      <c r="J623" s="2"/>
      <c r="K623" s="2"/>
      <c r="L623" s="15"/>
      <c r="M623" s="15"/>
      <c r="N623" s="15"/>
      <c r="O623" s="2"/>
      <c r="P623" s="2"/>
      <c r="Q623" s="2"/>
      <c r="R623" s="2"/>
      <c r="S623" s="2"/>
      <c r="T623" s="2"/>
      <c r="U623" s="2"/>
      <c r="V623" s="2"/>
    </row>
    <row r="624" spans="2:22" ht="15.75" customHeight="1">
      <c r="B624" s="18"/>
      <c r="C624" s="2"/>
      <c r="D624" s="2"/>
      <c r="E624" s="2"/>
      <c r="F624" s="2"/>
      <c r="G624" s="13"/>
      <c r="H624" s="13"/>
      <c r="I624" s="14"/>
      <c r="J624" s="2"/>
      <c r="K624" s="2"/>
      <c r="L624" s="15"/>
      <c r="M624" s="15"/>
      <c r="N624" s="15"/>
      <c r="O624" s="2"/>
      <c r="P624" s="2"/>
      <c r="Q624" s="2"/>
      <c r="R624" s="2"/>
      <c r="S624" s="2"/>
      <c r="T624" s="2"/>
      <c r="U624" s="2"/>
      <c r="V624" s="2"/>
    </row>
    <row r="625" spans="2:22" ht="15.75" customHeight="1">
      <c r="B625" s="18"/>
      <c r="C625" s="2"/>
      <c r="D625" s="2"/>
      <c r="E625" s="2"/>
      <c r="F625" s="2"/>
      <c r="G625" s="13"/>
      <c r="H625" s="13"/>
      <c r="I625" s="14"/>
      <c r="J625" s="2"/>
      <c r="K625" s="2"/>
      <c r="L625" s="15"/>
      <c r="M625" s="15"/>
      <c r="N625" s="15"/>
      <c r="O625" s="2"/>
      <c r="P625" s="2"/>
      <c r="Q625" s="2"/>
      <c r="R625" s="2"/>
      <c r="S625" s="2"/>
      <c r="T625" s="2"/>
      <c r="U625" s="2"/>
      <c r="V625" s="2"/>
    </row>
    <row r="626" spans="2:22" ht="15.75" customHeight="1">
      <c r="B626" s="18"/>
      <c r="C626" s="2"/>
      <c r="D626" s="2"/>
      <c r="E626" s="2"/>
      <c r="F626" s="2"/>
      <c r="G626" s="13"/>
      <c r="H626" s="13"/>
      <c r="I626" s="14"/>
      <c r="J626" s="2"/>
      <c r="K626" s="2"/>
      <c r="L626" s="15"/>
      <c r="M626" s="15"/>
      <c r="N626" s="15"/>
      <c r="O626" s="2"/>
      <c r="P626" s="2"/>
      <c r="Q626" s="2"/>
      <c r="R626" s="2"/>
      <c r="S626" s="2"/>
      <c r="T626" s="2"/>
      <c r="U626" s="2"/>
      <c r="V626" s="2"/>
    </row>
    <row r="627" spans="2:22" ht="15.75" customHeight="1">
      <c r="B627" s="18"/>
      <c r="C627" s="2"/>
      <c r="D627" s="2"/>
      <c r="E627" s="2"/>
      <c r="F627" s="2"/>
      <c r="G627" s="13"/>
      <c r="H627" s="13"/>
      <c r="I627" s="14"/>
      <c r="J627" s="2"/>
      <c r="K627" s="2"/>
      <c r="L627" s="15"/>
      <c r="M627" s="15"/>
      <c r="N627" s="15"/>
      <c r="O627" s="2"/>
      <c r="P627" s="2"/>
      <c r="Q627" s="2"/>
      <c r="R627" s="2"/>
      <c r="S627" s="2"/>
      <c r="T627" s="2"/>
      <c r="U627" s="2"/>
      <c r="V627" s="2"/>
    </row>
    <row r="628" spans="2:22" ht="15.75" customHeight="1">
      <c r="B628" s="18"/>
      <c r="C628" s="2"/>
      <c r="D628" s="2"/>
      <c r="E628" s="2"/>
      <c r="F628" s="2"/>
      <c r="G628" s="13"/>
      <c r="H628" s="13"/>
      <c r="I628" s="14"/>
      <c r="J628" s="2"/>
      <c r="K628" s="2"/>
      <c r="L628" s="15"/>
      <c r="M628" s="15"/>
      <c r="N628" s="15"/>
      <c r="O628" s="2"/>
      <c r="P628" s="2"/>
      <c r="Q628" s="2"/>
      <c r="R628" s="2"/>
      <c r="S628" s="2"/>
      <c r="T628" s="2"/>
      <c r="U628" s="2"/>
      <c r="V628" s="2"/>
    </row>
    <row r="629" spans="2:22" ht="15.75" customHeight="1">
      <c r="B629" s="18"/>
      <c r="C629" s="2"/>
      <c r="D629" s="2"/>
      <c r="E629" s="2"/>
      <c r="F629" s="2"/>
      <c r="G629" s="13"/>
      <c r="H629" s="13"/>
      <c r="I629" s="14"/>
      <c r="J629" s="2"/>
      <c r="K629" s="2"/>
      <c r="L629" s="15"/>
      <c r="M629" s="15"/>
      <c r="N629" s="15"/>
      <c r="O629" s="2"/>
      <c r="P629" s="2"/>
      <c r="Q629" s="2"/>
      <c r="R629" s="2"/>
      <c r="S629" s="2"/>
      <c r="T629" s="2"/>
      <c r="U629" s="2"/>
      <c r="V629" s="2"/>
    </row>
    <row r="630" spans="2:22" ht="15.75" customHeight="1">
      <c r="B630" s="18"/>
      <c r="C630" s="2"/>
      <c r="D630" s="2"/>
      <c r="E630" s="2"/>
      <c r="F630" s="2"/>
      <c r="G630" s="13"/>
      <c r="H630" s="13"/>
      <c r="I630" s="14"/>
      <c r="J630" s="2"/>
      <c r="K630" s="2"/>
      <c r="L630" s="15"/>
      <c r="M630" s="15"/>
      <c r="N630" s="15"/>
      <c r="O630" s="2"/>
      <c r="P630" s="2"/>
      <c r="Q630" s="2"/>
      <c r="R630" s="2"/>
      <c r="S630" s="2"/>
      <c r="T630" s="2"/>
      <c r="U630" s="2"/>
      <c r="V630" s="2"/>
    </row>
    <row r="631" spans="2:22" ht="15.75" customHeight="1">
      <c r="B631" s="18"/>
      <c r="C631" s="2"/>
      <c r="D631" s="2"/>
      <c r="E631" s="2"/>
      <c r="F631" s="2"/>
      <c r="G631" s="13"/>
      <c r="H631" s="13"/>
      <c r="I631" s="14"/>
      <c r="J631" s="2"/>
      <c r="K631" s="2"/>
      <c r="L631" s="15"/>
      <c r="M631" s="15"/>
      <c r="N631" s="15"/>
      <c r="O631" s="2"/>
      <c r="P631" s="2"/>
      <c r="Q631" s="2"/>
      <c r="R631" s="2"/>
      <c r="S631" s="2"/>
      <c r="T631" s="2"/>
      <c r="U631" s="2"/>
      <c r="V631" s="2"/>
    </row>
    <row r="632" spans="2:22" ht="15.75" customHeight="1">
      <c r="B632" s="18"/>
      <c r="C632" s="2"/>
      <c r="D632" s="2"/>
      <c r="E632" s="2"/>
      <c r="F632" s="2"/>
      <c r="G632" s="13"/>
      <c r="H632" s="13"/>
      <c r="I632" s="14"/>
      <c r="J632" s="2"/>
      <c r="K632" s="2"/>
      <c r="L632" s="15"/>
      <c r="M632" s="15"/>
      <c r="N632" s="15"/>
      <c r="O632" s="2"/>
      <c r="P632" s="2"/>
      <c r="Q632" s="2"/>
      <c r="R632" s="2"/>
      <c r="S632" s="2"/>
      <c r="T632" s="2"/>
      <c r="U632" s="2"/>
      <c r="V632" s="2"/>
    </row>
    <row r="633" spans="2:22" ht="15.75" customHeight="1">
      <c r="B633" s="18"/>
      <c r="C633" s="2"/>
      <c r="D633" s="2"/>
      <c r="E633" s="2"/>
      <c r="F633" s="2"/>
      <c r="G633" s="13"/>
      <c r="H633" s="13"/>
      <c r="I633" s="14"/>
      <c r="J633" s="2"/>
      <c r="K633" s="2"/>
      <c r="L633" s="15"/>
      <c r="M633" s="15"/>
      <c r="N633" s="15"/>
      <c r="O633" s="2"/>
      <c r="P633" s="2"/>
      <c r="Q633" s="2"/>
      <c r="R633" s="2"/>
      <c r="S633" s="2"/>
      <c r="T633" s="2"/>
      <c r="U633" s="2"/>
      <c r="V633" s="2"/>
    </row>
    <row r="634" spans="2:22" ht="15.75" customHeight="1">
      <c r="B634" s="18"/>
      <c r="C634" s="2"/>
      <c r="D634" s="2"/>
      <c r="E634" s="2"/>
      <c r="F634" s="2"/>
      <c r="G634" s="13"/>
      <c r="H634" s="13"/>
      <c r="I634" s="14"/>
      <c r="J634" s="2"/>
      <c r="K634" s="2"/>
      <c r="L634" s="15"/>
      <c r="M634" s="15"/>
      <c r="N634" s="15"/>
      <c r="O634" s="2"/>
      <c r="P634" s="2"/>
      <c r="Q634" s="2"/>
      <c r="R634" s="2"/>
      <c r="S634" s="2"/>
      <c r="T634" s="2"/>
      <c r="U634" s="2"/>
      <c r="V634" s="2"/>
    </row>
    <row r="635" spans="2:22" ht="15.75" customHeight="1">
      <c r="B635" s="18"/>
      <c r="C635" s="2"/>
      <c r="D635" s="2"/>
      <c r="E635" s="2"/>
      <c r="F635" s="2"/>
      <c r="G635" s="13"/>
      <c r="H635" s="13"/>
      <c r="I635" s="14"/>
      <c r="J635" s="2"/>
      <c r="K635" s="2"/>
      <c r="L635" s="15"/>
      <c r="M635" s="15"/>
      <c r="N635" s="15"/>
      <c r="O635" s="2"/>
      <c r="P635" s="2"/>
      <c r="Q635" s="2"/>
      <c r="R635" s="2"/>
      <c r="S635" s="2"/>
      <c r="T635" s="2"/>
      <c r="U635" s="2"/>
      <c r="V635" s="2"/>
    </row>
    <row r="636" spans="2:22" ht="15.75" customHeight="1">
      <c r="B636" s="18"/>
      <c r="C636" s="2"/>
      <c r="D636" s="2"/>
      <c r="E636" s="2"/>
      <c r="F636" s="2"/>
      <c r="G636" s="13"/>
      <c r="H636" s="13"/>
      <c r="I636" s="14"/>
      <c r="J636" s="2"/>
      <c r="K636" s="2"/>
      <c r="L636" s="15"/>
      <c r="M636" s="15"/>
      <c r="N636" s="15"/>
      <c r="O636" s="2"/>
      <c r="P636" s="2"/>
      <c r="Q636" s="2"/>
      <c r="R636" s="2"/>
      <c r="S636" s="2"/>
      <c r="T636" s="2"/>
      <c r="U636" s="2"/>
      <c r="V636" s="2"/>
    </row>
    <row r="637" spans="2:22" ht="15.75" customHeight="1">
      <c r="B637" s="18"/>
      <c r="C637" s="2"/>
      <c r="D637" s="2"/>
      <c r="E637" s="2"/>
      <c r="F637" s="2"/>
      <c r="G637" s="13"/>
      <c r="H637" s="13"/>
      <c r="I637" s="14"/>
      <c r="J637" s="2"/>
      <c r="K637" s="2"/>
      <c r="L637" s="15"/>
      <c r="M637" s="15"/>
      <c r="N637" s="15"/>
      <c r="O637" s="2"/>
      <c r="P637" s="2"/>
      <c r="Q637" s="2"/>
      <c r="R637" s="2"/>
      <c r="S637" s="2"/>
      <c r="T637" s="2"/>
      <c r="U637" s="2"/>
      <c r="V637" s="2"/>
    </row>
    <row r="638" spans="2:22" ht="15.75" customHeight="1">
      <c r="B638" s="18"/>
      <c r="C638" s="2"/>
      <c r="D638" s="2"/>
      <c r="E638" s="2"/>
      <c r="F638" s="2"/>
      <c r="G638" s="13"/>
      <c r="H638" s="13"/>
      <c r="I638" s="14"/>
      <c r="J638" s="2"/>
      <c r="K638" s="2"/>
      <c r="L638" s="15"/>
      <c r="M638" s="15"/>
      <c r="N638" s="15"/>
      <c r="O638" s="2"/>
      <c r="P638" s="2"/>
      <c r="Q638" s="2"/>
      <c r="R638" s="2"/>
      <c r="S638" s="2"/>
      <c r="T638" s="2"/>
      <c r="U638" s="2"/>
      <c r="V638" s="2"/>
    </row>
    <row r="639" spans="2:22" ht="15.75" customHeight="1">
      <c r="B639" s="18"/>
      <c r="C639" s="2"/>
      <c r="D639" s="2"/>
      <c r="E639" s="2"/>
      <c r="F639" s="2"/>
      <c r="G639" s="13"/>
      <c r="H639" s="13"/>
      <c r="I639" s="14"/>
      <c r="J639" s="2"/>
      <c r="K639" s="2"/>
      <c r="L639" s="15"/>
      <c r="M639" s="15"/>
      <c r="N639" s="15"/>
      <c r="O639" s="2"/>
      <c r="P639" s="2"/>
      <c r="Q639" s="2"/>
      <c r="R639" s="2"/>
      <c r="S639" s="2"/>
      <c r="T639" s="2"/>
      <c r="U639" s="2"/>
      <c r="V639" s="2"/>
    </row>
    <row r="640" spans="2:22" ht="15.75" customHeight="1">
      <c r="B640" s="18"/>
      <c r="C640" s="2"/>
      <c r="D640" s="2"/>
      <c r="E640" s="2"/>
      <c r="F640" s="2"/>
      <c r="G640" s="13"/>
      <c r="H640" s="13"/>
      <c r="I640" s="14"/>
      <c r="J640" s="2"/>
      <c r="K640" s="2"/>
      <c r="L640" s="15"/>
      <c r="M640" s="15"/>
      <c r="N640" s="15"/>
      <c r="O640" s="2"/>
      <c r="P640" s="2"/>
      <c r="Q640" s="2"/>
      <c r="R640" s="2"/>
      <c r="S640" s="2"/>
      <c r="T640" s="2"/>
      <c r="U640" s="2"/>
      <c r="V640" s="2"/>
    </row>
    <row r="641" spans="2:22" ht="15.75" customHeight="1">
      <c r="B641" s="18"/>
      <c r="C641" s="2"/>
      <c r="D641" s="2"/>
      <c r="E641" s="2"/>
      <c r="F641" s="2"/>
      <c r="G641" s="13"/>
      <c r="H641" s="13"/>
      <c r="I641" s="14"/>
      <c r="J641" s="2"/>
      <c r="K641" s="2"/>
      <c r="L641" s="15"/>
      <c r="M641" s="15"/>
      <c r="N641" s="15"/>
      <c r="O641" s="2"/>
      <c r="P641" s="2"/>
      <c r="Q641" s="2"/>
      <c r="R641" s="2"/>
      <c r="S641" s="2"/>
      <c r="T641" s="2"/>
      <c r="U641" s="2"/>
      <c r="V641" s="2"/>
    </row>
    <row r="642" spans="2:22" ht="15.75" customHeight="1">
      <c r="B642" s="18"/>
      <c r="C642" s="2"/>
      <c r="D642" s="2"/>
      <c r="E642" s="2"/>
      <c r="F642" s="2"/>
      <c r="G642" s="13"/>
      <c r="H642" s="13"/>
      <c r="I642" s="14"/>
      <c r="J642" s="2"/>
      <c r="K642" s="2"/>
      <c r="L642" s="15"/>
      <c r="M642" s="15"/>
      <c r="N642" s="15"/>
      <c r="O642" s="2"/>
      <c r="P642" s="2"/>
      <c r="Q642" s="2"/>
      <c r="R642" s="2"/>
      <c r="S642" s="2"/>
      <c r="T642" s="2"/>
      <c r="U642" s="2"/>
      <c r="V642" s="2"/>
    </row>
    <row r="643" spans="2:22" ht="15.75" customHeight="1">
      <c r="B643" s="18"/>
      <c r="C643" s="2"/>
      <c r="D643" s="2"/>
      <c r="E643" s="2"/>
      <c r="F643" s="2"/>
      <c r="G643" s="13"/>
      <c r="H643" s="13"/>
      <c r="I643" s="14"/>
      <c r="J643" s="2"/>
      <c r="K643" s="2"/>
      <c r="L643" s="15"/>
      <c r="M643" s="15"/>
      <c r="N643" s="15"/>
      <c r="O643" s="2"/>
      <c r="P643" s="2"/>
      <c r="Q643" s="2"/>
      <c r="R643" s="2"/>
      <c r="S643" s="2"/>
      <c r="T643" s="2"/>
      <c r="U643" s="2"/>
      <c r="V643" s="2"/>
    </row>
    <row r="644" spans="2:22" ht="15.75" customHeight="1">
      <c r="B644" s="18"/>
      <c r="C644" s="2"/>
      <c r="D644" s="2"/>
      <c r="E644" s="2"/>
      <c r="F644" s="2"/>
      <c r="G644" s="13"/>
      <c r="H644" s="13"/>
      <c r="I644" s="14"/>
      <c r="J644" s="2"/>
      <c r="K644" s="2"/>
      <c r="L644" s="15"/>
      <c r="M644" s="15"/>
      <c r="N644" s="15"/>
      <c r="O644" s="2"/>
      <c r="P644" s="2"/>
      <c r="Q644" s="2"/>
      <c r="R644" s="2"/>
      <c r="S644" s="2"/>
      <c r="T644" s="2"/>
      <c r="U644" s="2"/>
      <c r="V644" s="2"/>
    </row>
    <row r="645" spans="2:22" ht="15.75" customHeight="1">
      <c r="B645" s="18"/>
      <c r="C645" s="2"/>
      <c r="D645" s="2"/>
      <c r="E645" s="2"/>
      <c r="F645" s="2"/>
      <c r="G645" s="13"/>
      <c r="H645" s="13"/>
      <c r="I645" s="14"/>
      <c r="J645" s="2"/>
      <c r="K645" s="2"/>
      <c r="L645" s="15"/>
      <c r="M645" s="15"/>
      <c r="N645" s="15"/>
      <c r="O645" s="2"/>
      <c r="P645" s="2"/>
      <c r="Q645" s="2"/>
      <c r="R645" s="2"/>
      <c r="S645" s="2"/>
      <c r="T645" s="2"/>
      <c r="U645" s="2"/>
      <c r="V645" s="2"/>
    </row>
    <row r="646" spans="2:22" ht="15.75" customHeight="1">
      <c r="B646" s="18"/>
      <c r="C646" s="2"/>
      <c r="D646" s="2"/>
      <c r="E646" s="2"/>
      <c r="F646" s="2"/>
      <c r="G646" s="13"/>
      <c r="H646" s="13"/>
      <c r="I646" s="14"/>
      <c r="J646" s="2"/>
      <c r="K646" s="2"/>
      <c r="L646" s="15"/>
      <c r="M646" s="15"/>
      <c r="N646" s="15"/>
      <c r="O646" s="2"/>
      <c r="P646" s="2"/>
      <c r="Q646" s="2"/>
      <c r="R646" s="2"/>
      <c r="S646" s="2"/>
      <c r="T646" s="2"/>
      <c r="U646" s="2"/>
      <c r="V646" s="2"/>
    </row>
    <row r="647" spans="2:22" ht="15.75" customHeight="1">
      <c r="B647" s="18"/>
      <c r="C647" s="2"/>
      <c r="D647" s="2"/>
      <c r="E647" s="2"/>
      <c r="F647" s="2"/>
      <c r="G647" s="13"/>
      <c r="H647" s="13"/>
      <c r="I647" s="14"/>
      <c r="J647" s="2"/>
      <c r="K647" s="2"/>
      <c r="L647" s="15"/>
      <c r="M647" s="15"/>
      <c r="N647" s="15"/>
      <c r="O647" s="2"/>
      <c r="P647" s="2"/>
      <c r="Q647" s="2"/>
      <c r="R647" s="2"/>
      <c r="S647" s="2"/>
      <c r="T647" s="2"/>
      <c r="U647" s="2"/>
      <c r="V647" s="2"/>
    </row>
    <row r="648" spans="2:22" ht="15.75" customHeight="1">
      <c r="B648" s="18"/>
      <c r="C648" s="2"/>
      <c r="D648" s="2"/>
      <c r="E648" s="2"/>
      <c r="F648" s="2"/>
      <c r="G648" s="13"/>
      <c r="H648" s="13"/>
      <c r="I648" s="14"/>
      <c r="J648" s="2"/>
      <c r="K648" s="2"/>
      <c r="L648" s="15"/>
      <c r="M648" s="15"/>
      <c r="N648" s="15"/>
      <c r="O648" s="2"/>
      <c r="P648" s="2"/>
      <c r="Q648" s="2"/>
      <c r="R648" s="2"/>
      <c r="S648" s="2"/>
      <c r="T648" s="2"/>
      <c r="U648" s="2"/>
      <c r="V648" s="2"/>
    </row>
    <row r="649" spans="2:22" ht="15.75" customHeight="1">
      <c r="B649" s="18"/>
      <c r="C649" s="2"/>
      <c r="D649" s="2"/>
      <c r="E649" s="2"/>
      <c r="F649" s="2"/>
      <c r="G649" s="13"/>
      <c r="H649" s="13"/>
      <c r="I649" s="14"/>
      <c r="J649" s="2"/>
      <c r="K649" s="2"/>
      <c r="L649" s="15"/>
      <c r="M649" s="15"/>
      <c r="N649" s="15"/>
      <c r="O649" s="2"/>
      <c r="P649" s="2"/>
      <c r="Q649" s="2"/>
      <c r="R649" s="2"/>
      <c r="S649" s="2"/>
      <c r="T649" s="2"/>
      <c r="U649" s="2"/>
      <c r="V649" s="2"/>
    </row>
    <row r="650" spans="2:22" ht="15.75" customHeight="1">
      <c r="B650" s="18"/>
      <c r="C650" s="2"/>
      <c r="D650" s="2"/>
      <c r="E650" s="2"/>
      <c r="F650" s="2"/>
      <c r="G650" s="13"/>
      <c r="H650" s="13"/>
      <c r="I650" s="14"/>
      <c r="J650" s="2"/>
      <c r="K650" s="2"/>
      <c r="L650" s="15"/>
      <c r="M650" s="15"/>
      <c r="N650" s="15"/>
      <c r="O650" s="2"/>
      <c r="P650" s="2"/>
      <c r="Q650" s="2"/>
      <c r="R650" s="2"/>
      <c r="S650" s="2"/>
      <c r="T650" s="2"/>
      <c r="U650" s="2"/>
      <c r="V650" s="2"/>
    </row>
    <row r="651" spans="2:22" ht="15.75" customHeight="1">
      <c r="B651" s="18"/>
      <c r="C651" s="2"/>
      <c r="D651" s="2"/>
      <c r="E651" s="2"/>
      <c r="F651" s="2"/>
      <c r="G651" s="13"/>
      <c r="H651" s="13"/>
      <c r="I651" s="14"/>
      <c r="J651" s="2"/>
      <c r="K651" s="2"/>
      <c r="L651" s="15"/>
      <c r="M651" s="15"/>
      <c r="N651" s="15"/>
      <c r="O651" s="2"/>
      <c r="P651" s="2"/>
      <c r="Q651" s="2"/>
      <c r="R651" s="2"/>
      <c r="S651" s="2"/>
      <c r="T651" s="2"/>
      <c r="U651" s="2"/>
      <c r="V651" s="2"/>
    </row>
    <row r="652" spans="2:22" ht="15.75" customHeight="1">
      <c r="B652" s="18"/>
      <c r="C652" s="2"/>
      <c r="D652" s="2"/>
      <c r="E652" s="2"/>
      <c r="F652" s="2"/>
      <c r="G652" s="13"/>
      <c r="H652" s="13"/>
      <c r="I652" s="14"/>
      <c r="J652" s="2"/>
      <c r="K652" s="2"/>
      <c r="L652" s="15"/>
      <c r="M652" s="15"/>
      <c r="N652" s="15"/>
      <c r="O652" s="2"/>
      <c r="P652" s="2"/>
      <c r="Q652" s="2"/>
      <c r="R652" s="2"/>
      <c r="S652" s="2"/>
      <c r="T652" s="2"/>
      <c r="U652" s="2"/>
      <c r="V652" s="2"/>
    </row>
    <row r="653" spans="2:22" ht="15.75" customHeight="1">
      <c r="B653" s="18"/>
      <c r="C653" s="2"/>
      <c r="D653" s="2"/>
      <c r="E653" s="2"/>
      <c r="F653" s="2"/>
      <c r="G653" s="13"/>
      <c r="H653" s="13"/>
      <c r="I653" s="14"/>
      <c r="J653" s="2"/>
      <c r="K653" s="2"/>
      <c r="L653" s="15"/>
      <c r="M653" s="15"/>
      <c r="N653" s="15"/>
      <c r="O653" s="2"/>
      <c r="P653" s="2"/>
      <c r="Q653" s="2"/>
      <c r="R653" s="2"/>
      <c r="S653" s="2"/>
      <c r="T653" s="2"/>
      <c r="U653" s="2"/>
      <c r="V653" s="2"/>
    </row>
    <row r="654" spans="2:22" ht="15.75" customHeight="1">
      <c r="B654" s="18"/>
      <c r="C654" s="2"/>
      <c r="D654" s="2"/>
      <c r="E654" s="2"/>
      <c r="F654" s="2"/>
      <c r="G654" s="13"/>
      <c r="H654" s="13"/>
      <c r="I654" s="14"/>
      <c r="J654" s="2"/>
      <c r="K654" s="2"/>
      <c r="L654" s="15"/>
      <c r="M654" s="15"/>
      <c r="N654" s="15"/>
      <c r="O654" s="2"/>
      <c r="P654" s="2"/>
      <c r="Q654" s="2"/>
      <c r="R654" s="2"/>
      <c r="S654" s="2"/>
      <c r="T654" s="2"/>
      <c r="U654" s="2"/>
      <c r="V654" s="2"/>
    </row>
    <row r="655" spans="2:22" ht="15.75" customHeight="1">
      <c r="B655" s="18"/>
      <c r="C655" s="2"/>
      <c r="D655" s="2"/>
      <c r="E655" s="2"/>
      <c r="F655" s="2"/>
      <c r="G655" s="13"/>
      <c r="H655" s="13"/>
      <c r="I655" s="14"/>
      <c r="J655" s="2"/>
      <c r="K655" s="2"/>
      <c r="L655" s="15"/>
      <c r="M655" s="15"/>
      <c r="N655" s="15"/>
      <c r="O655" s="2"/>
      <c r="P655" s="2"/>
      <c r="Q655" s="2"/>
      <c r="R655" s="2"/>
      <c r="S655" s="2"/>
      <c r="T655" s="2"/>
      <c r="U655" s="2"/>
      <c r="V655" s="2"/>
    </row>
    <row r="656" spans="2:22" ht="15.75" customHeight="1">
      <c r="B656" s="18"/>
      <c r="C656" s="2"/>
      <c r="D656" s="2"/>
      <c r="E656" s="2"/>
      <c r="F656" s="2"/>
      <c r="G656" s="13"/>
      <c r="H656" s="13"/>
      <c r="I656" s="14"/>
      <c r="J656" s="2"/>
      <c r="K656" s="2"/>
      <c r="L656" s="15"/>
      <c r="M656" s="15"/>
      <c r="N656" s="15"/>
      <c r="O656" s="2"/>
      <c r="P656" s="2"/>
      <c r="Q656" s="2"/>
      <c r="R656" s="2"/>
      <c r="S656" s="2"/>
      <c r="T656" s="2"/>
      <c r="U656" s="2"/>
      <c r="V656" s="2"/>
    </row>
    <row r="657" spans="2:22" ht="15.75" customHeight="1">
      <c r="B657" s="18"/>
      <c r="C657" s="2"/>
      <c r="D657" s="2"/>
      <c r="E657" s="2"/>
      <c r="F657" s="2"/>
      <c r="G657" s="13"/>
      <c r="H657" s="13"/>
      <c r="I657" s="14"/>
      <c r="J657" s="2"/>
      <c r="K657" s="2"/>
      <c r="L657" s="15"/>
      <c r="M657" s="15"/>
      <c r="N657" s="15"/>
      <c r="O657" s="2"/>
      <c r="P657" s="2"/>
      <c r="Q657" s="2"/>
      <c r="R657" s="2"/>
      <c r="S657" s="2"/>
      <c r="T657" s="2"/>
      <c r="U657" s="2"/>
      <c r="V657" s="2"/>
    </row>
    <row r="658" spans="2:22" ht="15.75" customHeight="1">
      <c r="B658" s="18"/>
      <c r="C658" s="2"/>
      <c r="D658" s="2"/>
      <c r="E658" s="2"/>
      <c r="F658" s="2"/>
      <c r="G658" s="13"/>
      <c r="H658" s="13"/>
      <c r="I658" s="14"/>
      <c r="J658" s="2"/>
      <c r="K658" s="2"/>
      <c r="L658" s="15"/>
      <c r="M658" s="15"/>
      <c r="N658" s="15"/>
      <c r="O658" s="2"/>
      <c r="P658" s="2"/>
      <c r="Q658" s="2"/>
      <c r="R658" s="2"/>
      <c r="S658" s="2"/>
      <c r="T658" s="2"/>
      <c r="U658" s="2"/>
      <c r="V658" s="2"/>
    </row>
    <row r="659" spans="2:22" ht="15.75" customHeight="1">
      <c r="B659" s="18"/>
      <c r="C659" s="2"/>
      <c r="D659" s="2"/>
      <c r="E659" s="2"/>
      <c r="F659" s="2"/>
      <c r="G659" s="13"/>
      <c r="H659" s="13"/>
      <c r="I659" s="14"/>
      <c r="J659" s="2"/>
      <c r="K659" s="2"/>
      <c r="L659" s="15"/>
      <c r="M659" s="15"/>
      <c r="N659" s="15"/>
      <c r="O659" s="2"/>
      <c r="P659" s="2"/>
      <c r="Q659" s="2"/>
      <c r="R659" s="2"/>
      <c r="S659" s="2"/>
      <c r="T659" s="2"/>
      <c r="U659" s="2"/>
      <c r="V659" s="2"/>
    </row>
    <row r="660" spans="2:22" ht="15.75" customHeight="1">
      <c r="B660" s="18"/>
      <c r="C660" s="2"/>
      <c r="D660" s="2"/>
      <c r="E660" s="2"/>
      <c r="F660" s="2"/>
      <c r="G660" s="13"/>
      <c r="H660" s="13"/>
      <c r="I660" s="14"/>
      <c r="J660" s="2"/>
      <c r="K660" s="2"/>
      <c r="L660" s="15"/>
      <c r="M660" s="15"/>
      <c r="N660" s="15"/>
      <c r="O660" s="2"/>
      <c r="P660" s="2"/>
      <c r="Q660" s="2"/>
      <c r="R660" s="2"/>
      <c r="S660" s="2"/>
      <c r="T660" s="2"/>
      <c r="U660" s="2"/>
      <c r="V660" s="2"/>
    </row>
    <row r="661" spans="2:22" ht="15.75" customHeight="1">
      <c r="B661" s="18"/>
      <c r="C661" s="2"/>
      <c r="D661" s="2"/>
      <c r="E661" s="2"/>
      <c r="F661" s="2"/>
      <c r="G661" s="13"/>
      <c r="H661" s="13"/>
      <c r="I661" s="14"/>
      <c r="J661" s="2"/>
      <c r="K661" s="2"/>
      <c r="L661" s="15"/>
      <c r="M661" s="15"/>
      <c r="N661" s="15"/>
      <c r="O661" s="2"/>
      <c r="P661" s="2"/>
      <c r="Q661" s="2"/>
      <c r="R661" s="2"/>
      <c r="S661" s="2"/>
      <c r="T661" s="2"/>
      <c r="U661" s="2"/>
      <c r="V661" s="2"/>
    </row>
    <row r="662" spans="2:22" ht="15.75" customHeight="1">
      <c r="B662" s="18"/>
      <c r="C662" s="2"/>
      <c r="D662" s="2"/>
      <c r="E662" s="2"/>
      <c r="F662" s="2"/>
      <c r="G662" s="13"/>
      <c r="H662" s="13"/>
      <c r="I662" s="14"/>
      <c r="J662" s="2"/>
      <c r="K662" s="2"/>
      <c r="L662" s="15"/>
      <c r="M662" s="15"/>
      <c r="N662" s="15"/>
      <c r="O662" s="2"/>
      <c r="P662" s="2"/>
      <c r="Q662" s="2"/>
      <c r="R662" s="2"/>
      <c r="S662" s="2"/>
      <c r="T662" s="2"/>
      <c r="U662" s="2"/>
      <c r="V662" s="2"/>
    </row>
    <row r="663" spans="2:22" ht="15.75" customHeight="1">
      <c r="B663" s="18"/>
      <c r="C663" s="2"/>
      <c r="D663" s="2"/>
      <c r="E663" s="2"/>
      <c r="F663" s="2"/>
      <c r="G663" s="13"/>
      <c r="H663" s="13"/>
      <c r="I663" s="14"/>
      <c r="J663" s="2"/>
      <c r="K663" s="2"/>
      <c r="L663" s="15"/>
      <c r="M663" s="15"/>
      <c r="N663" s="15"/>
      <c r="O663" s="2"/>
      <c r="P663" s="2"/>
      <c r="Q663" s="2"/>
      <c r="R663" s="2"/>
      <c r="S663" s="2"/>
      <c r="T663" s="2"/>
      <c r="U663" s="2"/>
      <c r="V663" s="2"/>
    </row>
    <row r="664" spans="2:22" ht="15.75" customHeight="1">
      <c r="B664" s="18"/>
      <c r="C664" s="2"/>
      <c r="D664" s="2"/>
      <c r="E664" s="2"/>
      <c r="F664" s="2"/>
      <c r="G664" s="13"/>
      <c r="H664" s="13"/>
      <c r="I664" s="14"/>
      <c r="J664" s="2"/>
      <c r="K664" s="2"/>
      <c r="L664" s="15"/>
      <c r="M664" s="15"/>
      <c r="N664" s="15"/>
      <c r="O664" s="2"/>
      <c r="P664" s="2"/>
      <c r="Q664" s="2"/>
      <c r="R664" s="2"/>
      <c r="S664" s="2"/>
      <c r="T664" s="2"/>
      <c r="U664" s="2"/>
      <c r="V664" s="2"/>
    </row>
    <row r="665" spans="2:22" ht="15.75" customHeight="1">
      <c r="B665" s="18"/>
      <c r="C665" s="2"/>
      <c r="D665" s="2"/>
      <c r="E665" s="2"/>
      <c r="F665" s="2"/>
      <c r="G665" s="13"/>
      <c r="H665" s="13"/>
      <c r="I665" s="14"/>
      <c r="J665" s="2"/>
      <c r="K665" s="2"/>
      <c r="L665" s="15"/>
      <c r="M665" s="15"/>
      <c r="N665" s="15"/>
      <c r="O665" s="2"/>
      <c r="P665" s="2"/>
      <c r="Q665" s="2"/>
      <c r="R665" s="2"/>
      <c r="S665" s="2"/>
      <c r="T665" s="2"/>
      <c r="U665" s="2"/>
      <c r="V665" s="2"/>
    </row>
    <row r="666" spans="2:22" ht="15.75" customHeight="1">
      <c r="B666" s="18"/>
      <c r="C666" s="2"/>
      <c r="D666" s="2"/>
      <c r="E666" s="2"/>
      <c r="F666" s="2"/>
      <c r="G666" s="13"/>
      <c r="H666" s="13"/>
      <c r="I666" s="14"/>
      <c r="J666" s="2"/>
      <c r="K666" s="2"/>
      <c r="L666" s="15"/>
      <c r="M666" s="15"/>
      <c r="N666" s="15"/>
      <c r="O666" s="2"/>
      <c r="P666" s="2"/>
      <c r="Q666" s="2"/>
      <c r="R666" s="2"/>
      <c r="S666" s="2"/>
      <c r="T666" s="2"/>
      <c r="U666" s="2"/>
      <c r="V666" s="2"/>
    </row>
    <row r="667" spans="2:22" ht="15.75" customHeight="1">
      <c r="B667" s="18"/>
      <c r="C667" s="2"/>
      <c r="D667" s="2"/>
      <c r="E667" s="2"/>
      <c r="F667" s="2"/>
      <c r="G667" s="13"/>
      <c r="H667" s="13"/>
      <c r="I667" s="14"/>
      <c r="J667" s="2"/>
      <c r="K667" s="2"/>
      <c r="L667" s="15"/>
      <c r="M667" s="15"/>
      <c r="N667" s="15"/>
      <c r="O667" s="2"/>
      <c r="P667" s="2"/>
      <c r="Q667" s="2"/>
      <c r="R667" s="2"/>
      <c r="S667" s="2"/>
      <c r="T667" s="2"/>
      <c r="U667" s="2"/>
      <c r="V667" s="2"/>
    </row>
    <row r="668" spans="2:22" ht="15.75" customHeight="1">
      <c r="B668" s="18"/>
      <c r="C668" s="2"/>
      <c r="D668" s="2"/>
      <c r="E668" s="2"/>
      <c r="F668" s="2"/>
      <c r="G668" s="13"/>
      <c r="H668" s="13"/>
      <c r="I668" s="14"/>
      <c r="J668" s="2"/>
      <c r="K668" s="2"/>
      <c r="L668" s="15"/>
      <c r="M668" s="15"/>
      <c r="N668" s="15"/>
      <c r="O668" s="2"/>
      <c r="P668" s="2"/>
      <c r="Q668" s="2"/>
      <c r="R668" s="2"/>
      <c r="S668" s="2"/>
      <c r="T668" s="2"/>
      <c r="U668" s="2"/>
      <c r="V668" s="2"/>
    </row>
    <row r="669" spans="2:22" ht="15.75" customHeight="1">
      <c r="B669" s="18"/>
      <c r="C669" s="2"/>
      <c r="D669" s="2"/>
      <c r="E669" s="2"/>
      <c r="F669" s="2"/>
      <c r="G669" s="13"/>
      <c r="H669" s="13"/>
      <c r="I669" s="14"/>
      <c r="J669" s="2"/>
      <c r="K669" s="2"/>
      <c r="L669" s="15"/>
      <c r="M669" s="15"/>
      <c r="N669" s="15"/>
      <c r="O669" s="2"/>
      <c r="P669" s="2"/>
      <c r="Q669" s="2"/>
      <c r="R669" s="2"/>
      <c r="S669" s="2"/>
      <c r="T669" s="2"/>
      <c r="U669" s="2"/>
      <c r="V669" s="2"/>
    </row>
    <row r="670" spans="2:22" ht="15.75" customHeight="1">
      <c r="B670" s="18"/>
      <c r="C670" s="2"/>
      <c r="D670" s="2"/>
      <c r="E670" s="2"/>
      <c r="F670" s="2"/>
      <c r="G670" s="13"/>
      <c r="H670" s="13"/>
      <c r="I670" s="14"/>
      <c r="J670" s="2"/>
      <c r="K670" s="2"/>
      <c r="L670" s="15"/>
      <c r="M670" s="15"/>
      <c r="N670" s="15"/>
      <c r="O670" s="2"/>
      <c r="P670" s="2"/>
      <c r="Q670" s="2"/>
      <c r="R670" s="2"/>
      <c r="S670" s="2"/>
      <c r="T670" s="2"/>
      <c r="U670" s="2"/>
      <c r="V670" s="2"/>
    </row>
    <row r="671" spans="2:22" ht="15.75" customHeight="1">
      <c r="B671" s="18"/>
      <c r="C671" s="2"/>
      <c r="D671" s="2"/>
      <c r="E671" s="2"/>
      <c r="F671" s="2"/>
      <c r="G671" s="13"/>
      <c r="H671" s="13"/>
      <c r="I671" s="14"/>
      <c r="J671" s="2"/>
      <c r="K671" s="2"/>
      <c r="L671" s="15"/>
      <c r="M671" s="15"/>
      <c r="N671" s="15"/>
      <c r="O671" s="2"/>
      <c r="P671" s="2"/>
      <c r="Q671" s="2"/>
      <c r="R671" s="2"/>
      <c r="S671" s="2"/>
      <c r="T671" s="2"/>
      <c r="U671" s="2"/>
      <c r="V671" s="2"/>
    </row>
    <row r="672" spans="2:22" ht="15.75" customHeight="1">
      <c r="B672" s="18"/>
      <c r="C672" s="2"/>
      <c r="D672" s="2"/>
      <c r="E672" s="2"/>
      <c r="F672" s="2"/>
      <c r="G672" s="13"/>
      <c r="H672" s="13"/>
      <c r="I672" s="14"/>
      <c r="J672" s="2"/>
      <c r="K672" s="2"/>
      <c r="L672" s="15"/>
      <c r="M672" s="15"/>
      <c r="N672" s="15"/>
      <c r="O672" s="2"/>
      <c r="P672" s="2"/>
      <c r="Q672" s="2"/>
      <c r="R672" s="2"/>
      <c r="S672" s="2"/>
      <c r="T672" s="2"/>
      <c r="U672" s="2"/>
      <c r="V672" s="2"/>
    </row>
    <row r="673" spans="2:22" ht="15.75" customHeight="1">
      <c r="B673" s="18"/>
      <c r="C673" s="2"/>
      <c r="D673" s="2"/>
      <c r="E673" s="2"/>
      <c r="F673" s="2"/>
      <c r="G673" s="13"/>
      <c r="H673" s="13"/>
      <c r="I673" s="14"/>
      <c r="J673" s="2"/>
      <c r="K673" s="2"/>
      <c r="L673" s="15"/>
      <c r="M673" s="15"/>
      <c r="N673" s="15"/>
      <c r="O673" s="2"/>
      <c r="P673" s="2"/>
      <c r="Q673" s="2"/>
      <c r="R673" s="2"/>
      <c r="S673" s="2"/>
      <c r="T673" s="2"/>
      <c r="U673" s="2"/>
      <c r="V673" s="2"/>
    </row>
    <row r="674" spans="2:22" ht="15.75" customHeight="1">
      <c r="B674" s="18"/>
      <c r="C674" s="2"/>
      <c r="D674" s="2"/>
      <c r="E674" s="2"/>
      <c r="F674" s="2"/>
      <c r="G674" s="13"/>
      <c r="H674" s="13"/>
      <c r="I674" s="14"/>
      <c r="J674" s="2"/>
      <c r="K674" s="2"/>
      <c r="L674" s="15"/>
      <c r="M674" s="15"/>
      <c r="N674" s="15"/>
      <c r="O674" s="2"/>
      <c r="P674" s="2"/>
      <c r="Q674" s="2"/>
      <c r="R674" s="2"/>
      <c r="S674" s="2"/>
      <c r="T674" s="2"/>
      <c r="U674" s="2"/>
      <c r="V674" s="2"/>
    </row>
    <row r="675" spans="2:22" ht="15.75" customHeight="1">
      <c r="B675" s="18"/>
      <c r="C675" s="2"/>
      <c r="D675" s="2"/>
      <c r="E675" s="2"/>
      <c r="F675" s="2"/>
      <c r="G675" s="13"/>
      <c r="H675" s="13"/>
      <c r="I675" s="14"/>
      <c r="J675" s="2"/>
      <c r="K675" s="2"/>
      <c r="L675" s="15"/>
      <c r="M675" s="15"/>
      <c r="N675" s="15"/>
      <c r="O675" s="2"/>
      <c r="P675" s="2"/>
      <c r="Q675" s="2"/>
      <c r="R675" s="2"/>
      <c r="S675" s="2"/>
      <c r="T675" s="2"/>
      <c r="U675" s="2"/>
      <c r="V675" s="2"/>
    </row>
    <row r="676" spans="2:22" ht="15.75" customHeight="1">
      <c r="B676" s="18"/>
      <c r="C676" s="2"/>
      <c r="D676" s="2"/>
      <c r="E676" s="2"/>
      <c r="F676" s="2"/>
      <c r="G676" s="13"/>
      <c r="H676" s="13"/>
      <c r="I676" s="14"/>
      <c r="J676" s="2"/>
      <c r="K676" s="2"/>
      <c r="L676" s="15"/>
      <c r="M676" s="15"/>
      <c r="N676" s="15"/>
      <c r="O676" s="2"/>
      <c r="P676" s="2"/>
      <c r="Q676" s="2"/>
      <c r="R676" s="2"/>
      <c r="S676" s="2"/>
      <c r="T676" s="2"/>
      <c r="U676" s="2"/>
      <c r="V676" s="2"/>
    </row>
    <row r="677" spans="2:22" ht="15.75" customHeight="1">
      <c r="B677" s="18"/>
      <c r="C677" s="2"/>
      <c r="D677" s="2"/>
      <c r="E677" s="2"/>
      <c r="F677" s="2"/>
      <c r="G677" s="13"/>
      <c r="H677" s="13"/>
      <c r="I677" s="14"/>
      <c r="J677" s="2"/>
      <c r="K677" s="2"/>
      <c r="L677" s="15"/>
      <c r="M677" s="15"/>
      <c r="N677" s="15"/>
      <c r="O677" s="2"/>
      <c r="P677" s="2"/>
      <c r="Q677" s="2"/>
      <c r="R677" s="2"/>
      <c r="S677" s="2"/>
      <c r="T677" s="2"/>
      <c r="U677" s="2"/>
      <c r="V677" s="2"/>
    </row>
    <row r="678" spans="2:22" ht="15.75" customHeight="1">
      <c r="B678" s="18"/>
      <c r="C678" s="2"/>
      <c r="D678" s="2"/>
      <c r="E678" s="2"/>
      <c r="F678" s="2"/>
      <c r="G678" s="13"/>
      <c r="H678" s="13"/>
      <c r="I678" s="14"/>
      <c r="J678" s="2"/>
      <c r="K678" s="2"/>
      <c r="L678" s="15"/>
      <c r="M678" s="15"/>
      <c r="N678" s="15"/>
      <c r="O678" s="2"/>
      <c r="P678" s="2"/>
      <c r="Q678" s="2"/>
      <c r="R678" s="2"/>
      <c r="S678" s="2"/>
      <c r="T678" s="2"/>
      <c r="U678" s="2"/>
      <c r="V678" s="2"/>
    </row>
    <row r="679" spans="2:22" ht="15.75" customHeight="1">
      <c r="B679" s="18"/>
      <c r="C679" s="2"/>
      <c r="D679" s="2"/>
      <c r="E679" s="2"/>
      <c r="F679" s="2"/>
      <c r="G679" s="13"/>
      <c r="H679" s="13"/>
      <c r="I679" s="14"/>
      <c r="J679" s="2"/>
      <c r="K679" s="2"/>
      <c r="L679" s="15"/>
      <c r="M679" s="15"/>
      <c r="N679" s="15"/>
      <c r="O679" s="2"/>
      <c r="P679" s="2"/>
      <c r="Q679" s="2"/>
      <c r="R679" s="2"/>
      <c r="S679" s="2"/>
      <c r="T679" s="2"/>
      <c r="U679" s="2"/>
      <c r="V679" s="2"/>
    </row>
    <row r="680" spans="2:22" ht="15.75" customHeight="1">
      <c r="B680" s="18"/>
      <c r="C680" s="2"/>
      <c r="D680" s="2"/>
      <c r="E680" s="2"/>
      <c r="F680" s="2"/>
      <c r="G680" s="13"/>
      <c r="H680" s="13"/>
      <c r="I680" s="14"/>
      <c r="J680" s="2"/>
      <c r="K680" s="2"/>
      <c r="L680" s="15"/>
      <c r="M680" s="15"/>
      <c r="N680" s="15"/>
      <c r="O680" s="2"/>
      <c r="P680" s="2"/>
      <c r="Q680" s="2"/>
      <c r="R680" s="2"/>
      <c r="S680" s="2"/>
      <c r="T680" s="2"/>
      <c r="U680" s="2"/>
      <c r="V680" s="2"/>
    </row>
    <row r="681" spans="2:22" ht="15.75" customHeight="1">
      <c r="B681" s="18"/>
      <c r="C681" s="2"/>
      <c r="D681" s="2"/>
      <c r="E681" s="2"/>
      <c r="F681" s="2"/>
      <c r="G681" s="13"/>
      <c r="H681" s="13"/>
      <c r="I681" s="14"/>
      <c r="J681" s="2"/>
      <c r="K681" s="2"/>
      <c r="L681" s="15"/>
      <c r="M681" s="15"/>
      <c r="N681" s="15"/>
      <c r="O681" s="2"/>
      <c r="P681" s="2"/>
      <c r="Q681" s="2"/>
      <c r="R681" s="2"/>
      <c r="S681" s="2"/>
      <c r="T681" s="2"/>
      <c r="U681" s="2"/>
      <c r="V681" s="2"/>
    </row>
    <row r="682" spans="2:22" ht="15.75" customHeight="1">
      <c r="B682" s="18"/>
      <c r="C682" s="2"/>
      <c r="D682" s="2"/>
      <c r="E682" s="2"/>
      <c r="F682" s="2"/>
      <c r="G682" s="13"/>
      <c r="H682" s="13"/>
      <c r="I682" s="14"/>
      <c r="J682" s="2"/>
      <c r="K682" s="2"/>
      <c r="L682" s="15"/>
      <c r="M682" s="15"/>
      <c r="N682" s="15"/>
      <c r="O682" s="2"/>
      <c r="P682" s="2"/>
      <c r="Q682" s="2"/>
      <c r="R682" s="2"/>
      <c r="S682" s="2"/>
      <c r="T682" s="2"/>
      <c r="U682" s="2"/>
      <c r="V682" s="2"/>
    </row>
    <row r="683" spans="2:22" ht="15.75" customHeight="1">
      <c r="B683" s="18"/>
      <c r="C683" s="2"/>
      <c r="D683" s="2"/>
      <c r="E683" s="2"/>
      <c r="F683" s="2"/>
      <c r="G683" s="13"/>
      <c r="H683" s="13"/>
      <c r="I683" s="14"/>
      <c r="J683" s="2"/>
      <c r="K683" s="2"/>
      <c r="L683" s="15"/>
      <c r="M683" s="15"/>
      <c r="N683" s="15"/>
      <c r="O683" s="2"/>
      <c r="P683" s="2"/>
      <c r="Q683" s="2"/>
      <c r="R683" s="2"/>
      <c r="S683" s="2"/>
      <c r="T683" s="2"/>
      <c r="U683" s="2"/>
      <c r="V683" s="2"/>
    </row>
    <row r="684" spans="2:22" ht="15.75" customHeight="1">
      <c r="B684" s="18"/>
      <c r="C684" s="2"/>
      <c r="D684" s="2"/>
      <c r="E684" s="2"/>
      <c r="F684" s="2"/>
      <c r="G684" s="13"/>
      <c r="H684" s="13"/>
      <c r="I684" s="14"/>
      <c r="J684" s="2"/>
      <c r="K684" s="2"/>
      <c r="L684" s="15"/>
      <c r="M684" s="15"/>
      <c r="N684" s="15"/>
      <c r="O684" s="2"/>
      <c r="P684" s="2"/>
      <c r="Q684" s="2"/>
      <c r="R684" s="2"/>
      <c r="S684" s="2"/>
      <c r="T684" s="2"/>
      <c r="U684" s="2"/>
      <c r="V684" s="2"/>
    </row>
    <row r="685" spans="2:22" ht="15.75" customHeight="1">
      <c r="B685" s="18"/>
      <c r="C685" s="2"/>
      <c r="D685" s="2"/>
      <c r="E685" s="2"/>
      <c r="F685" s="2"/>
      <c r="G685" s="13"/>
      <c r="H685" s="13"/>
      <c r="I685" s="14"/>
      <c r="J685" s="2"/>
      <c r="K685" s="2"/>
      <c r="L685" s="15"/>
      <c r="M685" s="15"/>
      <c r="N685" s="15"/>
      <c r="O685" s="2"/>
      <c r="P685" s="2"/>
      <c r="Q685" s="2"/>
      <c r="R685" s="2"/>
      <c r="S685" s="2"/>
      <c r="T685" s="2"/>
      <c r="U685" s="2"/>
      <c r="V685" s="2"/>
    </row>
    <row r="686" spans="2:22" ht="15.75" customHeight="1">
      <c r="B686" s="18"/>
      <c r="C686" s="2"/>
      <c r="D686" s="2"/>
      <c r="E686" s="2"/>
      <c r="F686" s="2"/>
      <c r="G686" s="13"/>
      <c r="H686" s="13"/>
      <c r="I686" s="14"/>
      <c r="J686" s="2"/>
      <c r="K686" s="2"/>
      <c r="L686" s="15"/>
      <c r="M686" s="15"/>
      <c r="N686" s="15"/>
      <c r="O686" s="2"/>
      <c r="P686" s="2"/>
      <c r="Q686" s="2"/>
      <c r="R686" s="2"/>
      <c r="S686" s="2"/>
      <c r="T686" s="2"/>
      <c r="U686" s="2"/>
      <c r="V686" s="2"/>
    </row>
    <row r="687" spans="2:22" ht="15.75" customHeight="1">
      <c r="B687" s="18"/>
      <c r="C687" s="2"/>
      <c r="D687" s="2"/>
      <c r="E687" s="2"/>
      <c r="F687" s="2"/>
      <c r="G687" s="13"/>
      <c r="H687" s="13"/>
      <c r="I687" s="14"/>
      <c r="J687" s="2"/>
      <c r="K687" s="2"/>
      <c r="L687" s="15"/>
      <c r="M687" s="15"/>
      <c r="N687" s="15"/>
      <c r="O687" s="2"/>
      <c r="P687" s="2"/>
      <c r="Q687" s="2"/>
      <c r="R687" s="2"/>
      <c r="S687" s="2"/>
      <c r="T687" s="2"/>
      <c r="U687" s="2"/>
      <c r="V687" s="2"/>
    </row>
    <row r="688" spans="2:22" ht="15.75" customHeight="1">
      <c r="B688" s="18"/>
      <c r="C688" s="2"/>
      <c r="D688" s="2"/>
      <c r="E688" s="2"/>
      <c r="F688" s="2"/>
      <c r="G688" s="13"/>
      <c r="H688" s="13"/>
      <c r="I688" s="14"/>
      <c r="J688" s="2"/>
      <c r="K688" s="2"/>
      <c r="L688" s="15"/>
      <c r="M688" s="15"/>
      <c r="N688" s="15"/>
      <c r="O688" s="2"/>
      <c r="P688" s="2"/>
      <c r="Q688" s="2"/>
      <c r="R688" s="2"/>
      <c r="S688" s="2"/>
      <c r="T688" s="2"/>
      <c r="U688" s="2"/>
      <c r="V688" s="2"/>
    </row>
    <row r="689" spans="2:22" ht="15.75" customHeight="1">
      <c r="B689" s="18"/>
      <c r="C689" s="2"/>
      <c r="D689" s="2"/>
      <c r="E689" s="2"/>
      <c r="F689" s="2"/>
      <c r="G689" s="13"/>
      <c r="H689" s="13"/>
      <c r="I689" s="14"/>
      <c r="J689" s="2"/>
      <c r="K689" s="2"/>
      <c r="L689" s="15"/>
      <c r="M689" s="15"/>
      <c r="N689" s="15"/>
      <c r="O689" s="2"/>
      <c r="P689" s="2"/>
      <c r="Q689" s="2"/>
      <c r="R689" s="2"/>
      <c r="S689" s="2"/>
      <c r="T689" s="2"/>
      <c r="U689" s="2"/>
      <c r="V689" s="2"/>
    </row>
    <row r="690" spans="2:22" ht="15.75" customHeight="1">
      <c r="B690" s="18"/>
      <c r="C690" s="2"/>
      <c r="D690" s="2"/>
      <c r="E690" s="2"/>
      <c r="F690" s="2"/>
      <c r="G690" s="13"/>
      <c r="H690" s="13"/>
      <c r="I690" s="14"/>
      <c r="J690" s="2"/>
      <c r="K690" s="2"/>
      <c r="L690" s="15"/>
      <c r="M690" s="15"/>
      <c r="N690" s="15"/>
      <c r="O690" s="2"/>
      <c r="P690" s="2"/>
      <c r="Q690" s="2"/>
      <c r="R690" s="2"/>
      <c r="S690" s="2"/>
      <c r="T690" s="2"/>
      <c r="U690" s="2"/>
      <c r="V690" s="2"/>
    </row>
    <row r="691" spans="2:22" ht="15.75" customHeight="1">
      <c r="B691" s="18"/>
      <c r="C691" s="2"/>
      <c r="D691" s="2"/>
      <c r="E691" s="2"/>
      <c r="F691" s="2"/>
      <c r="G691" s="13"/>
      <c r="H691" s="13"/>
      <c r="I691" s="14"/>
      <c r="J691" s="2"/>
      <c r="K691" s="2"/>
      <c r="L691" s="15"/>
      <c r="M691" s="15"/>
      <c r="N691" s="15"/>
      <c r="O691" s="2"/>
      <c r="P691" s="2"/>
      <c r="Q691" s="2"/>
      <c r="R691" s="2"/>
      <c r="S691" s="2"/>
      <c r="T691" s="2"/>
      <c r="U691" s="2"/>
      <c r="V691" s="2"/>
    </row>
    <row r="692" spans="2:22" ht="15.75" customHeight="1">
      <c r="B692" s="18"/>
      <c r="C692" s="2"/>
      <c r="D692" s="2"/>
      <c r="E692" s="2"/>
      <c r="F692" s="2"/>
      <c r="G692" s="13"/>
      <c r="H692" s="13"/>
      <c r="I692" s="14"/>
      <c r="J692" s="2"/>
      <c r="K692" s="2"/>
      <c r="L692" s="15"/>
      <c r="M692" s="15"/>
      <c r="N692" s="15"/>
      <c r="O692" s="2"/>
      <c r="P692" s="2"/>
      <c r="Q692" s="2"/>
      <c r="R692" s="2"/>
      <c r="S692" s="2"/>
      <c r="T692" s="2"/>
      <c r="U692" s="2"/>
      <c r="V692" s="2"/>
    </row>
    <row r="693" spans="2:22" ht="15.75" customHeight="1">
      <c r="B693" s="18"/>
      <c r="C693" s="2"/>
      <c r="D693" s="2"/>
      <c r="E693" s="2"/>
      <c r="F693" s="2"/>
      <c r="G693" s="13"/>
      <c r="H693" s="13"/>
      <c r="I693" s="14"/>
      <c r="J693" s="2"/>
      <c r="K693" s="2"/>
      <c r="L693" s="15"/>
      <c r="M693" s="15"/>
      <c r="N693" s="15"/>
      <c r="O693" s="2"/>
      <c r="P693" s="2"/>
      <c r="Q693" s="2"/>
      <c r="R693" s="2"/>
      <c r="S693" s="2"/>
      <c r="T693" s="2"/>
      <c r="U693" s="2"/>
      <c r="V693" s="2"/>
    </row>
    <row r="694" spans="2:22" ht="15.75" customHeight="1">
      <c r="B694" s="18"/>
      <c r="C694" s="2"/>
      <c r="D694" s="2"/>
      <c r="E694" s="2"/>
      <c r="F694" s="2"/>
      <c r="G694" s="13"/>
      <c r="H694" s="13"/>
      <c r="I694" s="14"/>
      <c r="J694" s="2"/>
      <c r="K694" s="2"/>
      <c r="L694" s="15"/>
      <c r="M694" s="15"/>
      <c r="N694" s="15"/>
      <c r="O694" s="2"/>
      <c r="P694" s="2"/>
      <c r="Q694" s="2"/>
      <c r="R694" s="2"/>
      <c r="S694" s="2"/>
      <c r="T694" s="2"/>
      <c r="U694" s="2"/>
      <c r="V694" s="2"/>
    </row>
    <row r="695" spans="2:22" ht="15.75" customHeight="1">
      <c r="B695" s="18"/>
      <c r="C695" s="2"/>
      <c r="D695" s="2"/>
      <c r="E695" s="2"/>
      <c r="F695" s="2"/>
      <c r="G695" s="13"/>
      <c r="H695" s="13"/>
      <c r="I695" s="14"/>
      <c r="J695" s="2"/>
      <c r="K695" s="2"/>
      <c r="L695" s="15"/>
      <c r="M695" s="15"/>
      <c r="N695" s="15"/>
      <c r="O695" s="2"/>
      <c r="P695" s="2"/>
      <c r="Q695" s="2"/>
      <c r="R695" s="2"/>
      <c r="S695" s="2"/>
      <c r="T695" s="2"/>
      <c r="U695" s="2"/>
      <c r="V695" s="2"/>
    </row>
    <row r="696" spans="2:22" ht="15.75" customHeight="1">
      <c r="B696" s="18"/>
      <c r="C696" s="2"/>
      <c r="D696" s="2"/>
      <c r="E696" s="2"/>
      <c r="F696" s="2"/>
      <c r="G696" s="13"/>
      <c r="H696" s="13"/>
      <c r="I696" s="14"/>
      <c r="J696" s="2"/>
      <c r="K696" s="2"/>
      <c r="L696" s="15"/>
      <c r="M696" s="15"/>
      <c r="N696" s="15"/>
      <c r="O696" s="2"/>
      <c r="P696" s="2"/>
      <c r="Q696" s="2"/>
      <c r="R696" s="2"/>
      <c r="S696" s="2"/>
      <c r="T696" s="2"/>
      <c r="U696" s="2"/>
      <c r="V696" s="2"/>
    </row>
    <row r="697" spans="2:22" ht="15.75" customHeight="1">
      <c r="B697" s="18"/>
      <c r="C697" s="2"/>
      <c r="D697" s="2"/>
      <c r="E697" s="2"/>
      <c r="F697" s="2"/>
      <c r="G697" s="13"/>
      <c r="H697" s="13"/>
      <c r="I697" s="14"/>
      <c r="J697" s="2"/>
      <c r="K697" s="2"/>
      <c r="L697" s="15"/>
      <c r="M697" s="15"/>
      <c r="N697" s="15"/>
      <c r="O697" s="2"/>
      <c r="P697" s="2"/>
      <c r="Q697" s="2"/>
      <c r="R697" s="2"/>
      <c r="S697" s="2"/>
      <c r="T697" s="2"/>
      <c r="U697" s="2"/>
      <c r="V697" s="2"/>
    </row>
    <row r="698" spans="2:22" ht="15.75" customHeight="1">
      <c r="B698" s="18"/>
      <c r="C698" s="2"/>
      <c r="D698" s="2"/>
      <c r="E698" s="2"/>
      <c r="F698" s="2"/>
      <c r="G698" s="13"/>
      <c r="H698" s="13"/>
      <c r="I698" s="14"/>
      <c r="J698" s="2"/>
      <c r="K698" s="2"/>
      <c r="L698" s="15"/>
      <c r="M698" s="15"/>
      <c r="N698" s="15"/>
      <c r="O698" s="2"/>
      <c r="P698" s="2"/>
      <c r="Q698" s="2"/>
      <c r="R698" s="2"/>
      <c r="S698" s="2"/>
      <c r="T698" s="2"/>
      <c r="U698" s="2"/>
      <c r="V698" s="2"/>
    </row>
    <row r="699" spans="2:22" ht="15.75" customHeight="1">
      <c r="B699" s="18"/>
      <c r="C699" s="2"/>
      <c r="D699" s="2"/>
      <c r="E699" s="2"/>
      <c r="F699" s="2"/>
      <c r="G699" s="13"/>
      <c r="H699" s="13"/>
      <c r="I699" s="14"/>
      <c r="J699" s="2"/>
      <c r="K699" s="2"/>
      <c r="L699" s="15"/>
      <c r="M699" s="15"/>
      <c r="N699" s="15"/>
      <c r="O699" s="2"/>
      <c r="P699" s="2"/>
      <c r="Q699" s="2"/>
      <c r="R699" s="2"/>
      <c r="S699" s="2"/>
      <c r="T699" s="2"/>
      <c r="U699" s="2"/>
      <c r="V699" s="2"/>
    </row>
    <row r="700" spans="2:22" ht="15.75" customHeight="1">
      <c r="B700" s="18"/>
      <c r="C700" s="2"/>
      <c r="D700" s="2"/>
      <c r="E700" s="2"/>
      <c r="F700" s="2"/>
      <c r="G700" s="13"/>
      <c r="H700" s="13"/>
      <c r="I700" s="14"/>
      <c r="J700" s="2"/>
      <c r="K700" s="2"/>
      <c r="L700" s="15"/>
      <c r="M700" s="15"/>
      <c r="N700" s="15"/>
      <c r="O700" s="2"/>
      <c r="P700" s="2"/>
      <c r="Q700" s="2"/>
      <c r="R700" s="2"/>
      <c r="S700" s="2"/>
      <c r="T700" s="2"/>
      <c r="U700" s="2"/>
      <c r="V700" s="2"/>
    </row>
    <row r="701" spans="2:22" ht="15.75" customHeight="1">
      <c r="B701" s="18"/>
      <c r="C701" s="2"/>
      <c r="D701" s="2"/>
      <c r="E701" s="2"/>
      <c r="F701" s="2"/>
      <c r="G701" s="13"/>
      <c r="H701" s="13"/>
      <c r="I701" s="14"/>
      <c r="J701" s="2"/>
      <c r="K701" s="2"/>
      <c r="L701" s="15"/>
      <c r="M701" s="15"/>
      <c r="N701" s="15"/>
      <c r="O701" s="2"/>
      <c r="P701" s="2"/>
      <c r="Q701" s="2"/>
      <c r="R701" s="2"/>
      <c r="S701" s="2"/>
      <c r="T701" s="2"/>
      <c r="U701" s="2"/>
      <c r="V701" s="2"/>
    </row>
    <row r="702" spans="2:22" ht="15.75" customHeight="1">
      <c r="B702" s="18"/>
      <c r="C702" s="2"/>
      <c r="D702" s="2"/>
      <c r="E702" s="2"/>
      <c r="F702" s="2"/>
      <c r="G702" s="13"/>
      <c r="H702" s="13"/>
      <c r="I702" s="14"/>
      <c r="J702" s="2"/>
      <c r="K702" s="2"/>
      <c r="L702" s="15"/>
      <c r="M702" s="15"/>
      <c r="N702" s="15"/>
      <c r="O702" s="2"/>
      <c r="P702" s="2"/>
      <c r="Q702" s="2"/>
      <c r="R702" s="2"/>
      <c r="S702" s="2"/>
      <c r="T702" s="2"/>
      <c r="U702" s="2"/>
      <c r="V702" s="2"/>
    </row>
    <row r="703" spans="2:22" ht="15.75" customHeight="1">
      <c r="B703" s="18"/>
      <c r="C703" s="2"/>
      <c r="D703" s="2"/>
      <c r="E703" s="2"/>
      <c r="F703" s="2"/>
      <c r="G703" s="13"/>
      <c r="H703" s="13"/>
      <c r="I703" s="14"/>
      <c r="J703" s="2"/>
      <c r="K703" s="2"/>
      <c r="L703" s="15"/>
      <c r="M703" s="15"/>
      <c r="N703" s="15"/>
      <c r="O703" s="2"/>
      <c r="P703" s="2"/>
      <c r="Q703" s="2"/>
      <c r="R703" s="2"/>
      <c r="S703" s="2"/>
      <c r="T703" s="2"/>
      <c r="U703" s="2"/>
      <c r="V703" s="2"/>
    </row>
    <row r="704" spans="2:22" ht="15.75" customHeight="1">
      <c r="B704" s="18"/>
      <c r="C704" s="2"/>
      <c r="D704" s="2"/>
      <c r="E704" s="2"/>
      <c r="F704" s="2"/>
      <c r="G704" s="13"/>
      <c r="H704" s="13"/>
      <c r="I704" s="14"/>
      <c r="J704" s="2"/>
      <c r="K704" s="2"/>
      <c r="L704" s="15"/>
      <c r="M704" s="15"/>
      <c r="N704" s="15"/>
      <c r="O704" s="2"/>
      <c r="P704" s="2"/>
      <c r="Q704" s="2"/>
      <c r="R704" s="2"/>
      <c r="S704" s="2"/>
      <c r="T704" s="2"/>
      <c r="U704" s="2"/>
      <c r="V704" s="2"/>
    </row>
    <row r="705" spans="2:22" ht="15.75" customHeight="1">
      <c r="B705" s="18"/>
      <c r="C705" s="2"/>
      <c r="D705" s="2"/>
      <c r="E705" s="2"/>
      <c r="F705" s="2"/>
      <c r="G705" s="13"/>
      <c r="H705" s="13"/>
      <c r="I705" s="14"/>
      <c r="J705" s="2"/>
      <c r="K705" s="2"/>
      <c r="L705" s="15"/>
      <c r="M705" s="15"/>
      <c r="N705" s="15"/>
      <c r="O705" s="2"/>
      <c r="P705" s="2"/>
      <c r="Q705" s="2"/>
      <c r="R705" s="2"/>
      <c r="S705" s="2"/>
      <c r="T705" s="2"/>
      <c r="U705" s="2"/>
      <c r="V705" s="2"/>
    </row>
    <row r="706" spans="2:22" ht="15.75" customHeight="1">
      <c r="B706" s="18"/>
      <c r="C706" s="2"/>
      <c r="D706" s="2"/>
      <c r="E706" s="2"/>
      <c r="F706" s="2"/>
      <c r="G706" s="13"/>
      <c r="H706" s="13"/>
      <c r="I706" s="14"/>
      <c r="J706" s="2"/>
      <c r="K706" s="2"/>
      <c r="L706" s="15"/>
      <c r="M706" s="15"/>
      <c r="N706" s="15"/>
      <c r="O706" s="2"/>
      <c r="P706" s="2"/>
      <c r="Q706" s="2"/>
      <c r="R706" s="2"/>
      <c r="S706" s="2"/>
      <c r="T706" s="2"/>
      <c r="U706" s="2"/>
      <c r="V706" s="2"/>
    </row>
    <row r="707" spans="2:22" ht="15.75" customHeight="1">
      <c r="B707" s="18"/>
      <c r="C707" s="2"/>
      <c r="D707" s="2"/>
      <c r="E707" s="2"/>
      <c r="F707" s="2"/>
      <c r="G707" s="13"/>
      <c r="H707" s="13"/>
      <c r="I707" s="14"/>
      <c r="J707" s="2"/>
      <c r="K707" s="2"/>
      <c r="L707" s="15"/>
      <c r="M707" s="15"/>
      <c r="N707" s="15"/>
      <c r="O707" s="2"/>
      <c r="P707" s="2"/>
      <c r="Q707" s="2"/>
      <c r="R707" s="2"/>
      <c r="S707" s="2"/>
      <c r="T707" s="2"/>
      <c r="U707" s="2"/>
      <c r="V707" s="2"/>
    </row>
    <row r="708" spans="2:22" ht="15.75" customHeight="1">
      <c r="B708" s="18"/>
      <c r="C708" s="2"/>
      <c r="D708" s="2"/>
      <c r="E708" s="2"/>
      <c r="F708" s="2"/>
      <c r="G708" s="13"/>
      <c r="H708" s="13"/>
      <c r="I708" s="14"/>
      <c r="J708" s="2"/>
      <c r="K708" s="2"/>
      <c r="L708" s="15"/>
      <c r="M708" s="15"/>
      <c r="N708" s="15"/>
      <c r="O708" s="2"/>
      <c r="P708" s="2"/>
      <c r="Q708" s="2"/>
      <c r="R708" s="2"/>
      <c r="S708" s="2"/>
      <c r="T708" s="2"/>
      <c r="U708" s="2"/>
      <c r="V708" s="2"/>
    </row>
    <row r="709" spans="2:22" ht="15.75" customHeight="1">
      <c r="B709" s="18"/>
      <c r="C709" s="2"/>
      <c r="D709" s="2"/>
      <c r="E709" s="2"/>
      <c r="F709" s="2"/>
      <c r="G709" s="13"/>
      <c r="H709" s="13"/>
      <c r="I709" s="14"/>
      <c r="J709" s="2"/>
      <c r="K709" s="2"/>
      <c r="L709" s="15"/>
      <c r="M709" s="15"/>
      <c r="N709" s="15"/>
      <c r="O709" s="2"/>
      <c r="P709" s="2"/>
      <c r="Q709" s="2"/>
      <c r="R709" s="2"/>
      <c r="S709" s="2"/>
      <c r="T709" s="2"/>
      <c r="U709" s="2"/>
      <c r="V709" s="2"/>
    </row>
    <row r="710" spans="2:22" ht="15.75" customHeight="1">
      <c r="B710" s="18"/>
      <c r="C710" s="2"/>
      <c r="D710" s="2"/>
      <c r="E710" s="2"/>
      <c r="F710" s="2"/>
      <c r="G710" s="13"/>
      <c r="H710" s="13"/>
      <c r="I710" s="14"/>
      <c r="J710" s="2"/>
      <c r="K710" s="2"/>
      <c r="L710" s="15"/>
      <c r="M710" s="15"/>
      <c r="N710" s="15"/>
      <c r="O710" s="2"/>
      <c r="P710" s="2"/>
      <c r="Q710" s="2"/>
      <c r="R710" s="2"/>
      <c r="S710" s="2"/>
      <c r="T710" s="2"/>
      <c r="U710" s="2"/>
      <c r="V710" s="2"/>
    </row>
    <row r="711" spans="2:22" ht="15.75" customHeight="1">
      <c r="B711" s="18"/>
      <c r="C711" s="2"/>
      <c r="D711" s="2"/>
      <c r="E711" s="2"/>
      <c r="F711" s="2"/>
      <c r="G711" s="13"/>
      <c r="H711" s="13"/>
      <c r="I711" s="14"/>
      <c r="J711" s="2"/>
      <c r="K711" s="2"/>
      <c r="L711" s="15"/>
      <c r="M711" s="15"/>
      <c r="N711" s="15"/>
      <c r="O711" s="2"/>
      <c r="P711" s="2"/>
      <c r="Q711" s="2"/>
      <c r="R711" s="2"/>
      <c r="S711" s="2"/>
      <c r="T711" s="2"/>
      <c r="U711" s="2"/>
      <c r="V711" s="2"/>
    </row>
    <row r="712" spans="2:22" ht="15.75" customHeight="1">
      <c r="B712" s="18"/>
      <c r="C712" s="2"/>
      <c r="D712" s="2"/>
      <c r="E712" s="2"/>
      <c r="F712" s="2"/>
      <c r="G712" s="13"/>
      <c r="H712" s="13"/>
      <c r="I712" s="14"/>
      <c r="J712" s="2"/>
      <c r="K712" s="2"/>
      <c r="L712" s="15"/>
      <c r="M712" s="15"/>
      <c r="N712" s="15"/>
      <c r="O712" s="2"/>
      <c r="P712" s="2"/>
      <c r="Q712" s="2"/>
      <c r="R712" s="2"/>
      <c r="S712" s="2"/>
      <c r="T712" s="2"/>
      <c r="U712" s="2"/>
      <c r="V712" s="2"/>
    </row>
    <row r="713" spans="2:22" ht="15.75" customHeight="1">
      <c r="B713" s="18"/>
      <c r="C713" s="2"/>
      <c r="D713" s="2"/>
      <c r="E713" s="2"/>
      <c r="F713" s="2"/>
      <c r="G713" s="13"/>
      <c r="H713" s="13"/>
      <c r="I713" s="14"/>
      <c r="J713" s="2"/>
      <c r="K713" s="2"/>
      <c r="L713" s="15"/>
      <c r="M713" s="15"/>
      <c r="N713" s="15"/>
      <c r="O713" s="2"/>
      <c r="P713" s="2"/>
      <c r="Q713" s="2"/>
      <c r="R713" s="2"/>
      <c r="S713" s="2"/>
      <c r="T713" s="2"/>
      <c r="U713" s="2"/>
      <c r="V713" s="2"/>
    </row>
    <row r="714" spans="2:22" ht="15.75" customHeight="1">
      <c r="B714" s="18"/>
      <c r="C714" s="2"/>
      <c r="D714" s="2"/>
      <c r="E714" s="2"/>
      <c r="F714" s="2"/>
      <c r="G714" s="13"/>
      <c r="H714" s="13"/>
      <c r="I714" s="14"/>
      <c r="J714" s="2"/>
      <c r="K714" s="2"/>
      <c r="L714" s="15"/>
      <c r="M714" s="15"/>
      <c r="N714" s="15"/>
      <c r="O714" s="2"/>
      <c r="P714" s="2"/>
      <c r="Q714" s="2"/>
      <c r="R714" s="2"/>
      <c r="S714" s="2"/>
      <c r="T714" s="2"/>
      <c r="U714" s="2"/>
      <c r="V714" s="2"/>
    </row>
    <row r="715" spans="2:22" ht="15.75" customHeight="1">
      <c r="B715" s="18"/>
      <c r="C715" s="2"/>
      <c r="D715" s="2"/>
      <c r="E715" s="2"/>
      <c r="F715" s="2"/>
      <c r="G715" s="13"/>
      <c r="H715" s="13"/>
      <c r="I715" s="14"/>
      <c r="J715" s="2"/>
      <c r="K715" s="2"/>
      <c r="L715" s="15"/>
      <c r="M715" s="15"/>
      <c r="N715" s="15"/>
      <c r="O715" s="2"/>
      <c r="P715" s="2"/>
      <c r="Q715" s="2"/>
      <c r="R715" s="2"/>
      <c r="S715" s="2"/>
      <c r="T715" s="2"/>
      <c r="U715" s="2"/>
      <c r="V715" s="2"/>
    </row>
    <row r="716" spans="2:22" ht="15.75" customHeight="1">
      <c r="B716" s="18"/>
      <c r="C716" s="2"/>
      <c r="D716" s="2"/>
      <c r="E716" s="2"/>
      <c r="F716" s="2"/>
      <c r="G716" s="13"/>
      <c r="H716" s="13"/>
      <c r="I716" s="14"/>
      <c r="J716" s="2"/>
      <c r="K716" s="2"/>
      <c r="L716" s="15"/>
      <c r="M716" s="15"/>
      <c r="N716" s="15"/>
      <c r="O716" s="2"/>
      <c r="P716" s="2"/>
      <c r="Q716" s="2"/>
      <c r="R716" s="2"/>
      <c r="S716" s="2"/>
      <c r="T716" s="2"/>
      <c r="U716" s="2"/>
      <c r="V716" s="2"/>
    </row>
    <row r="717" spans="2:22" ht="15.75" customHeight="1">
      <c r="B717" s="18"/>
      <c r="C717" s="2"/>
      <c r="D717" s="2"/>
      <c r="E717" s="2"/>
      <c r="F717" s="2"/>
      <c r="G717" s="13"/>
      <c r="H717" s="13"/>
      <c r="I717" s="14"/>
      <c r="J717" s="2"/>
      <c r="K717" s="2"/>
      <c r="L717" s="15"/>
      <c r="M717" s="15"/>
      <c r="N717" s="15"/>
      <c r="O717" s="2"/>
      <c r="P717" s="2"/>
      <c r="Q717" s="2"/>
      <c r="R717" s="2"/>
      <c r="S717" s="2"/>
      <c r="T717" s="2"/>
      <c r="U717" s="2"/>
      <c r="V717" s="2"/>
    </row>
    <row r="718" spans="2:22" ht="15.75" customHeight="1">
      <c r="B718" s="18"/>
      <c r="C718" s="2"/>
      <c r="D718" s="2"/>
      <c r="E718" s="2"/>
      <c r="F718" s="2"/>
      <c r="G718" s="13"/>
      <c r="H718" s="13"/>
      <c r="I718" s="14"/>
      <c r="J718" s="2"/>
      <c r="K718" s="2"/>
      <c r="L718" s="15"/>
      <c r="M718" s="15"/>
      <c r="N718" s="15"/>
      <c r="O718" s="2"/>
      <c r="P718" s="2"/>
      <c r="Q718" s="2"/>
      <c r="R718" s="2"/>
      <c r="S718" s="2"/>
      <c r="T718" s="2"/>
      <c r="U718" s="2"/>
      <c r="V718" s="2"/>
    </row>
    <row r="719" spans="2:22" ht="15.75" customHeight="1">
      <c r="B719" s="18"/>
      <c r="C719" s="2"/>
      <c r="D719" s="2"/>
      <c r="E719" s="2"/>
      <c r="F719" s="2"/>
      <c r="G719" s="13"/>
      <c r="H719" s="13"/>
      <c r="I719" s="14"/>
      <c r="J719" s="2"/>
      <c r="K719" s="2"/>
      <c r="L719" s="15"/>
      <c r="M719" s="15"/>
      <c r="N719" s="15"/>
      <c r="O719" s="2"/>
      <c r="P719" s="2"/>
      <c r="Q719" s="2"/>
      <c r="R719" s="2"/>
      <c r="S719" s="2"/>
      <c r="T719" s="2"/>
      <c r="U719" s="2"/>
      <c r="V719" s="2"/>
    </row>
    <row r="720" spans="2:22" ht="15.75" customHeight="1">
      <c r="B720" s="18"/>
      <c r="C720" s="2"/>
      <c r="D720" s="2"/>
      <c r="E720" s="2"/>
      <c r="F720" s="2"/>
      <c r="G720" s="13"/>
      <c r="H720" s="13"/>
      <c r="I720" s="14"/>
      <c r="J720" s="2"/>
      <c r="K720" s="2"/>
      <c r="L720" s="15"/>
      <c r="M720" s="15"/>
      <c r="N720" s="15"/>
      <c r="O720" s="2"/>
      <c r="P720" s="2"/>
      <c r="Q720" s="2"/>
      <c r="R720" s="2"/>
      <c r="S720" s="2"/>
      <c r="T720" s="2"/>
      <c r="U720" s="2"/>
      <c r="V720" s="2"/>
    </row>
    <row r="721" spans="2:22" ht="15.75" customHeight="1">
      <c r="B721" s="18"/>
      <c r="C721" s="2"/>
      <c r="D721" s="2"/>
      <c r="E721" s="2"/>
      <c r="F721" s="2"/>
      <c r="G721" s="13"/>
      <c r="H721" s="13"/>
      <c r="I721" s="14"/>
      <c r="J721" s="2"/>
      <c r="K721" s="2"/>
      <c r="L721" s="15"/>
      <c r="M721" s="15"/>
      <c r="N721" s="15"/>
      <c r="O721" s="2"/>
      <c r="P721" s="2"/>
      <c r="Q721" s="2"/>
      <c r="R721" s="2"/>
      <c r="S721" s="2"/>
      <c r="T721" s="2"/>
      <c r="U721" s="2"/>
      <c r="V721" s="2"/>
    </row>
    <row r="722" spans="2:22" ht="15.75" customHeight="1">
      <c r="B722" s="18"/>
      <c r="C722" s="2"/>
      <c r="D722" s="2"/>
      <c r="E722" s="2"/>
      <c r="F722" s="2"/>
      <c r="G722" s="13"/>
      <c r="H722" s="13"/>
      <c r="I722" s="14"/>
      <c r="J722" s="2"/>
      <c r="K722" s="2"/>
      <c r="L722" s="15"/>
      <c r="M722" s="15"/>
      <c r="N722" s="15"/>
      <c r="O722" s="2"/>
      <c r="P722" s="2"/>
      <c r="Q722" s="2"/>
      <c r="R722" s="2"/>
      <c r="S722" s="2"/>
      <c r="T722" s="2"/>
      <c r="U722" s="2"/>
      <c r="V722" s="2"/>
    </row>
    <row r="723" spans="2:22" ht="15.75" customHeight="1">
      <c r="B723" s="18"/>
      <c r="C723" s="2"/>
      <c r="D723" s="2"/>
      <c r="E723" s="2"/>
      <c r="F723" s="2"/>
      <c r="G723" s="13"/>
      <c r="H723" s="13"/>
      <c r="I723" s="14"/>
      <c r="J723" s="2"/>
      <c r="K723" s="2"/>
      <c r="L723" s="15"/>
      <c r="M723" s="15"/>
      <c r="N723" s="15"/>
      <c r="O723" s="2"/>
      <c r="P723" s="2"/>
      <c r="Q723" s="2"/>
      <c r="R723" s="2"/>
      <c r="S723" s="2"/>
      <c r="T723" s="2"/>
      <c r="U723" s="2"/>
      <c r="V723" s="2"/>
    </row>
    <row r="724" spans="2:22" ht="15.75" customHeight="1">
      <c r="B724" s="18"/>
      <c r="C724" s="2"/>
      <c r="D724" s="2"/>
      <c r="E724" s="2"/>
      <c r="F724" s="2"/>
      <c r="G724" s="13"/>
      <c r="H724" s="13"/>
      <c r="I724" s="14"/>
      <c r="J724" s="2"/>
      <c r="K724" s="2"/>
      <c r="L724" s="15"/>
      <c r="M724" s="15"/>
      <c r="N724" s="15"/>
      <c r="O724" s="2"/>
      <c r="P724" s="2"/>
      <c r="Q724" s="2"/>
      <c r="R724" s="2"/>
      <c r="S724" s="2"/>
      <c r="T724" s="2"/>
      <c r="U724" s="2"/>
      <c r="V724" s="2"/>
    </row>
    <row r="725" spans="2:22" ht="15.75" customHeight="1">
      <c r="B725" s="18"/>
      <c r="C725" s="2"/>
      <c r="D725" s="2"/>
      <c r="E725" s="2"/>
      <c r="F725" s="2"/>
      <c r="G725" s="13"/>
      <c r="H725" s="13"/>
      <c r="I725" s="14"/>
      <c r="J725" s="2"/>
      <c r="K725" s="2"/>
      <c r="L725" s="15"/>
      <c r="M725" s="15"/>
      <c r="N725" s="15"/>
      <c r="O725" s="2"/>
      <c r="P725" s="2"/>
      <c r="Q725" s="2"/>
      <c r="R725" s="2"/>
      <c r="S725" s="2"/>
      <c r="T725" s="2"/>
      <c r="U725" s="2"/>
      <c r="V725" s="2"/>
    </row>
    <row r="726" spans="2:22" ht="15.75" customHeight="1">
      <c r="B726" s="18"/>
      <c r="C726" s="2"/>
      <c r="D726" s="2"/>
      <c r="E726" s="2"/>
      <c r="F726" s="2"/>
      <c r="G726" s="13"/>
      <c r="H726" s="13"/>
      <c r="I726" s="14"/>
      <c r="J726" s="2"/>
      <c r="K726" s="2"/>
      <c r="L726" s="15"/>
      <c r="M726" s="15"/>
      <c r="N726" s="15"/>
      <c r="O726" s="2"/>
      <c r="P726" s="2"/>
      <c r="Q726" s="2"/>
      <c r="R726" s="2"/>
      <c r="S726" s="2"/>
      <c r="T726" s="2"/>
      <c r="U726" s="2"/>
      <c r="V726" s="2"/>
    </row>
    <row r="727" spans="2:22" ht="15.75" customHeight="1">
      <c r="B727" s="18"/>
      <c r="C727" s="2"/>
      <c r="D727" s="2"/>
      <c r="E727" s="2"/>
      <c r="F727" s="2"/>
      <c r="G727" s="13"/>
      <c r="H727" s="13"/>
      <c r="I727" s="14"/>
      <c r="J727" s="2"/>
      <c r="K727" s="2"/>
      <c r="L727" s="15"/>
      <c r="M727" s="15"/>
      <c r="N727" s="15"/>
      <c r="O727" s="2"/>
      <c r="P727" s="2"/>
      <c r="Q727" s="2"/>
      <c r="R727" s="2"/>
      <c r="S727" s="2"/>
      <c r="T727" s="2"/>
      <c r="U727" s="2"/>
      <c r="V727" s="2"/>
    </row>
    <row r="728" spans="2:22" ht="15.75" customHeight="1">
      <c r="B728" s="18"/>
      <c r="C728" s="2"/>
      <c r="D728" s="2"/>
      <c r="E728" s="2"/>
      <c r="F728" s="2"/>
      <c r="G728" s="13"/>
      <c r="H728" s="13"/>
      <c r="I728" s="14"/>
      <c r="J728" s="2"/>
      <c r="K728" s="2"/>
      <c r="L728" s="15"/>
      <c r="M728" s="15"/>
      <c r="N728" s="15"/>
      <c r="O728" s="2"/>
      <c r="P728" s="2"/>
      <c r="Q728" s="2"/>
      <c r="R728" s="2"/>
      <c r="S728" s="2"/>
      <c r="T728" s="2"/>
      <c r="U728" s="2"/>
      <c r="V728" s="2"/>
    </row>
    <row r="729" spans="2:22" ht="15.75" customHeight="1">
      <c r="B729" s="18"/>
      <c r="C729" s="2"/>
      <c r="D729" s="2"/>
      <c r="E729" s="2"/>
      <c r="F729" s="2"/>
      <c r="G729" s="13"/>
      <c r="H729" s="13"/>
      <c r="I729" s="14"/>
      <c r="J729" s="2"/>
      <c r="K729" s="2"/>
      <c r="L729" s="15"/>
      <c r="M729" s="15"/>
      <c r="N729" s="15"/>
      <c r="O729" s="2"/>
      <c r="P729" s="2"/>
      <c r="Q729" s="2"/>
      <c r="R729" s="2"/>
      <c r="S729" s="2"/>
      <c r="T729" s="2"/>
      <c r="U729" s="2"/>
      <c r="V729" s="2"/>
    </row>
    <row r="730" spans="2:22" ht="15.75" customHeight="1">
      <c r="B730" s="18"/>
      <c r="C730" s="2"/>
      <c r="D730" s="2"/>
      <c r="E730" s="2"/>
      <c r="F730" s="2"/>
      <c r="G730" s="13"/>
      <c r="H730" s="13"/>
      <c r="I730" s="14"/>
      <c r="J730" s="2"/>
      <c r="K730" s="2"/>
      <c r="L730" s="15"/>
      <c r="M730" s="15"/>
      <c r="N730" s="15"/>
      <c r="O730" s="2"/>
      <c r="P730" s="2"/>
      <c r="Q730" s="2"/>
      <c r="R730" s="2"/>
      <c r="S730" s="2"/>
      <c r="T730" s="2"/>
      <c r="U730" s="2"/>
      <c r="V730" s="2"/>
    </row>
    <row r="731" spans="2:22" ht="15.75" customHeight="1">
      <c r="B731" s="18"/>
      <c r="C731" s="2"/>
      <c r="D731" s="2"/>
      <c r="E731" s="2"/>
      <c r="F731" s="2"/>
      <c r="G731" s="13"/>
      <c r="H731" s="13"/>
      <c r="I731" s="14"/>
      <c r="J731" s="2"/>
      <c r="K731" s="2"/>
      <c r="L731" s="15"/>
      <c r="M731" s="15"/>
      <c r="N731" s="15"/>
      <c r="O731" s="2"/>
      <c r="P731" s="2"/>
      <c r="Q731" s="2"/>
      <c r="R731" s="2"/>
      <c r="S731" s="2"/>
      <c r="T731" s="2"/>
      <c r="U731" s="2"/>
      <c r="V731" s="2"/>
    </row>
    <row r="732" spans="2:22" ht="15.75" customHeight="1">
      <c r="B732" s="18"/>
      <c r="C732" s="2"/>
      <c r="D732" s="2"/>
      <c r="E732" s="2"/>
      <c r="F732" s="2"/>
      <c r="G732" s="13"/>
      <c r="H732" s="13"/>
      <c r="I732" s="14"/>
      <c r="J732" s="2"/>
      <c r="K732" s="2"/>
      <c r="L732" s="15"/>
      <c r="M732" s="15"/>
      <c r="N732" s="15"/>
      <c r="O732" s="2"/>
      <c r="P732" s="2"/>
      <c r="Q732" s="2"/>
      <c r="R732" s="2"/>
      <c r="S732" s="2"/>
      <c r="T732" s="2"/>
      <c r="U732" s="2"/>
      <c r="V732" s="2"/>
    </row>
    <row r="733" spans="2:22" ht="15.75" customHeight="1">
      <c r="B733" s="18"/>
      <c r="C733" s="2"/>
      <c r="D733" s="2"/>
      <c r="E733" s="2"/>
      <c r="F733" s="2"/>
      <c r="G733" s="13"/>
      <c r="H733" s="13"/>
      <c r="I733" s="14"/>
      <c r="J733" s="2"/>
      <c r="K733" s="2"/>
      <c r="L733" s="15"/>
      <c r="M733" s="15"/>
      <c r="N733" s="15"/>
      <c r="O733" s="2"/>
      <c r="P733" s="2"/>
      <c r="Q733" s="2"/>
      <c r="R733" s="2"/>
      <c r="S733" s="2"/>
      <c r="T733" s="2"/>
      <c r="U733" s="2"/>
      <c r="V733" s="2"/>
    </row>
    <row r="734" spans="2:22" ht="15.75" customHeight="1">
      <c r="B734" s="18"/>
      <c r="C734" s="2"/>
      <c r="D734" s="2"/>
      <c r="E734" s="2"/>
      <c r="F734" s="2"/>
      <c r="G734" s="13"/>
      <c r="H734" s="13"/>
      <c r="I734" s="14"/>
      <c r="J734" s="2"/>
      <c r="K734" s="2"/>
      <c r="L734" s="15"/>
      <c r="M734" s="15"/>
      <c r="N734" s="15"/>
      <c r="O734" s="2"/>
      <c r="P734" s="2"/>
      <c r="Q734" s="2"/>
      <c r="R734" s="2"/>
      <c r="S734" s="2"/>
      <c r="T734" s="2"/>
      <c r="U734" s="2"/>
      <c r="V734" s="2"/>
    </row>
    <row r="735" spans="2:22" ht="15.75" customHeight="1">
      <c r="B735" s="18"/>
      <c r="C735" s="2"/>
      <c r="D735" s="2"/>
      <c r="E735" s="2"/>
      <c r="F735" s="2"/>
      <c r="G735" s="13"/>
      <c r="H735" s="13"/>
      <c r="I735" s="14"/>
      <c r="J735" s="2"/>
      <c r="K735" s="2"/>
      <c r="L735" s="15"/>
      <c r="M735" s="15"/>
      <c r="N735" s="15"/>
      <c r="O735" s="2"/>
      <c r="P735" s="2"/>
      <c r="Q735" s="2"/>
      <c r="R735" s="2"/>
      <c r="S735" s="2"/>
      <c r="T735" s="2"/>
      <c r="U735" s="2"/>
      <c r="V735" s="2"/>
    </row>
    <row r="736" spans="2:22" ht="15.75" customHeight="1">
      <c r="B736" s="18"/>
      <c r="C736" s="2"/>
      <c r="D736" s="2"/>
      <c r="E736" s="2"/>
      <c r="F736" s="2"/>
      <c r="G736" s="13"/>
      <c r="H736" s="13"/>
      <c r="I736" s="14"/>
      <c r="J736" s="2"/>
      <c r="K736" s="2"/>
      <c r="L736" s="15"/>
      <c r="M736" s="15"/>
      <c r="N736" s="15"/>
      <c r="O736" s="2"/>
      <c r="P736" s="2"/>
      <c r="Q736" s="2"/>
      <c r="R736" s="2"/>
      <c r="S736" s="2"/>
      <c r="T736" s="2"/>
      <c r="U736" s="2"/>
      <c r="V736" s="2"/>
    </row>
    <row r="737" spans="2:22" ht="15.75" customHeight="1">
      <c r="B737" s="18"/>
      <c r="C737" s="2"/>
      <c r="D737" s="2"/>
      <c r="E737" s="2"/>
      <c r="F737" s="2"/>
      <c r="G737" s="13"/>
      <c r="H737" s="13"/>
      <c r="I737" s="14"/>
      <c r="J737" s="2"/>
      <c r="K737" s="2"/>
      <c r="L737" s="15"/>
      <c r="M737" s="15"/>
      <c r="N737" s="15"/>
      <c r="O737" s="2"/>
      <c r="P737" s="2"/>
      <c r="Q737" s="2"/>
      <c r="R737" s="2"/>
      <c r="S737" s="2"/>
      <c r="T737" s="2"/>
      <c r="U737" s="2"/>
      <c r="V737" s="2"/>
    </row>
    <row r="738" spans="2:22" ht="15.75" customHeight="1">
      <c r="B738" s="18"/>
      <c r="C738" s="2"/>
      <c r="D738" s="2"/>
      <c r="E738" s="2"/>
      <c r="F738" s="2"/>
      <c r="G738" s="13"/>
      <c r="H738" s="13"/>
      <c r="I738" s="14"/>
      <c r="J738" s="2"/>
      <c r="K738" s="2"/>
      <c r="L738" s="15"/>
      <c r="M738" s="15"/>
      <c r="N738" s="15"/>
      <c r="O738" s="2"/>
      <c r="P738" s="2"/>
      <c r="Q738" s="2"/>
      <c r="R738" s="2"/>
      <c r="S738" s="2"/>
      <c r="T738" s="2"/>
      <c r="U738" s="2"/>
      <c r="V738" s="2"/>
    </row>
    <row r="739" spans="2:22" ht="15.75" customHeight="1">
      <c r="B739" s="18"/>
      <c r="C739" s="2"/>
      <c r="D739" s="2"/>
      <c r="E739" s="2"/>
      <c r="F739" s="2"/>
      <c r="G739" s="13"/>
      <c r="H739" s="13"/>
      <c r="I739" s="14"/>
      <c r="J739" s="2"/>
      <c r="K739" s="2"/>
      <c r="L739" s="15"/>
      <c r="M739" s="15"/>
      <c r="N739" s="15"/>
      <c r="O739" s="2"/>
      <c r="P739" s="2"/>
      <c r="Q739" s="2"/>
      <c r="R739" s="2"/>
      <c r="S739" s="2"/>
      <c r="T739" s="2"/>
      <c r="U739" s="2"/>
      <c r="V739" s="2"/>
    </row>
    <row r="740" spans="2:22" ht="15.75" customHeight="1">
      <c r="B740" s="18"/>
      <c r="C740" s="2"/>
      <c r="D740" s="2"/>
      <c r="E740" s="2"/>
      <c r="F740" s="2"/>
      <c r="G740" s="13"/>
      <c r="H740" s="13"/>
      <c r="I740" s="14"/>
      <c r="J740" s="2"/>
      <c r="K740" s="2"/>
      <c r="L740" s="15"/>
      <c r="M740" s="15"/>
      <c r="N740" s="15"/>
      <c r="O740" s="2"/>
      <c r="P740" s="2"/>
      <c r="Q740" s="2"/>
      <c r="R740" s="2"/>
      <c r="S740" s="2"/>
      <c r="T740" s="2"/>
      <c r="U740" s="2"/>
      <c r="V740" s="2"/>
    </row>
    <row r="741" spans="2:22" ht="15.75" customHeight="1">
      <c r="B741" s="18"/>
      <c r="C741" s="2"/>
      <c r="D741" s="2"/>
      <c r="E741" s="2"/>
      <c r="F741" s="2"/>
      <c r="G741" s="13"/>
      <c r="H741" s="13"/>
      <c r="I741" s="14"/>
      <c r="J741" s="2"/>
      <c r="K741" s="2"/>
      <c r="L741" s="15"/>
      <c r="M741" s="15"/>
      <c r="N741" s="15"/>
      <c r="O741" s="2"/>
      <c r="P741" s="2"/>
      <c r="Q741" s="2"/>
      <c r="R741" s="2"/>
      <c r="S741" s="2"/>
      <c r="T741" s="2"/>
      <c r="U741" s="2"/>
      <c r="V741" s="2"/>
    </row>
    <row r="742" spans="2:22" ht="15.75" customHeight="1">
      <c r="B742" s="18"/>
      <c r="C742" s="2"/>
      <c r="D742" s="2"/>
      <c r="E742" s="2"/>
      <c r="F742" s="2"/>
      <c r="G742" s="13"/>
      <c r="H742" s="13"/>
      <c r="I742" s="14"/>
      <c r="J742" s="2"/>
      <c r="K742" s="2"/>
      <c r="L742" s="15"/>
      <c r="M742" s="15"/>
      <c r="N742" s="15"/>
      <c r="O742" s="2"/>
      <c r="P742" s="2"/>
      <c r="Q742" s="2"/>
      <c r="R742" s="2"/>
      <c r="S742" s="2"/>
      <c r="T742" s="2"/>
      <c r="U742" s="2"/>
      <c r="V742" s="2"/>
    </row>
    <row r="743" spans="2:22" ht="15.75" customHeight="1">
      <c r="B743" s="18"/>
      <c r="C743" s="2"/>
      <c r="D743" s="2"/>
      <c r="E743" s="2"/>
      <c r="F743" s="2"/>
      <c r="G743" s="13"/>
      <c r="H743" s="13"/>
      <c r="I743" s="14"/>
      <c r="J743" s="2"/>
      <c r="K743" s="2"/>
      <c r="L743" s="15"/>
      <c r="M743" s="15"/>
      <c r="N743" s="15"/>
      <c r="O743" s="2"/>
      <c r="P743" s="2"/>
      <c r="Q743" s="2"/>
      <c r="R743" s="2"/>
      <c r="S743" s="2"/>
      <c r="T743" s="2"/>
      <c r="U743" s="2"/>
      <c r="V743" s="2"/>
    </row>
    <row r="744" spans="2:22" ht="15.75" customHeight="1">
      <c r="B744" s="18"/>
      <c r="C744" s="2"/>
      <c r="D744" s="2"/>
      <c r="E744" s="2"/>
      <c r="F744" s="2"/>
      <c r="G744" s="13"/>
      <c r="H744" s="13"/>
      <c r="I744" s="14"/>
      <c r="J744" s="2"/>
      <c r="K744" s="2"/>
      <c r="L744" s="15"/>
      <c r="M744" s="15"/>
      <c r="N744" s="15"/>
      <c r="O744" s="2"/>
      <c r="P744" s="2"/>
      <c r="Q744" s="2"/>
      <c r="R744" s="2"/>
      <c r="S744" s="2"/>
      <c r="T744" s="2"/>
      <c r="U744" s="2"/>
      <c r="V744" s="2"/>
    </row>
    <row r="745" spans="2:22" ht="15.75" customHeight="1">
      <c r="B745" s="18"/>
      <c r="C745" s="2"/>
      <c r="D745" s="2"/>
      <c r="E745" s="2"/>
      <c r="F745" s="2"/>
      <c r="G745" s="13"/>
      <c r="H745" s="13"/>
      <c r="I745" s="14"/>
      <c r="J745" s="2"/>
      <c r="K745" s="2"/>
      <c r="L745" s="15"/>
      <c r="M745" s="15"/>
      <c r="N745" s="15"/>
      <c r="O745" s="2"/>
      <c r="P745" s="2"/>
      <c r="Q745" s="2"/>
      <c r="R745" s="2"/>
      <c r="S745" s="2"/>
      <c r="T745" s="2"/>
      <c r="U745" s="2"/>
      <c r="V745" s="2"/>
    </row>
    <row r="746" spans="2:22" ht="15.75" customHeight="1">
      <c r="B746" s="18"/>
      <c r="C746" s="2"/>
      <c r="D746" s="2"/>
      <c r="E746" s="2"/>
      <c r="F746" s="2"/>
      <c r="G746" s="13"/>
      <c r="H746" s="13"/>
      <c r="I746" s="14"/>
      <c r="J746" s="2"/>
      <c r="K746" s="2"/>
      <c r="L746" s="15"/>
      <c r="M746" s="15"/>
      <c r="N746" s="15"/>
      <c r="O746" s="2"/>
      <c r="P746" s="2"/>
      <c r="Q746" s="2"/>
      <c r="R746" s="2"/>
      <c r="S746" s="2"/>
      <c r="T746" s="2"/>
      <c r="U746" s="2"/>
      <c r="V746" s="2"/>
    </row>
    <row r="747" spans="2:22" ht="15.75" customHeight="1">
      <c r="B747" s="18"/>
      <c r="C747" s="2"/>
      <c r="D747" s="2"/>
      <c r="E747" s="2"/>
      <c r="F747" s="2"/>
      <c r="G747" s="13"/>
      <c r="H747" s="13"/>
      <c r="I747" s="14"/>
      <c r="J747" s="2"/>
      <c r="K747" s="2"/>
      <c r="L747" s="15"/>
      <c r="M747" s="15"/>
      <c r="N747" s="15"/>
      <c r="O747" s="2"/>
      <c r="P747" s="2"/>
      <c r="Q747" s="2"/>
      <c r="R747" s="2"/>
      <c r="S747" s="2"/>
      <c r="T747" s="2"/>
      <c r="U747" s="2"/>
      <c r="V747" s="2"/>
    </row>
    <row r="748" spans="2:22" ht="15.75" customHeight="1">
      <c r="B748" s="18"/>
      <c r="C748" s="2"/>
      <c r="D748" s="2"/>
      <c r="E748" s="2"/>
      <c r="F748" s="2"/>
      <c r="G748" s="13"/>
      <c r="H748" s="13"/>
      <c r="I748" s="14"/>
      <c r="J748" s="2"/>
      <c r="K748" s="2"/>
      <c r="L748" s="15"/>
      <c r="M748" s="15"/>
      <c r="N748" s="15"/>
      <c r="O748" s="2"/>
      <c r="P748" s="2"/>
      <c r="Q748" s="2"/>
      <c r="R748" s="2"/>
      <c r="S748" s="2"/>
      <c r="T748" s="2"/>
      <c r="U748" s="2"/>
      <c r="V748" s="2"/>
    </row>
    <row r="749" spans="2:22" ht="15.75" customHeight="1">
      <c r="B749" s="18"/>
      <c r="C749" s="2"/>
      <c r="D749" s="2"/>
      <c r="E749" s="2"/>
      <c r="F749" s="2"/>
      <c r="G749" s="13"/>
      <c r="H749" s="13"/>
      <c r="I749" s="14"/>
      <c r="J749" s="2"/>
      <c r="K749" s="2"/>
      <c r="L749" s="15"/>
      <c r="M749" s="15"/>
      <c r="N749" s="15"/>
      <c r="O749" s="2"/>
      <c r="P749" s="2"/>
      <c r="Q749" s="2"/>
      <c r="R749" s="2"/>
      <c r="S749" s="2"/>
      <c r="T749" s="2"/>
      <c r="U749" s="2"/>
      <c r="V749" s="2"/>
    </row>
    <row r="750" spans="2:22" ht="15.75" customHeight="1">
      <c r="B750" s="18"/>
      <c r="C750" s="2"/>
      <c r="D750" s="2"/>
      <c r="E750" s="2"/>
      <c r="F750" s="2"/>
      <c r="G750" s="13"/>
      <c r="H750" s="13"/>
      <c r="I750" s="14"/>
      <c r="J750" s="2"/>
      <c r="K750" s="2"/>
      <c r="L750" s="15"/>
      <c r="M750" s="15"/>
      <c r="N750" s="15"/>
      <c r="O750" s="2"/>
      <c r="P750" s="2"/>
      <c r="Q750" s="2"/>
      <c r="R750" s="2"/>
      <c r="S750" s="2"/>
      <c r="T750" s="2"/>
      <c r="U750" s="2"/>
      <c r="V750" s="2"/>
    </row>
    <row r="751" spans="2:22" ht="15.75" customHeight="1">
      <c r="B751" s="18"/>
      <c r="C751" s="2"/>
      <c r="D751" s="2"/>
      <c r="E751" s="2"/>
      <c r="F751" s="2"/>
      <c r="G751" s="13"/>
      <c r="H751" s="13"/>
      <c r="I751" s="14"/>
      <c r="J751" s="2"/>
      <c r="K751" s="2"/>
      <c r="L751" s="15"/>
      <c r="M751" s="15"/>
      <c r="N751" s="15"/>
      <c r="O751" s="2"/>
      <c r="P751" s="2"/>
      <c r="Q751" s="2"/>
      <c r="R751" s="2"/>
      <c r="S751" s="2"/>
      <c r="T751" s="2"/>
      <c r="U751" s="2"/>
      <c r="V751" s="2"/>
    </row>
    <row r="752" spans="2:22" ht="15.75" customHeight="1">
      <c r="B752" s="18"/>
      <c r="C752" s="2"/>
      <c r="D752" s="2"/>
      <c r="E752" s="2"/>
      <c r="F752" s="2"/>
      <c r="G752" s="13"/>
      <c r="H752" s="13"/>
      <c r="I752" s="14"/>
      <c r="J752" s="2"/>
      <c r="K752" s="2"/>
      <c r="L752" s="15"/>
      <c r="M752" s="15"/>
      <c r="N752" s="15"/>
      <c r="O752" s="2"/>
      <c r="P752" s="2"/>
      <c r="Q752" s="2"/>
      <c r="R752" s="2"/>
      <c r="S752" s="2"/>
      <c r="T752" s="2"/>
      <c r="U752" s="2"/>
      <c r="V752" s="2"/>
    </row>
    <row r="753" spans="2:22" ht="15.75" customHeight="1">
      <c r="B753" s="18"/>
      <c r="C753" s="2"/>
      <c r="D753" s="2"/>
      <c r="E753" s="2"/>
      <c r="F753" s="2"/>
      <c r="G753" s="13"/>
      <c r="H753" s="13"/>
      <c r="I753" s="14"/>
      <c r="J753" s="2"/>
      <c r="K753" s="2"/>
      <c r="L753" s="15"/>
      <c r="M753" s="15"/>
      <c r="N753" s="15"/>
      <c r="O753" s="2"/>
      <c r="P753" s="2"/>
      <c r="Q753" s="2"/>
      <c r="R753" s="2"/>
      <c r="S753" s="2"/>
      <c r="T753" s="2"/>
      <c r="U753" s="2"/>
      <c r="V753" s="2"/>
    </row>
    <row r="754" spans="2:22" ht="15.75" customHeight="1">
      <c r="B754" s="18"/>
      <c r="C754" s="2"/>
      <c r="D754" s="2"/>
      <c r="E754" s="2"/>
      <c r="F754" s="2"/>
      <c r="G754" s="13"/>
      <c r="H754" s="13"/>
      <c r="I754" s="14"/>
      <c r="J754" s="2"/>
      <c r="K754" s="2"/>
      <c r="L754" s="15"/>
      <c r="M754" s="15"/>
      <c r="N754" s="15"/>
      <c r="O754" s="2"/>
      <c r="P754" s="2"/>
      <c r="Q754" s="2"/>
      <c r="R754" s="2"/>
      <c r="S754" s="2"/>
      <c r="T754" s="2"/>
      <c r="U754" s="2"/>
      <c r="V754" s="2"/>
    </row>
    <row r="755" spans="2:22" ht="15.75" customHeight="1">
      <c r="B755" s="18"/>
      <c r="C755" s="2"/>
      <c r="D755" s="2"/>
      <c r="E755" s="2"/>
      <c r="F755" s="2"/>
      <c r="G755" s="13"/>
      <c r="H755" s="13"/>
      <c r="I755" s="14"/>
      <c r="J755" s="2"/>
      <c r="K755" s="2"/>
      <c r="L755" s="15"/>
      <c r="M755" s="15"/>
      <c r="N755" s="15"/>
      <c r="O755" s="2"/>
      <c r="P755" s="2"/>
      <c r="Q755" s="2"/>
      <c r="R755" s="2"/>
      <c r="S755" s="2"/>
      <c r="T755" s="2"/>
      <c r="U755" s="2"/>
      <c r="V755" s="2"/>
    </row>
    <row r="756" spans="2:22" ht="15.75" customHeight="1">
      <c r="B756" s="18"/>
      <c r="C756" s="2"/>
      <c r="D756" s="2"/>
      <c r="E756" s="2"/>
      <c r="F756" s="2"/>
      <c r="G756" s="13"/>
      <c r="H756" s="13"/>
      <c r="I756" s="14"/>
      <c r="J756" s="2"/>
      <c r="K756" s="2"/>
      <c r="L756" s="15"/>
      <c r="M756" s="15"/>
      <c r="N756" s="15"/>
      <c r="O756" s="2"/>
      <c r="P756" s="2"/>
      <c r="Q756" s="2"/>
      <c r="R756" s="2"/>
      <c r="S756" s="2"/>
      <c r="T756" s="2"/>
      <c r="U756" s="2"/>
      <c r="V756" s="2"/>
    </row>
    <row r="757" spans="2:22" ht="15.75" customHeight="1">
      <c r="B757" s="18"/>
      <c r="C757" s="2"/>
      <c r="D757" s="2"/>
      <c r="E757" s="2"/>
      <c r="F757" s="2"/>
      <c r="G757" s="13"/>
      <c r="H757" s="13"/>
      <c r="I757" s="14"/>
      <c r="J757" s="2"/>
      <c r="K757" s="2"/>
      <c r="L757" s="15"/>
      <c r="M757" s="15"/>
      <c r="N757" s="15"/>
      <c r="O757" s="2"/>
      <c r="P757" s="2"/>
      <c r="Q757" s="2"/>
      <c r="R757" s="2"/>
      <c r="S757" s="2"/>
      <c r="T757" s="2"/>
      <c r="U757" s="2"/>
      <c r="V757" s="2"/>
    </row>
    <row r="758" spans="2:22" ht="15.75" customHeight="1">
      <c r="B758" s="18"/>
      <c r="C758" s="2"/>
      <c r="D758" s="2"/>
      <c r="E758" s="2"/>
      <c r="F758" s="2"/>
      <c r="G758" s="13"/>
      <c r="H758" s="13"/>
      <c r="I758" s="14"/>
      <c r="J758" s="2"/>
      <c r="K758" s="2"/>
      <c r="L758" s="15"/>
      <c r="M758" s="15"/>
      <c r="N758" s="15"/>
      <c r="O758" s="2"/>
      <c r="P758" s="2"/>
      <c r="Q758" s="2"/>
      <c r="R758" s="2"/>
      <c r="S758" s="2"/>
      <c r="T758" s="2"/>
      <c r="U758" s="2"/>
      <c r="V758" s="2"/>
    </row>
    <row r="759" spans="2:22" ht="15.75" customHeight="1">
      <c r="B759" s="18"/>
      <c r="C759" s="2"/>
      <c r="D759" s="2"/>
      <c r="E759" s="2"/>
      <c r="F759" s="2"/>
      <c r="G759" s="13"/>
      <c r="H759" s="13"/>
      <c r="I759" s="14"/>
      <c r="J759" s="2"/>
      <c r="K759" s="2"/>
      <c r="L759" s="15"/>
      <c r="M759" s="15"/>
      <c r="N759" s="15"/>
      <c r="O759" s="2"/>
      <c r="P759" s="2"/>
      <c r="Q759" s="2"/>
      <c r="R759" s="2"/>
      <c r="S759" s="2"/>
      <c r="T759" s="2"/>
      <c r="U759" s="2"/>
      <c r="V759" s="2"/>
    </row>
    <row r="760" spans="2:22" ht="15.75" customHeight="1">
      <c r="B760" s="18"/>
      <c r="C760" s="2"/>
      <c r="D760" s="2"/>
      <c r="E760" s="2"/>
      <c r="F760" s="2"/>
      <c r="G760" s="13"/>
      <c r="H760" s="13"/>
      <c r="I760" s="14"/>
      <c r="J760" s="2"/>
      <c r="K760" s="2"/>
      <c r="L760" s="15"/>
      <c r="M760" s="15"/>
      <c r="N760" s="15"/>
      <c r="O760" s="2"/>
      <c r="P760" s="2"/>
      <c r="Q760" s="2"/>
      <c r="R760" s="2"/>
      <c r="S760" s="2"/>
      <c r="T760" s="2"/>
      <c r="U760" s="2"/>
      <c r="V760" s="2"/>
    </row>
    <row r="761" spans="2:22" ht="15.75" customHeight="1">
      <c r="B761" s="18"/>
      <c r="C761" s="2"/>
      <c r="D761" s="2"/>
      <c r="E761" s="2"/>
      <c r="F761" s="2"/>
      <c r="G761" s="13"/>
      <c r="H761" s="13"/>
      <c r="I761" s="14"/>
      <c r="J761" s="2"/>
      <c r="K761" s="2"/>
      <c r="L761" s="15"/>
      <c r="M761" s="15"/>
      <c r="N761" s="15"/>
      <c r="O761" s="2"/>
      <c r="P761" s="2"/>
      <c r="Q761" s="2"/>
      <c r="R761" s="2"/>
      <c r="S761" s="2"/>
      <c r="T761" s="2"/>
      <c r="U761" s="2"/>
      <c r="V761" s="2"/>
    </row>
    <row r="762" spans="2:22" ht="15.75" customHeight="1">
      <c r="B762" s="18"/>
      <c r="C762" s="2"/>
      <c r="D762" s="2"/>
      <c r="E762" s="2"/>
      <c r="F762" s="2"/>
      <c r="G762" s="13"/>
      <c r="H762" s="13"/>
      <c r="I762" s="14"/>
      <c r="J762" s="2"/>
      <c r="K762" s="2"/>
      <c r="L762" s="15"/>
      <c r="M762" s="15"/>
      <c r="N762" s="15"/>
      <c r="O762" s="2"/>
      <c r="P762" s="2"/>
      <c r="Q762" s="2"/>
      <c r="R762" s="2"/>
      <c r="S762" s="2"/>
      <c r="T762" s="2"/>
      <c r="U762" s="2"/>
      <c r="V762" s="2"/>
    </row>
    <row r="763" spans="2:22" ht="15.75" customHeight="1">
      <c r="B763" s="18"/>
      <c r="C763" s="2"/>
      <c r="D763" s="2"/>
      <c r="E763" s="2"/>
      <c r="F763" s="2"/>
      <c r="G763" s="13"/>
      <c r="H763" s="13"/>
      <c r="I763" s="14"/>
      <c r="J763" s="2"/>
      <c r="K763" s="2"/>
      <c r="L763" s="15"/>
      <c r="M763" s="15"/>
      <c r="N763" s="15"/>
      <c r="O763" s="2"/>
      <c r="P763" s="2"/>
      <c r="Q763" s="2"/>
      <c r="R763" s="2"/>
      <c r="S763" s="2"/>
      <c r="T763" s="2"/>
      <c r="U763" s="2"/>
      <c r="V763" s="2"/>
    </row>
    <row r="764" spans="2:22" ht="15.75" customHeight="1">
      <c r="B764" s="18"/>
      <c r="C764" s="2"/>
      <c r="D764" s="2"/>
      <c r="E764" s="2"/>
      <c r="F764" s="2"/>
      <c r="G764" s="13"/>
      <c r="H764" s="13"/>
      <c r="I764" s="14"/>
      <c r="J764" s="2"/>
      <c r="K764" s="2"/>
      <c r="L764" s="15"/>
      <c r="M764" s="15"/>
      <c r="N764" s="15"/>
      <c r="O764" s="2"/>
      <c r="P764" s="2"/>
      <c r="Q764" s="2"/>
      <c r="R764" s="2"/>
      <c r="S764" s="2"/>
      <c r="T764" s="2"/>
      <c r="U764" s="2"/>
      <c r="V764" s="2"/>
    </row>
    <row r="765" spans="2:22" ht="15.75" customHeight="1">
      <c r="B765" s="18"/>
      <c r="C765" s="2"/>
      <c r="D765" s="2"/>
      <c r="E765" s="2"/>
      <c r="F765" s="2"/>
      <c r="G765" s="13"/>
      <c r="H765" s="13"/>
      <c r="I765" s="14"/>
      <c r="J765" s="2"/>
      <c r="K765" s="2"/>
      <c r="L765" s="15"/>
      <c r="M765" s="15"/>
      <c r="N765" s="15"/>
      <c r="O765" s="2"/>
      <c r="P765" s="2"/>
      <c r="Q765" s="2"/>
      <c r="R765" s="2"/>
      <c r="S765" s="2"/>
      <c r="T765" s="2"/>
      <c r="U765" s="2"/>
      <c r="V765" s="2"/>
    </row>
    <row r="766" spans="2:22" ht="15.75" customHeight="1">
      <c r="B766" s="18"/>
      <c r="C766" s="2"/>
      <c r="D766" s="2"/>
      <c r="E766" s="2"/>
      <c r="F766" s="2"/>
      <c r="G766" s="13"/>
      <c r="H766" s="13"/>
      <c r="I766" s="14"/>
      <c r="J766" s="2"/>
      <c r="K766" s="2"/>
      <c r="L766" s="15"/>
      <c r="M766" s="15"/>
      <c r="N766" s="15"/>
      <c r="O766" s="2"/>
      <c r="P766" s="2"/>
      <c r="Q766" s="2"/>
      <c r="R766" s="2"/>
      <c r="S766" s="2"/>
      <c r="T766" s="2"/>
      <c r="U766" s="2"/>
      <c r="V766" s="2"/>
    </row>
    <row r="767" spans="2:22" ht="15.75" customHeight="1">
      <c r="B767" s="18"/>
      <c r="C767" s="2"/>
      <c r="D767" s="2"/>
      <c r="E767" s="2"/>
      <c r="F767" s="2"/>
      <c r="G767" s="13"/>
      <c r="H767" s="13"/>
      <c r="I767" s="14"/>
      <c r="J767" s="2"/>
      <c r="K767" s="2"/>
      <c r="L767" s="15"/>
      <c r="M767" s="15"/>
      <c r="N767" s="15"/>
      <c r="O767" s="2"/>
      <c r="P767" s="2"/>
      <c r="Q767" s="2"/>
      <c r="R767" s="2"/>
      <c r="S767" s="2"/>
      <c r="T767" s="2"/>
      <c r="U767" s="2"/>
      <c r="V767" s="2"/>
    </row>
    <row r="768" spans="2:22" ht="15.75" customHeight="1">
      <c r="B768" s="18"/>
      <c r="C768" s="2"/>
      <c r="D768" s="2"/>
      <c r="E768" s="2"/>
      <c r="F768" s="2"/>
      <c r="G768" s="13"/>
      <c r="H768" s="13"/>
      <c r="I768" s="14"/>
      <c r="J768" s="2"/>
      <c r="K768" s="2"/>
      <c r="L768" s="15"/>
      <c r="M768" s="15"/>
      <c r="N768" s="15"/>
      <c r="O768" s="2"/>
      <c r="P768" s="2"/>
      <c r="Q768" s="2"/>
      <c r="R768" s="2"/>
      <c r="S768" s="2"/>
      <c r="T768" s="2"/>
      <c r="U768" s="2"/>
      <c r="V768" s="2"/>
    </row>
    <row r="769" spans="2:22" ht="15.75" customHeight="1">
      <c r="B769" s="18"/>
      <c r="C769" s="2"/>
      <c r="D769" s="2"/>
      <c r="E769" s="2"/>
      <c r="F769" s="2"/>
      <c r="G769" s="13"/>
      <c r="H769" s="13"/>
      <c r="I769" s="14"/>
      <c r="J769" s="2"/>
      <c r="K769" s="2"/>
      <c r="L769" s="15"/>
      <c r="M769" s="15"/>
      <c r="N769" s="15"/>
      <c r="O769" s="2"/>
      <c r="P769" s="2"/>
      <c r="Q769" s="2"/>
      <c r="R769" s="2"/>
      <c r="S769" s="2"/>
      <c r="T769" s="2"/>
      <c r="U769" s="2"/>
      <c r="V769" s="2"/>
    </row>
    <row r="770" spans="2:22" ht="15.75" customHeight="1">
      <c r="B770" s="18"/>
      <c r="C770" s="2"/>
      <c r="D770" s="2"/>
      <c r="E770" s="2"/>
      <c r="F770" s="2"/>
      <c r="G770" s="13"/>
      <c r="H770" s="13"/>
      <c r="I770" s="14"/>
      <c r="J770" s="2"/>
      <c r="K770" s="2"/>
      <c r="L770" s="15"/>
      <c r="M770" s="15"/>
      <c r="N770" s="15"/>
      <c r="O770" s="2"/>
      <c r="P770" s="2"/>
      <c r="Q770" s="2"/>
      <c r="R770" s="2"/>
      <c r="S770" s="2"/>
      <c r="T770" s="2"/>
      <c r="U770" s="2"/>
      <c r="V770" s="2"/>
    </row>
    <row r="771" spans="2:22" ht="15.75" customHeight="1">
      <c r="B771" s="18"/>
      <c r="C771" s="2"/>
      <c r="D771" s="2"/>
      <c r="E771" s="2"/>
      <c r="F771" s="2"/>
      <c r="G771" s="13"/>
      <c r="H771" s="13"/>
      <c r="I771" s="14"/>
      <c r="J771" s="2"/>
      <c r="K771" s="2"/>
      <c r="L771" s="15"/>
      <c r="M771" s="15"/>
      <c r="N771" s="15"/>
      <c r="O771" s="2"/>
      <c r="P771" s="2"/>
      <c r="Q771" s="2"/>
      <c r="R771" s="2"/>
      <c r="S771" s="2"/>
      <c r="T771" s="2"/>
      <c r="U771" s="2"/>
      <c r="V771" s="2"/>
    </row>
    <row r="772" spans="2:22" ht="15.75" customHeight="1">
      <c r="B772" s="18"/>
      <c r="C772" s="2"/>
      <c r="D772" s="2"/>
      <c r="E772" s="2"/>
      <c r="F772" s="2"/>
      <c r="G772" s="13"/>
      <c r="H772" s="13"/>
      <c r="I772" s="14"/>
      <c r="J772" s="2"/>
      <c r="K772" s="2"/>
      <c r="L772" s="15"/>
      <c r="M772" s="15"/>
      <c r="N772" s="15"/>
      <c r="O772" s="2"/>
      <c r="P772" s="2"/>
      <c r="Q772" s="2"/>
      <c r="R772" s="2"/>
      <c r="S772" s="2"/>
      <c r="T772" s="2"/>
      <c r="U772" s="2"/>
      <c r="V772" s="2"/>
    </row>
    <row r="773" spans="2:22" ht="15.75" customHeight="1">
      <c r="B773" s="18"/>
      <c r="C773" s="2"/>
      <c r="D773" s="2"/>
      <c r="E773" s="2"/>
      <c r="F773" s="2"/>
      <c r="G773" s="13"/>
      <c r="H773" s="13"/>
      <c r="I773" s="14"/>
      <c r="J773" s="2"/>
      <c r="K773" s="2"/>
      <c r="L773" s="15"/>
      <c r="M773" s="15"/>
      <c r="N773" s="15"/>
      <c r="O773" s="2"/>
      <c r="P773" s="2"/>
      <c r="Q773" s="2"/>
      <c r="R773" s="2"/>
      <c r="S773" s="2"/>
      <c r="T773" s="2"/>
      <c r="U773" s="2"/>
      <c r="V773" s="2"/>
    </row>
    <row r="774" spans="2:22" ht="15.75" customHeight="1">
      <c r="B774" s="18"/>
      <c r="C774" s="2"/>
      <c r="D774" s="2"/>
      <c r="E774" s="2"/>
      <c r="F774" s="2"/>
      <c r="G774" s="13"/>
      <c r="H774" s="13"/>
      <c r="I774" s="14"/>
      <c r="J774" s="2"/>
      <c r="K774" s="2"/>
      <c r="L774" s="15"/>
      <c r="M774" s="15"/>
      <c r="N774" s="15"/>
      <c r="O774" s="2"/>
      <c r="P774" s="2"/>
      <c r="Q774" s="2"/>
      <c r="R774" s="2"/>
      <c r="S774" s="2"/>
      <c r="T774" s="2"/>
      <c r="U774" s="2"/>
      <c r="V774" s="2"/>
    </row>
    <row r="775" spans="2:22" ht="15.75" customHeight="1">
      <c r="B775" s="18"/>
      <c r="C775" s="2"/>
      <c r="D775" s="2"/>
      <c r="E775" s="2"/>
      <c r="F775" s="2"/>
      <c r="G775" s="13"/>
      <c r="H775" s="13"/>
      <c r="I775" s="14"/>
      <c r="J775" s="2"/>
      <c r="K775" s="2"/>
      <c r="L775" s="15"/>
      <c r="M775" s="15"/>
      <c r="N775" s="15"/>
      <c r="O775" s="2"/>
      <c r="P775" s="2"/>
      <c r="Q775" s="2"/>
      <c r="R775" s="2"/>
      <c r="S775" s="2"/>
      <c r="T775" s="2"/>
      <c r="U775" s="2"/>
      <c r="V775" s="2"/>
    </row>
    <row r="776" spans="2:22" ht="15.75" customHeight="1">
      <c r="B776" s="18"/>
      <c r="C776" s="2"/>
      <c r="D776" s="2"/>
      <c r="E776" s="2"/>
      <c r="F776" s="2"/>
      <c r="G776" s="13"/>
      <c r="H776" s="13"/>
      <c r="I776" s="14"/>
      <c r="J776" s="2"/>
      <c r="K776" s="2"/>
      <c r="L776" s="15"/>
      <c r="M776" s="15"/>
      <c r="N776" s="15"/>
      <c r="O776" s="2"/>
      <c r="P776" s="2"/>
      <c r="Q776" s="2"/>
      <c r="R776" s="2"/>
      <c r="S776" s="2"/>
      <c r="T776" s="2"/>
      <c r="U776" s="2"/>
      <c r="V776" s="2"/>
    </row>
    <row r="777" spans="2:22" ht="15.75" customHeight="1">
      <c r="B777" s="18"/>
      <c r="C777" s="2"/>
      <c r="D777" s="2"/>
      <c r="E777" s="2"/>
      <c r="F777" s="2"/>
      <c r="G777" s="13"/>
      <c r="H777" s="13"/>
      <c r="I777" s="14"/>
      <c r="J777" s="2"/>
      <c r="K777" s="2"/>
      <c r="L777" s="15"/>
      <c r="M777" s="15"/>
      <c r="N777" s="15"/>
      <c r="O777" s="2"/>
      <c r="P777" s="2"/>
      <c r="Q777" s="2"/>
      <c r="R777" s="2"/>
      <c r="S777" s="2"/>
      <c r="T777" s="2"/>
      <c r="U777" s="2"/>
      <c r="V777" s="2"/>
    </row>
    <row r="778" spans="2:22" ht="15.75" customHeight="1">
      <c r="B778" s="18"/>
      <c r="C778" s="2"/>
      <c r="D778" s="2"/>
      <c r="E778" s="2"/>
      <c r="F778" s="2"/>
      <c r="G778" s="13"/>
      <c r="H778" s="13"/>
      <c r="I778" s="14"/>
      <c r="J778" s="2"/>
      <c r="K778" s="2"/>
      <c r="L778" s="15"/>
      <c r="M778" s="15"/>
      <c r="N778" s="15"/>
      <c r="O778" s="2"/>
      <c r="P778" s="2"/>
      <c r="Q778" s="2"/>
      <c r="R778" s="2"/>
      <c r="S778" s="2"/>
      <c r="T778" s="2"/>
      <c r="U778" s="2"/>
      <c r="V778" s="2"/>
    </row>
    <row r="779" spans="2:22" ht="15.75" customHeight="1">
      <c r="B779" s="18"/>
      <c r="C779" s="2"/>
      <c r="D779" s="2"/>
      <c r="E779" s="2"/>
      <c r="F779" s="2"/>
      <c r="G779" s="13"/>
      <c r="H779" s="13"/>
      <c r="I779" s="14"/>
      <c r="J779" s="2"/>
      <c r="K779" s="2"/>
      <c r="L779" s="15"/>
      <c r="M779" s="15"/>
      <c r="N779" s="15"/>
      <c r="O779" s="2"/>
      <c r="P779" s="2"/>
      <c r="Q779" s="2"/>
      <c r="R779" s="2"/>
      <c r="S779" s="2"/>
      <c r="T779" s="2"/>
      <c r="U779" s="2"/>
      <c r="V779" s="2"/>
    </row>
    <row r="780" spans="2:22" ht="15.75" customHeight="1">
      <c r="B780" s="18"/>
      <c r="C780" s="2"/>
      <c r="D780" s="2"/>
      <c r="E780" s="2"/>
      <c r="F780" s="2"/>
      <c r="G780" s="13"/>
      <c r="H780" s="13"/>
      <c r="I780" s="14"/>
      <c r="J780" s="2"/>
      <c r="K780" s="2"/>
      <c r="L780" s="15"/>
      <c r="M780" s="15"/>
      <c r="N780" s="15"/>
      <c r="O780" s="2"/>
      <c r="P780" s="2"/>
      <c r="Q780" s="2"/>
      <c r="R780" s="2"/>
      <c r="S780" s="2"/>
      <c r="T780" s="2"/>
      <c r="U780" s="2"/>
      <c r="V780" s="2"/>
    </row>
    <row r="781" spans="2:22" ht="15.75" customHeight="1">
      <c r="B781" s="18"/>
      <c r="C781" s="2"/>
      <c r="D781" s="2"/>
      <c r="E781" s="2"/>
      <c r="F781" s="2"/>
      <c r="G781" s="13"/>
      <c r="H781" s="13"/>
      <c r="I781" s="14"/>
      <c r="J781" s="2"/>
      <c r="K781" s="2"/>
      <c r="L781" s="15"/>
      <c r="M781" s="15"/>
      <c r="N781" s="15"/>
      <c r="O781" s="2"/>
      <c r="P781" s="2"/>
      <c r="Q781" s="2"/>
      <c r="R781" s="2"/>
      <c r="S781" s="2"/>
      <c r="T781" s="2"/>
      <c r="U781" s="2"/>
      <c r="V781" s="2"/>
    </row>
    <row r="782" spans="2:22" ht="15.75" customHeight="1">
      <c r="B782" s="18"/>
      <c r="C782" s="2"/>
      <c r="D782" s="2"/>
      <c r="E782" s="2"/>
      <c r="F782" s="2"/>
      <c r="G782" s="13"/>
      <c r="H782" s="13"/>
      <c r="I782" s="14"/>
      <c r="J782" s="2"/>
      <c r="K782" s="2"/>
      <c r="L782" s="15"/>
      <c r="M782" s="15"/>
      <c r="N782" s="15"/>
      <c r="O782" s="2"/>
      <c r="P782" s="2"/>
      <c r="Q782" s="2"/>
      <c r="R782" s="2"/>
      <c r="S782" s="2"/>
      <c r="T782" s="2"/>
      <c r="U782" s="2"/>
      <c r="V782" s="2"/>
    </row>
    <row r="783" spans="2:22" ht="15.75" customHeight="1">
      <c r="B783" s="18"/>
      <c r="C783" s="2"/>
      <c r="D783" s="2"/>
      <c r="E783" s="2"/>
      <c r="F783" s="2"/>
      <c r="G783" s="13"/>
      <c r="H783" s="13"/>
      <c r="I783" s="14"/>
      <c r="J783" s="2"/>
      <c r="K783" s="2"/>
      <c r="L783" s="15"/>
      <c r="M783" s="15"/>
      <c r="N783" s="15"/>
      <c r="O783" s="2"/>
      <c r="P783" s="2"/>
      <c r="Q783" s="2"/>
      <c r="R783" s="2"/>
      <c r="S783" s="2"/>
      <c r="T783" s="2"/>
      <c r="U783" s="2"/>
      <c r="V783" s="2"/>
    </row>
    <row r="784" spans="2:22" ht="15.75" customHeight="1">
      <c r="B784" s="18"/>
      <c r="C784" s="2"/>
      <c r="D784" s="2"/>
      <c r="E784" s="2"/>
      <c r="F784" s="2"/>
      <c r="G784" s="13"/>
      <c r="H784" s="13"/>
      <c r="I784" s="14"/>
      <c r="J784" s="2"/>
      <c r="K784" s="2"/>
      <c r="L784" s="15"/>
      <c r="M784" s="15"/>
      <c r="N784" s="15"/>
      <c r="O784" s="2"/>
      <c r="P784" s="2"/>
      <c r="Q784" s="2"/>
      <c r="R784" s="2"/>
      <c r="S784" s="2"/>
      <c r="T784" s="2"/>
      <c r="U784" s="2"/>
      <c r="V784" s="2"/>
    </row>
    <row r="785" spans="2:22" ht="15.75" customHeight="1">
      <c r="B785" s="18"/>
      <c r="C785" s="2"/>
      <c r="D785" s="2"/>
      <c r="E785" s="2"/>
      <c r="F785" s="2"/>
      <c r="G785" s="13"/>
      <c r="H785" s="13"/>
      <c r="I785" s="14"/>
      <c r="J785" s="2"/>
      <c r="K785" s="2"/>
      <c r="L785" s="15"/>
      <c r="M785" s="15"/>
      <c r="N785" s="15"/>
      <c r="O785" s="2"/>
      <c r="P785" s="2"/>
      <c r="Q785" s="2"/>
      <c r="R785" s="2"/>
      <c r="S785" s="2"/>
      <c r="T785" s="2"/>
      <c r="U785" s="2"/>
      <c r="V785" s="2"/>
    </row>
    <row r="786" spans="2:22" ht="15.75" customHeight="1">
      <c r="B786" s="18"/>
      <c r="C786" s="2"/>
      <c r="D786" s="2"/>
      <c r="E786" s="2"/>
      <c r="F786" s="2"/>
      <c r="G786" s="13"/>
      <c r="H786" s="13"/>
      <c r="I786" s="14"/>
      <c r="J786" s="2"/>
      <c r="K786" s="2"/>
      <c r="L786" s="15"/>
      <c r="M786" s="15"/>
      <c r="N786" s="15"/>
      <c r="O786" s="2"/>
      <c r="P786" s="2"/>
      <c r="Q786" s="2"/>
      <c r="R786" s="2"/>
      <c r="S786" s="2"/>
      <c r="T786" s="2"/>
      <c r="U786" s="2"/>
      <c r="V786" s="2"/>
    </row>
    <row r="787" spans="2:22" ht="15.75" customHeight="1">
      <c r="B787" s="18"/>
      <c r="C787" s="2"/>
      <c r="D787" s="2"/>
      <c r="E787" s="2"/>
      <c r="F787" s="2"/>
      <c r="G787" s="13"/>
      <c r="H787" s="13"/>
      <c r="I787" s="14"/>
      <c r="J787" s="2"/>
      <c r="K787" s="2"/>
      <c r="L787" s="15"/>
      <c r="M787" s="15"/>
      <c r="N787" s="15"/>
      <c r="O787" s="2"/>
      <c r="P787" s="2"/>
      <c r="Q787" s="2"/>
      <c r="R787" s="2"/>
      <c r="S787" s="2"/>
      <c r="T787" s="2"/>
      <c r="U787" s="2"/>
      <c r="V787" s="2"/>
    </row>
    <row r="788" spans="2:22" ht="15.75" customHeight="1">
      <c r="B788" s="18"/>
      <c r="C788" s="2"/>
      <c r="D788" s="2"/>
      <c r="E788" s="2"/>
      <c r="F788" s="2"/>
      <c r="G788" s="13"/>
      <c r="H788" s="13"/>
      <c r="I788" s="14"/>
      <c r="J788" s="2"/>
      <c r="K788" s="2"/>
      <c r="L788" s="15"/>
      <c r="M788" s="15"/>
      <c r="N788" s="15"/>
      <c r="O788" s="2"/>
      <c r="P788" s="2"/>
      <c r="Q788" s="2"/>
      <c r="R788" s="2"/>
      <c r="S788" s="2"/>
      <c r="T788" s="2"/>
      <c r="U788" s="2"/>
      <c r="V788" s="2"/>
    </row>
    <row r="789" spans="2:22" ht="15.75" customHeight="1">
      <c r="B789" s="18"/>
      <c r="C789" s="2"/>
      <c r="D789" s="2"/>
      <c r="E789" s="2"/>
      <c r="F789" s="2"/>
      <c r="G789" s="13"/>
      <c r="H789" s="13"/>
      <c r="I789" s="14"/>
      <c r="J789" s="2"/>
      <c r="K789" s="2"/>
      <c r="L789" s="15"/>
      <c r="M789" s="15"/>
      <c r="N789" s="15"/>
      <c r="O789" s="2"/>
      <c r="P789" s="2"/>
      <c r="Q789" s="2"/>
      <c r="R789" s="2"/>
      <c r="S789" s="2"/>
      <c r="T789" s="2"/>
      <c r="U789" s="2"/>
      <c r="V789" s="2"/>
    </row>
    <row r="790" spans="2:22" ht="15.75" customHeight="1">
      <c r="B790" s="18"/>
      <c r="C790" s="2"/>
      <c r="D790" s="2"/>
      <c r="E790" s="2"/>
      <c r="F790" s="2"/>
      <c r="G790" s="13"/>
      <c r="H790" s="13"/>
      <c r="I790" s="14"/>
      <c r="J790" s="2"/>
      <c r="K790" s="2"/>
      <c r="L790" s="15"/>
      <c r="M790" s="15"/>
      <c r="N790" s="15"/>
      <c r="O790" s="2"/>
      <c r="P790" s="2"/>
      <c r="Q790" s="2"/>
      <c r="R790" s="2"/>
      <c r="S790" s="2"/>
      <c r="T790" s="2"/>
      <c r="U790" s="2"/>
      <c r="V790" s="2"/>
    </row>
    <row r="791" spans="2:22" ht="15.75" customHeight="1">
      <c r="B791" s="18"/>
      <c r="C791" s="2"/>
      <c r="D791" s="2"/>
      <c r="E791" s="2"/>
      <c r="F791" s="2"/>
      <c r="G791" s="13"/>
      <c r="H791" s="13"/>
      <c r="I791" s="14"/>
      <c r="J791" s="2"/>
      <c r="K791" s="2"/>
      <c r="L791" s="15"/>
      <c r="M791" s="15"/>
      <c r="N791" s="15"/>
      <c r="O791" s="2"/>
      <c r="P791" s="2"/>
      <c r="Q791" s="2"/>
      <c r="R791" s="2"/>
      <c r="S791" s="2"/>
      <c r="T791" s="2"/>
      <c r="U791" s="2"/>
      <c r="V791" s="2"/>
    </row>
    <row r="792" spans="2:22" ht="15.75" customHeight="1">
      <c r="B792" s="18"/>
      <c r="C792" s="2"/>
      <c r="D792" s="2"/>
      <c r="E792" s="2"/>
      <c r="F792" s="2"/>
      <c r="G792" s="13"/>
      <c r="H792" s="13"/>
      <c r="I792" s="14"/>
      <c r="J792" s="2"/>
      <c r="K792" s="2"/>
      <c r="L792" s="15"/>
      <c r="M792" s="15"/>
      <c r="N792" s="15"/>
      <c r="O792" s="2"/>
      <c r="P792" s="2"/>
      <c r="Q792" s="2"/>
      <c r="R792" s="2"/>
      <c r="S792" s="2"/>
      <c r="T792" s="2"/>
      <c r="U792" s="2"/>
      <c r="V792" s="2"/>
    </row>
    <row r="793" spans="2:22" ht="15.75" customHeight="1">
      <c r="B793" s="18"/>
      <c r="C793" s="2"/>
      <c r="D793" s="2"/>
      <c r="E793" s="2"/>
      <c r="F793" s="2"/>
      <c r="G793" s="13"/>
      <c r="H793" s="13"/>
      <c r="I793" s="14"/>
      <c r="J793" s="2"/>
      <c r="K793" s="2"/>
      <c r="L793" s="15"/>
      <c r="M793" s="15"/>
      <c r="N793" s="15"/>
      <c r="O793" s="2"/>
      <c r="P793" s="2"/>
      <c r="Q793" s="2"/>
      <c r="R793" s="2"/>
      <c r="S793" s="2"/>
      <c r="T793" s="2"/>
      <c r="U793" s="2"/>
      <c r="V793" s="2"/>
    </row>
    <row r="794" spans="2:22" ht="15.75" customHeight="1">
      <c r="B794" s="18"/>
      <c r="C794" s="2"/>
      <c r="D794" s="2"/>
      <c r="E794" s="2"/>
      <c r="F794" s="2"/>
      <c r="G794" s="13"/>
      <c r="H794" s="13"/>
      <c r="I794" s="14"/>
      <c r="J794" s="2"/>
      <c r="K794" s="2"/>
      <c r="L794" s="15"/>
      <c r="M794" s="15"/>
      <c r="N794" s="15"/>
      <c r="O794" s="2"/>
      <c r="P794" s="2"/>
      <c r="Q794" s="2"/>
      <c r="R794" s="2"/>
      <c r="S794" s="2"/>
      <c r="T794" s="2"/>
      <c r="U794" s="2"/>
      <c r="V794" s="2"/>
    </row>
    <row r="795" spans="2:22" ht="15.75" customHeight="1">
      <c r="B795" s="18"/>
      <c r="C795" s="2"/>
      <c r="D795" s="2"/>
      <c r="E795" s="2"/>
      <c r="F795" s="2"/>
      <c r="G795" s="13"/>
      <c r="H795" s="13"/>
      <c r="I795" s="14"/>
      <c r="J795" s="2"/>
      <c r="K795" s="2"/>
      <c r="L795" s="15"/>
      <c r="M795" s="15"/>
      <c r="N795" s="15"/>
      <c r="O795" s="2"/>
      <c r="P795" s="2"/>
      <c r="Q795" s="2"/>
      <c r="R795" s="2"/>
      <c r="S795" s="2"/>
      <c r="T795" s="2"/>
      <c r="U795" s="2"/>
      <c r="V795" s="2"/>
    </row>
    <row r="796" spans="2:22" ht="15.75" customHeight="1">
      <c r="B796" s="18"/>
      <c r="C796" s="2"/>
      <c r="D796" s="2"/>
      <c r="E796" s="2"/>
      <c r="F796" s="2"/>
      <c r="G796" s="13"/>
      <c r="H796" s="13"/>
      <c r="I796" s="14"/>
      <c r="J796" s="2"/>
      <c r="K796" s="2"/>
      <c r="L796" s="15"/>
      <c r="M796" s="15"/>
      <c r="N796" s="15"/>
      <c r="O796" s="2"/>
      <c r="P796" s="2"/>
      <c r="Q796" s="2"/>
      <c r="R796" s="2"/>
      <c r="S796" s="2"/>
      <c r="T796" s="2"/>
      <c r="U796" s="2"/>
      <c r="V796" s="2"/>
    </row>
    <row r="797" spans="2:22" ht="15.75" customHeight="1">
      <c r="B797" s="18"/>
      <c r="C797" s="2"/>
      <c r="D797" s="2"/>
      <c r="E797" s="2"/>
      <c r="F797" s="2"/>
      <c r="G797" s="13"/>
      <c r="H797" s="13"/>
      <c r="I797" s="14"/>
      <c r="J797" s="2"/>
      <c r="K797" s="2"/>
      <c r="L797" s="15"/>
      <c r="M797" s="15"/>
      <c r="N797" s="15"/>
      <c r="O797" s="2"/>
      <c r="P797" s="2"/>
      <c r="Q797" s="2"/>
      <c r="R797" s="2"/>
      <c r="S797" s="2"/>
      <c r="T797" s="2"/>
      <c r="U797" s="2"/>
      <c r="V797" s="2"/>
    </row>
    <row r="798" spans="2:22" ht="15.75" customHeight="1">
      <c r="B798" s="18"/>
      <c r="C798" s="2"/>
      <c r="D798" s="2"/>
      <c r="E798" s="2"/>
      <c r="F798" s="2"/>
      <c r="G798" s="13"/>
      <c r="H798" s="13"/>
      <c r="I798" s="14"/>
      <c r="J798" s="2"/>
      <c r="K798" s="2"/>
      <c r="L798" s="15"/>
      <c r="M798" s="15"/>
      <c r="N798" s="15"/>
      <c r="O798" s="2"/>
      <c r="P798" s="2"/>
      <c r="Q798" s="2"/>
      <c r="R798" s="2"/>
      <c r="S798" s="2"/>
      <c r="T798" s="2"/>
      <c r="U798" s="2"/>
      <c r="V798" s="2"/>
    </row>
    <row r="799" spans="2:22" ht="15.75" customHeight="1">
      <c r="B799" s="18"/>
      <c r="C799" s="2"/>
      <c r="D799" s="2"/>
      <c r="E799" s="2"/>
      <c r="F799" s="2"/>
      <c r="G799" s="13"/>
      <c r="H799" s="13"/>
      <c r="I799" s="14"/>
      <c r="J799" s="2"/>
      <c r="K799" s="2"/>
      <c r="L799" s="15"/>
      <c r="M799" s="15"/>
      <c r="N799" s="15"/>
      <c r="O799" s="2"/>
      <c r="P799" s="2"/>
      <c r="Q799" s="2"/>
      <c r="R799" s="2"/>
      <c r="S799" s="2"/>
      <c r="T799" s="2"/>
      <c r="U799" s="2"/>
      <c r="V799" s="2"/>
    </row>
    <row r="800" spans="2:22" ht="15.75" customHeight="1">
      <c r="B800" s="18"/>
      <c r="C800" s="2"/>
      <c r="D800" s="2"/>
      <c r="E800" s="2"/>
      <c r="F800" s="2"/>
      <c r="G800" s="13"/>
      <c r="H800" s="13"/>
      <c r="I800" s="14"/>
      <c r="J800" s="2"/>
      <c r="K800" s="2"/>
      <c r="L800" s="15"/>
      <c r="M800" s="15"/>
      <c r="N800" s="15"/>
      <c r="O800" s="2"/>
      <c r="P800" s="2"/>
      <c r="Q800" s="2"/>
      <c r="R800" s="2"/>
      <c r="S800" s="2"/>
      <c r="T800" s="2"/>
      <c r="U800" s="2"/>
      <c r="V800" s="2"/>
    </row>
    <row r="801" spans="2:22" ht="15.75" customHeight="1">
      <c r="B801" s="18"/>
      <c r="C801" s="2"/>
      <c r="D801" s="2"/>
      <c r="E801" s="2"/>
      <c r="F801" s="2"/>
      <c r="G801" s="13"/>
      <c r="H801" s="13"/>
      <c r="I801" s="14"/>
      <c r="J801" s="2"/>
      <c r="K801" s="2"/>
      <c r="L801" s="15"/>
      <c r="M801" s="15"/>
      <c r="N801" s="15"/>
      <c r="O801" s="2"/>
      <c r="P801" s="2"/>
      <c r="Q801" s="2"/>
      <c r="R801" s="2"/>
      <c r="S801" s="2"/>
      <c r="T801" s="2"/>
      <c r="U801" s="2"/>
      <c r="V801" s="2"/>
    </row>
    <row r="802" spans="2:22" ht="15.75" customHeight="1">
      <c r="B802" s="18"/>
      <c r="C802" s="2"/>
      <c r="D802" s="2"/>
      <c r="E802" s="2"/>
      <c r="F802" s="2"/>
      <c r="G802" s="13"/>
      <c r="H802" s="13"/>
      <c r="I802" s="14"/>
      <c r="J802" s="2"/>
      <c r="K802" s="2"/>
      <c r="L802" s="15"/>
      <c r="M802" s="15"/>
      <c r="N802" s="15"/>
      <c r="O802" s="2"/>
      <c r="P802" s="2"/>
      <c r="Q802" s="2"/>
      <c r="R802" s="2"/>
      <c r="S802" s="2"/>
      <c r="T802" s="2"/>
      <c r="U802" s="2"/>
      <c r="V802" s="2"/>
    </row>
    <row r="803" spans="2:22" ht="15.75" customHeight="1">
      <c r="B803" s="18"/>
      <c r="C803" s="2"/>
      <c r="D803" s="2"/>
      <c r="E803" s="2"/>
      <c r="F803" s="2"/>
      <c r="G803" s="13"/>
      <c r="H803" s="13"/>
      <c r="I803" s="14"/>
      <c r="J803" s="2"/>
      <c r="K803" s="2"/>
      <c r="L803" s="15"/>
      <c r="M803" s="15"/>
      <c r="N803" s="15"/>
      <c r="O803" s="2"/>
      <c r="P803" s="2"/>
      <c r="Q803" s="2"/>
      <c r="R803" s="2"/>
      <c r="S803" s="2"/>
      <c r="T803" s="2"/>
      <c r="U803" s="2"/>
      <c r="V803" s="2"/>
    </row>
    <row r="804" spans="2:22" ht="15.75" customHeight="1">
      <c r="B804" s="18"/>
      <c r="C804" s="2"/>
      <c r="D804" s="2"/>
      <c r="E804" s="2"/>
      <c r="F804" s="2"/>
      <c r="G804" s="13"/>
      <c r="H804" s="13"/>
      <c r="I804" s="14"/>
      <c r="J804" s="2"/>
      <c r="K804" s="2"/>
      <c r="L804" s="15"/>
      <c r="M804" s="15"/>
      <c r="N804" s="15"/>
      <c r="O804" s="2"/>
      <c r="P804" s="2"/>
      <c r="Q804" s="2"/>
      <c r="R804" s="2"/>
      <c r="S804" s="2"/>
      <c r="T804" s="2"/>
      <c r="U804" s="2"/>
      <c r="V804" s="2"/>
    </row>
    <row r="805" spans="2:22" ht="15.75" customHeight="1">
      <c r="B805" s="18"/>
      <c r="C805" s="2"/>
      <c r="D805" s="2"/>
      <c r="E805" s="2"/>
      <c r="F805" s="2"/>
      <c r="G805" s="13"/>
      <c r="H805" s="13"/>
      <c r="I805" s="14"/>
      <c r="J805" s="2"/>
      <c r="K805" s="2"/>
      <c r="L805" s="15"/>
      <c r="M805" s="15"/>
      <c r="N805" s="15"/>
      <c r="O805" s="2"/>
      <c r="P805" s="2"/>
      <c r="Q805" s="2"/>
      <c r="R805" s="2"/>
      <c r="S805" s="2"/>
      <c r="T805" s="2"/>
      <c r="U805" s="2"/>
      <c r="V805" s="2"/>
    </row>
    <row r="806" spans="2:22" ht="15.75" customHeight="1">
      <c r="B806" s="18"/>
      <c r="C806" s="2"/>
      <c r="D806" s="2"/>
      <c r="E806" s="2"/>
      <c r="F806" s="2"/>
      <c r="G806" s="13"/>
      <c r="H806" s="13"/>
      <c r="I806" s="14"/>
      <c r="J806" s="2"/>
      <c r="K806" s="2"/>
      <c r="L806" s="15"/>
      <c r="M806" s="15"/>
      <c r="N806" s="15"/>
      <c r="O806" s="2"/>
      <c r="P806" s="2"/>
      <c r="Q806" s="2"/>
      <c r="R806" s="2"/>
      <c r="S806" s="2"/>
      <c r="T806" s="2"/>
      <c r="U806" s="2"/>
      <c r="V806" s="2"/>
    </row>
    <row r="807" spans="2:22" ht="15.75" customHeight="1">
      <c r="B807" s="18"/>
      <c r="C807" s="2"/>
      <c r="D807" s="2"/>
      <c r="E807" s="2"/>
      <c r="F807" s="2"/>
      <c r="G807" s="13"/>
      <c r="H807" s="13"/>
      <c r="I807" s="14"/>
      <c r="J807" s="2"/>
      <c r="K807" s="2"/>
      <c r="L807" s="15"/>
      <c r="M807" s="15"/>
      <c r="N807" s="15"/>
      <c r="O807" s="2"/>
      <c r="P807" s="2"/>
      <c r="Q807" s="2"/>
      <c r="R807" s="2"/>
      <c r="S807" s="2"/>
      <c r="T807" s="2"/>
      <c r="U807" s="2"/>
      <c r="V807" s="2"/>
    </row>
    <row r="808" spans="2:22" ht="15.75" customHeight="1">
      <c r="B808" s="18"/>
      <c r="C808" s="2"/>
      <c r="D808" s="2"/>
      <c r="E808" s="2"/>
      <c r="F808" s="2"/>
      <c r="G808" s="13"/>
      <c r="H808" s="13"/>
      <c r="I808" s="14"/>
      <c r="J808" s="2"/>
      <c r="K808" s="2"/>
      <c r="L808" s="15"/>
      <c r="M808" s="15"/>
      <c r="N808" s="15"/>
      <c r="O808" s="2"/>
      <c r="P808" s="2"/>
      <c r="Q808" s="2"/>
      <c r="R808" s="2"/>
      <c r="S808" s="2"/>
      <c r="T808" s="2"/>
      <c r="U808" s="2"/>
      <c r="V808" s="2"/>
    </row>
    <row r="809" spans="2:22" ht="15.75" customHeight="1">
      <c r="B809" s="18"/>
      <c r="C809" s="2"/>
      <c r="D809" s="2"/>
      <c r="E809" s="2"/>
      <c r="F809" s="2"/>
      <c r="G809" s="13"/>
      <c r="H809" s="13"/>
      <c r="I809" s="14"/>
      <c r="J809" s="2"/>
      <c r="K809" s="2"/>
      <c r="L809" s="15"/>
      <c r="M809" s="15"/>
      <c r="N809" s="15"/>
      <c r="O809" s="2"/>
      <c r="P809" s="2"/>
      <c r="Q809" s="2"/>
      <c r="R809" s="2"/>
      <c r="S809" s="2"/>
      <c r="T809" s="2"/>
      <c r="U809" s="2"/>
      <c r="V809" s="2"/>
    </row>
    <row r="810" spans="2:22" ht="15.75" customHeight="1">
      <c r="B810" s="18"/>
      <c r="C810" s="2"/>
      <c r="D810" s="2"/>
      <c r="E810" s="2"/>
      <c r="F810" s="2"/>
      <c r="G810" s="13"/>
      <c r="H810" s="13"/>
      <c r="I810" s="14"/>
      <c r="J810" s="2"/>
      <c r="K810" s="2"/>
      <c r="L810" s="15"/>
      <c r="M810" s="15"/>
      <c r="N810" s="15"/>
      <c r="O810" s="2"/>
      <c r="P810" s="2"/>
      <c r="Q810" s="2"/>
      <c r="R810" s="2"/>
      <c r="S810" s="2"/>
      <c r="T810" s="2"/>
      <c r="U810" s="2"/>
      <c r="V810" s="2"/>
    </row>
    <row r="811" spans="2:22" ht="15.75" customHeight="1">
      <c r="B811" s="18"/>
      <c r="C811" s="2"/>
      <c r="D811" s="2"/>
      <c r="E811" s="2"/>
      <c r="F811" s="2"/>
      <c r="G811" s="13"/>
      <c r="H811" s="13"/>
      <c r="I811" s="14"/>
      <c r="J811" s="2"/>
      <c r="K811" s="2"/>
      <c r="L811" s="15"/>
      <c r="M811" s="15"/>
      <c r="N811" s="15"/>
      <c r="O811" s="2"/>
      <c r="P811" s="2"/>
      <c r="Q811" s="2"/>
      <c r="R811" s="2"/>
      <c r="S811" s="2"/>
      <c r="T811" s="2"/>
      <c r="U811" s="2"/>
      <c r="V811" s="2"/>
    </row>
    <row r="812" spans="2:22" ht="15.75" customHeight="1">
      <c r="B812" s="18"/>
      <c r="C812" s="2"/>
      <c r="D812" s="2"/>
      <c r="E812" s="2"/>
      <c r="F812" s="2"/>
      <c r="G812" s="13"/>
      <c r="H812" s="13"/>
      <c r="I812" s="14"/>
      <c r="J812" s="2"/>
      <c r="K812" s="2"/>
      <c r="L812" s="15"/>
      <c r="M812" s="15"/>
      <c r="N812" s="15"/>
      <c r="O812" s="2"/>
      <c r="P812" s="2"/>
      <c r="Q812" s="2"/>
      <c r="R812" s="2"/>
      <c r="S812" s="2"/>
      <c r="T812" s="2"/>
      <c r="U812" s="2"/>
      <c r="V812" s="2"/>
    </row>
    <row r="813" spans="2:22" ht="15.75" customHeight="1">
      <c r="B813" s="18"/>
      <c r="C813" s="2"/>
      <c r="D813" s="2"/>
      <c r="E813" s="2"/>
      <c r="F813" s="2"/>
      <c r="G813" s="13"/>
      <c r="H813" s="13"/>
      <c r="I813" s="14"/>
      <c r="J813" s="2"/>
      <c r="K813" s="2"/>
      <c r="L813" s="15"/>
      <c r="M813" s="15"/>
      <c r="N813" s="15"/>
      <c r="O813" s="2"/>
      <c r="P813" s="2"/>
      <c r="Q813" s="2"/>
      <c r="R813" s="2"/>
      <c r="S813" s="2"/>
      <c r="T813" s="2"/>
      <c r="U813" s="2"/>
      <c r="V813" s="2"/>
    </row>
    <row r="814" spans="2:22" ht="15.75" customHeight="1">
      <c r="B814" s="18"/>
      <c r="C814" s="2"/>
      <c r="D814" s="2"/>
      <c r="E814" s="2"/>
      <c r="F814" s="2"/>
      <c r="G814" s="13"/>
      <c r="H814" s="13"/>
      <c r="I814" s="14"/>
      <c r="J814" s="2"/>
      <c r="K814" s="2"/>
      <c r="L814" s="15"/>
      <c r="M814" s="15"/>
      <c r="N814" s="15"/>
      <c r="O814" s="2"/>
      <c r="P814" s="2"/>
      <c r="Q814" s="2"/>
      <c r="R814" s="2"/>
      <c r="S814" s="2"/>
      <c r="T814" s="2"/>
      <c r="U814" s="2"/>
      <c r="V814" s="2"/>
    </row>
    <row r="815" spans="2:22" ht="15.75" customHeight="1">
      <c r="B815" s="18"/>
      <c r="C815" s="2"/>
      <c r="D815" s="2"/>
      <c r="E815" s="2"/>
      <c r="F815" s="2"/>
      <c r="G815" s="13"/>
      <c r="H815" s="13"/>
      <c r="I815" s="14"/>
      <c r="J815" s="2"/>
      <c r="K815" s="2"/>
      <c r="L815" s="15"/>
      <c r="M815" s="15"/>
      <c r="N815" s="15"/>
      <c r="O815" s="2"/>
      <c r="P815" s="2"/>
      <c r="Q815" s="2"/>
      <c r="R815" s="2"/>
      <c r="S815" s="2"/>
      <c r="T815" s="2"/>
      <c r="U815" s="2"/>
      <c r="V815" s="2"/>
    </row>
    <row r="816" spans="2:22" ht="15.75" customHeight="1">
      <c r="B816" s="18"/>
      <c r="C816" s="2"/>
      <c r="D816" s="2"/>
      <c r="E816" s="2"/>
      <c r="F816" s="2"/>
      <c r="G816" s="13"/>
      <c r="H816" s="13"/>
      <c r="I816" s="14"/>
      <c r="J816" s="2"/>
      <c r="K816" s="2"/>
      <c r="L816" s="15"/>
      <c r="M816" s="15"/>
      <c r="N816" s="15"/>
      <c r="O816" s="2"/>
      <c r="P816" s="2"/>
      <c r="Q816" s="2"/>
      <c r="R816" s="2"/>
      <c r="S816" s="2"/>
      <c r="T816" s="2"/>
      <c r="U816" s="2"/>
      <c r="V816" s="2"/>
    </row>
    <row r="817" spans="2:22" ht="15.75" customHeight="1">
      <c r="B817" s="18"/>
      <c r="C817" s="2"/>
      <c r="D817" s="2"/>
      <c r="E817" s="2"/>
      <c r="F817" s="2"/>
      <c r="G817" s="13"/>
      <c r="H817" s="13"/>
      <c r="I817" s="14"/>
      <c r="J817" s="2"/>
      <c r="K817" s="2"/>
      <c r="L817" s="15"/>
      <c r="M817" s="15"/>
      <c r="N817" s="15"/>
      <c r="O817" s="2"/>
      <c r="P817" s="2"/>
      <c r="Q817" s="2"/>
      <c r="R817" s="2"/>
      <c r="S817" s="2"/>
      <c r="T817" s="2"/>
      <c r="U817" s="2"/>
      <c r="V817" s="2"/>
    </row>
    <row r="818" spans="2:22" ht="15.75" customHeight="1">
      <c r="B818" s="18"/>
      <c r="C818" s="2"/>
      <c r="D818" s="2"/>
      <c r="E818" s="2"/>
      <c r="F818" s="2"/>
      <c r="G818" s="13"/>
      <c r="H818" s="13"/>
      <c r="I818" s="14"/>
      <c r="J818" s="2"/>
      <c r="K818" s="2"/>
      <c r="L818" s="15"/>
      <c r="M818" s="15"/>
      <c r="N818" s="15"/>
      <c r="O818" s="2"/>
      <c r="P818" s="2"/>
      <c r="Q818" s="2"/>
      <c r="R818" s="2"/>
      <c r="S818" s="2"/>
      <c r="T818" s="2"/>
      <c r="U818" s="2"/>
      <c r="V818" s="2"/>
    </row>
    <row r="819" spans="2:22" ht="15.75" customHeight="1">
      <c r="B819" s="18"/>
      <c r="C819" s="2"/>
      <c r="D819" s="2"/>
      <c r="E819" s="2"/>
      <c r="F819" s="2"/>
      <c r="G819" s="13"/>
      <c r="H819" s="13"/>
      <c r="I819" s="14"/>
      <c r="J819" s="2"/>
      <c r="K819" s="2"/>
      <c r="L819" s="15"/>
      <c r="M819" s="15"/>
      <c r="N819" s="15"/>
      <c r="O819" s="2"/>
      <c r="P819" s="2"/>
      <c r="Q819" s="2"/>
      <c r="R819" s="2"/>
      <c r="S819" s="2"/>
      <c r="T819" s="2"/>
      <c r="U819" s="2"/>
      <c r="V819" s="2"/>
    </row>
    <row r="820" spans="2:22" ht="15.75" customHeight="1">
      <c r="B820" s="18"/>
      <c r="C820" s="2"/>
      <c r="D820" s="2"/>
      <c r="E820" s="2"/>
      <c r="F820" s="2"/>
      <c r="G820" s="13"/>
      <c r="H820" s="13"/>
      <c r="I820" s="14"/>
      <c r="J820" s="2"/>
      <c r="K820" s="2"/>
      <c r="L820" s="15"/>
      <c r="M820" s="15"/>
      <c r="N820" s="15"/>
      <c r="O820" s="2"/>
      <c r="P820" s="2"/>
      <c r="Q820" s="2"/>
      <c r="R820" s="2"/>
      <c r="S820" s="2"/>
      <c r="T820" s="2"/>
      <c r="U820" s="2"/>
      <c r="V820" s="2"/>
    </row>
    <row r="821" spans="2:22" ht="15.75" customHeight="1">
      <c r="B821" s="18"/>
      <c r="C821" s="2"/>
      <c r="D821" s="2"/>
      <c r="E821" s="2"/>
      <c r="F821" s="2"/>
      <c r="G821" s="13"/>
      <c r="H821" s="13"/>
      <c r="I821" s="14"/>
      <c r="J821" s="2"/>
      <c r="K821" s="2"/>
      <c r="L821" s="15"/>
      <c r="M821" s="15"/>
      <c r="N821" s="15"/>
      <c r="O821" s="2"/>
      <c r="P821" s="2"/>
      <c r="Q821" s="2"/>
      <c r="R821" s="2"/>
      <c r="S821" s="2"/>
      <c r="T821" s="2"/>
      <c r="U821" s="2"/>
      <c r="V821" s="2"/>
    </row>
    <row r="822" spans="2:22" ht="15.75" customHeight="1">
      <c r="B822" s="18"/>
      <c r="C822" s="2"/>
      <c r="D822" s="2"/>
      <c r="E822" s="2"/>
      <c r="F822" s="2"/>
      <c r="G822" s="13"/>
      <c r="H822" s="13"/>
      <c r="I822" s="14"/>
      <c r="J822" s="2"/>
      <c r="K822" s="2"/>
      <c r="L822" s="15"/>
      <c r="M822" s="15"/>
      <c r="N822" s="15"/>
      <c r="O822" s="2"/>
      <c r="P822" s="2"/>
      <c r="Q822" s="2"/>
      <c r="R822" s="2"/>
      <c r="S822" s="2"/>
      <c r="T822" s="2"/>
      <c r="U822" s="2"/>
      <c r="V822" s="2"/>
    </row>
    <row r="823" spans="2:22" ht="15.75" customHeight="1">
      <c r="B823" s="18"/>
      <c r="C823" s="2"/>
      <c r="D823" s="2"/>
      <c r="E823" s="2"/>
      <c r="F823" s="2"/>
      <c r="G823" s="13"/>
      <c r="H823" s="13"/>
      <c r="I823" s="14"/>
      <c r="J823" s="2"/>
      <c r="K823" s="2"/>
      <c r="L823" s="15"/>
      <c r="M823" s="15"/>
      <c r="N823" s="15"/>
      <c r="O823" s="2"/>
      <c r="P823" s="2"/>
      <c r="Q823" s="2"/>
      <c r="R823" s="2"/>
      <c r="S823" s="2"/>
      <c r="T823" s="2"/>
      <c r="U823" s="2"/>
      <c r="V823" s="2"/>
    </row>
    <row r="824" spans="2:22" ht="15.75" customHeight="1">
      <c r="B824" s="18"/>
      <c r="C824" s="2"/>
      <c r="D824" s="2"/>
      <c r="E824" s="2"/>
      <c r="F824" s="2"/>
      <c r="G824" s="13"/>
      <c r="H824" s="13"/>
      <c r="I824" s="14"/>
      <c r="J824" s="2"/>
      <c r="K824" s="2"/>
      <c r="L824" s="15"/>
      <c r="M824" s="15"/>
      <c r="N824" s="15"/>
      <c r="O824" s="2"/>
      <c r="P824" s="2"/>
      <c r="Q824" s="2"/>
      <c r="R824" s="2"/>
      <c r="S824" s="2"/>
      <c r="T824" s="2"/>
      <c r="U824" s="2"/>
      <c r="V824" s="2"/>
    </row>
    <row r="825" spans="2:22" ht="15.75" customHeight="1">
      <c r="B825" s="18"/>
      <c r="C825" s="2"/>
      <c r="D825" s="2"/>
      <c r="E825" s="2"/>
      <c r="F825" s="2"/>
      <c r="G825" s="13"/>
      <c r="H825" s="13"/>
      <c r="I825" s="14"/>
      <c r="J825" s="2"/>
      <c r="K825" s="2"/>
      <c r="L825" s="15"/>
      <c r="M825" s="15"/>
      <c r="N825" s="15"/>
      <c r="O825" s="2"/>
      <c r="P825" s="2"/>
      <c r="Q825" s="2"/>
      <c r="R825" s="2"/>
      <c r="S825" s="2"/>
      <c r="T825" s="2"/>
      <c r="U825" s="2"/>
      <c r="V825" s="2"/>
    </row>
    <row r="826" spans="2:22" ht="15.75" customHeight="1">
      <c r="B826" s="18"/>
      <c r="C826" s="2"/>
      <c r="D826" s="2"/>
      <c r="E826" s="2"/>
      <c r="F826" s="2"/>
      <c r="G826" s="13"/>
      <c r="H826" s="13"/>
      <c r="I826" s="14"/>
      <c r="J826" s="2"/>
      <c r="K826" s="2"/>
      <c r="L826" s="15"/>
      <c r="M826" s="15"/>
      <c r="N826" s="15"/>
      <c r="O826" s="2"/>
      <c r="P826" s="2"/>
      <c r="Q826" s="2"/>
      <c r="R826" s="2"/>
      <c r="S826" s="2"/>
      <c r="T826" s="2"/>
      <c r="U826" s="2"/>
      <c r="V826" s="2"/>
    </row>
    <row r="827" spans="2:22" ht="15.75" customHeight="1">
      <c r="B827" s="18"/>
      <c r="C827" s="2"/>
      <c r="D827" s="2"/>
      <c r="E827" s="2"/>
      <c r="F827" s="2"/>
      <c r="G827" s="13"/>
      <c r="H827" s="13"/>
      <c r="I827" s="14"/>
      <c r="J827" s="2"/>
      <c r="K827" s="2"/>
      <c r="L827" s="15"/>
      <c r="M827" s="15"/>
      <c r="N827" s="15"/>
      <c r="O827" s="2"/>
      <c r="P827" s="2"/>
      <c r="Q827" s="2"/>
      <c r="R827" s="2"/>
      <c r="S827" s="2"/>
      <c r="T827" s="2"/>
      <c r="U827" s="2"/>
      <c r="V827" s="2"/>
    </row>
    <row r="828" spans="2:22" ht="15.75" customHeight="1">
      <c r="B828" s="18"/>
      <c r="C828" s="2"/>
      <c r="D828" s="2"/>
      <c r="E828" s="2"/>
      <c r="F828" s="2"/>
      <c r="G828" s="13"/>
      <c r="H828" s="13"/>
      <c r="I828" s="14"/>
      <c r="J828" s="2"/>
      <c r="K828" s="2"/>
      <c r="L828" s="15"/>
      <c r="M828" s="15"/>
      <c r="N828" s="15"/>
      <c r="O828" s="2"/>
      <c r="P828" s="2"/>
      <c r="Q828" s="2"/>
      <c r="R828" s="2"/>
      <c r="S828" s="2"/>
      <c r="T828" s="2"/>
      <c r="U828" s="2"/>
      <c r="V828" s="2"/>
    </row>
    <row r="829" spans="2:22" ht="15.75" customHeight="1">
      <c r="B829" s="18"/>
      <c r="C829" s="2"/>
      <c r="D829" s="2"/>
      <c r="E829" s="2"/>
      <c r="F829" s="2"/>
      <c r="G829" s="13"/>
      <c r="H829" s="13"/>
      <c r="I829" s="14"/>
      <c r="J829" s="2"/>
      <c r="K829" s="2"/>
      <c r="L829" s="15"/>
      <c r="M829" s="15"/>
      <c r="N829" s="15"/>
      <c r="O829" s="2"/>
      <c r="P829" s="2"/>
      <c r="Q829" s="2"/>
      <c r="R829" s="2"/>
      <c r="S829" s="2"/>
      <c r="T829" s="2"/>
      <c r="U829" s="2"/>
      <c r="V829" s="2"/>
    </row>
    <row r="830" spans="2:22" ht="15.75" customHeight="1">
      <c r="B830" s="18"/>
      <c r="C830" s="2"/>
      <c r="D830" s="2"/>
      <c r="E830" s="2"/>
      <c r="F830" s="2"/>
      <c r="G830" s="13"/>
      <c r="H830" s="13"/>
      <c r="I830" s="14"/>
      <c r="J830" s="2"/>
      <c r="K830" s="2"/>
      <c r="L830" s="15"/>
      <c r="M830" s="15"/>
      <c r="N830" s="15"/>
      <c r="O830" s="2"/>
      <c r="P830" s="2"/>
      <c r="Q830" s="2"/>
      <c r="R830" s="2"/>
      <c r="S830" s="2"/>
      <c r="T830" s="2"/>
      <c r="U830" s="2"/>
      <c r="V830" s="2"/>
    </row>
    <row r="831" spans="2:22" ht="15.75" customHeight="1">
      <c r="B831" s="18"/>
      <c r="C831" s="2"/>
      <c r="D831" s="2"/>
      <c r="E831" s="2"/>
      <c r="F831" s="2"/>
      <c r="G831" s="13"/>
      <c r="H831" s="13"/>
      <c r="I831" s="14"/>
      <c r="J831" s="2"/>
      <c r="K831" s="2"/>
      <c r="L831" s="15"/>
      <c r="M831" s="15"/>
      <c r="N831" s="15"/>
      <c r="O831" s="2"/>
      <c r="P831" s="2"/>
      <c r="Q831" s="2"/>
      <c r="R831" s="2"/>
      <c r="S831" s="2"/>
      <c r="T831" s="2"/>
      <c r="U831" s="2"/>
      <c r="V831" s="2"/>
    </row>
    <row r="832" spans="2:22" ht="15.75" customHeight="1">
      <c r="B832" s="18"/>
      <c r="C832" s="2"/>
      <c r="D832" s="2"/>
      <c r="E832" s="2"/>
      <c r="F832" s="2"/>
      <c r="G832" s="13"/>
      <c r="H832" s="13"/>
      <c r="I832" s="14"/>
      <c r="J832" s="2"/>
      <c r="K832" s="2"/>
      <c r="L832" s="15"/>
      <c r="M832" s="15"/>
      <c r="N832" s="15"/>
      <c r="O832" s="2"/>
      <c r="P832" s="2"/>
      <c r="Q832" s="2"/>
      <c r="R832" s="2"/>
      <c r="S832" s="2"/>
      <c r="T832" s="2"/>
      <c r="U832" s="2"/>
      <c r="V832" s="2"/>
    </row>
    <row r="833" spans="2:22" ht="15.75" customHeight="1">
      <c r="B833" s="18"/>
      <c r="C833" s="2"/>
      <c r="D833" s="2"/>
      <c r="E833" s="2"/>
      <c r="F833" s="2"/>
      <c r="G833" s="13"/>
      <c r="H833" s="13"/>
      <c r="I833" s="14"/>
      <c r="J833" s="2"/>
      <c r="K833" s="2"/>
      <c r="L833" s="15"/>
      <c r="M833" s="15"/>
      <c r="N833" s="15"/>
      <c r="O833" s="2"/>
      <c r="P833" s="2"/>
      <c r="Q833" s="2"/>
      <c r="R833" s="2"/>
      <c r="S833" s="2"/>
      <c r="T833" s="2"/>
      <c r="U833" s="2"/>
      <c r="V833" s="2"/>
    </row>
    <row r="834" spans="2:22" ht="15.75" customHeight="1">
      <c r="B834" s="18"/>
      <c r="C834" s="2"/>
      <c r="D834" s="2"/>
      <c r="E834" s="2"/>
      <c r="F834" s="2"/>
      <c r="G834" s="13"/>
      <c r="H834" s="13"/>
      <c r="I834" s="14"/>
      <c r="J834" s="2"/>
      <c r="K834" s="2"/>
      <c r="L834" s="15"/>
      <c r="M834" s="15"/>
      <c r="N834" s="15"/>
      <c r="O834" s="2"/>
      <c r="P834" s="2"/>
      <c r="Q834" s="2"/>
      <c r="R834" s="2"/>
      <c r="S834" s="2"/>
      <c r="T834" s="2"/>
      <c r="U834" s="2"/>
      <c r="V834" s="2"/>
    </row>
    <row r="835" spans="2:22" ht="15.75" customHeight="1">
      <c r="B835" s="18"/>
      <c r="C835" s="2"/>
      <c r="D835" s="2"/>
      <c r="E835" s="2"/>
      <c r="F835" s="2"/>
      <c r="G835" s="13"/>
      <c r="H835" s="13"/>
      <c r="I835" s="14"/>
      <c r="J835" s="2"/>
      <c r="K835" s="2"/>
      <c r="L835" s="15"/>
      <c r="M835" s="15"/>
      <c r="N835" s="15"/>
      <c r="O835" s="2"/>
      <c r="P835" s="2"/>
      <c r="Q835" s="2"/>
      <c r="R835" s="2"/>
      <c r="S835" s="2"/>
      <c r="T835" s="2"/>
      <c r="U835" s="2"/>
      <c r="V835" s="2"/>
    </row>
    <row r="836" spans="2:22" ht="15.75" customHeight="1">
      <c r="B836" s="18"/>
      <c r="C836" s="2"/>
      <c r="D836" s="2"/>
      <c r="E836" s="2"/>
      <c r="F836" s="2"/>
      <c r="G836" s="13"/>
      <c r="H836" s="13"/>
      <c r="I836" s="14"/>
      <c r="J836" s="2"/>
      <c r="K836" s="2"/>
      <c r="L836" s="15"/>
      <c r="M836" s="15"/>
      <c r="N836" s="15"/>
      <c r="O836" s="2"/>
      <c r="P836" s="2"/>
      <c r="Q836" s="2"/>
      <c r="R836" s="2"/>
      <c r="S836" s="2"/>
      <c r="T836" s="2"/>
      <c r="U836" s="2"/>
      <c r="V836" s="2"/>
    </row>
    <row r="837" spans="2:22" ht="15.75" customHeight="1">
      <c r="B837" s="18"/>
      <c r="C837" s="2"/>
      <c r="D837" s="2"/>
      <c r="E837" s="2"/>
      <c r="F837" s="2"/>
      <c r="G837" s="13"/>
      <c r="H837" s="13"/>
      <c r="I837" s="14"/>
      <c r="J837" s="2"/>
      <c r="K837" s="2"/>
      <c r="L837" s="15"/>
      <c r="M837" s="15"/>
      <c r="N837" s="15"/>
      <c r="O837" s="2"/>
      <c r="P837" s="2"/>
      <c r="Q837" s="2"/>
      <c r="R837" s="2"/>
      <c r="S837" s="2"/>
      <c r="T837" s="2"/>
      <c r="U837" s="2"/>
      <c r="V837" s="2"/>
    </row>
    <row r="838" spans="2:22" ht="15.75" customHeight="1">
      <c r="B838" s="18"/>
      <c r="C838" s="2"/>
      <c r="D838" s="2"/>
      <c r="E838" s="2"/>
      <c r="F838" s="2"/>
      <c r="G838" s="13"/>
      <c r="H838" s="13"/>
      <c r="I838" s="14"/>
      <c r="J838" s="2"/>
      <c r="K838" s="2"/>
      <c r="L838" s="15"/>
      <c r="M838" s="15"/>
      <c r="N838" s="15"/>
      <c r="O838" s="2"/>
      <c r="P838" s="2"/>
      <c r="Q838" s="2"/>
      <c r="R838" s="2"/>
      <c r="S838" s="2"/>
      <c r="T838" s="2"/>
      <c r="U838" s="2"/>
      <c r="V838" s="2"/>
    </row>
    <row r="839" spans="2:22" ht="15.75" customHeight="1">
      <c r="B839" s="18"/>
      <c r="C839" s="2"/>
      <c r="D839" s="2"/>
      <c r="E839" s="2"/>
      <c r="F839" s="2"/>
      <c r="G839" s="13"/>
      <c r="H839" s="13"/>
      <c r="I839" s="14"/>
      <c r="J839" s="2"/>
      <c r="K839" s="2"/>
      <c r="L839" s="15"/>
      <c r="M839" s="15"/>
      <c r="N839" s="15"/>
      <c r="O839" s="2"/>
      <c r="P839" s="2"/>
      <c r="Q839" s="2"/>
      <c r="R839" s="2"/>
      <c r="S839" s="2"/>
      <c r="T839" s="2"/>
      <c r="U839" s="2"/>
      <c r="V839" s="2"/>
    </row>
    <row r="840" spans="2:22" ht="15.75" customHeight="1">
      <c r="B840" s="18"/>
      <c r="C840" s="2"/>
      <c r="D840" s="2"/>
      <c r="E840" s="2"/>
      <c r="F840" s="2"/>
      <c r="G840" s="13"/>
      <c r="H840" s="13"/>
      <c r="I840" s="14"/>
      <c r="J840" s="2"/>
      <c r="K840" s="2"/>
      <c r="L840" s="15"/>
      <c r="M840" s="15"/>
      <c r="N840" s="15"/>
      <c r="O840" s="2"/>
      <c r="P840" s="2"/>
      <c r="Q840" s="2"/>
      <c r="R840" s="2"/>
      <c r="S840" s="2"/>
      <c r="T840" s="2"/>
      <c r="U840" s="2"/>
      <c r="V840" s="2"/>
    </row>
    <row r="841" spans="2:22" ht="15.75" customHeight="1">
      <c r="B841" s="18"/>
      <c r="C841" s="2"/>
      <c r="D841" s="2"/>
      <c r="E841" s="2"/>
      <c r="F841" s="2"/>
      <c r="G841" s="13"/>
      <c r="H841" s="13"/>
      <c r="I841" s="14"/>
      <c r="J841" s="2"/>
      <c r="K841" s="2"/>
      <c r="L841" s="15"/>
      <c r="M841" s="15"/>
      <c r="N841" s="15"/>
      <c r="O841" s="2"/>
      <c r="P841" s="2"/>
      <c r="Q841" s="2"/>
      <c r="R841" s="2"/>
      <c r="S841" s="2"/>
      <c r="T841" s="2"/>
      <c r="U841" s="2"/>
      <c r="V841" s="2"/>
    </row>
    <row r="842" spans="2:22" ht="15.75" customHeight="1">
      <c r="B842" s="18"/>
      <c r="C842" s="2"/>
      <c r="D842" s="2"/>
      <c r="E842" s="2"/>
      <c r="F842" s="2"/>
      <c r="G842" s="13"/>
      <c r="H842" s="13"/>
      <c r="I842" s="14"/>
      <c r="J842" s="2"/>
      <c r="K842" s="2"/>
      <c r="L842" s="15"/>
      <c r="M842" s="15"/>
      <c r="N842" s="15"/>
      <c r="O842" s="2"/>
      <c r="P842" s="2"/>
      <c r="Q842" s="2"/>
      <c r="R842" s="2"/>
      <c r="S842" s="2"/>
      <c r="T842" s="2"/>
      <c r="U842" s="2"/>
      <c r="V842" s="2"/>
    </row>
    <row r="843" spans="2:22" ht="15.75" customHeight="1">
      <c r="B843" s="18"/>
      <c r="C843" s="2"/>
      <c r="D843" s="2"/>
      <c r="E843" s="2"/>
      <c r="F843" s="2"/>
      <c r="G843" s="13"/>
      <c r="H843" s="13"/>
      <c r="I843" s="14"/>
      <c r="J843" s="2"/>
      <c r="K843" s="2"/>
      <c r="L843" s="15"/>
      <c r="M843" s="15"/>
      <c r="N843" s="15"/>
      <c r="O843" s="2"/>
      <c r="P843" s="2"/>
      <c r="Q843" s="2"/>
      <c r="R843" s="2"/>
      <c r="S843" s="2"/>
      <c r="T843" s="2"/>
      <c r="U843" s="2"/>
      <c r="V843" s="2"/>
    </row>
    <row r="844" spans="2:22" ht="15.75" customHeight="1">
      <c r="B844" s="18"/>
      <c r="C844" s="2"/>
      <c r="D844" s="2"/>
      <c r="E844" s="2"/>
      <c r="F844" s="2"/>
      <c r="G844" s="13"/>
      <c r="H844" s="13"/>
      <c r="I844" s="14"/>
      <c r="J844" s="2"/>
      <c r="K844" s="2"/>
      <c r="L844" s="15"/>
      <c r="M844" s="15"/>
      <c r="N844" s="15"/>
      <c r="O844" s="2"/>
      <c r="P844" s="2"/>
      <c r="Q844" s="2"/>
      <c r="R844" s="2"/>
      <c r="S844" s="2"/>
      <c r="T844" s="2"/>
      <c r="U844" s="2"/>
      <c r="V844" s="2"/>
    </row>
    <row r="845" spans="2:22" ht="15.75" customHeight="1">
      <c r="B845" s="18"/>
      <c r="C845" s="2"/>
      <c r="D845" s="2"/>
      <c r="E845" s="2"/>
      <c r="F845" s="2"/>
      <c r="G845" s="13"/>
      <c r="H845" s="13"/>
      <c r="I845" s="14"/>
      <c r="J845" s="2"/>
      <c r="K845" s="2"/>
      <c r="L845" s="15"/>
      <c r="M845" s="15"/>
      <c r="N845" s="15"/>
      <c r="O845" s="2"/>
      <c r="P845" s="2"/>
      <c r="Q845" s="2"/>
      <c r="R845" s="2"/>
      <c r="S845" s="2"/>
      <c r="T845" s="2"/>
      <c r="U845" s="2"/>
      <c r="V845" s="2"/>
    </row>
    <row r="846" spans="2:22" ht="15.75" customHeight="1">
      <c r="B846" s="18"/>
      <c r="C846" s="2"/>
      <c r="D846" s="2"/>
      <c r="E846" s="2"/>
      <c r="F846" s="2"/>
      <c r="G846" s="13"/>
      <c r="H846" s="13"/>
      <c r="I846" s="14"/>
      <c r="J846" s="2"/>
      <c r="K846" s="2"/>
      <c r="L846" s="15"/>
      <c r="M846" s="15"/>
      <c r="N846" s="15"/>
      <c r="O846" s="2"/>
      <c r="P846" s="2"/>
      <c r="Q846" s="2"/>
      <c r="R846" s="2"/>
      <c r="S846" s="2"/>
      <c r="T846" s="2"/>
      <c r="U846" s="2"/>
      <c r="V846" s="2"/>
    </row>
    <row r="847" spans="2:22" ht="15.75" customHeight="1">
      <c r="B847" s="18"/>
      <c r="C847" s="2"/>
      <c r="D847" s="2"/>
      <c r="E847" s="2"/>
      <c r="F847" s="2"/>
      <c r="G847" s="13"/>
      <c r="H847" s="13"/>
      <c r="I847" s="14"/>
      <c r="J847" s="2"/>
      <c r="K847" s="2"/>
      <c r="L847" s="15"/>
      <c r="M847" s="15"/>
      <c r="N847" s="15"/>
      <c r="O847" s="2"/>
      <c r="P847" s="2"/>
      <c r="Q847" s="2"/>
      <c r="R847" s="2"/>
      <c r="S847" s="2"/>
      <c r="T847" s="2"/>
      <c r="U847" s="2"/>
      <c r="V847" s="2"/>
    </row>
    <row r="848" spans="2:22" ht="15.75" customHeight="1">
      <c r="B848" s="18"/>
      <c r="C848" s="2"/>
      <c r="D848" s="2"/>
      <c r="E848" s="2"/>
      <c r="F848" s="2"/>
      <c r="G848" s="13"/>
      <c r="H848" s="13"/>
      <c r="I848" s="14"/>
      <c r="J848" s="2"/>
      <c r="K848" s="2"/>
      <c r="L848" s="15"/>
      <c r="M848" s="15"/>
      <c r="N848" s="15"/>
      <c r="O848" s="2"/>
      <c r="P848" s="2"/>
      <c r="Q848" s="2"/>
      <c r="R848" s="2"/>
      <c r="S848" s="2"/>
      <c r="T848" s="2"/>
      <c r="U848" s="2"/>
      <c r="V848" s="2"/>
    </row>
    <row r="849" spans="2:22" ht="15.75" customHeight="1">
      <c r="B849" s="18"/>
      <c r="C849" s="2"/>
      <c r="D849" s="2"/>
      <c r="E849" s="2"/>
      <c r="F849" s="2"/>
      <c r="G849" s="13"/>
      <c r="H849" s="13"/>
      <c r="I849" s="14"/>
      <c r="J849" s="2"/>
      <c r="K849" s="2"/>
      <c r="L849" s="15"/>
      <c r="M849" s="15"/>
      <c r="N849" s="15"/>
      <c r="O849" s="2"/>
      <c r="P849" s="2"/>
      <c r="Q849" s="2"/>
      <c r="R849" s="2"/>
      <c r="S849" s="2"/>
      <c r="T849" s="2"/>
      <c r="U849" s="2"/>
      <c r="V849" s="2"/>
    </row>
    <row r="850" spans="2:22" ht="15.75" customHeight="1">
      <c r="B850" s="18"/>
      <c r="C850" s="2"/>
      <c r="D850" s="2"/>
      <c r="E850" s="2"/>
      <c r="F850" s="2"/>
      <c r="G850" s="13"/>
      <c r="H850" s="13"/>
      <c r="I850" s="14"/>
      <c r="J850" s="2"/>
      <c r="K850" s="2"/>
      <c r="L850" s="15"/>
      <c r="M850" s="15"/>
      <c r="N850" s="15"/>
      <c r="O850" s="2"/>
      <c r="P850" s="2"/>
      <c r="Q850" s="2"/>
      <c r="R850" s="2"/>
      <c r="S850" s="2"/>
      <c r="T850" s="2"/>
      <c r="U850" s="2"/>
      <c r="V850" s="2"/>
    </row>
    <row r="851" spans="2:22" ht="15.75" customHeight="1">
      <c r="B851" s="18"/>
      <c r="C851" s="2"/>
      <c r="D851" s="2"/>
      <c r="E851" s="2"/>
      <c r="F851" s="2"/>
      <c r="G851" s="13"/>
      <c r="H851" s="13"/>
      <c r="I851" s="14"/>
      <c r="J851" s="2"/>
      <c r="K851" s="2"/>
      <c r="L851" s="15"/>
      <c r="M851" s="15"/>
      <c r="N851" s="15"/>
      <c r="O851" s="2"/>
      <c r="P851" s="2"/>
      <c r="Q851" s="2"/>
      <c r="R851" s="2"/>
      <c r="S851" s="2"/>
      <c r="T851" s="2"/>
      <c r="U851" s="2"/>
      <c r="V851" s="2"/>
    </row>
    <row r="852" spans="2:22" ht="15.75" customHeight="1">
      <c r="B852" s="18"/>
      <c r="C852" s="2"/>
      <c r="D852" s="2"/>
      <c r="E852" s="2"/>
      <c r="F852" s="2"/>
      <c r="G852" s="13"/>
      <c r="H852" s="13"/>
      <c r="I852" s="14"/>
      <c r="J852" s="2"/>
      <c r="K852" s="2"/>
      <c r="L852" s="15"/>
      <c r="M852" s="15"/>
      <c r="N852" s="15"/>
      <c r="O852" s="2"/>
      <c r="P852" s="2"/>
      <c r="Q852" s="2"/>
      <c r="R852" s="2"/>
      <c r="S852" s="2"/>
      <c r="T852" s="2"/>
      <c r="U852" s="2"/>
      <c r="V852" s="2"/>
    </row>
    <row r="853" spans="2:22" ht="15.75" customHeight="1">
      <c r="B853" s="18"/>
      <c r="C853" s="2"/>
      <c r="D853" s="2"/>
      <c r="E853" s="2"/>
      <c r="F853" s="2"/>
      <c r="G853" s="13"/>
      <c r="H853" s="13"/>
      <c r="I853" s="14"/>
      <c r="J853" s="2"/>
      <c r="K853" s="2"/>
      <c r="L853" s="15"/>
      <c r="M853" s="15"/>
      <c r="N853" s="15"/>
      <c r="O853" s="2"/>
      <c r="P853" s="2"/>
      <c r="Q853" s="2"/>
      <c r="R853" s="2"/>
      <c r="S853" s="2"/>
      <c r="T853" s="2"/>
      <c r="U853" s="2"/>
      <c r="V853" s="2"/>
    </row>
    <row r="854" spans="2:22" ht="15.75" customHeight="1">
      <c r="B854" s="18"/>
      <c r="C854" s="2"/>
      <c r="D854" s="2"/>
      <c r="E854" s="2"/>
      <c r="F854" s="2"/>
      <c r="G854" s="13"/>
      <c r="H854" s="13"/>
      <c r="I854" s="14"/>
      <c r="J854" s="2"/>
      <c r="K854" s="2"/>
      <c r="L854" s="15"/>
      <c r="M854" s="15"/>
      <c r="N854" s="15"/>
      <c r="O854" s="2"/>
      <c r="P854" s="2"/>
      <c r="Q854" s="2"/>
      <c r="R854" s="2"/>
      <c r="S854" s="2"/>
      <c r="T854" s="2"/>
      <c r="U854" s="2"/>
      <c r="V854" s="2"/>
    </row>
    <row r="855" spans="2:22" ht="15.75" customHeight="1">
      <c r="B855" s="18"/>
      <c r="C855" s="2"/>
      <c r="D855" s="2"/>
      <c r="E855" s="2"/>
      <c r="F855" s="2"/>
      <c r="G855" s="13"/>
      <c r="H855" s="13"/>
      <c r="I855" s="14"/>
      <c r="J855" s="2"/>
      <c r="K855" s="2"/>
      <c r="L855" s="15"/>
      <c r="M855" s="15"/>
      <c r="N855" s="15"/>
      <c r="O855" s="2"/>
      <c r="P855" s="2"/>
      <c r="Q855" s="2"/>
      <c r="R855" s="2"/>
      <c r="S855" s="2"/>
      <c r="T855" s="2"/>
      <c r="U855" s="2"/>
      <c r="V855" s="2"/>
    </row>
    <row r="856" spans="2:22" ht="15.75" customHeight="1">
      <c r="B856" s="18"/>
      <c r="C856" s="2"/>
      <c r="D856" s="2"/>
      <c r="E856" s="2"/>
      <c r="F856" s="2"/>
      <c r="G856" s="13"/>
      <c r="H856" s="13"/>
      <c r="I856" s="14"/>
      <c r="J856" s="2"/>
      <c r="K856" s="2"/>
      <c r="L856" s="15"/>
      <c r="M856" s="15"/>
      <c r="N856" s="15"/>
      <c r="O856" s="2"/>
      <c r="P856" s="2"/>
      <c r="Q856" s="2"/>
      <c r="R856" s="2"/>
      <c r="S856" s="2"/>
      <c r="T856" s="2"/>
      <c r="U856" s="2"/>
      <c r="V856" s="2"/>
    </row>
    <row r="857" spans="2:22" ht="15.75" customHeight="1">
      <c r="B857" s="18"/>
      <c r="C857" s="2"/>
      <c r="D857" s="2"/>
      <c r="E857" s="2"/>
      <c r="F857" s="2"/>
      <c r="G857" s="13"/>
      <c r="H857" s="13"/>
      <c r="I857" s="14"/>
      <c r="J857" s="2"/>
      <c r="K857" s="2"/>
      <c r="L857" s="15"/>
      <c r="M857" s="15"/>
      <c r="N857" s="15"/>
      <c r="O857" s="2"/>
      <c r="P857" s="2"/>
      <c r="Q857" s="2"/>
      <c r="R857" s="2"/>
      <c r="S857" s="2"/>
      <c r="T857" s="2"/>
      <c r="U857" s="2"/>
      <c r="V857" s="2"/>
    </row>
    <row r="858" spans="2:22" ht="15.75" customHeight="1">
      <c r="B858" s="18"/>
      <c r="C858" s="2"/>
      <c r="D858" s="2"/>
      <c r="E858" s="2"/>
      <c r="F858" s="2"/>
      <c r="G858" s="13"/>
      <c r="H858" s="13"/>
      <c r="I858" s="14"/>
      <c r="J858" s="2"/>
      <c r="K858" s="2"/>
      <c r="L858" s="15"/>
      <c r="M858" s="15"/>
      <c r="N858" s="15"/>
      <c r="O858" s="2"/>
      <c r="P858" s="2"/>
      <c r="Q858" s="2"/>
      <c r="R858" s="2"/>
      <c r="S858" s="2"/>
      <c r="T858" s="2"/>
      <c r="U858" s="2"/>
      <c r="V858" s="2"/>
    </row>
    <row r="859" spans="2:22" ht="15.75" customHeight="1">
      <c r="B859" s="18"/>
      <c r="C859" s="2"/>
      <c r="D859" s="2"/>
      <c r="E859" s="2"/>
      <c r="F859" s="2"/>
      <c r="G859" s="13"/>
      <c r="H859" s="13"/>
      <c r="I859" s="14"/>
      <c r="J859" s="2"/>
      <c r="K859" s="2"/>
      <c r="L859" s="15"/>
      <c r="M859" s="15"/>
      <c r="N859" s="15"/>
      <c r="O859" s="2"/>
      <c r="P859" s="2"/>
      <c r="Q859" s="2"/>
      <c r="R859" s="2"/>
      <c r="S859" s="2"/>
      <c r="T859" s="2"/>
      <c r="U859" s="2"/>
      <c r="V859" s="2"/>
    </row>
    <row r="860" spans="2:22" ht="15.75" customHeight="1">
      <c r="B860" s="18"/>
      <c r="C860" s="2"/>
      <c r="D860" s="2"/>
      <c r="E860" s="2"/>
      <c r="F860" s="2"/>
      <c r="G860" s="13"/>
      <c r="H860" s="13"/>
      <c r="I860" s="14"/>
      <c r="J860" s="2"/>
      <c r="K860" s="2"/>
      <c r="L860" s="15"/>
      <c r="M860" s="15"/>
      <c r="N860" s="15"/>
      <c r="O860" s="2"/>
      <c r="P860" s="2"/>
      <c r="Q860" s="2"/>
      <c r="R860" s="2"/>
      <c r="S860" s="2"/>
      <c r="T860" s="2"/>
      <c r="U860" s="2"/>
      <c r="V860" s="2"/>
    </row>
    <row r="861" spans="2:22" ht="15.75" customHeight="1">
      <c r="B861" s="18"/>
      <c r="C861" s="2"/>
      <c r="D861" s="2"/>
      <c r="E861" s="2"/>
      <c r="F861" s="2"/>
      <c r="G861" s="13"/>
      <c r="H861" s="13"/>
      <c r="I861" s="14"/>
      <c r="J861" s="2"/>
      <c r="K861" s="2"/>
      <c r="L861" s="15"/>
      <c r="M861" s="15"/>
      <c r="N861" s="15"/>
      <c r="O861" s="2"/>
      <c r="P861" s="2"/>
      <c r="Q861" s="2"/>
      <c r="R861" s="2"/>
      <c r="S861" s="2"/>
      <c r="T861" s="2"/>
      <c r="U861" s="2"/>
      <c r="V861" s="2"/>
    </row>
    <row r="862" spans="2:22" ht="15.75" customHeight="1">
      <c r="B862" s="18"/>
      <c r="C862" s="2"/>
      <c r="D862" s="2"/>
      <c r="E862" s="2"/>
      <c r="F862" s="2"/>
      <c r="G862" s="13"/>
      <c r="H862" s="13"/>
      <c r="I862" s="14"/>
      <c r="J862" s="2"/>
      <c r="K862" s="2"/>
      <c r="L862" s="15"/>
      <c r="M862" s="15"/>
      <c r="N862" s="15"/>
      <c r="O862" s="2"/>
      <c r="P862" s="2"/>
      <c r="Q862" s="2"/>
      <c r="R862" s="2"/>
      <c r="S862" s="2"/>
      <c r="T862" s="2"/>
      <c r="U862" s="2"/>
      <c r="V862" s="2"/>
    </row>
    <row r="863" spans="2:22" ht="15.75" customHeight="1">
      <c r="B863" s="18"/>
      <c r="C863" s="2"/>
      <c r="D863" s="2"/>
      <c r="E863" s="2"/>
      <c r="F863" s="2"/>
      <c r="G863" s="13"/>
      <c r="H863" s="13"/>
      <c r="I863" s="14"/>
      <c r="J863" s="2"/>
      <c r="K863" s="2"/>
      <c r="L863" s="15"/>
      <c r="M863" s="15"/>
      <c r="N863" s="15"/>
      <c r="O863" s="2"/>
      <c r="P863" s="2"/>
      <c r="Q863" s="2"/>
      <c r="R863" s="2"/>
      <c r="S863" s="2"/>
      <c r="T863" s="2"/>
      <c r="U863" s="2"/>
      <c r="V863" s="2"/>
    </row>
    <row r="864" spans="2:22" ht="15.75" customHeight="1">
      <c r="B864" s="18"/>
      <c r="C864" s="2"/>
      <c r="D864" s="2"/>
      <c r="E864" s="2"/>
      <c r="F864" s="2"/>
      <c r="G864" s="13"/>
      <c r="H864" s="13"/>
      <c r="I864" s="14"/>
      <c r="J864" s="2"/>
      <c r="K864" s="2"/>
      <c r="L864" s="15"/>
      <c r="M864" s="15"/>
      <c r="N864" s="15"/>
      <c r="O864" s="2"/>
      <c r="P864" s="2"/>
      <c r="Q864" s="2"/>
      <c r="R864" s="2"/>
      <c r="S864" s="2"/>
      <c r="T864" s="2"/>
      <c r="U864" s="2"/>
      <c r="V864" s="2"/>
    </row>
    <row r="865" spans="2:22" ht="15.75" customHeight="1">
      <c r="B865" s="18"/>
      <c r="C865" s="2"/>
      <c r="D865" s="2"/>
      <c r="E865" s="2"/>
      <c r="F865" s="2"/>
      <c r="G865" s="13"/>
      <c r="H865" s="13"/>
      <c r="I865" s="14"/>
      <c r="J865" s="2"/>
      <c r="K865" s="2"/>
      <c r="L865" s="15"/>
      <c r="M865" s="15"/>
      <c r="N865" s="15"/>
      <c r="O865" s="2"/>
      <c r="P865" s="2"/>
      <c r="Q865" s="2"/>
      <c r="R865" s="2"/>
      <c r="S865" s="2"/>
      <c r="T865" s="2"/>
      <c r="U865" s="2"/>
      <c r="V865" s="2"/>
    </row>
    <row r="866" spans="2:22" ht="15.75" customHeight="1">
      <c r="B866" s="18"/>
      <c r="C866" s="2"/>
      <c r="D866" s="2"/>
      <c r="E866" s="2"/>
      <c r="F866" s="2"/>
      <c r="G866" s="13"/>
      <c r="H866" s="13"/>
      <c r="I866" s="14"/>
      <c r="J866" s="2"/>
      <c r="K866" s="2"/>
      <c r="L866" s="15"/>
      <c r="M866" s="15"/>
      <c r="N866" s="15"/>
      <c r="O866" s="2"/>
      <c r="P866" s="2"/>
      <c r="Q866" s="2"/>
      <c r="R866" s="2"/>
      <c r="S866" s="2"/>
      <c r="T866" s="2"/>
      <c r="U866" s="2"/>
      <c r="V866" s="2"/>
    </row>
    <row r="867" spans="2:22" ht="15.75" customHeight="1">
      <c r="B867" s="18"/>
      <c r="C867" s="2"/>
      <c r="D867" s="2"/>
      <c r="E867" s="2"/>
      <c r="F867" s="2"/>
      <c r="G867" s="13"/>
      <c r="H867" s="13"/>
      <c r="I867" s="14"/>
      <c r="J867" s="2"/>
      <c r="K867" s="2"/>
      <c r="L867" s="15"/>
      <c r="M867" s="15"/>
      <c r="N867" s="15"/>
      <c r="O867" s="2"/>
      <c r="P867" s="2"/>
      <c r="Q867" s="2"/>
      <c r="R867" s="2"/>
      <c r="S867" s="2"/>
      <c r="T867" s="2"/>
      <c r="U867" s="2"/>
      <c r="V867" s="2"/>
    </row>
    <row r="868" spans="2:22" ht="15.75" customHeight="1">
      <c r="B868" s="18"/>
      <c r="C868" s="2"/>
      <c r="D868" s="2"/>
      <c r="E868" s="2"/>
      <c r="F868" s="2"/>
      <c r="G868" s="13"/>
      <c r="H868" s="13"/>
      <c r="I868" s="14"/>
      <c r="J868" s="2"/>
      <c r="K868" s="2"/>
      <c r="L868" s="15"/>
      <c r="M868" s="15"/>
      <c r="N868" s="15"/>
      <c r="O868" s="2"/>
      <c r="P868" s="2"/>
      <c r="Q868" s="2"/>
      <c r="R868" s="2"/>
      <c r="S868" s="2"/>
      <c r="T868" s="2"/>
      <c r="U868" s="2"/>
      <c r="V868" s="2"/>
    </row>
    <row r="869" spans="2:22" ht="15.75" customHeight="1">
      <c r="B869" s="18"/>
      <c r="C869" s="2"/>
      <c r="D869" s="2"/>
      <c r="E869" s="2"/>
      <c r="F869" s="2"/>
      <c r="G869" s="13"/>
      <c r="H869" s="13"/>
      <c r="I869" s="14"/>
      <c r="J869" s="2"/>
      <c r="K869" s="2"/>
      <c r="L869" s="15"/>
      <c r="M869" s="15"/>
      <c r="N869" s="15"/>
      <c r="O869" s="2"/>
      <c r="P869" s="2"/>
      <c r="Q869" s="2"/>
      <c r="R869" s="2"/>
      <c r="S869" s="2"/>
      <c r="T869" s="2"/>
      <c r="U869" s="2"/>
      <c r="V869" s="2"/>
    </row>
    <row r="870" spans="2:22" ht="15.75" customHeight="1">
      <c r="B870" s="18"/>
      <c r="C870" s="2"/>
      <c r="D870" s="2"/>
      <c r="E870" s="2"/>
      <c r="F870" s="2"/>
      <c r="G870" s="13"/>
      <c r="H870" s="13"/>
      <c r="I870" s="14"/>
      <c r="J870" s="2"/>
      <c r="K870" s="2"/>
      <c r="L870" s="15"/>
      <c r="M870" s="15"/>
      <c r="N870" s="15"/>
      <c r="O870" s="2"/>
      <c r="P870" s="2"/>
      <c r="Q870" s="2"/>
      <c r="R870" s="2"/>
      <c r="S870" s="2"/>
      <c r="T870" s="2"/>
      <c r="U870" s="2"/>
      <c r="V870" s="2"/>
    </row>
    <row r="871" spans="2:22" ht="15.75" customHeight="1">
      <c r="B871" s="18"/>
      <c r="C871" s="2"/>
      <c r="D871" s="2"/>
      <c r="E871" s="2"/>
      <c r="F871" s="2"/>
      <c r="G871" s="13"/>
      <c r="H871" s="13"/>
      <c r="I871" s="14"/>
      <c r="J871" s="2"/>
      <c r="K871" s="2"/>
      <c r="L871" s="15"/>
      <c r="M871" s="15"/>
      <c r="N871" s="15"/>
      <c r="O871" s="2"/>
      <c r="P871" s="2"/>
      <c r="Q871" s="2"/>
      <c r="R871" s="2"/>
      <c r="S871" s="2"/>
      <c r="T871" s="2"/>
      <c r="U871" s="2"/>
      <c r="V871" s="2"/>
    </row>
    <row r="872" spans="2:22" ht="15.75" customHeight="1">
      <c r="B872" s="18"/>
      <c r="C872" s="2"/>
      <c r="D872" s="2"/>
      <c r="E872" s="2"/>
      <c r="F872" s="2"/>
      <c r="G872" s="13"/>
      <c r="H872" s="13"/>
      <c r="I872" s="14"/>
      <c r="J872" s="2"/>
      <c r="K872" s="2"/>
      <c r="L872" s="15"/>
      <c r="M872" s="15"/>
      <c r="N872" s="15"/>
      <c r="O872" s="2"/>
      <c r="P872" s="2"/>
      <c r="Q872" s="2"/>
      <c r="R872" s="2"/>
      <c r="S872" s="2"/>
      <c r="T872" s="2"/>
      <c r="U872" s="2"/>
      <c r="V872" s="2"/>
    </row>
    <row r="873" spans="2:22" ht="15.75" customHeight="1">
      <c r="B873" s="18"/>
      <c r="C873" s="2"/>
      <c r="D873" s="2"/>
      <c r="E873" s="2"/>
      <c r="F873" s="2"/>
      <c r="G873" s="13"/>
      <c r="H873" s="13"/>
      <c r="I873" s="14"/>
      <c r="J873" s="2"/>
      <c r="K873" s="2"/>
      <c r="L873" s="15"/>
      <c r="M873" s="15"/>
      <c r="N873" s="15"/>
      <c r="O873" s="2"/>
      <c r="P873" s="2"/>
      <c r="Q873" s="2"/>
      <c r="R873" s="2"/>
      <c r="S873" s="2"/>
      <c r="T873" s="2"/>
      <c r="U873" s="2"/>
      <c r="V873" s="2"/>
    </row>
    <row r="874" spans="2:22" ht="15.75" customHeight="1">
      <c r="B874" s="18"/>
      <c r="C874" s="2"/>
      <c r="D874" s="2"/>
      <c r="E874" s="2"/>
      <c r="F874" s="2"/>
      <c r="G874" s="13"/>
      <c r="H874" s="13"/>
      <c r="I874" s="14"/>
      <c r="J874" s="2"/>
      <c r="K874" s="2"/>
      <c r="L874" s="15"/>
      <c r="M874" s="15"/>
      <c r="N874" s="15"/>
      <c r="O874" s="2"/>
      <c r="P874" s="2"/>
      <c r="Q874" s="2"/>
      <c r="R874" s="2"/>
      <c r="S874" s="2"/>
      <c r="T874" s="2"/>
      <c r="U874" s="2"/>
      <c r="V874" s="2"/>
    </row>
    <row r="875" spans="2:22" ht="15.75" customHeight="1">
      <c r="B875" s="18"/>
      <c r="C875" s="2"/>
      <c r="D875" s="2"/>
      <c r="E875" s="2"/>
      <c r="F875" s="2"/>
      <c r="G875" s="13"/>
      <c r="H875" s="13"/>
      <c r="I875" s="14"/>
      <c r="J875" s="2"/>
      <c r="K875" s="2"/>
      <c r="L875" s="15"/>
      <c r="M875" s="15"/>
      <c r="N875" s="15"/>
      <c r="O875" s="2"/>
      <c r="P875" s="2"/>
      <c r="Q875" s="2"/>
      <c r="R875" s="2"/>
      <c r="S875" s="2"/>
      <c r="T875" s="2"/>
      <c r="U875" s="2"/>
      <c r="V875" s="2"/>
    </row>
    <row r="876" spans="2:22" ht="15.75" customHeight="1">
      <c r="B876" s="18"/>
      <c r="C876" s="2"/>
      <c r="D876" s="2"/>
      <c r="E876" s="2"/>
      <c r="F876" s="2"/>
      <c r="G876" s="13"/>
      <c r="H876" s="13"/>
      <c r="I876" s="14"/>
      <c r="J876" s="2"/>
      <c r="K876" s="2"/>
      <c r="L876" s="15"/>
      <c r="M876" s="15"/>
      <c r="N876" s="15"/>
      <c r="O876" s="2"/>
      <c r="P876" s="2"/>
      <c r="Q876" s="2"/>
      <c r="R876" s="2"/>
      <c r="S876" s="2"/>
      <c r="T876" s="2"/>
      <c r="U876" s="2"/>
      <c r="V876" s="2"/>
    </row>
    <row r="877" spans="2:22" ht="15.75" customHeight="1">
      <c r="B877" s="18"/>
      <c r="C877" s="2"/>
      <c r="D877" s="2"/>
      <c r="E877" s="2"/>
      <c r="F877" s="2"/>
      <c r="G877" s="13"/>
      <c r="H877" s="13"/>
      <c r="I877" s="14"/>
      <c r="J877" s="2"/>
      <c r="K877" s="2"/>
      <c r="L877" s="15"/>
      <c r="M877" s="15"/>
      <c r="N877" s="15"/>
      <c r="O877" s="2"/>
      <c r="P877" s="2"/>
      <c r="Q877" s="2"/>
      <c r="R877" s="2"/>
      <c r="S877" s="2"/>
      <c r="T877" s="2"/>
      <c r="U877" s="2"/>
      <c r="V877" s="2"/>
    </row>
    <row r="878" spans="2:22" ht="15.75" customHeight="1">
      <c r="B878" s="18"/>
      <c r="C878" s="2"/>
      <c r="D878" s="2"/>
      <c r="E878" s="2"/>
      <c r="F878" s="2"/>
      <c r="G878" s="13"/>
      <c r="H878" s="13"/>
      <c r="I878" s="14"/>
      <c r="J878" s="2"/>
      <c r="K878" s="2"/>
      <c r="L878" s="15"/>
      <c r="M878" s="15"/>
      <c r="N878" s="15"/>
      <c r="O878" s="2"/>
      <c r="P878" s="2"/>
      <c r="Q878" s="2"/>
      <c r="R878" s="2"/>
      <c r="S878" s="2"/>
      <c r="T878" s="2"/>
      <c r="U878" s="2"/>
      <c r="V878" s="2"/>
    </row>
    <row r="879" spans="2:22" ht="15.75" customHeight="1">
      <c r="B879" s="18"/>
      <c r="C879" s="2"/>
      <c r="D879" s="2"/>
      <c r="E879" s="2"/>
      <c r="F879" s="2"/>
      <c r="G879" s="13"/>
      <c r="H879" s="13"/>
      <c r="I879" s="14"/>
      <c r="J879" s="2"/>
      <c r="K879" s="2"/>
      <c r="L879" s="15"/>
      <c r="M879" s="15"/>
      <c r="N879" s="15"/>
      <c r="O879" s="2"/>
      <c r="P879" s="2"/>
      <c r="Q879" s="2"/>
      <c r="R879" s="2"/>
      <c r="S879" s="2"/>
      <c r="T879" s="2"/>
      <c r="U879" s="2"/>
      <c r="V879" s="2"/>
    </row>
    <row r="880" spans="2:22" ht="15.75" customHeight="1">
      <c r="B880" s="18"/>
      <c r="C880" s="2"/>
      <c r="D880" s="2"/>
      <c r="E880" s="2"/>
      <c r="F880" s="2"/>
      <c r="G880" s="13"/>
      <c r="H880" s="13"/>
      <c r="I880" s="14"/>
      <c r="J880" s="2"/>
      <c r="K880" s="2"/>
      <c r="L880" s="15"/>
      <c r="M880" s="15"/>
      <c r="N880" s="15"/>
      <c r="O880" s="2"/>
      <c r="P880" s="2"/>
      <c r="Q880" s="2"/>
      <c r="R880" s="2"/>
      <c r="S880" s="2"/>
      <c r="T880" s="2"/>
      <c r="U880" s="2"/>
      <c r="V880" s="2"/>
    </row>
    <row r="881" spans="2:22" ht="15.75" customHeight="1">
      <c r="B881" s="18"/>
      <c r="C881" s="2"/>
      <c r="D881" s="2"/>
      <c r="E881" s="2"/>
      <c r="F881" s="2"/>
      <c r="G881" s="13"/>
      <c r="H881" s="13"/>
      <c r="I881" s="14"/>
      <c r="J881" s="2"/>
      <c r="K881" s="2"/>
      <c r="L881" s="15"/>
      <c r="M881" s="15"/>
      <c r="N881" s="15"/>
      <c r="O881" s="2"/>
      <c r="P881" s="2"/>
      <c r="Q881" s="2"/>
      <c r="R881" s="2"/>
      <c r="S881" s="2"/>
      <c r="T881" s="2"/>
      <c r="U881" s="2"/>
      <c r="V881" s="2"/>
    </row>
    <row r="882" spans="2:22" ht="15.75" customHeight="1">
      <c r="B882" s="18"/>
      <c r="C882" s="2"/>
      <c r="D882" s="2"/>
      <c r="E882" s="2"/>
      <c r="F882" s="2"/>
      <c r="G882" s="13"/>
      <c r="H882" s="13"/>
      <c r="I882" s="14"/>
      <c r="J882" s="2"/>
      <c r="K882" s="2"/>
      <c r="L882" s="15"/>
      <c r="M882" s="15"/>
      <c r="N882" s="15"/>
      <c r="O882" s="2"/>
      <c r="P882" s="2"/>
      <c r="Q882" s="2"/>
      <c r="R882" s="2"/>
      <c r="S882" s="2"/>
      <c r="T882" s="2"/>
      <c r="U882" s="2"/>
      <c r="V882" s="2"/>
    </row>
    <row r="883" spans="2:22" ht="15.75" customHeight="1">
      <c r="B883" s="18"/>
      <c r="C883" s="2"/>
      <c r="D883" s="2"/>
      <c r="E883" s="2"/>
      <c r="F883" s="2"/>
      <c r="G883" s="13"/>
      <c r="H883" s="13"/>
      <c r="I883" s="14"/>
      <c r="J883" s="2"/>
      <c r="K883" s="2"/>
      <c r="L883" s="15"/>
      <c r="M883" s="15"/>
      <c r="N883" s="15"/>
      <c r="O883" s="2"/>
      <c r="P883" s="2"/>
      <c r="Q883" s="2"/>
      <c r="R883" s="2"/>
      <c r="S883" s="2"/>
      <c r="T883" s="2"/>
      <c r="U883" s="2"/>
      <c r="V883" s="2"/>
    </row>
    <row r="884" spans="2:22" ht="15.75" customHeight="1">
      <c r="B884" s="18"/>
      <c r="C884" s="2"/>
      <c r="D884" s="2"/>
      <c r="E884" s="2"/>
      <c r="F884" s="2"/>
      <c r="G884" s="13"/>
      <c r="H884" s="13"/>
      <c r="I884" s="14"/>
      <c r="J884" s="2"/>
      <c r="K884" s="2"/>
      <c r="L884" s="15"/>
      <c r="M884" s="15"/>
      <c r="N884" s="15"/>
      <c r="O884" s="2"/>
      <c r="P884" s="2"/>
      <c r="Q884" s="2"/>
      <c r="R884" s="2"/>
      <c r="S884" s="2"/>
      <c r="T884" s="2"/>
      <c r="U884" s="2"/>
      <c r="V884" s="2"/>
    </row>
    <row r="885" spans="2:22" ht="15.75" customHeight="1">
      <c r="B885" s="18"/>
      <c r="C885" s="2"/>
      <c r="D885" s="2"/>
      <c r="E885" s="2"/>
      <c r="F885" s="2"/>
      <c r="G885" s="13"/>
      <c r="H885" s="13"/>
      <c r="I885" s="14"/>
      <c r="J885" s="2"/>
      <c r="K885" s="2"/>
      <c r="L885" s="15"/>
      <c r="M885" s="15"/>
      <c r="N885" s="15"/>
      <c r="O885" s="2"/>
      <c r="P885" s="2"/>
      <c r="Q885" s="2"/>
      <c r="R885" s="2"/>
      <c r="S885" s="2"/>
      <c r="T885" s="2"/>
      <c r="U885" s="2"/>
      <c r="V885" s="2"/>
    </row>
    <row r="886" spans="2:22" ht="15.75" customHeight="1">
      <c r="B886" s="18"/>
      <c r="C886" s="2"/>
      <c r="D886" s="2"/>
      <c r="E886" s="2"/>
      <c r="F886" s="2"/>
      <c r="G886" s="13"/>
      <c r="H886" s="13"/>
      <c r="I886" s="14"/>
      <c r="J886" s="2"/>
      <c r="K886" s="2"/>
      <c r="L886" s="15"/>
      <c r="M886" s="15"/>
      <c r="N886" s="15"/>
      <c r="O886" s="2"/>
      <c r="P886" s="2"/>
      <c r="Q886" s="2"/>
      <c r="R886" s="2"/>
      <c r="S886" s="2"/>
      <c r="T886" s="2"/>
      <c r="U886" s="2"/>
      <c r="V886" s="2"/>
    </row>
    <row r="887" spans="2:22" ht="15.75" customHeight="1">
      <c r="B887" s="18"/>
      <c r="C887" s="2"/>
      <c r="D887" s="2"/>
      <c r="E887" s="2"/>
      <c r="F887" s="2"/>
      <c r="G887" s="13"/>
      <c r="H887" s="13"/>
      <c r="I887" s="14"/>
      <c r="J887" s="2"/>
      <c r="K887" s="2"/>
      <c r="L887" s="15"/>
      <c r="M887" s="15"/>
      <c r="N887" s="15"/>
      <c r="O887" s="2"/>
      <c r="P887" s="2"/>
      <c r="Q887" s="2"/>
      <c r="R887" s="2"/>
      <c r="S887" s="2"/>
      <c r="T887" s="2"/>
      <c r="U887" s="2"/>
      <c r="V887" s="2"/>
    </row>
    <row r="888" spans="2:22" ht="15.75" customHeight="1">
      <c r="B888" s="18"/>
      <c r="C888" s="2"/>
      <c r="D888" s="2"/>
      <c r="E888" s="2"/>
      <c r="F888" s="2"/>
      <c r="G888" s="13"/>
      <c r="H888" s="13"/>
      <c r="I888" s="14"/>
      <c r="J888" s="2"/>
      <c r="K888" s="2"/>
      <c r="L888" s="15"/>
      <c r="M888" s="15"/>
      <c r="N888" s="15"/>
      <c r="O888" s="2"/>
      <c r="P888" s="2"/>
      <c r="Q888" s="2"/>
      <c r="R888" s="2"/>
      <c r="S888" s="2"/>
      <c r="T888" s="2"/>
      <c r="U888" s="2"/>
      <c r="V888" s="2"/>
    </row>
    <row r="889" spans="2:22" ht="15.75" customHeight="1">
      <c r="B889" s="18"/>
      <c r="C889" s="2"/>
      <c r="D889" s="2"/>
      <c r="E889" s="2"/>
      <c r="F889" s="2"/>
      <c r="G889" s="13"/>
      <c r="H889" s="13"/>
      <c r="I889" s="14"/>
      <c r="J889" s="2"/>
      <c r="K889" s="2"/>
      <c r="L889" s="15"/>
      <c r="M889" s="15"/>
      <c r="N889" s="15"/>
      <c r="O889" s="2"/>
      <c r="P889" s="2"/>
      <c r="Q889" s="2"/>
      <c r="R889" s="2"/>
      <c r="S889" s="2"/>
      <c r="T889" s="2"/>
      <c r="U889" s="2"/>
      <c r="V889" s="2"/>
    </row>
    <row r="890" spans="2:22" ht="15.75" customHeight="1">
      <c r="B890" s="18"/>
      <c r="C890" s="2"/>
      <c r="D890" s="2"/>
      <c r="E890" s="2"/>
      <c r="F890" s="2"/>
      <c r="G890" s="13"/>
      <c r="H890" s="13"/>
      <c r="I890" s="14"/>
      <c r="J890" s="2"/>
      <c r="K890" s="2"/>
      <c r="L890" s="15"/>
      <c r="M890" s="15"/>
      <c r="N890" s="15"/>
      <c r="O890" s="2"/>
      <c r="P890" s="2"/>
      <c r="Q890" s="2"/>
      <c r="R890" s="2"/>
      <c r="S890" s="2"/>
      <c r="T890" s="2"/>
      <c r="U890" s="2"/>
      <c r="V890" s="2"/>
    </row>
    <row r="891" spans="2:22" ht="15.75" customHeight="1">
      <c r="B891" s="18"/>
      <c r="C891" s="2"/>
      <c r="D891" s="2"/>
      <c r="E891" s="2"/>
      <c r="F891" s="2"/>
      <c r="G891" s="13"/>
      <c r="H891" s="13"/>
      <c r="I891" s="14"/>
      <c r="J891" s="2"/>
      <c r="K891" s="2"/>
      <c r="L891" s="15"/>
      <c r="M891" s="15"/>
      <c r="N891" s="15"/>
      <c r="O891" s="2"/>
      <c r="P891" s="2"/>
      <c r="Q891" s="2"/>
      <c r="R891" s="2"/>
      <c r="S891" s="2"/>
      <c r="T891" s="2"/>
      <c r="U891" s="2"/>
      <c r="V891" s="2"/>
    </row>
    <row r="892" spans="2:22" ht="15.75" customHeight="1">
      <c r="B892" s="18"/>
      <c r="C892" s="2"/>
      <c r="D892" s="2"/>
      <c r="E892" s="2"/>
      <c r="F892" s="2"/>
      <c r="G892" s="13"/>
      <c r="H892" s="13"/>
      <c r="I892" s="14"/>
      <c r="J892" s="2"/>
      <c r="K892" s="2"/>
      <c r="L892" s="15"/>
      <c r="M892" s="15"/>
      <c r="N892" s="15"/>
      <c r="O892" s="2"/>
      <c r="P892" s="2"/>
      <c r="Q892" s="2"/>
      <c r="R892" s="2"/>
      <c r="S892" s="2"/>
      <c r="T892" s="2"/>
      <c r="U892" s="2"/>
      <c r="V892" s="2"/>
    </row>
    <row r="893" spans="2:22" ht="15.75" customHeight="1">
      <c r="B893" s="18"/>
      <c r="C893" s="2"/>
      <c r="D893" s="2"/>
      <c r="E893" s="2"/>
      <c r="F893" s="2"/>
      <c r="G893" s="13"/>
      <c r="H893" s="13"/>
      <c r="I893" s="14"/>
      <c r="J893" s="2"/>
      <c r="K893" s="2"/>
      <c r="L893" s="15"/>
      <c r="M893" s="15"/>
      <c r="N893" s="15"/>
      <c r="O893" s="2"/>
      <c r="P893" s="2"/>
      <c r="Q893" s="2"/>
      <c r="R893" s="2"/>
      <c r="S893" s="2"/>
      <c r="T893" s="2"/>
      <c r="U893" s="2"/>
      <c r="V893" s="2"/>
    </row>
    <row r="894" spans="2:22" ht="15.75" customHeight="1">
      <c r="B894" s="18"/>
      <c r="C894" s="2"/>
      <c r="D894" s="2"/>
      <c r="E894" s="2"/>
      <c r="F894" s="2"/>
      <c r="G894" s="13"/>
      <c r="H894" s="13"/>
      <c r="I894" s="14"/>
      <c r="J894" s="2"/>
      <c r="K894" s="2"/>
      <c r="L894" s="15"/>
      <c r="M894" s="15"/>
      <c r="N894" s="15"/>
      <c r="O894" s="2"/>
      <c r="P894" s="2"/>
      <c r="Q894" s="2"/>
      <c r="R894" s="2"/>
      <c r="S894" s="2"/>
      <c r="T894" s="2"/>
      <c r="U894" s="2"/>
      <c r="V894" s="2"/>
    </row>
    <row r="895" spans="2:22" ht="15.75" customHeight="1">
      <c r="B895" s="18"/>
      <c r="C895" s="2"/>
      <c r="D895" s="2"/>
      <c r="E895" s="2"/>
      <c r="F895" s="2"/>
      <c r="G895" s="13"/>
      <c r="H895" s="13"/>
      <c r="I895" s="14"/>
      <c r="J895" s="2"/>
      <c r="K895" s="2"/>
      <c r="L895" s="15"/>
      <c r="M895" s="15"/>
      <c r="N895" s="15"/>
      <c r="O895" s="2"/>
      <c r="P895" s="2"/>
      <c r="Q895" s="2"/>
      <c r="R895" s="2"/>
      <c r="S895" s="2"/>
      <c r="T895" s="2"/>
      <c r="U895" s="2"/>
      <c r="V895" s="2"/>
    </row>
    <row r="896" spans="2:22" ht="15.75" customHeight="1">
      <c r="B896" s="18"/>
      <c r="C896" s="2"/>
      <c r="D896" s="2"/>
      <c r="E896" s="2"/>
      <c r="F896" s="2"/>
      <c r="G896" s="13"/>
      <c r="H896" s="13"/>
      <c r="I896" s="14"/>
      <c r="J896" s="2"/>
      <c r="K896" s="2"/>
      <c r="L896" s="15"/>
      <c r="M896" s="15"/>
      <c r="N896" s="15"/>
      <c r="O896" s="2"/>
      <c r="P896" s="2"/>
      <c r="Q896" s="2"/>
      <c r="R896" s="2"/>
      <c r="S896" s="2"/>
      <c r="T896" s="2"/>
      <c r="U896" s="2"/>
      <c r="V896" s="2"/>
    </row>
    <row r="897" spans="2:22" ht="15.75" customHeight="1">
      <c r="B897" s="18"/>
      <c r="C897" s="2"/>
      <c r="D897" s="2"/>
      <c r="E897" s="2"/>
      <c r="F897" s="2"/>
      <c r="G897" s="13"/>
      <c r="H897" s="13"/>
      <c r="I897" s="14"/>
      <c r="J897" s="2"/>
      <c r="K897" s="2"/>
      <c r="L897" s="15"/>
      <c r="M897" s="15"/>
      <c r="N897" s="15"/>
      <c r="O897" s="2"/>
      <c r="P897" s="2"/>
      <c r="Q897" s="2"/>
      <c r="R897" s="2"/>
      <c r="S897" s="2"/>
      <c r="T897" s="2"/>
      <c r="U897" s="2"/>
      <c r="V897" s="2"/>
    </row>
    <row r="898" spans="2:22" ht="15.75" customHeight="1">
      <c r="B898" s="18"/>
      <c r="C898" s="2"/>
      <c r="D898" s="2"/>
      <c r="E898" s="2"/>
      <c r="F898" s="2"/>
      <c r="G898" s="13"/>
      <c r="H898" s="13"/>
      <c r="I898" s="14"/>
      <c r="J898" s="2"/>
      <c r="K898" s="2"/>
      <c r="L898" s="15"/>
      <c r="M898" s="15"/>
      <c r="N898" s="15"/>
      <c r="O898" s="2"/>
      <c r="P898" s="2"/>
      <c r="Q898" s="2"/>
      <c r="R898" s="2"/>
      <c r="S898" s="2"/>
      <c r="T898" s="2"/>
      <c r="U898" s="2"/>
      <c r="V898" s="2"/>
    </row>
    <row r="899" spans="2:22" ht="15.75" customHeight="1">
      <c r="B899" s="18"/>
      <c r="C899" s="2"/>
      <c r="D899" s="2"/>
      <c r="E899" s="2"/>
      <c r="F899" s="2"/>
      <c r="G899" s="13"/>
      <c r="H899" s="13"/>
      <c r="I899" s="14"/>
      <c r="J899" s="2"/>
      <c r="K899" s="2"/>
      <c r="L899" s="15"/>
      <c r="M899" s="15"/>
      <c r="N899" s="15"/>
      <c r="O899" s="2"/>
      <c r="P899" s="2"/>
      <c r="Q899" s="2"/>
      <c r="R899" s="2"/>
      <c r="S899" s="2"/>
      <c r="T899" s="2"/>
      <c r="U899" s="2"/>
      <c r="V899" s="2"/>
    </row>
    <row r="900" spans="2:22" ht="15.75" customHeight="1">
      <c r="B900" s="18"/>
      <c r="C900" s="2"/>
      <c r="D900" s="2"/>
      <c r="E900" s="2"/>
      <c r="F900" s="2"/>
      <c r="G900" s="13"/>
      <c r="H900" s="13"/>
      <c r="I900" s="14"/>
      <c r="J900" s="2"/>
      <c r="K900" s="2"/>
      <c r="L900" s="15"/>
      <c r="M900" s="15"/>
      <c r="N900" s="15"/>
      <c r="O900" s="2"/>
      <c r="P900" s="2"/>
      <c r="Q900" s="2"/>
      <c r="R900" s="2"/>
      <c r="S900" s="2"/>
      <c r="T900" s="2"/>
      <c r="U900" s="2"/>
      <c r="V900" s="2"/>
    </row>
    <row r="901" spans="2:22" ht="15.75" customHeight="1">
      <c r="B901" s="18"/>
      <c r="C901" s="2"/>
      <c r="D901" s="2"/>
      <c r="E901" s="2"/>
      <c r="F901" s="2"/>
      <c r="G901" s="13"/>
      <c r="H901" s="13"/>
      <c r="I901" s="14"/>
      <c r="J901" s="2"/>
      <c r="K901" s="2"/>
      <c r="L901" s="15"/>
      <c r="M901" s="15"/>
      <c r="N901" s="15"/>
      <c r="O901" s="2"/>
      <c r="P901" s="2"/>
      <c r="Q901" s="2"/>
      <c r="R901" s="2"/>
      <c r="S901" s="2"/>
      <c r="T901" s="2"/>
      <c r="U901" s="2"/>
      <c r="V901" s="2"/>
    </row>
    <row r="902" spans="2:22" ht="15.75" customHeight="1">
      <c r="B902" s="18"/>
      <c r="C902" s="2"/>
      <c r="D902" s="2"/>
      <c r="E902" s="2"/>
      <c r="F902" s="2"/>
      <c r="G902" s="13"/>
      <c r="H902" s="13"/>
      <c r="I902" s="14"/>
      <c r="J902" s="2"/>
      <c r="K902" s="2"/>
      <c r="L902" s="15"/>
      <c r="M902" s="15"/>
      <c r="N902" s="15"/>
      <c r="O902" s="2"/>
      <c r="P902" s="2"/>
      <c r="Q902" s="2"/>
      <c r="R902" s="2"/>
      <c r="S902" s="2"/>
      <c r="T902" s="2"/>
      <c r="U902" s="2"/>
      <c r="V902" s="2"/>
    </row>
    <row r="903" spans="2:22" ht="15.75" customHeight="1">
      <c r="B903" s="18"/>
      <c r="C903" s="2"/>
      <c r="D903" s="2"/>
      <c r="E903" s="2"/>
      <c r="F903" s="2"/>
      <c r="G903" s="13"/>
      <c r="H903" s="13"/>
      <c r="I903" s="14"/>
      <c r="J903" s="2"/>
      <c r="K903" s="2"/>
      <c r="L903" s="15"/>
      <c r="M903" s="15"/>
      <c r="N903" s="15"/>
      <c r="O903" s="2"/>
      <c r="P903" s="2"/>
      <c r="Q903" s="2"/>
      <c r="R903" s="2"/>
      <c r="S903" s="2"/>
      <c r="T903" s="2"/>
      <c r="U903" s="2"/>
      <c r="V903" s="2"/>
    </row>
    <row r="904" spans="2:22" ht="15.75" customHeight="1">
      <c r="B904" s="18"/>
      <c r="C904" s="2"/>
      <c r="D904" s="2"/>
      <c r="E904" s="2"/>
      <c r="F904" s="2"/>
      <c r="G904" s="13"/>
      <c r="H904" s="13"/>
      <c r="I904" s="14"/>
      <c r="J904" s="2"/>
      <c r="K904" s="2"/>
      <c r="L904" s="15"/>
      <c r="M904" s="15"/>
      <c r="N904" s="15"/>
      <c r="O904" s="2"/>
      <c r="P904" s="2"/>
      <c r="Q904" s="2"/>
      <c r="R904" s="2"/>
      <c r="S904" s="2"/>
      <c r="T904" s="2"/>
      <c r="U904" s="2"/>
      <c r="V904" s="2"/>
    </row>
    <row r="905" spans="2:22" ht="15.75" customHeight="1">
      <c r="B905" s="18"/>
      <c r="C905" s="2"/>
      <c r="D905" s="2"/>
      <c r="E905" s="2"/>
      <c r="F905" s="2"/>
      <c r="G905" s="13"/>
      <c r="H905" s="13"/>
      <c r="I905" s="14"/>
      <c r="J905" s="2"/>
      <c r="K905" s="2"/>
      <c r="L905" s="15"/>
      <c r="M905" s="15"/>
      <c r="N905" s="15"/>
      <c r="O905" s="2"/>
      <c r="P905" s="2"/>
      <c r="Q905" s="2"/>
      <c r="R905" s="2"/>
      <c r="S905" s="2"/>
      <c r="T905" s="2"/>
      <c r="U905" s="2"/>
      <c r="V905" s="2"/>
    </row>
    <row r="906" spans="2:22" ht="15.75" customHeight="1">
      <c r="B906" s="18"/>
      <c r="C906" s="2"/>
      <c r="D906" s="2"/>
      <c r="E906" s="2"/>
      <c r="F906" s="2"/>
      <c r="G906" s="13"/>
      <c r="H906" s="13"/>
      <c r="I906" s="14"/>
      <c r="J906" s="2"/>
      <c r="K906" s="2"/>
      <c r="L906" s="15"/>
      <c r="M906" s="15"/>
      <c r="N906" s="15"/>
      <c r="O906" s="2"/>
      <c r="P906" s="2"/>
      <c r="Q906" s="2"/>
      <c r="R906" s="2"/>
      <c r="S906" s="2"/>
      <c r="T906" s="2"/>
      <c r="U906" s="2"/>
      <c r="V906" s="2"/>
    </row>
    <row r="907" spans="2:22" ht="15.75" customHeight="1">
      <c r="B907" s="18"/>
      <c r="C907" s="2"/>
      <c r="D907" s="2"/>
      <c r="E907" s="2"/>
      <c r="F907" s="2"/>
      <c r="G907" s="13"/>
      <c r="H907" s="13"/>
      <c r="I907" s="14"/>
      <c r="J907" s="2"/>
      <c r="K907" s="2"/>
      <c r="L907" s="15"/>
      <c r="M907" s="15"/>
      <c r="N907" s="15"/>
      <c r="O907" s="2"/>
      <c r="P907" s="2"/>
      <c r="Q907" s="2"/>
      <c r="R907" s="2"/>
      <c r="S907" s="2"/>
      <c r="T907" s="2"/>
      <c r="U907" s="2"/>
      <c r="V907" s="2"/>
    </row>
    <row r="908" spans="2:22" ht="15.75" customHeight="1">
      <c r="B908" s="18"/>
      <c r="C908" s="2"/>
      <c r="D908" s="2"/>
      <c r="E908" s="2"/>
      <c r="F908" s="2"/>
      <c r="G908" s="13"/>
      <c r="H908" s="13"/>
      <c r="I908" s="14"/>
      <c r="J908" s="2"/>
      <c r="K908" s="2"/>
      <c r="L908" s="15"/>
      <c r="M908" s="15"/>
      <c r="N908" s="15"/>
      <c r="O908" s="2"/>
      <c r="P908" s="2"/>
      <c r="Q908" s="2"/>
      <c r="R908" s="2"/>
      <c r="S908" s="2"/>
      <c r="T908" s="2"/>
      <c r="U908" s="2"/>
      <c r="V908" s="2"/>
    </row>
    <row r="909" spans="2:22" ht="15.75" customHeight="1">
      <c r="B909" s="18"/>
      <c r="C909" s="2"/>
      <c r="D909" s="2"/>
      <c r="E909" s="2"/>
      <c r="F909" s="2"/>
      <c r="G909" s="13"/>
      <c r="H909" s="13"/>
      <c r="I909" s="14"/>
      <c r="J909" s="2"/>
      <c r="K909" s="2"/>
      <c r="L909" s="15"/>
      <c r="M909" s="15"/>
      <c r="N909" s="15"/>
      <c r="O909" s="2"/>
      <c r="P909" s="2"/>
      <c r="Q909" s="2"/>
      <c r="R909" s="2"/>
      <c r="S909" s="2"/>
      <c r="T909" s="2"/>
      <c r="U909" s="2"/>
      <c r="V909" s="2"/>
    </row>
    <row r="910" spans="2:22" ht="15.75" customHeight="1">
      <c r="B910" s="18"/>
      <c r="C910" s="2"/>
      <c r="D910" s="2"/>
      <c r="E910" s="2"/>
      <c r="F910" s="2"/>
      <c r="G910" s="13"/>
      <c r="H910" s="13"/>
      <c r="I910" s="14"/>
      <c r="J910" s="2"/>
      <c r="K910" s="2"/>
      <c r="L910" s="15"/>
      <c r="M910" s="15"/>
      <c r="N910" s="15"/>
      <c r="O910" s="2"/>
      <c r="P910" s="2"/>
      <c r="Q910" s="2"/>
      <c r="R910" s="2"/>
      <c r="S910" s="2"/>
      <c r="T910" s="2"/>
      <c r="U910" s="2"/>
      <c r="V910" s="2"/>
    </row>
    <row r="911" spans="2:22" ht="15.75" customHeight="1">
      <c r="B911" s="18"/>
      <c r="C911" s="2"/>
      <c r="D911" s="2"/>
      <c r="E911" s="2"/>
      <c r="F911" s="2"/>
      <c r="G911" s="13"/>
      <c r="H911" s="13"/>
      <c r="I911" s="14"/>
      <c r="J911" s="2"/>
      <c r="K911" s="2"/>
      <c r="L911" s="15"/>
      <c r="M911" s="15"/>
      <c r="N911" s="15"/>
      <c r="O911" s="2"/>
      <c r="P911" s="2"/>
      <c r="Q911" s="2"/>
      <c r="R911" s="2"/>
      <c r="S911" s="2"/>
      <c r="T911" s="2"/>
      <c r="U911" s="2"/>
      <c r="V911" s="2"/>
    </row>
    <row r="912" spans="2:22" ht="15.75" customHeight="1">
      <c r="B912" s="18"/>
      <c r="C912" s="2"/>
      <c r="D912" s="2"/>
      <c r="E912" s="2"/>
      <c r="F912" s="2"/>
      <c r="G912" s="13"/>
      <c r="H912" s="13"/>
      <c r="I912" s="14"/>
      <c r="J912" s="2"/>
      <c r="K912" s="2"/>
      <c r="L912" s="15"/>
      <c r="M912" s="15"/>
      <c r="N912" s="15"/>
      <c r="O912" s="2"/>
      <c r="P912" s="2"/>
      <c r="Q912" s="2"/>
      <c r="R912" s="2"/>
      <c r="S912" s="2"/>
      <c r="T912" s="2"/>
      <c r="U912" s="2"/>
      <c r="V912" s="2"/>
    </row>
    <row r="913" spans="2:22" ht="15.75" customHeight="1">
      <c r="B913" s="18"/>
      <c r="C913" s="2"/>
      <c r="D913" s="2"/>
      <c r="E913" s="2"/>
      <c r="F913" s="2"/>
      <c r="G913" s="13"/>
      <c r="H913" s="13"/>
      <c r="I913" s="14"/>
      <c r="J913" s="2"/>
      <c r="K913" s="2"/>
      <c r="L913" s="15"/>
      <c r="M913" s="15"/>
      <c r="N913" s="15"/>
      <c r="O913" s="2"/>
      <c r="P913" s="2"/>
      <c r="Q913" s="2"/>
      <c r="R913" s="2"/>
      <c r="S913" s="2"/>
      <c r="T913" s="2"/>
      <c r="U913" s="2"/>
      <c r="V913" s="2"/>
    </row>
    <row r="914" spans="2:22" ht="15.75" customHeight="1">
      <c r="B914" s="18"/>
      <c r="C914" s="2"/>
      <c r="D914" s="2"/>
      <c r="E914" s="2"/>
      <c r="F914" s="2"/>
      <c r="G914" s="13"/>
      <c r="H914" s="13"/>
      <c r="I914" s="14"/>
      <c r="J914" s="2"/>
      <c r="K914" s="2"/>
      <c r="L914" s="15"/>
      <c r="M914" s="15"/>
      <c r="N914" s="15"/>
      <c r="O914" s="2"/>
      <c r="P914" s="2"/>
      <c r="Q914" s="2"/>
      <c r="R914" s="2"/>
      <c r="S914" s="2"/>
      <c r="T914" s="2"/>
      <c r="U914" s="2"/>
      <c r="V914" s="2"/>
    </row>
    <row r="915" spans="2:22" ht="15.75" customHeight="1">
      <c r="B915" s="18"/>
      <c r="C915" s="2"/>
      <c r="D915" s="2"/>
      <c r="E915" s="2"/>
      <c r="F915" s="2"/>
      <c r="G915" s="13"/>
      <c r="H915" s="13"/>
      <c r="I915" s="14"/>
      <c r="J915" s="2"/>
      <c r="K915" s="2"/>
      <c r="L915" s="15"/>
      <c r="M915" s="15"/>
      <c r="N915" s="15"/>
      <c r="O915" s="2"/>
      <c r="P915" s="2"/>
      <c r="Q915" s="2"/>
      <c r="R915" s="2"/>
      <c r="S915" s="2"/>
      <c r="T915" s="2"/>
      <c r="U915" s="2"/>
      <c r="V915" s="2"/>
    </row>
    <row r="916" spans="2:22" ht="15.75" customHeight="1">
      <c r="B916" s="18"/>
      <c r="C916" s="2"/>
      <c r="D916" s="2"/>
      <c r="E916" s="2"/>
      <c r="F916" s="2"/>
      <c r="G916" s="13"/>
      <c r="H916" s="13"/>
      <c r="I916" s="14"/>
      <c r="J916" s="2"/>
      <c r="K916" s="2"/>
      <c r="L916" s="15"/>
      <c r="M916" s="15"/>
      <c r="N916" s="15"/>
      <c r="O916" s="2"/>
      <c r="P916" s="2"/>
      <c r="Q916" s="2"/>
      <c r="R916" s="2"/>
      <c r="S916" s="2"/>
      <c r="T916" s="2"/>
      <c r="U916" s="2"/>
      <c r="V916" s="2"/>
    </row>
    <row r="917" spans="2:22" ht="15.75" customHeight="1">
      <c r="B917" s="18"/>
      <c r="C917" s="2"/>
      <c r="D917" s="2"/>
      <c r="E917" s="2"/>
      <c r="F917" s="2"/>
      <c r="G917" s="13"/>
      <c r="H917" s="13"/>
      <c r="I917" s="14"/>
      <c r="J917" s="2"/>
      <c r="K917" s="2"/>
      <c r="L917" s="15"/>
      <c r="M917" s="15"/>
      <c r="N917" s="15"/>
      <c r="O917" s="2"/>
      <c r="P917" s="2"/>
      <c r="Q917" s="2"/>
      <c r="R917" s="2"/>
      <c r="S917" s="2"/>
      <c r="T917" s="2"/>
      <c r="U917" s="2"/>
      <c r="V917" s="2"/>
    </row>
    <row r="918" spans="2:22" ht="15.75" customHeight="1">
      <c r="B918" s="18"/>
      <c r="C918" s="2"/>
      <c r="D918" s="2"/>
      <c r="E918" s="2"/>
      <c r="F918" s="2"/>
      <c r="G918" s="13"/>
      <c r="H918" s="13"/>
      <c r="I918" s="14"/>
      <c r="J918" s="2"/>
      <c r="K918" s="2"/>
      <c r="L918" s="15"/>
      <c r="M918" s="15"/>
      <c r="N918" s="15"/>
      <c r="O918" s="2"/>
      <c r="P918" s="2"/>
      <c r="Q918" s="2"/>
      <c r="R918" s="2"/>
      <c r="S918" s="2"/>
      <c r="T918" s="2"/>
      <c r="U918" s="2"/>
      <c r="V918" s="2"/>
    </row>
    <row r="919" spans="2:22" ht="15.75" customHeight="1">
      <c r="B919" s="18"/>
      <c r="C919" s="2"/>
      <c r="D919" s="2"/>
      <c r="E919" s="2"/>
      <c r="F919" s="2"/>
      <c r="G919" s="13"/>
      <c r="H919" s="13"/>
      <c r="I919" s="14"/>
      <c r="J919" s="2"/>
      <c r="K919" s="2"/>
      <c r="L919" s="15"/>
      <c r="M919" s="15"/>
      <c r="N919" s="15"/>
      <c r="O919" s="2"/>
      <c r="P919" s="2"/>
      <c r="Q919" s="2"/>
      <c r="R919" s="2"/>
      <c r="S919" s="2"/>
      <c r="T919" s="2"/>
      <c r="U919" s="2"/>
      <c r="V919" s="2"/>
    </row>
    <row r="920" spans="2:22" ht="15.75" customHeight="1">
      <c r="B920" s="18"/>
      <c r="C920" s="2"/>
      <c r="D920" s="2"/>
      <c r="E920" s="2"/>
      <c r="F920" s="2"/>
      <c r="G920" s="13"/>
      <c r="H920" s="13"/>
      <c r="I920" s="14"/>
      <c r="J920" s="2"/>
      <c r="K920" s="2"/>
      <c r="L920" s="15"/>
      <c r="M920" s="15"/>
      <c r="N920" s="15"/>
      <c r="O920" s="2"/>
      <c r="P920" s="2"/>
      <c r="Q920" s="2"/>
      <c r="R920" s="2"/>
      <c r="S920" s="2"/>
      <c r="T920" s="2"/>
      <c r="U920" s="2"/>
      <c r="V920" s="2"/>
    </row>
    <row r="921" spans="2:22" ht="15.75" customHeight="1">
      <c r="B921" s="18"/>
      <c r="C921" s="2"/>
      <c r="D921" s="2"/>
      <c r="E921" s="2"/>
      <c r="F921" s="2"/>
      <c r="G921" s="13"/>
      <c r="H921" s="13"/>
      <c r="I921" s="14"/>
      <c r="J921" s="2"/>
      <c r="K921" s="2"/>
      <c r="L921" s="15"/>
      <c r="M921" s="15"/>
      <c r="N921" s="15"/>
      <c r="O921" s="2"/>
      <c r="P921" s="2"/>
      <c r="Q921" s="2"/>
      <c r="R921" s="2"/>
      <c r="S921" s="2"/>
      <c r="T921" s="2"/>
      <c r="U921" s="2"/>
      <c r="V921" s="2"/>
    </row>
    <row r="922" spans="2:22" ht="15.75" customHeight="1">
      <c r="B922" s="18"/>
      <c r="C922" s="2"/>
      <c r="D922" s="2"/>
      <c r="E922" s="2"/>
      <c r="F922" s="2"/>
      <c r="G922" s="13"/>
      <c r="H922" s="13"/>
      <c r="I922" s="14"/>
      <c r="J922" s="2"/>
      <c r="K922" s="2"/>
      <c r="L922" s="15"/>
      <c r="M922" s="15"/>
      <c r="N922" s="15"/>
      <c r="O922" s="2"/>
      <c r="P922" s="2"/>
      <c r="Q922" s="2"/>
      <c r="R922" s="2"/>
      <c r="S922" s="2"/>
      <c r="T922" s="2"/>
      <c r="U922" s="2"/>
      <c r="V922" s="2"/>
    </row>
    <row r="923" spans="2:22" ht="15.75" customHeight="1">
      <c r="B923" s="18"/>
      <c r="C923" s="2"/>
      <c r="D923" s="2"/>
      <c r="E923" s="2"/>
      <c r="F923" s="2"/>
      <c r="G923" s="13"/>
      <c r="H923" s="13"/>
      <c r="I923" s="14"/>
      <c r="J923" s="2"/>
      <c r="K923" s="2"/>
      <c r="L923" s="15"/>
      <c r="M923" s="15"/>
      <c r="N923" s="15"/>
      <c r="O923" s="2"/>
      <c r="P923" s="2"/>
      <c r="Q923" s="2"/>
      <c r="R923" s="2"/>
      <c r="S923" s="2"/>
      <c r="T923" s="2"/>
      <c r="U923" s="2"/>
      <c r="V923" s="2"/>
    </row>
    <row r="924" spans="2:22" ht="15.75" customHeight="1">
      <c r="B924" s="18"/>
      <c r="C924" s="2"/>
      <c r="D924" s="2"/>
      <c r="E924" s="2"/>
      <c r="F924" s="2"/>
      <c r="G924" s="13"/>
      <c r="H924" s="13"/>
      <c r="I924" s="14"/>
      <c r="J924" s="2"/>
      <c r="K924" s="2"/>
      <c r="L924" s="15"/>
      <c r="M924" s="15"/>
      <c r="N924" s="15"/>
      <c r="O924" s="2"/>
      <c r="P924" s="2"/>
      <c r="Q924" s="2"/>
      <c r="R924" s="2"/>
      <c r="S924" s="2"/>
      <c r="T924" s="2"/>
      <c r="U924" s="2"/>
      <c r="V924" s="2"/>
    </row>
    <row r="925" spans="2:22" ht="15.75" customHeight="1">
      <c r="B925" s="18"/>
      <c r="C925" s="2"/>
      <c r="D925" s="2"/>
      <c r="E925" s="2"/>
      <c r="F925" s="2"/>
      <c r="G925" s="13"/>
      <c r="H925" s="13"/>
      <c r="I925" s="14"/>
      <c r="J925" s="2"/>
      <c r="K925" s="2"/>
      <c r="L925" s="15"/>
      <c r="M925" s="15"/>
      <c r="N925" s="15"/>
      <c r="O925" s="2"/>
      <c r="P925" s="2"/>
      <c r="Q925" s="2"/>
      <c r="R925" s="2"/>
      <c r="S925" s="2"/>
      <c r="T925" s="2"/>
      <c r="U925" s="2"/>
      <c r="V925" s="2"/>
    </row>
    <row r="926" spans="2:22" ht="15.75" customHeight="1">
      <c r="B926" s="18"/>
      <c r="C926" s="2"/>
      <c r="D926" s="2"/>
      <c r="E926" s="2"/>
      <c r="F926" s="2"/>
      <c r="G926" s="13"/>
      <c r="H926" s="13"/>
      <c r="I926" s="14"/>
      <c r="J926" s="2"/>
      <c r="K926" s="2"/>
      <c r="L926" s="15"/>
      <c r="M926" s="15"/>
      <c r="N926" s="15"/>
      <c r="O926" s="2"/>
      <c r="P926" s="2"/>
      <c r="Q926" s="2"/>
      <c r="R926" s="2"/>
      <c r="S926" s="2"/>
      <c r="T926" s="2"/>
      <c r="U926" s="2"/>
      <c r="V926" s="2"/>
    </row>
    <row r="927" spans="2:22" ht="15.75" customHeight="1">
      <c r="B927" s="18"/>
      <c r="C927" s="2"/>
      <c r="D927" s="2"/>
      <c r="E927" s="2"/>
      <c r="F927" s="2"/>
      <c r="G927" s="13"/>
      <c r="H927" s="13"/>
      <c r="I927" s="14"/>
      <c r="J927" s="2"/>
      <c r="K927" s="2"/>
      <c r="L927" s="15"/>
      <c r="M927" s="15"/>
      <c r="N927" s="15"/>
      <c r="O927" s="2"/>
      <c r="P927" s="2"/>
      <c r="Q927" s="2"/>
      <c r="R927" s="2"/>
      <c r="S927" s="2"/>
      <c r="T927" s="2"/>
      <c r="U927" s="2"/>
      <c r="V927" s="2"/>
    </row>
    <row r="928" spans="2:22" ht="15.75" customHeight="1">
      <c r="B928" s="18"/>
      <c r="C928" s="2"/>
      <c r="D928" s="2"/>
      <c r="E928" s="2"/>
      <c r="F928" s="2"/>
      <c r="G928" s="13"/>
      <c r="H928" s="13"/>
      <c r="I928" s="14"/>
      <c r="J928" s="2"/>
      <c r="K928" s="2"/>
      <c r="L928" s="15"/>
      <c r="M928" s="15"/>
      <c r="N928" s="15"/>
      <c r="O928" s="2"/>
      <c r="P928" s="2"/>
      <c r="Q928" s="2"/>
      <c r="R928" s="2"/>
      <c r="S928" s="2"/>
      <c r="T928" s="2"/>
      <c r="U928" s="2"/>
      <c r="V928" s="2"/>
    </row>
    <row r="929" spans="2:22" ht="15.75" customHeight="1">
      <c r="B929" s="18"/>
      <c r="C929" s="2"/>
      <c r="D929" s="2"/>
      <c r="E929" s="2"/>
      <c r="F929" s="2"/>
      <c r="G929" s="13"/>
      <c r="H929" s="13"/>
      <c r="I929" s="14"/>
      <c r="J929" s="2"/>
      <c r="K929" s="2"/>
      <c r="L929" s="15"/>
      <c r="M929" s="15"/>
      <c r="N929" s="15"/>
      <c r="O929" s="2"/>
      <c r="P929" s="2"/>
      <c r="Q929" s="2"/>
      <c r="R929" s="2"/>
      <c r="S929" s="2"/>
      <c r="T929" s="2"/>
      <c r="U929" s="2"/>
      <c r="V929" s="2"/>
    </row>
    <row r="930" spans="2:22" ht="15.75" customHeight="1">
      <c r="B930" s="18"/>
      <c r="C930" s="2"/>
      <c r="D930" s="2"/>
      <c r="E930" s="2"/>
      <c r="F930" s="2"/>
      <c r="G930" s="13"/>
      <c r="H930" s="13"/>
      <c r="I930" s="14"/>
      <c r="J930" s="2"/>
      <c r="K930" s="2"/>
      <c r="L930" s="15"/>
      <c r="M930" s="15"/>
      <c r="N930" s="15"/>
      <c r="O930" s="2"/>
      <c r="P930" s="2"/>
      <c r="Q930" s="2"/>
      <c r="R930" s="2"/>
      <c r="S930" s="2"/>
      <c r="T930" s="2"/>
      <c r="U930" s="2"/>
      <c r="V930" s="2"/>
    </row>
    <row r="931" spans="2:22" ht="15.75" customHeight="1">
      <c r="B931" s="18"/>
      <c r="C931" s="2"/>
      <c r="D931" s="2"/>
      <c r="E931" s="2"/>
      <c r="F931" s="2"/>
      <c r="G931" s="13"/>
      <c r="H931" s="13"/>
      <c r="I931" s="14"/>
      <c r="J931" s="2"/>
      <c r="K931" s="2"/>
      <c r="L931" s="15"/>
      <c r="M931" s="15"/>
      <c r="N931" s="15"/>
      <c r="O931" s="2"/>
      <c r="P931" s="2"/>
      <c r="Q931" s="2"/>
      <c r="R931" s="2"/>
      <c r="S931" s="2"/>
      <c r="T931" s="2"/>
      <c r="U931" s="2"/>
      <c r="V931" s="2"/>
    </row>
    <row r="932" spans="2:22" ht="15.75" customHeight="1">
      <c r="B932" s="18"/>
      <c r="C932" s="2"/>
      <c r="D932" s="2"/>
      <c r="E932" s="2"/>
      <c r="F932" s="2"/>
      <c r="G932" s="13"/>
      <c r="H932" s="13"/>
      <c r="I932" s="14"/>
      <c r="J932" s="2"/>
      <c r="K932" s="2"/>
      <c r="L932" s="15"/>
      <c r="M932" s="15"/>
      <c r="N932" s="15"/>
      <c r="O932" s="2"/>
      <c r="P932" s="2"/>
      <c r="Q932" s="2"/>
      <c r="R932" s="2"/>
      <c r="S932" s="2"/>
      <c r="T932" s="2"/>
      <c r="U932" s="2"/>
      <c r="V932" s="2"/>
    </row>
    <row r="933" spans="2:22" ht="15.75" customHeight="1">
      <c r="B933" s="18"/>
      <c r="C933" s="2"/>
      <c r="D933" s="2"/>
      <c r="E933" s="2"/>
      <c r="F933" s="2"/>
      <c r="G933" s="13"/>
      <c r="H933" s="13"/>
      <c r="I933" s="14"/>
      <c r="J933" s="2"/>
      <c r="K933" s="2"/>
      <c r="L933" s="15"/>
      <c r="M933" s="15"/>
      <c r="N933" s="15"/>
      <c r="O933" s="2"/>
      <c r="P933" s="2"/>
      <c r="Q933" s="2"/>
      <c r="R933" s="2"/>
      <c r="S933" s="2"/>
      <c r="T933" s="2"/>
      <c r="U933" s="2"/>
      <c r="V933" s="2"/>
    </row>
    <row r="934" spans="2:22" ht="15.75" customHeight="1">
      <c r="B934" s="18"/>
      <c r="C934" s="2"/>
      <c r="D934" s="2"/>
      <c r="E934" s="2"/>
      <c r="F934" s="2"/>
      <c r="G934" s="13"/>
      <c r="H934" s="13"/>
      <c r="I934" s="14"/>
      <c r="J934" s="2"/>
      <c r="K934" s="2"/>
      <c r="L934" s="15"/>
      <c r="M934" s="15"/>
      <c r="N934" s="15"/>
      <c r="O934" s="2"/>
      <c r="P934" s="2"/>
      <c r="Q934" s="2"/>
      <c r="R934" s="2"/>
      <c r="S934" s="2"/>
      <c r="T934" s="2"/>
      <c r="U934" s="2"/>
      <c r="V934" s="2"/>
    </row>
    <row r="935" spans="2:22" ht="15.75" customHeight="1">
      <c r="B935" s="18"/>
      <c r="C935" s="2"/>
      <c r="D935" s="2"/>
      <c r="E935" s="2"/>
      <c r="F935" s="2"/>
      <c r="G935" s="13"/>
      <c r="H935" s="13"/>
      <c r="I935" s="14"/>
      <c r="J935" s="2"/>
      <c r="K935" s="2"/>
      <c r="L935" s="15"/>
      <c r="M935" s="15"/>
      <c r="N935" s="15"/>
      <c r="O935" s="2"/>
      <c r="P935" s="2"/>
      <c r="Q935" s="2"/>
      <c r="R935" s="2"/>
      <c r="S935" s="2"/>
      <c r="T935" s="2"/>
      <c r="U935" s="2"/>
      <c r="V935" s="2"/>
    </row>
    <row r="936" spans="2:22" ht="15.75" customHeight="1">
      <c r="B936" s="18"/>
      <c r="C936" s="2"/>
      <c r="D936" s="2"/>
      <c r="E936" s="2"/>
      <c r="F936" s="2"/>
      <c r="G936" s="13"/>
      <c r="H936" s="13"/>
      <c r="I936" s="14"/>
      <c r="J936" s="2"/>
      <c r="K936" s="2"/>
      <c r="L936" s="15"/>
      <c r="M936" s="15"/>
      <c r="N936" s="15"/>
      <c r="O936" s="2"/>
      <c r="P936" s="2"/>
      <c r="Q936" s="2"/>
      <c r="R936" s="2"/>
      <c r="S936" s="2"/>
      <c r="T936" s="2"/>
      <c r="U936" s="2"/>
      <c r="V936" s="2"/>
    </row>
    <row r="937" spans="2:22" ht="15.75" customHeight="1">
      <c r="B937" s="18"/>
      <c r="C937" s="2"/>
      <c r="D937" s="2"/>
      <c r="E937" s="2"/>
      <c r="F937" s="2"/>
      <c r="G937" s="13"/>
      <c r="H937" s="13"/>
      <c r="I937" s="14"/>
      <c r="J937" s="2"/>
      <c r="K937" s="2"/>
      <c r="L937" s="15"/>
      <c r="M937" s="15"/>
      <c r="N937" s="15"/>
      <c r="O937" s="2"/>
      <c r="P937" s="2"/>
      <c r="Q937" s="2"/>
      <c r="R937" s="2"/>
      <c r="S937" s="2"/>
      <c r="T937" s="2"/>
      <c r="U937" s="2"/>
      <c r="V937" s="2"/>
    </row>
    <row r="938" spans="2:22" ht="15.75" customHeight="1">
      <c r="B938" s="18"/>
      <c r="C938" s="2"/>
      <c r="D938" s="2"/>
      <c r="E938" s="2"/>
      <c r="F938" s="2"/>
      <c r="G938" s="13"/>
      <c r="H938" s="13"/>
      <c r="I938" s="14"/>
      <c r="J938" s="2"/>
      <c r="K938" s="2"/>
      <c r="L938" s="15"/>
      <c r="M938" s="15"/>
      <c r="N938" s="15"/>
      <c r="O938" s="2"/>
      <c r="P938" s="2"/>
      <c r="Q938" s="2"/>
      <c r="R938" s="2"/>
      <c r="S938" s="2"/>
      <c r="T938" s="2"/>
      <c r="U938" s="2"/>
      <c r="V938" s="2"/>
    </row>
    <row r="939" spans="2:22" ht="15.75" customHeight="1">
      <c r="B939" s="18"/>
      <c r="C939" s="2"/>
      <c r="D939" s="2"/>
      <c r="E939" s="2"/>
      <c r="F939" s="2"/>
      <c r="G939" s="13"/>
      <c r="H939" s="13"/>
      <c r="I939" s="14"/>
      <c r="J939" s="2"/>
      <c r="K939" s="2"/>
      <c r="L939" s="15"/>
      <c r="M939" s="15"/>
      <c r="N939" s="15"/>
      <c r="O939" s="2"/>
      <c r="P939" s="2"/>
      <c r="Q939" s="2"/>
      <c r="R939" s="2"/>
      <c r="S939" s="2"/>
      <c r="T939" s="2"/>
      <c r="U939" s="2"/>
      <c r="V939" s="2"/>
    </row>
    <row r="940" spans="2:22" ht="15.75" customHeight="1">
      <c r="B940" s="18"/>
      <c r="C940" s="2"/>
      <c r="D940" s="2"/>
      <c r="E940" s="2"/>
      <c r="F940" s="2"/>
      <c r="G940" s="13"/>
      <c r="H940" s="13"/>
      <c r="I940" s="14"/>
      <c r="J940" s="2"/>
      <c r="K940" s="2"/>
      <c r="L940" s="15"/>
      <c r="M940" s="15"/>
      <c r="N940" s="15"/>
      <c r="O940" s="2"/>
      <c r="P940" s="2"/>
      <c r="Q940" s="2"/>
      <c r="R940" s="2"/>
      <c r="S940" s="2"/>
      <c r="T940" s="2"/>
      <c r="U940" s="2"/>
      <c r="V940" s="2"/>
    </row>
    <row r="941" spans="2:22" ht="15.75" customHeight="1">
      <c r="B941" s="18"/>
      <c r="C941" s="2"/>
      <c r="D941" s="2"/>
      <c r="E941" s="2"/>
      <c r="F941" s="2"/>
      <c r="G941" s="13"/>
      <c r="H941" s="13"/>
      <c r="I941" s="14"/>
      <c r="J941" s="2"/>
      <c r="K941" s="2"/>
      <c r="L941" s="15"/>
      <c r="M941" s="15"/>
      <c r="N941" s="15"/>
      <c r="O941" s="2"/>
      <c r="P941" s="2"/>
      <c r="Q941" s="2"/>
      <c r="R941" s="2"/>
      <c r="S941" s="2"/>
      <c r="T941" s="2"/>
      <c r="U941" s="2"/>
      <c r="V941" s="2"/>
    </row>
    <row r="942" spans="2:22" ht="15.75" customHeight="1">
      <c r="B942" s="18"/>
      <c r="C942" s="2"/>
      <c r="D942" s="2"/>
      <c r="E942" s="2"/>
      <c r="F942" s="2"/>
      <c r="G942" s="13"/>
      <c r="H942" s="13"/>
      <c r="I942" s="14"/>
      <c r="J942" s="2"/>
      <c r="K942" s="2"/>
      <c r="L942" s="15"/>
      <c r="M942" s="15"/>
      <c r="N942" s="15"/>
      <c r="O942" s="2"/>
      <c r="P942" s="2"/>
      <c r="Q942" s="2"/>
      <c r="R942" s="2"/>
      <c r="S942" s="2"/>
      <c r="T942" s="2"/>
      <c r="U942" s="2"/>
      <c r="V942" s="2"/>
    </row>
    <row r="943" spans="2:22" ht="15.75" customHeight="1">
      <c r="B943" s="18"/>
      <c r="C943" s="2"/>
      <c r="D943" s="2"/>
      <c r="E943" s="2"/>
      <c r="F943" s="2"/>
      <c r="G943" s="13"/>
      <c r="H943" s="13"/>
      <c r="I943" s="14"/>
      <c r="J943" s="2"/>
      <c r="K943" s="2"/>
      <c r="L943" s="15"/>
      <c r="M943" s="15"/>
      <c r="N943" s="15"/>
      <c r="O943" s="2"/>
      <c r="P943" s="2"/>
      <c r="Q943" s="2"/>
      <c r="R943" s="2"/>
      <c r="S943" s="2"/>
      <c r="T943" s="2"/>
      <c r="U943" s="2"/>
      <c r="V943" s="2"/>
    </row>
    <row r="944" spans="2:22" ht="15.75" customHeight="1">
      <c r="B944" s="18"/>
      <c r="C944" s="2"/>
      <c r="D944" s="2"/>
      <c r="E944" s="2"/>
      <c r="F944" s="2"/>
      <c r="G944" s="13"/>
      <c r="H944" s="13"/>
      <c r="I944" s="14"/>
      <c r="J944" s="2"/>
      <c r="K944" s="2"/>
      <c r="L944" s="15"/>
      <c r="M944" s="15"/>
      <c r="N944" s="15"/>
      <c r="O944" s="2"/>
      <c r="P944" s="2"/>
      <c r="Q944" s="2"/>
      <c r="R944" s="2"/>
      <c r="S944" s="2"/>
      <c r="T944" s="2"/>
      <c r="U944" s="2"/>
      <c r="V944" s="2"/>
    </row>
    <row r="945" spans="2:22" ht="15.75" customHeight="1">
      <c r="B945" s="18"/>
      <c r="C945" s="2"/>
      <c r="D945" s="2"/>
      <c r="E945" s="2"/>
      <c r="F945" s="2"/>
      <c r="G945" s="13"/>
      <c r="H945" s="13"/>
      <c r="I945" s="14"/>
      <c r="J945" s="2"/>
      <c r="K945" s="2"/>
      <c r="L945" s="15"/>
      <c r="M945" s="15"/>
      <c r="N945" s="15"/>
      <c r="O945" s="2"/>
      <c r="P945" s="2"/>
      <c r="Q945" s="2"/>
      <c r="R945" s="2"/>
      <c r="S945" s="2"/>
      <c r="T945" s="2"/>
      <c r="U945" s="2"/>
      <c r="V945" s="2"/>
    </row>
    <row r="946" spans="2:22" ht="15.75" customHeight="1">
      <c r="B946" s="18"/>
      <c r="C946" s="2"/>
      <c r="D946" s="2"/>
      <c r="E946" s="2"/>
      <c r="F946" s="2"/>
      <c r="G946" s="13"/>
      <c r="H946" s="13"/>
      <c r="I946" s="14"/>
      <c r="J946" s="2"/>
      <c r="K946" s="2"/>
      <c r="L946" s="15"/>
      <c r="M946" s="15"/>
      <c r="N946" s="15"/>
      <c r="O946" s="2"/>
      <c r="P946" s="2"/>
      <c r="Q946" s="2"/>
      <c r="R946" s="2"/>
      <c r="S946" s="2"/>
      <c r="T946" s="2"/>
      <c r="U946" s="2"/>
      <c r="V946" s="2"/>
    </row>
    <row r="947" spans="2:22" ht="15.75" customHeight="1">
      <c r="B947" s="18"/>
      <c r="C947" s="2"/>
      <c r="D947" s="2"/>
      <c r="E947" s="2"/>
      <c r="F947" s="2"/>
      <c r="G947" s="13"/>
      <c r="H947" s="13"/>
      <c r="I947" s="14"/>
      <c r="J947" s="2"/>
      <c r="K947" s="2"/>
      <c r="L947" s="15"/>
      <c r="M947" s="15"/>
      <c r="N947" s="15"/>
      <c r="O947" s="2"/>
      <c r="P947" s="2"/>
      <c r="Q947" s="2"/>
      <c r="R947" s="2"/>
      <c r="S947" s="2"/>
      <c r="T947" s="2"/>
      <c r="U947" s="2"/>
      <c r="V947" s="2"/>
    </row>
    <row r="948" spans="2:22" ht="15.75" customHeight="1">
      <c r="B948" s="18"/>
      <c r="C948" s="2"/>
      <c r="D948" s="2"/>
      <c r="E948" s="2"/>
      <c r="F948" s="2"/>
      <c r="G948" s="13"/>
      <c r="H948" s="13"/>
      <c r="I948" s="14"/>
      <c r="J948" s="2"/>
      <c r="K948" s="2"/>
      <c r="L948" s="15"/>
      <c r="M948" s="15"/>
      <c r="N948" s="15"/>
      <c r="O948" s="2"/>
      <c r="P948" s="2"/>
      <c r="Q948" s="2"/>
      <c r="R948" s="2"/>
      <c r="S948" s="2"/>
      <c r="T948" s="2"/>
      <c r="U948" s="2"/>
      <c r="V948" s="2"/>
    </row>
    <row r="949" spans="2:22" ht="15.75" customHeight="1">
      <c r="B949" s="18"/>
      <c r="C949" s="2"/>
      <c r="D949" s="2"/>
      <c r="E949" s="2"/>
      <c r="F949" s="2"/>
      <c r="G949" s="13"/>
      <c r="H949" s="13"/>
      <c r="I949" s="14"/>
      <c r="J949" s="2"/>
      <c r="K949" s="2"/>
      <c r="L949" s="15"/>
      <c r="M949" s="15"/>
      <c r="N949" s="15"/>
      <c r="O949" s="2"/>
      <c r="P949" s="2"/>
      <c r="Q949" s="2"/>
      <c r="R949" s="2"/>
      <c r="S949" s="2"/>
      <c r="T949" s="2"/>
      <c r="U949" s="2"/>
      <c r="V949" s="2"/>
    </row>
    <row r="950" spans="2:22" ht="15.75" customHeight="1">
      <c r="B950" s="18"/>
      <c r="C950" s="2"/>
      <c r="D950" s="2"/>
      <c r="E950" s="2"/>
      <c r="F950" s="2"/>
      <c r="G950" s="13"/>
      <c r="H950" s="13"/>
      <c r="I950" s="14"/>
      <c r="J950" s="2"/>
      <c r="K950" s="2"/>
      <c r="L950" s="15"/>
      <c r="M950" s="15"/>
      <c r="N950" s="15"/>
      <c r="O950" s="2"/>
      <c r="P950" s="2"/>
      <c r="Q950" s="2"/>
      <c r="R950" s="2"/>
      <c r="S950" s="2"/>
      <c r="T950" s="2"/>
      <c r="U950" s="2"/>
      <c r="V950" s="2"/>
    </row>
    <row r="951" spans="2:22" ht="15.75" customHeight="1">
      <c r="B951" s="18"/>
      <c r="C951" s="2"/>
      <c r="D951" s="2"/>
      <c r="E951" s="2"/>
      <c r="F951" s="2"/>
      <c r="G951" s="13"/>
      <c r="H951" s="13"/>
      <c r="I951" s="14"/>
      <c r="J951" s="2"/>
      <c r="K951" s="2"/>
      <c r="L951" s="15"/>
      <c r="M951" s="15"/>
      <c r="N951" s="15"/>
      <c r="O951" s="2"/>
      <c r="P951" s="2"/>
      <c r="Q951" s="2"/>
      <c r="R951" s="2"/>
      <c r="S951" s="2"/>
      <c r="T951" s="2"/>
      <c r="U951" s="2"/>
      <c r="V951" s="2"/>
    </row>
    <row r="952" spans="2:22" ht="15.75" customHeight="1">
      <c r="B952" s="18"/>
      <c r="C952" s="2"/>
      <c r="D952" s="2"/>
      <c r="E952" s="2"/>
      <c r="F952" s="2"/>
      <c r="G952" s="13"/>
      <c r="H952" s="13"/>
      <c r="I952" s="14"/>
      <c r="J952" s="2"/>
      <c r="K952" s="2"/>
      <c r="L952" s="15"/>
      <c r="M952" s="15"/>
      <c r="N952" s="15"/>
      <c r="O952" s="2"/>
      <c r="P952" s="2"/>
      <c r="Q952" s="2"/>
      <c r="R952" s="2"/>
      <c r="S952" s="2"/>
      <c r="T952" s="2"/>
      <c r="U952" s="2"/>
      <c r="V952" s="2"/>
    </row>
    <row r="953" spans="2:22" ht="15.75" customHeight="1">
      <c r="B953" s="18"/>
      <c r="C953" s="2"/>
      <c r="D953" s="2"/>
      <c r="E953" s="2"/>
      <c r="F953" s="2"/>
      <c r="G953" s="13"/>
      <c r="H953" s="13"/>
      <c r="I953" s="14"/>
      <c r="J953" s="2"/>
      <c r="K953" s="2"/>
      <c r="L953" s="15"/>
      <c r="M953" s="15"/>
      <c r="N953" s="15"/>
      <c r="O953" s="2"/>
      <c r="P953" s="2"/>
      <c r="Q953" s="2"/>
      <c r="R953" s="2"/>
      <c r="S953" s="2"/>
      <c r="T953" s="2"/>
      <c r="U953" s="2"/>
      <c r="V953" s="2"/>
    </row>
    <row r="954" spans="2:22" ht="15.75" customHeight="1">
      <c r="B954" s="18"/>
      <c r="C954" s="2"/>
      <c r="D954" s="2"/>
      <c r="E954" s="2"/>
      <c r="F954" s="2"/>
      <c r="G954" s="13"/>
      <c r="H954" s="13"/>
      <c r="I954" s="14"/>
      <c r="J954" s="2"/>
      <c r="K954" s="2"/>
      <c r="L954" s="15"/>
      <c r="M954" s="15"/>
      <c r="N954" s="15"/>
      <c r="O954" s="2"/>
      <c r="P954" s="2"/>
      <c r="Q954" s="2"/>
      <c r="R954" s="2"/>
      <c r="S954" s="2"/>
      <c r="T954" s="2"/>
      <c r="U954" s="2"/>
      <c r="V954" s="2"/>
    </row>
    <row r="955" spans="2:22" ht="15.75" customHeight="1">
      <c r="B955" s="18"/>
      <c r="C955" s="2"/>
      <c r="D955" s="2"/>
      <c r="E955" s="2"/>
      <c r="F955" s="2"/>
      <c r="G955" s="13"/>
      <c r="H955" s="13"/>
      <c r="I955" s="14"/>
      <c r="J955" s="2"/>
      <c r="K955" s="2"/>
      <c r="L955" s="15"/>
      <c r="M955" s="15"/>
      <c r="N955" s="15"/>
      <c r="O955" s="2"/>
      <c r="P955" s="2"/>
      <c r="Q955" s="2"/>
      <c r="R955" s="2"/>
      <c r="S955" s="2"/>
      <c r="T955" s="2"/>
      <c r="U955" s="2"/>
      <c r="V955" s="2"/>
    </row>
    <row r="956" spans="2:22" ht="15.75" customHeight="1">
      <c r="B956" s="18"/>
      <c r="C956" s="2"/>
      <c r="D956" s="2"/>
      <c r="E956" s="2"/>
      <c r="F956" s="2"/>
      <c r="G956" s="13"/>
      <c r="H956" s="13"/>
      <c r="I956" s="14"/>
      <c r="J956" s="2"/>
      <c r="K956" s="2"/>
      <c r="L956" s="15"/>
      <c r="M956" s="15"/>
      <c r="N956" s="15"/>
      <c r="O956" s="2"/>
      <c r="P956" s="2"/>
      <c r="Q956" s="2"/>
      <c r="R956" s="2"/>
      <c r="S956" s="2"/>
      <c r="T956" s="2"/>
      <c r="U956" s="2"/>
      <c r="V956" s="2"/>
    </row>
    <row r="957" spans="2:22" ht="15.75" customHeight="1">
      <c r="B957" s="18"/>
      <c r="C957" s="2"/>
      <c r="D957" s="2"/>
      <c r="E957" s="2"/>
      <c r="F957" s="2"/>
      <c r="G957" s="13"/>
      <c r="H957" s="13"/>
      <c r="I957" s="14"/>
      <c r="J957" s="2"/>
      <c r="K957" s="2"/>
      <c r="L957" s="15"/>
      <c r="M957" s="15"/>
      <c r="N957" s="15"/>
      <c r="O957" s="2"/>
      <c r="P957" s="2"/>
      <c r="Q957" s="2"/>
      <c r="R957" s="2"/>
      <c r="S957" s="2"/>
      <c r="T957" s="2"/>
      <c r="U957" s="2"/>
      <c r="V957" s="2"/>
    </row>
    <row r="958" spans="2:22" ht="15.75" customHeight="1">
      <c r="B958" s="18"/>
      <c r="C958" s="2"/>
      <c r="D958" s="2"/>
      <c r="E958" s="2"/>
      <c r="F958" s="2"/>
      <c r="G958" s="13"/>
      <c r="H958" s="13"/>
      <c r="I958" s="14"/>
      <c r="J958" s="2"/>
      <c r="K958" s="2"/>
      <c r="L958" s="15"/>
      <c r="M958" s="15"/>
      <c r="N958" s="15"/>
      <c r="O958" s="2"/>
      <c r="P958" s="2"/>
      <c r="Q958" s="2"/>
      <c r="R958" s="2"/>
      <c r="S958" s="2"/>
      <c r="T958" s="2"/>
      <c r="U958" s="2"/>
      <c r="V958" s="2"/>
    </row>
    <row r="959" spans="2:22" ht="15.75" customHeight="1">
      <c r="B959" s="18"/>
      <c r="C959" s="2"/>
      <c r="D959" s="2"/>
      <c r="E959" s="2"/>
      <c r="F959" s="2"/>
      <c r="G959" s="13"/>
      <c r="H959" s="13"/>
      <c r="I959" s="14"/>
      <c r="J959" s="2"/>
      <c r="K959" s="2"/>
      <c r="L959" s="15"/>
      <c r="M959" s="15"/>
      <c r="N959" s="15"/>
      <c r="O959" s="2"/>
      <c r="P959" s="2"/>
      <c r="Q959" s="2"/>
      <c r="R959" s="2"/>
      <c r="S959" s="2"/>
      <c r="T959" s="2"/>
      <c r="U959" s="2"/>
      <c r="V959" s="2"/>
    </row>
    <row r="960" spans="2:22" ht="15.75" customHeight="1">
      <c r="B960" s="18"/>
      <c r="C960" s="2"/>
      <c r="D960" s="2"/>
      <c r="E960" s="2"/>
      <c r="F960" s="2"/>
      <c r="G960" s="13"/>
      <c r="H960" s="13"/>
      <c r="I960" s="14"/>
      <c r="J960" s="2"/>
      <c r="K960" s="2"/>
      <c r="L960" s="15"/>
      <c r="M960" s="15"/>
      <c r="N960" s="15"/>
      <c r="O960" s="2"/>
      <c r="P960" s="2"/>
      <c r="Q960" s="2"/>
      <c r="R960" s="2"/>
      <c r="S960" s="2"/>
      <c r="T960" s="2"/>
      <c r="U960" s="2"/>
      <c r="V960" s="2"/>
    </row>
    <row r="961" spans="2:22" ht="15.75" customHeight="1">
      <c r="B961" s="18"/>
      <c r="C961" s="2"/>
      <c r="D961" s="2"/>
      <c r="E961" s="2"/>
      <c r="F961" s="2"/>
      <c r="G961" s="13"/>
      <c r="H961" s="13"/>
      <c r="I961" s="14"/>
      <c r="J961" s="2"/>
      <c r="K961" s="2"/>
      <c r="L961" s="15"/>
      <c r="M961" s="15"/>
      <c r="N961" s="15"/>
      <c r="O961" s="2"/>
      <c r="P961" s="2"/>
      <c r="Q961" s="2"/>
      <c r="R961" s="2"/>
      <c r="S961" s="2"/>
      <c r="T961" s="2"/>
      <c r="U961" s="2"/>
      <c r="V961" s="2"/>
    </row>
    <row r="962" spans="2:22" ht="15.75" customHeight="1">
      <c r="B962" s="18"/>
      <c r="C962" s="2"/>
      <c r="D962" s="2"/>
      <c r="E962" s="2"/>
      <c r="F962" s="2"/>
      <c r="G962" s="13"/>
      <c r="H962" s="13"/>
      <c r="I962" s="14"/>
      <c r="J962" s="2"/>
      <c r="K962" s="2"/>
      <c r="L962" s="15"/>
      <c r="M962" s="15"/>
      <c r="N962" s="15"/>
      <c r="O962" s="2"/>
      <c r="P962" s="2"/>
      <c r="Q962" s="2"/>
      <c r="R962" s="2"/>
      <c r="S962" s="2"/>
      <c r="T962" s="2"/>
      <c r="U962" s="2"/>
      <c r="V962" s="2"/>
    </row>
    <row r="963" spans="2:22" ht="15.75" customHeight="1">
      <c r="B963" s="18"/>
      <c r="C963" s="2"/>
      <c r="D963" s="2"/>
      <c r="E963" s="2"/>
      <c r="F963" s="2"/>
      <c r="G963" s="13"/>
      <c r="H963" s="13"/>
      <c r="I963" s="14"/>
      <c r="J963" s="2"/>
      <c r="K963" s="2"/>
      <c r="L963" s="15"/>
      <c r="M963" s="15"/>
      <c r="N963" s="15"/>
      <c r="O963" s="2"/>
      <c r="P963" s="2"/>
      <c r="Q963" s="2"/>
      <c r="R963" s="2"/>
      <c r="S963" s="2"/>
      <c r="T963" s="2"/>
      <c r="U963" s="2"/>
      <c r="V963" s="2"/>
    </row>
    <row r="964" spans="2:22" ht="15.75" customHeight="1">
      <c r="B964" s="18"/>
      <c r="C964" s="2"/>
      <c r="D964" s="2"/>
      <c r="E964" s="2"/>
      <c r="F964" s="2"/>
      <c r="G964" s="13"/>
      <c r="H964" s="13"/>
      <c r="I964" s="14"/>
      <c r="J964" s="2"/>
      <c r="K964" s="2"/>
      <c r="L964" s="15"/>
      <c r="M964" s="15"/>
      <c r="N964" s="15"/>
      <c r="O964" s="2"/>
      <c r="P964" s="2"/>
      <c r="Q964" s="2"/>
      <c r="R964" s="2"/>
      <c r="S964" s="2"/>
      <c r="T964" s="2"/>
      <c r="U964" s="2"/>
      <c r="V964" s="2"/>
    </row>
    <row r="965" spans="2:22" ht="15.75" customHeight="1">
      <c r="B965" s="18"/>
      <c r="C965" s="2"/>
      <c r="D965" s="2"/>
      <c r="E965" s="2"/>
      <c r="F965" s="2"/>
      <c r="G965" s="13"/>
      <c r="H965" s="13"/>
      <c r="I965" s="14"/>
      <c r="J965" s="2"/>
      <c r="K965" s="2"/>
      <c r="L965" s="15"/>
      <c r="M965" s="15"/>
      <c r="N965" s="15"/>
      <c r="O965" s="2"/>
      <c r="P965" s="2"/>
      <c r="Q965" s="2"/>
      <c r="R965" s="2"/>
      <c r="S965" s="2"/>
      <c r="T965" s="2"/>
      <c r="U965" s="2"/>
      <c r="V965" s="2"/>
    </row>
    <row r="966" spans="2:22" ht="15.75" customHeight="1">
      <c r="B966" s="18"/>
      <c r="C966" s="2"/>
      <c r="D966" s="2"/>
      <c r="E966" s="2"/>
      <c r="F966" s="2"/>
      <c r="G966" s="13"/>
      <c r="H966" s="13"/>
      <c r="I966" s="14"/>
      <c r="J966" s="2"/>
      <c r="K966" s="2"/>
      <c r="L966" s="15"/>
      <c r="M966" s="15"/>
      <c r="N966" s="15"/>
      <c r="O966" s="2"/>
      <c r="P966" s="2"/>
      <c r="Q966" s="2"/>
      <c r="R966" s="2"/>
      <c r="S966" s="2"/>
      <c r="T966" s="2"/>
      <c r="U966" s="2"/>
      <c r="V966" s="2"/>
    </row>
    <row r="967" spans="2:22" ht="15.75" customHeight="1">
      <c r="B967" s="18"/>
      <c r="C967" s="2"/>
      <c r="D967" s="2"/>
      <c r="E967" s="2"/>
      <c r="F967" s="2"/>
      <c r="G967" s="13"/>
      <c r="H967" s="13"/>
      <c r="I967" s="14"/>
      <c r="J967" s="2"/>
      <c r="K967" s="2"/>
      <c r="L967" s="15"/>
      <c r="M967" s="15"/>
      <c r="N967" s="15"/>
      <c r="O967" s="2"/>
      <c r="P967" s="2"/>
      <c r="Q967" s="2"/>
      <c r="R967" s="2"/>
      <c r="S967" s="2"/>
      <c r="T967" s="2"/>
      <c r="U967" s="2"/>
      <c r="V967" s="2"/>
    </row>
    <row r="968" spans="2:22" ht="15.75" customHeight="1">
      <c r="B968" s="18"/>
      <c r="C968" s="2"/>
      <c r="D968" s="2"/>
      <c r="E968" s="2"/>
      <c r="F968" s="2"/>
      <c r="G968" s="13"/>
      <c r="H968" s="13"/>
      <c r="I968" s="14"/>
      <c r="J968" s="2"/>
      <c r="K968" s="2"/>
      <c r="L968" s="15"/>
      <c r="M968" s="15"/>
      <c r="N968" s="15"/>
      <c r="O968" s="2"/>
      <c r="P968" s="2"/>
      <c r="Q968" s="2"/>
      <c r="R968" s="2"/>
      <c r="S968" s="2"/>
      <c r="T968" s="2"/>
      <c r="U968" s="2"/>
      <c r="V968" s="2"/>
    </row>
    <row r="969" spans="2:22" ht="15.75" customHeight="1">
      <c r="B969" s="18"/>
      <c r="C969" s="2"/>
      <c r="D969" s="2"/>
      <c r="E969" s="2"/>
      <c r="F969" s="2"/>
      <c r="G969" s="13"/>
      <c r="H969" s="13"/>
      <c r="I969" s="14"/>
      <c r="J969" s="2"/>
      <c r="K969" s="2"/>
      <c r="L969" s="15"/>
      <c r="M969" s="15"/>
      <c r="N969" s="15"/>
      <c r="O969" s="2"/>
      <c r="P969" s="2"/>
      <c r="Q969" s="2"/>
      <c r="R969" s="2"/>
      <c r="S969" s="2"/>
      <c r="T969" s="2"/>
      <c r="U969" s="2"/>
      <c r="V969" s="2"/>
    </row>
    <row r="970" spans="2:22" ht="15.75" customHeight="1">
      <c r="B970" s="18"/>
      <c r="C970" s="2"/>
      <c r="D970" s="2"/>
      <c r="E970" s="2"/>
      <c r="F970" s="2"/>
      <c r="G970" s="13"/>
      <c r="H970" s="13"/>
      <c r="I970" s="14"/>
      <c r="J970" s="2"/>
      <c r="K970" s="2"/>
      <c r="L970" s="15"/>
      <c r="M970" s="15"/>
      <c r="N970" s="15"/>
      <c r="O970" s="2"/>
      <c r="P970" s="2"/>
      <c r="Q970" s="2"/>
      <c r="R970" s="2"/>
      <c r="S970" s="2"/>
      <c r="T970" s="2"/>
      <c r="U970" s="2"/>
      <c r="V970" s="2"/>
    </row>
    <row r="971" spans="2:22" ht="15.75" customHeight="1">
      <c r="B971" s="18"/>
      <c r="C971" s="2"/>
      <c r="D971" s="2"/>
      <c r="E971" s="2"/>
      <c r="F971" s="2"/>
      <c r="G971" s="13"/>
      <c r="H971" s="13"/>
      <c r="I971" s="14"/>
      <c r="J971" s="2"/>
      <c r="K971" s="2"/>
      <c r="L971" s="15"/>
      <c r="M971" s="15"/>
      <c r="N971" s="15"/>
      <c r="O971" s="2"/>
      <c r="P971" s="2"/>
      <c r="Q971" s="2"/>
      <c r="R971" s="2"/>
      <c r="S971" s="2"/>
      <c r="T971" s="2"/>
      <c r="U971" s="2"/>
      <c r="V971" s="2"/>
    </row>
    <row r="972" spans="2:22" ht="15.75" customHeight="1">
      <c r="B972" s="18"/>
      <c r="C972" s="2"/>
      <c r="D972" s="2"/>
      <c r="E972" s="2"/>
      <c r="F972" s="2"/>
      <c r="G972" s="13"/>
      <c r="H972" s="13"/>
      <c r="I972" s="14"/>
      <c r="J972" s="2"/>
      <c r="K972" s="2"/>
      <c r="L972" s="15"/>
      <c r="M972" s="15"/>
      <c r="N972" s="15"/>
      <c r="O972" s="2"/>
      <c r="P972" s="2"/>
      <c r="Q972" s="2"/>
      <c r="R972" s="2"/>
      <c r="S972" s="2"/>
      <c r="T972" s="2"/>
      <c r="U972" s="2"/>
      <c r="V972" s="2"/>
    </row>
    <row r="973" spans="2:22" ht="15.75" customHeight="1">
      <c r="B973" s="18"/>
      <c r="C973" s="2"/>
      <c r="D973" s="2"/>
      <c r="E973" s="2"/>
      <c r="F973" s="2"/>
      <c r="G973" s="13"/>
      <c r="H973" s="13"/>
      <c r="I973" s="14"/>
      <c r="J973" s="2"/>
      <c r="K973" s="2"/>
      <c r="L973" s="15"/>
      <c r="M973" s="15"/>
      <c r="N973" s="15"/>
      <c r="O973" s="2"/>
      <c r="P973" s="2"/>
      <c r="Q973" s="2"/>
      <c r="R973" s="2"/>
      <c r="S973" s="2"/>
      <c r="T973" s="2"/>
      <c r="U973" s="2"/>
      <c r="V973" s="2"/>
    </row>
    <row r="974" spans="2:22" ht="15.75" customHeight="1">
      <c r="B974" s="18"/>
      <c r="C974" s="2"/>
      <c r="D974" s="2"/>
      <c r="E974" s="2"/>
      <c r="F974" s="2"/>
      <c r="G974" s="13"/>
      <c r="H974" s="13"/>
      <c r="I974" s="14"/>
      <c r="J974" s="2"/>
      <c r="K974" s="2"/>
      <c r="L974" s="15"/>
      <c r="M974" s="15"/>
      <c r="N974" s="15"/>
      <c r="O974" s="2"/>
      <c r="P974" s="2"/>
      <c r="Q974" s="2"/>
      <c r="R974" s="2"/>
      <c r="S974" s="2"/>
      <c r="T974" s="2"/>
      <c r="U974" s="2"/>
      <c r="V974" s="2"/>
    </row>
    <row r="975" spans="2:22" ht="15.75" customHeight="1">
      <c r="B975" s="18"/>
      <c r="C975" s="2"/>
      <c r="D975" s="2"/>
      <c r="E975" s="2"/>
      <c r="F975" s="2"/>
      <c r="G975" s="13"/>
      <c r="H975" s="13"/>
      <c r="I975" s="14"/>
      <c r="J975" s="2"/>
      <c r="K975" s="2"/>
      <c r="L975" s="15"/>
      <c r="M975" s="15"/>
      <c r="N975" s="15"/>
      <c r="O975" s="2"/>
      <c r="P975" s="2"/>
      <c r="Q975" s="2"/>
      <c r="R975" s="2"/>
      <c r="S975" s="2"/>
      <c r="T975" s="2"/>
      <c r="U975" s="2"/>
      <c r="V975" s="2"/>
    </row>
    <row r="976" spans="2:22" ht="15.75" customHeight="1">
      <c r="B976" s="18"/>
      <c r="C976" s="2"/>
      <c r="D976" s="2"/>
      <c r="E976" s="2"/>
      <c r="F976" s="2"/>
      <c r="G976" s="13"/>
      <c r="H976" s="13"/>
      <c r="I976" s="14"/>
      <c r="J976" s="2"/>
      <c r="K976" s="2"/>
      <c r="L976" s="15"/>
      <c r="M976" s="15"/>
      <c r="N976" s="15"/>
      <c r="O976" s="2"/>
      <c r="P976" s="2"/>
      <c r="Q976" s="2"/>
      <c r="R976" s="2"/>
      <c r="S976" s="2"/>
      <c r="T976" s="2"/>
      <c r="U976" s="2"/>
      <c r="V976" s="2"/>
    </row>
    <row r="977" spans="2:22" ht="15.75" customHeight="1">
      <c r="B977" s="18"/>
      <c r="C977" s="2"/>
      <c r="D977" s="2"/>
      <c r="E977" s="2"/>
      <c r="F977" s="2"/>
      <c r="G977" s="13"/>
      <c r="H977" s="13"/>
      <c r="I977" s="14"/>
      <c r="J977" s="2"/>
      <c r="K977" s="2"/>
      <c r="L977" s="15"/>
      <c r="M977" s="15"/>
      <c r="N977" s="15"/>
      <c r="O977" s="2"/>
      <c r="P977" s="2"/>
      <c r="Q977" s="2"/>
      <c r="R977" s="2"/>
      <c r="S977" s="2"/>
      <c r="T977" s="2"/>
      <c r="U977" s="2"/>
      <c r="V977" s="2"/>
    </row>
    <row r="978" spans="2:22" ht="15.75" customHeight="1">
      <c r="B978" s="18"/>
      <c r="C978" s="2"/>
      <c r="D978" s="2"/>
      <c r="E978" s="2"/>
      <c r="F978" s="2"/>
      <c r="G978" s="13"/>
      <c r="H978" s="13"/>
      <c r="I978" s="14"/>
      <c r="J978" s="2"/>
      <c r="K978" s="2"/>
      <c r="L978" s="15"/>
      <c r="M978" s="15"/>
      <c r="N978" s="15"/>
      <c r="O978" s="2"/>
      <c r="P978" s="2"/>
      <c r="Q978" s="2"/>
      <c r="R978" s="2"/>
      <c r="S978" s="2"/>
      <c r="T978" s="2"/>
      <c r="U978" s="2"/>
      <c r="V978" s="2"/>
    </row>
    <row r="979" spans="2:22" ht="15.75" customHeight="1">
      <c r="B979" s="18"/>
      <c r="C979" s="2"/>
      <c r="D979" s="2"/>
      <c r="E979" s="2"/>
      <c r="F979" s="2"/>
      <c r="G979" s="13"/>
      <c r="H979" s="13"/>
      <c r="I979" s="14"/>
      <c r="J979" s="2"/>
      <c r="K979" s="2"/>
      <c r="L979" s="15"/>
      <c r="M979" s="15"/>
      <c r="N979" s="15"/>
      <c r="O979" s="2"/>
      <c r="P979" s="2"/>
      <c r="Q979" s="2"/>
      <c r="R979" s="2"/>
      <c r="S979" s="2"/>
      <c r="T979" s="2"/>
      <c r="U979" s="2"/>
      <c r="V979" s="2"/>
    </row>
    <row r="980" spans="2:22" ht="15.75" customHeight="1">
      <c r="B980" s="18"/>
      <c r="C980" s="2"/>
      <c r="D980" s="2"/>
      <c r="E980" s="2"/>
      <c r="F980" s="2"/>
      <c r="G980" s="13"/>
      <c r="H980" s="13"/>
      <c r="I980" s="14"/>
      <c r="J980" s="2"/>
      <c r="K980" s="2"/>
      <c r="L980" s="15"/>
      <c r="M980" s="15"/>
      <c r="N980" s="15"/>
      <c r="O980" s="2"/>
      <c r="P980" s="2"/>
      <c r="Q980" s="2"/>
      <c r="R980" s="2"/>
      <c r="S980" s="2"/>
      <c r="T980" s="2"/>
      <c r="U980" s="2"/>
      <c r="V980" s="2"/>
    </row>
    <row r="981" spans="2:22" ht="15.75" customHeight="1">
      <c r="B981" s="18"/>
      <c r="C981" s="2"/>
      <c r="D981" s="2"/>
      <c r="E981" s="2"/>
      <c r="F981" s="2"/>
      <c r="G981" s="13"/>
      <c r="H981" s="13"/>
      <c r="I981" s="14"/>
      <c r="J981" s="2"/>
      <c r="K981" s="2"/>
      <c r="L981" s="15"/>
      <c r="M981" s="15"/>
      <c r="N981" s="15"/>
      <c r="O981" s="2"/>
      <c r="P981" s="2"/>
      <c r="Q981" s="2"/>
      <c r="R981" s="2"/>
      <c r="S981" s="2"/>
      <c r="T981" s="2"/>
      <c r="U981" s="2"/>
      <c r="V981" s="2"/>
    </row>
    <row r="982" spans="2:22" ht="15.75" customHeight="1">
      <c r="B982" s="18"/>
      <c r="C982" s="2"/>
      <c r="D982" s="2"/>
      <c r="E982" s="2"/>
      <c r="F982" s="2"/>
      <c r="G982" s="13"/>
      <c r="H982" s="13"/>
      <c r="I982" s="14"/>
      <c r="J982" s="2"/>
      <c r="K982" s="2"/>
      <c r="L982" s="15"/>
      <c r="M982" s="15"/>
      <c r="N982" s="15"/>
      <c r="O982" s="2"/>
      <c r="P982" s="2"/>
      <c r="Q982" s="2"/>
      <c r="R982" s="2"/>
      <c r="S982" s="2"/>
      <c r="T982" s="2"/>
      <c r="U982" s="2"/>
      <c r="V982" s="2"/>
    </row>
    <row r="983" spans="2:22" ht="15.75" customHeight="1">
      <c r="B983" s="18"/>
      <c r="C983" s="2"/>
      <c r="D983" s="2"/>
      <c r="E983" s="2"/>
      <c r="F983" s="2"/>
      <c r="G983" s="13"/>
      <c r="H983" s="13"/>
      <c r="I983" s="14"/>
      <c r="J983" s="2"/>
      <c r="K983" s="2"/>
      <c r="L983" s="15"/>
      <c r="M983" s="15"/>
      <c r="N983" s="15"/>
      <c r="O983" s="2"/>
      <c r="P983" s="2"/>
      <c r="Q983" s="2"/>
      <c r="R983" s="2"/>
      <c r="S983" s="2"/>
      <c r="T983" s="2"/>
      <c r="U983" s="2"/>
      <c r="V983" s="2"/>
    </row>
    <row r="984" spans="2:22" ht="15.75" customHeight="1">
      <c r="B984" s="18"/>
      <c r="C984" s="2"/>
      <c r="D984" s="2"/>
      <c r="E984" s="2"/>
      <c r="F984" s="2"/>
      <c r="G984" s="13"/>
      <c r="H984" s="13"/>
      <c r="I984" s="14"/>
      <c r="J984" s="2"/>
      <c r="K984" s="2"/>
      <c r="L984" s="15"/>
      <c r="M984" s="15"/>
      <c r="N984" s="15"/>
      <c r="O984" s="2"/>
      <c r="P984" s="2"/>
      <c r="Q984" s="2"/>
      <c r="R984" s="2"/>
      <c r="S984" s="2"/>
      <c r="T984" s="2"/>
      <c r="U984" s="2"/>
      <c r="V984" s="2"/>
    </row>
    <row r="985" spans="2:22" ht="15.75" customHeight="1">
      <c r="B985" s="18"/>
      <c r="C985" s="2"/>
      <c r="D985" s="2"/>
      <c r="E985" s="2"/>
      <c r="F985" s="2"/>
      <c r="G985" s="13"/>
      <c r="H985" s="13"/>
      <c r="I985" s="14"/>
      <c r="J985" s="2"/>
      <c r="K985" s="2"/>
      <c r="L985" s="15"/>
      <c r="M985" s="15"/>
      <c r="N985" s="15"/>
      <c r="O985" s="2"/>
      <c r="P985" s="2"/>
      <c r="Q985" s="2"/>
      <c r="R985" s="2"/>
      <c r="S985" s="2"/>
      <c r="T985" s="2"/>
      <c r="U985" s="2"/>
      <c r="V985" s="2"/>
    </row>
    <row r="986" spans="2:22" ht="15.75" customHeight="1">
      <c r="B986" s="18"/>
      <c r="C986" s="2"/>
      <c r="D986" s="2"/>
      <c r="E986" s="2"/>
      <c r="F986" s="2"/>
      <c r="G986" s="13"/>
      <c r="H986" s="13"/>
      <c r="I986" s="14"/>
      <c r="J986" s="2"/>
      <c r="K986" s="2"/>
      <c r="L986" s="15"/>
      <c r="M986" s="15"/>
      <c r="N986" s="15"/>
      <c r="O986" s="2"/>
      <c r="P986" s="2"/>
      <c r="Q986" s="2"/>
      <c r="R986" s="2"/>
      <c r="S986" s="2"/>
      <c r="T986" s="2"/>
      <c r="U986" s="2"/>
      <c r="V986" s="2"/>
    </row>
    <row r="987" spans="2:22" ht="15.75" customHeight="1">
      <c r="B987" s="18"/>
      <c r="C987" s="2"/>
      <c r="D987" s="2"/>
      <c r="E987" s="2"/>
      <c r="F987" s="2"/>
      <c r="G987" s="13"/>
      <c r="H987" s="13"/>
      <c r="I987" s="14"/>
      <c r="J987" s="2"/>
      <c r="K987" s="2"/>
      <c r="L987" s="15"/>
      <c r="M987" s="15"/>
      <c r="N987" s="15"/>
      <c r="O987" s="2"/>
      <c r="P987" s="2"/>
      <c r="Q987" s="2"/>
      <c r="R987" s="2"/>
      <c r="S987" s="2"/>
      <c r="T987" s="2"/>
      <c r="U987" s="2"/>
      <c r="V987" s="2"/>
    </row>
    <row r="988" spans="2:22" ht="15.75" customHeight="1">
      <c r="B988" s="18"/>
      <c r="C988" s="2"/>
      <c r="D988" s="2"/>
      <c r="E988" s="2"/>
      <c r="F988" s="2"/>
      <c r="G988" s="13"/>
      <c r="H988" s="13"/>
      <c r="I988" s="14"/>
      <c r="J988" s="2"/>
      <c r="K988" s="2"/>
      <c r="L988" s="15"/>
      <c r="M988" s="15"/>
      <c r="N988" s="15"/>
      <c r="O988" s="2"/>
      <c r="P988" s="2"/>
      <c r="Q988" s="2"/>
      <c r="R988" s="2"/>
      <c r="S988" s="2"/>
      <c r="T988" s="2"/>
      <c r="U988" s="2"/>
      <c r="V988" s="2"/>
    </row>
    <row r="989" spans="2:22" ht="15.75" customHeight="1">
      <c r="B989" s="18"/>
      <c r="C989" s="2"/>
      <c r="D989" s="2"/>
      <c r="E989" s="2"/>
      <c r="F989" s="2"/>
      <c r="G989" s="13"/>
      <c r="H989" s="13"/>
      <c r="I989" s="14"/>
      <c r="J989" s="2"/>
      <c r="K989" s="2"/>
      <c r="L989" s="15"/>
      <c r="M989" s="15"/>
      <c r="N989" s="15"/>
      <c r="O989" s="2"/>
      <c r="P989" s="2"/>
      <c r="Q989" s="2"/>
      <c r="R989" s="2"/>
      <c r="S989" s="2"/>
      <c r="T989" s="2"/>
      <c r="U989" s="2"/>
      <c r="V989" s="2"/>
    </row>
    <row r="990" spans="2:22" ht="15.75" customHeight="1">
      <c r="B990" s="18"/>
      <c r="C990" s="2"/>
      <c r="D990" s="2"/>
      <c r="E990" s="2"/>
      <c r="F990" s="2"/>
      <c r="G990" s="13"/>
      <c r="H990" s="13"/>
      <c r="I990" s="14"/>
      <c r="J990" s="2"/>
      <c r="K990" s="2"/>
      <c r="L990" s="15"/>
      <c r="M990" s="15"/>
      <c r="N990" s="15"/>
      <c r="O990" s="2"/>
      <c r="P990" s="2"/>
      <c r="Q990" s="2"/>
      <c r="R990" s="2"/>
      <c r="S990" s="2"/>
      <c r="T990" s="2"/>
      <c r="U990" s="2"/>
      <c r="V990" s="2"/>
    </row>
    <row r="991" spans="2:22" ht="15.75" customHeight="1">
      <c r="B991" s="18"/>
      <c r="C991" s="2"/>
      <c r="D991" s="2"/>
      <c r="E991" s="2"/>
      <c r="F991" s="2"/>
      <c r="G991" s="13"/>
      <c r="H991" s="13"/>
      <c r="I991" s="14"/>
      <c r="J991" s="2"/>
      <c r="K991" s="2"/>
      <c r="L991" s="15"/>
      <c r="M991" s="15"/>
      <c r="N991" s="15"/>
      <c r="O991" s="2"/>
      <c r="P991" s="2"/>
      <c r="Q991" s="2"/>
      <c r="R991" s="2"/>
      <c r="S991" s="2"/>
      <c r="T991" s="2"/>
      <c r="U991" s="2"/>
      <c r="V991" s="2"/>
    </row>
    <row r="992" spans="2:22" ht="15.75" customHeight="1">
      <c r="B992" s="18"/>
      <c r="C992" s="2"/>
      <c r="D992" s="2"/>
      <c r="E992" s="2"/>
      <c r="F992" s="2"/>
      <c r="G992" s="13"/>
      <c r="H992" s="13"/>
      <c r="I992" s="14"/>
      <c r="J992" s="2"/>
      <c r="K992" s="2"/>
      <c r="L992" s="15"/>
      <c r="M992" s="15"/>
      <c r="N992" s="15"/>
      <c r="O992" s="2"/>
      <c r="P992" s="2"/>
      <c r="Q992" s="2"/>
      <c r="R992" s="2"/>
      <c r="S992" s="2"/>
      <c r="T992" s="2"/>
      <c r="U992" s="2"/>
      <c r="V992" s="2"/>
    </row>
    <row r="993" spans="2:22" ht="15.75" customHeight="1">
      <c r="B993" s="18"/>
      <c r="C993" s="2"/>
      <c r="D993" s="2"/>
      <c r="E993" s="2"/>
      <c r="F993" s="2"/>
      <c r="G993" s="13"/>
      <c r="H993" s="13"/>
      <c r="I993" s="14"/>
      <c r="J993" s="2"/>
      <c r="K993" s="2"/>
      <c r="L993" s="15"/>
      <c r="M993" s="15"/>
      <c r="N993" s="15"/>
      <c r="O993" s="2"/>
      <c r="P993" s="2"/>
      <c r="Q993" s="2"/>
      <c r="R993" s="2"/>
      <c r="S993" s="2"/>
      <c r="T993" s="2"/>
      <c r="U993" s="2"/>
      <c r="V993" s="2"/>
    </row>
    <row r="994" spans="2:22" ht="15.75" customHeight="1">
      <c r="B994" s="18"/>
      <c r="C994" s="2"/>
      <c r="D994" s="2"/>
      <c r="E994" s="2"/>
      <c r="F994" s="2"/>
      <c r="G994" s="13"/>
      <c r="H994" s="13"/>
      <c r="I994" s="14"/>
      <c r="J994" s="2"/>
      <c r="K994" s="2"/>
      <c r="L994" s="15"/>
      <c r="M994" s="15"/>
      <c r="N994" s="15"/>
      <c r="O994" s="2"/>
      <c r="P994" s="2"/>
      <c r="Q994" s="2"/>
      <c r="R994" s="2"/>
      <c r="S994" s="2"/>
      <c r="T994" s="2"/>
      <c r="U994" s="2"/>
      <c r="V994" s="2"/>
    </row>
    <row r="995" spans="2:22" ht="15.75" customHeight="1">
      <c r="B995" s="18"/>
      <c r="C995" s="2"/>
      <c r="D995" s="2"/>
      <c r="E995" s="2"/>
      <c r="F995" s="2"/>
      <c r="G995" s="13"/>
      <c r="H995" s="13"/>
      <c r="I995" s="14"/>
      <c r="J995" s="2"/>
      <c r="K995" s="2"/>
      <c r="L995" s="15"/>
      <c r="M995" s="15"/>
      <c r="N995" s="15"/>
      <c r="O995" s="2"/>
      <c r="P995" s="2"/>
      <c r="Q995" s="2"/>
      <c r="R995" s="2"/>
      <c r="S995" s="2"/>
      <c r="T995" s="2"/>
      <c r="U995" s="2"/>
      <c r="V995" s="2"/>
    </row>
    <row r="996" spans="2:22" ht="15.75" customHeight="1">
      <c r="B996" s="18"/>
      <c r="C996" s="2"/>
      <c r="D996" s="2"/>
      <c r="E996" s="2"/>
      <c r="F996" s="2"/>
      <c r="G996" s="13"/>
      <c r="H996" s="13"/>
      <c r="I996" s="14"/>
      <c r="J996" s="2"/>
      <c r="K996" s="2"/>
      <c r="L996" s="15"/>
      <c r="M996" s="15"/>
      <c r="N996" s="15"/>
      <c r="O996" s="2"/>
      <c r="P996" s="2"/>
      <c r="Q996" s="2"/>
      <c r="R996" s="2"/>
      <c r="S996" s="2"/>
      <c r="T996" s="2"/>
      <c r="U996" s="2"/>
      <c r="V996" s="2"/>
    </row>
    <row r="997" spans="2:22" ht="15.75" customHeight="1">
      <c r="B997" s="18"/>
      <c r="C997" s="2"/>
      <c r="D997" s="2"/>
      <c r="E997" s="2"/>
      <c r="F997" s="2"/>
      <c r="G997" s="13"/>
      <c r="H997" s="13"/>
      <c r="I997" s="14"/>
      <c r="J997" s="2"/>
      <c r="K997" s="2"/>
      <c r="L997" s="15"/>
      <c r="M997" s="15"/>
      <c r="N997" s="15"/>
      <c r="O997" s="2"/>
      <c r="P997" s="2"/>
      <c r="Q997" s="2"/>
      <c r="R997" s="2"/>
      <c r="S997" s="2"/>
      <c r="T997" s="2"/>
      <c r="U997" s="2"/>
      <c r="V997" s="2"/>
    </row>
    <row r="998" spans="2:22" ht="15.75" customHeight="1">
      <c r="B998" s="18"/>
      <c r="C998" s="2"/>
      <c r="D998" s="2"/>
      <c r="E998" s="2"/>
      <c r="F998" s="2"/>
      <c r="G998" s="13"/>
      <c r="H998" s="13"/>
      <c r="I998" s="14"/>
      <c r="J998" s="2"/>
      <c r="K998" s="2"/>
      <c r="L998" s="15"/>
      <c r="M998" s="15"/>
      <c r="N998" s="15"/>
      <c r="O998" s="2"/>
      <c r="P998" s="2"/>
      <c r="Q998" s="2"/>
      <c r="R998" s="2"/>
      <c r="S998" s="2"/>
      <c r="T998" s="2"/>
      <c r="U998" s="2"/>
      <c r="V998" s="2"/>
    </row>
    <row r="999" spans="2:22" ht="14.5">
      <c r="B999" s="18"/>
      <c r="C999" s="2"/>
      <c r="D999" s="2"/>
      <c r="E999" s="2"/>
      <c r="F999" s="2"/>
      <c r="G999" s="13"/>
      <c r="H999" s="13"/>
      <c r="I999" s="14"/>
      <c r="J999" s="2"/>
      <c r="K999" s="2"/>
      <c r="L999" s="15"/>
      <c r="M999" s="15"/>
      <c r="N999" s="15"/>
      <c r="O999" s="2"/>
      <c r="P999" s="2"/>
      <c r="Q999" s="2"/>
      <c r="R999" s="2"/>
      <c r="S999" s="2"/>
      <c r="T999" s="2"/>
      <c r="U999" s="2"/>
      <c r="V999" s="2"/>
    </row>
    <row r="1000" spans="2:22" ht="14.5">
      <c r="B1000" s="18"/>
      <c r="C1000" s="2"/>
      <c r="D1000" s="2"/>
      <c r="E1000" s="2"/>
      <c r="F1000" s="2"/>
      <c r="G1000" s="13"/>
      <c r="H1000" s="13"/>
      <c r="I1000" s="14"/>
      <c r="J1000" s="2"/>
      <c r="K1000" s="2"/>
      <c r="L1000" s="15"/>
      <c r="M1000" s="15"/>
      <c r="N1000" s="15"/>
      <c r="O1000" s="2"/>
      <c r="P1000" s="2"/>
      <c r="Q1000" s="2"/>
      <c r="R1000" s="2"/>
      <c r="S1000" s="2"/>
      <c r="T1000" s="2"/>
      <c r="U1000" s="2"/>
      <c r="V1000" s="2"/>
    </row>
    <row r="1001" spans="2:22" ht="14.5">
      <c r="B1001" s="18"/>
      <c r="C1001" s="2"/>
      <c r="D1001" s="2"/>
      <c r="E1001" s="2"/>
      <c r="F1001" s="2"/>
      <c r="G1001" s="13"/>
      <c r="H1001" s="13"/>
      <c r="I1001" s="14"/>
      <c r="J1001" s="2"/>
      <c r="K1001" s="2"/>
      <c r="L1001" s="15"/>
      <c r="M1001" s="15"/>
      <c r="N1001" s="15"/>
      <c r="O1001" s="2"/>
      <c r="P1001" s="2"/>
      <c r="Q1001" s="2"/>
      <c r="R1001" s="2"/>
      <c r="S1001" s="2"/>
      <c r="T1001" s="2"/>
      <c r="U1001" s="2"/>
      <c r="V1001" s="2"/>
    </row>
    <row r="1002" spans="2:22" ht="15.75" customHeight="1">
      <c r="B1002" s="18"/>
      <c r="C1002" s="2"/>
      <c r="D1002" s="2"/>
      <c r="E1002" s="2"/>
      <c r="F1002" s="2"/>
      <c r="G1002" s="13"/>
      <c r="H1002" s="13"/>
      <c r="I1002" s="14"/>
      <c r="J1002" s="2"/>
      <c r="K1002" s="2"/>
      <c r="L1002" s="15"/>
      <c r="M1002" s="15"/>
      <c r="N1002" s="15"/>
      <c r="O1002" s="2"/>
      <c r="P1002" s="2"/>
      <c r="Q1002" s="2"/>
      <c r="R1002" s="2"/>
      <c r="S1002" s="2"/>
      <c r="T1002" s="2"/>
      <c r="U1002" s="2"/>
      <c r="V1002" s="2"/>
    </row>
    <row r="1003" spans="2:22" ht="15.75" customHeight="1">
      <c r="B1003" s="18"/>
      <c r="C1003" s="2"/>
      <c r="D1003" s="2"/>
      <c r="E1003" s="2"/>
      <c r="F1003" s="2"/>
      <c r="G1003" s="13"/>
      <c r="H1003" s="13"/>
      <c r="I1003" s="14"/>
      <c r="J1003" s="2"/>
      <c r="K1003" s="2"/>
      <c r="L1003" s="15"/>
      <c r="M1003" s="15"/>
      <c r="N1003" s="15"/>
      <c r="O1003" s="2"/>
      <c r="P1003" s="2"/>
      <c r="Q1003" s="2"/>
      <c r="R1003" s="2"/>
      <c r="S1003" s="2"/>
      <c r="T1003" s="2"/>
      <c r="U1003" s="2"/>
      <c r="V1003" s="2"/>
    </row>
    <row r="1004" spans="2:22" ht="15.75" customHeight="1">
      <c r="B1004" s="18"/>
      <c r="C1004" s="2"/>
      <c r="D1004" s="2"/>
      <c r="E1004" s="2"/>
      <c r="F1004" s="2"/>
      <c r="G1004" s="13"/>
      <c r="H1004" s="13"/>
      <c r="I1004" s="14"/>
      <c r="J1004" s="2"/>
      <c r="K1004" s="2"/>
      <c r="L1004" s="15"/>
      <c r="M1004" s="15"/>
      <c r="N1004" s="15"/>
      <c r="O1004" s="2"/>
      <c r="P1004" s="2"/>
      <c r="Q1004" s="2"/>
      <c r="R1004" s="2"/>
      <c r="S1004" s="2"/>
      <c r="T1004" s="2"/>
      <c r="U1004" s="2"/>
      <c r="V1004" s="2"/>
    </row>
    <row r="1005" spans="2:22" ht="15.75" customHeight="1">
      <c r="B1005" s="18"/>
      <c r="C1005" s="2"/>
      <c r="D1005" s="2"/>
      <c r="E1005" s="2"/>
      <c r="F1005" s="2"/>
      <c r="G1005" s="13"/>
      <c r="H1005" s="13"/>
      <c r="I1005" s="14"/>
      <c r="J1005" s="2"/>
      <c r="K1005" s="2"/>
      <c r="L1005" s="15"/>
      <c r="M1005" s="15"/>
      <c r="N1005" s="15"/>
      <c r="O1005" s="2"/>
      <c r="P1005" s="2"/>
      <c r="Q1005" s="2"/>
      <c r="R1005" s="2"/>
      <c r="S1005" s="2"/>
      <c r="T1005" s="2"/>
      <c r="U1005" s="2"/>
      <c r="V1005" s="2"/>
    </row>
  </sheetData>
  <mergeCells count="94">
    <mergeCell ref="E94:H94"/>
    <mergeCell ref="J94:K94"/>
    <mergeCell ref="J95:K95"/>
    <mergeCell ref="E91:H91"/>
    <mergeCell ref="J91:K91"/>
    <mergeCell ref="E92:H92"/>
    <mergeCell ref="J92:K92"/>
    <mergeCell ref="E93:H93"/>
    <mergeCell ref="J93:K93"/>
    <mergeCell ref="J90:K90"/>
    <mergeCell ref="B76:C76"/>
    <mergeCell ref="B77:C77"/>
    <mergeCell ref="B78:C78"/>
    <mergeCell ref="C80:F80"/>
    <mergeCell ref="C81:F81"/>
    <mergeCell ref="C82:F82"/>
    <mergeCell ref="C83:F83"/>
    <mergeCell ref="C84:F84"/>
    <mergeCell ref="B85:F85"/>
    <mergeCell ref="B86:H86"/>
    <mergeCell ref="B90:H90"/>
    <mergeCell ref="B70:B72"/>
    <mergeCell ref="C70:C72"/>
    <mergeCell ref="M70:M72"/>
    <mergeCell ref="N70:N72"/>
    <mergeCell ref="R70:R72"/>
    <mergeCell ref="B75:D75"/>
    <mergeCell ref="T35:T39"/>
    <mergeCell ref="T42:T46"/>
    <mergeCell ref="C56:C62"/>
    <mergeCell ref="M56:M62"/>
    <mergeCell ref="C63:C69"/>
    <mergeCell ref="M63:M69"/>
    <mergeCell ref="T63:T65"/>
    <mergeCell ref="B34:B69"/>
    <mergeCell ref="C34:C55"/>
    <mergeCell ref="M34:M55"/>
    <mergeCell ref="N34:N69"/>
    <mergeCell ref="R34:R69"/>
    <mergeCell ref="D35:D39"/>
    <mergeCell ref="F35:F39"/>
    <mergeCell ref="Q35:Q39"/>
    <mergeCell ref="R18:R32"/>
    <mergeCell ref="C20:C25"/>
    <mergeCell ref="M20:M25"/>
    <mergeCell ref="Q20:Q25"/>
    <mergeCell ref="C26:C27"/>
    <mergeCell ref="M26:M27"/>
    <mergeCell ref="Q26:Q27"/>
    <mergeCell ref="C28:C32"/>
    <mergeCell ref="M28:M32"/>
    <mergeCell ref="Q28:Q32"/>
    <mergeCell ref="P16:P17"/>
    <mergeCell ref="Q16:Q17"/>
    <mergeCell ref="R16:R17"/>
    <mergeCell ref="S16:S17"/>
    <mergeCell ref="T16:T17"/>
    <mergeCell ref="B18:B32"/>
    <mergeCell ref="C18:C19"/>
    <mergeCell ref="M18:M19"/>
    <mergeCell ref="N18:N32"/>
    <mergeCell ref="Q18:Q19"/>
    <mergeCell ref="O16:O17"/>
    <mergeCell ref="B13:D13"/>
    <mergeCell ref="E13:T13"/>
    <mergeCell ref="B16:B17"/>
    <mergeCell ref="C16:C17"/>
    <mergeCell ref="D16:D17"/>
    <mergeCell ref="E16:E17"/>
    <mergeCell ref="F16:F17"/>
    <mergeCell ref="G16:G17"/>
    <mergeCell ref="H16:H17"/>
    <mergeCell ref="I16:I17"/>
    <mergeCell ref="J16:J17"/>
    <mergeCell ref="K16:K17"/>
    <mergeCell ref="L16:L17"/>
    <mergeCell ref="M16:M17"/>
    <mergeCell ref="N16:N17"/>
    <mergeCell ref="B10:D10"/>
    <mergeCell ref="F10:K10"/>
    <mergeCell ref="L10:T10"/>
    <mergeCell ref="B12:D12"/>
    <mergeCell ref="E12:F12"/>
    <mergeCell ref="G12:K12"/>
    <mergeCell ref="L12:T12"/>
    <mergeCell ref="B8:C8"/>
    <mergeCell ref="D8:G8"/>
    <mergeCell ref="H8:J8"/>
    <mergeCell ref="K8:T8"/>
    <mergeCell ref="B2:T6"/>
    <mergeCell ref="B7:C7"/>
    <mergeCell ref="D7:G7"/>
    <mergeCell ref="H7:J7"/>
    <mergeCell ref="K7:T7"/>
  </mergeCells>
  <conditionalFormatting sqref="B75">
    <cfRule type="containsText" dxfId="837" priority="1" operator="containsText" text="FINALIZADA">
      <formula>NOT(ISERROR(SEARCH("FINALIZADA",B75)))</formula>
    </cfRule>
    <cfRule type="containsText" dxfId="836" priority="2" operator="containsText" text="EN PROCESO">
      <formula>NOT(ISERROR(SEARCH("EN PROCESO",B75)))</formula>
    </cfRule>
    <cfRule type="containsText" dxfId="835" priority="3" operator="containsText" text="VENCIDAS CON AVANCE">
      <formula>NOT(ISERROR(SEARCH("VENCIDAS CON AVANCE",B75)))</formula>
    </cfRule>
    <cfRule type="expression" dxfId="834" priority="4">
      <formula>B75="NO INICIADAS"</formula>
    </cfRule>
    <cfRule type="expression" dxfId="833" priority="5">
      <formula>B75="VENCIDAS SIN AVANCE"</formula>
    </cfRule>
    <cfRule type="expression" dxfId="832" priority="6">
      <formula>B75="EN PROCESO"</formula>
    </cfRule>
    <cfRule type="expression" dxfId="831" priority="7">
      <formula>B75="FINALIZADAS"</formula>
    </cfRule>
    <cfRule type="containsText" dxfId="830" priority="8" operator="containsText" text="Parcial">
      <formula>NOT(ISERROR(SEARCH("Parcial",B75)))</formula>
    </cfRule>
    <cfRule type="containsText" dxfId="829" priority="9" operator="containsText" text="No cumple">
      <formula>NOT(ISERROR(SEARCH("No cumple",B75)))</formula>
    </cfRule>
    <cfRule type="containsText" dxfId="828" priority="10" operator="containsText" text="Cumple">
      <formula>NOT(ISERROR(SEARCH("Cumple",B75)))</formula>
    </cfRule>
    <cfRule type="containsText" dxfId="827" priority="11" operator="containsText" text="VENCIDAS CON AVANCE">
      <formula>NOT(ISERROR(SEARCH("VENCIDAS CON AVANCE",B75)))</formula>
    </cfRule>
    <cfRule type="expression" dxfId="826" priority="12">
      <formula>B75="NO INICIADAS"</formula>
    </cfRule>
    <cfRule type="expression" dxfId="825" priority="13">
      <formula>B75="VENCIDAS SIN AVANCE"</formula>
    </cfRule>
    <cfRule type="expression" dxfId="824" priority="14">
      <formula>B75="EN PROCESO"</formula>
    </cfRule>
    <cfRule type="expression" dxfId="823" priority="15">
      <formula>B75="FINALIZADAS"</formula>
    </cfRule>
    <cfRule type="containsText" dxfId="822" priority="16" operator="containsText" text="Parcial">
      <formula>NOT(ISERROR(SEARCH("Parcial",B75)))</formula>
    </cfRule>
    <cfRule type="containsText" dxfId="821" priority="17" operator="containsText" text="No cumple">
      <formula>NOT(ISERROR(SEARCH("No cumple",B75)))</formula>
    </cfRule>
    <cfRule type="containsText" dxfId="820" priority="18" operator="containsText" text="FINALIZADA">
      <formula>NOT(ISERROR(SEARCH("FINALIZADA",B75)))</formula>
    </cfRule>
  </conditionalFormatting>
  <conditionalFormatting sqref="B90">
    <cfRule type="containsText" dxfId="819" priority="40" operator="containsText" text="FINALIZADA">
      <formula>NOT(ISERROR(SEARCH("FINALIZADA",B90)))</formula>
    </cfRule>
    <cfRule type="containsText" dxfId="818" priority="41" operator="containsText" text="EN PROCESO">
      <formula>NOT(ISERROR(SEARCH("EN PROCESO",B90)))</formula>
    </cfRule>
    <cfRule type="containsText" dxfId="817" priority="42" operator="containsText" text="VENCIDAS CON AVANCE">
      <formula>NOT(ISERROR(SEARCH("VENCIDAS CON AVANCE",B90)))</formula>
    </cfRule>
    <cfRule type="expression" dxfId="816" priority="43">
      <formula>B90="NO INICIADAS"</formula>
    </cfRule>
    <cfRule type="expression" dxfId="815" priority="44">
      <formula>B90="VENCIDAS SIN AVANCE"</formula>
    </cfRule>
    <cfRule type="expression" dxfId="814" priority="45">
      <formula>B90="EN PROCESO"</formula>
    </cfRule>
    <cfRule type="expression" dxfId="813" priority="46">
      <formula>B90="FINALIZADAS"</formula>
    </cfRule>
    <cfRule type="containsText" dxfId="812" priority="47" operator="containsText" text="Parcial">
      <formula>NOT(ISERROR(SEARCH("Parcial",B90)))</formula>
    </cfRule>
    <cfRule type="containsText" dxfId="811" priority="48" operator="containsText" text="No cumple">
      <formula>NOT(ISERROR(SEARCH("No cumple",B90)))</formula>
    </cfRule>
    <cfRule type="containsText" dxfId="810" priority="49" operator="containsText" text="Cumple">
      <formula>NOT(ISERROR(SEARCH("Cumple",B90)))</formula>
    </cfRule>
    <cfRule type="containsText" dxfId="809" priority="50" operator="containsText" text="VENCIDAS CON AVANCE">
      <formula>NOT(ISERROR(SEARCH("VENCIDAS CON AVANCE",B90)))</formula>
    </cfRule>
    <cfRule type="expression" dxfId="808" priority="51">
      <formula>B90="NO INICIADAS"</formula>
    </cfRule>
    <cfRule type="expression" dxfId="807" priority="52">
      <formula>B90="VENCIDAS SIN AVANCE"</formula>
    </cfRule>
    <cfRule type="expression" dxfId="806" priority="53">
      <formula>B90="EN PROCESO"</formula>
    </cfRule>
    <cfRule type="expression" dxfId="805" priority="54">
      <formula>B90="FINALIZADAS"</formula>
    </cfRule>
    <cfRule type="containsText" dxfId="804" priority="55" operator="containsText" text="Parcial">
      <formula>NOT(ISERROR(SEARCH("Parcial",B90)))</formula>
    </cfRule>
    <cfRule type="containsText" dxfId="803" priority="56" operator="containsText" text="No cumple">
      <formula>NOT(ISERROR(SEARCH("No cumple",B90)))</formula>
    </cfRule>
    <cfRule type="containsText" dxfId="802" priority="57" operator="containsText" text="FINALIZADA">
      <formula>NOT(ISERROR(SEARCH("FINALIZADA",B90)))</formula>
    </cfRule>
  </conditionalFormatting>
  <conditionalFormatting sqref="L79:L84">
    <cfRule type="containsText" dxfId="801" priority="22" operator="containsText" text="FINALIZADA">
      <formula>NOT(ISERROR(SEARCH("FINALIZADA",L79)))</formula>
    </cfRule>
    <cfRule type="containsText" dxfId="800" priority="23" operator="containsText" text="EN PROCESO">
      <formula>NOT(ISERROR(SEARCH("EN PROCESO",L79)))</formula>
    </cfRule>
    <cfRule type="containsText" dxfId="799" priority="24" operator="containsText" text="VENCIDAS CON AVANCE">
      <formula>NOT(ISERROR(SEARCH("VENCIDAS CON AVANCE",L79)))</formula>
    </cfRule>
    <cfRule type="expression" dxfId="798" priority="25">
      <formula>L79="NO INICIADAS"</formula>
    </cfRule>
    <cfRule type="expression" dxfId="797" priority="26">
      <formula>L79="VENCIDAS SIN AVANCE"</formula>
    </cfRule>
    <cfRule type="expression" dxfId="796" priority="27">
      <formula>L79="EN PROCESO"</formula>
    </cfRule>
    <cfRule type="expression" dxfId="795" priority="28">
      <formula>L79="FINALIZADAS"</formula>
    </cfRule>
    <cfRule type="containsText" dxfId="794" priority="29" operator="containsText" text="Parcial">
      <formula>NOT(ISERROR(SEARCH("Parcial",L79)))</formula>
    </cfRule>
    <cfRule type="containsText" dxfId="793" priority="30" operator="containsText" text="No cumple">
      <formula>NOT(ISERROR(SEARCH("No cumple",L79)))</formula>
    </cfRule>
    <cfRule type="containsText" dxfId="792" priority="31" operator="containsText" text="Cumple">
      <formula>NOT(ISERROR(SEARCH("Cumple",L79)))</formula>
    </cfRule>
    <cfRule type="containsText" dxfId="791" priority="32" operator="containsText" text="VENCIDAS CON AVANCE">
      <formula>NOT(ISERROR(SEARCH("VENCIDAS CON AVANCE",L79)))</formula>
    </cfRule>
    <cfRule type="expression" dxfId="790" priority="33">
      <formula>L79="NO INICIADAS"</formula>
    </cfRule>
    <cfRule type="expression" dxfId="789" priority="34">
      <formula>L79="VENCIDAS SIN AVANCE"</formula>
    </cfRule>
    <cfRule type="expression" dxfId="788" priority="35">
      <formula>L79="EN PROCESO"</formula>
    </cfRule>
    <cfRule type="expression" dxfId="787" priority="36">
      <formula>L79="FINALIZADAS"</formula>
    </cfRule>
    <cfRule type="containsText" dxfId="786" priority="37" operator="containsText" text="Parcial">
      <formula>NOT(ISERROR(SEARCH("Parcial",L79)))</formula>
    </cfRule>
    <cfRule type="containsText" dxfId="785" priority="38" operator="containsText" text="No cumple">
      <formula>NOT(ISERROR(SEARCH("No cumple",L79)))</formula>
    </cfRule>
    <cfRule type="containsText" dxfId="784" priority="39" operator="containsText" text="FINALIZADA">
      <formula>NOT(ISERROR(SEARCH("FINALIZADA",L79)))</formula>
    </cfRule>
  </conditionalFormatting>
  <conditionalFormatting sqref="N85">
    <cfRule type="cellIs" dxfId="783" priority="19" operator="between">
      <formula>0.8</formula>
      <formula>1</formula>
    </cfRule>
    <cfRule type="cellIs" dxfId="782" priority="20" operator="between">
      <formula>0.6</formula>
      <formula>0.79</formula>
    </cfRule>
    <cfRule type="cellIs" dxfId="781" priority="21" operator="between">
      <formula>0</formula>
      <formula>0.59</formula>
    </cfRule>
  </conditionalFormatting>
  <conditionalFormatting sqref="P18:P72">
    <cfRule type="containsText" dxfId="780" priority="814" operator="containsText" text="EN  PROCESO">
      <formula>NOT(ISERROR(SEARCH("EN  PROCESO",P18)))</formula>
    </cfRule>
    <cfRule type="containsText" dxfId="779" priority="815" operator="containsText" text="FINALIZADA">
      <formula>NOT(ISERROR(SEARCH("FINALIZADA",P18)))</formula>
    </cfRule>
    <cfRule type="containsText" dxfId="778" priority="816" operator="containsText" text="EN PROCESO">
      <formula>NOT(ISERROR(SEARCH("EN PROCESO",P18)))</formula>
    </cfRule>
    <cfRule type="containsText" dxfId="777" priority="817" operator="containsText" text="VENCIDAS CON AVANCE">
      <formula>NOT(ISERROR(SEARCH("VENCIDAS CON AVANCE",P18)))</formula>
    </cfRule>
    <cfRule type="expression" dxfId="776" priority="818">
      <formula>P18="NO INICIADAS"</formula>
    </cfRule>
    <cfRule type="expression" dxfId="775" priority="819">
      <formula>P18="VENCIDAS SIN AVANCE"</formula>
    </cfRule>
    <cfRule type="expression" dxfId="774" priority="820">
      <formula>P18="EN PROCESO"</formula>
    </cfRule>
    <cfRule type="expression" dxfId="773" priority="821">
      <formula>P18="FINALIZADAS"</formula>
    </cfRule>
    <cfRule type="containsText" dxfId="772" priority="822" operator="containsText" text="Parcial">
      <formula>NOT(ISERROR(SEARCH("Parcial",P18)))</formula>
    </cfRule>
    <cfRule type="containsText" dxfId="771" priority="823" operator="containsText" text="No cumple">
      <formula>NOT(ISERROR(SEARCH("No cumple",P18)))</formula>
    </cfRule>
    <cfRule type="containsText" dxfId="770" priority="824" operator="containsText" text="Cumple">
      <formula>NOT(ISERROR(SEARCH("Cumple",P18)))</formula>
    </cfRule>
    <cfRule type="containsText" dxfId="769" priority="825" operator="containsText" text="VENCIDAS CON AVANCE">
      <formula>NOT(ISERROR(SEARCH("VENCIDAS CON AVANCE",P18)))</formula>
    </cfRule>
    <cfRule type="expression" dxfId="768" priority="826">
      <formula>P18="NO INICIADAS"</formula>
    </cfRule>
    <cfRule type="expression" dxfId="767" priority="827">
      <formula>P18="VENCIDAS SIN AVANCE"</formula>
    </cfRule>
    <cfRule type="expression" dxfId="766" priority="828">
      <formula>P18="EN PROCESO"</formula>
    </cfRule>
    <cfRule type="expression" dxfId="765" priority="829">
      <formula>P18="FINALIZADAS"</formula>
    </cfRule>
    <cfRule type="containsText" dxfId="764" priority="830" operator="containsText" text="Parcial">
      <formula>NOT(ISERROR(SEARCH("Parcial",P18)))</formula>
    </cfRule>
    <cfRule type="containsText" dxfId="763" priority="831" operator="containsText" text="No cumple">
      <formula>NOT(ISERROR(SEARCH("No cumple",P18)))</formula>
    </cfRule>
    <cfRule type="containsText" dxfId="762" priority="832" operator="containsText" text="FINALIZADA">
      <formula>NOT(ISERROR(SEARCH("FINALIZADA",P18)))</formula>
    </cfRule>
  </conditionalFormatting>
  <conditionalFormatting sqref="Q18">
    <cfRule type="containsText" dxfId="761" priority="797" operator="containsText" text="EN PROCESO">
      <formula>NOT(ISERROR(SEARCH("EN PROCESO",Q18)))</formula>
    </cfRule>
    <cfRule type="containsText" dxfId="760" priority="798" operator="containsText" text="VENCIDAS CON AVANCE">
      <formula>NOT(ISERROR(SEARCH("VENCIDAS CON AVANCE",Q18)))</formula>
    </cfRule>
    <cfRule type="expression" dxfId="759" priority="799">
      <formula>Q18="NO INICIADAS"</formula>
    </cfRule>
    <cfRule type="expression" dxfId="758" priority="800">
      <formula>Q18="VENCIDAS SIN AVANCE"</formula>
    </cfRule>
    <cfRule type="expression" dxfId="757" priority="801">
      <formula>Q18="EN PROCESO"</formula>
    </cfRule>
    <cfRule type="expression" dxfId="756" priority="802">
      <formula>Q18="FINALIZADAS"</formula>
    </cfRule>
    <cfRule type="containsText" dxfId="755" priority="803" operator="containsText" text="Parcial">
      <formula>NOT(ISERROR(SEARCH("Parcial",Q18)))</formula>
    </cfRule>
    <cfRule type="containsText" dxfId="754" priority="804" operator="containsText" text="No cumple">
      <formula>NOT(ISERROR(SEARCH("No cumple",Q18)))</formula>
    </cfRule>
    <cfRule type="containsText" dxfId="753" priority="805" operator="containsText" text="Cumple">
      <formula>NOT(ISERROR(SEARCH("Cumple",Q18)))</formula>
    </cfRule>
    <cfRule type="containsText" dxfId="752" priority="806" operator="containsText" text="VENCIDAS CON AVANCE">
      <formula>NOT(ISERROR(SEARCH("VENCIDAS CON AVANCE",Q18)))</formula>
    </cfRule>
    <cfRule type="expression" dxfId="751" priority="807">
      <formula>Q18="NO INICIADAS"</formula>
    </cfRule>
    <cfRule type="expression" dxfId="750" priority="808">
      <formula>Q18="VENCIDAS SIN AVANCE"</formula>
    </cfRule>
    <cfRule type="expression" dxfId="749" priority="809">
      <formula>Q18="EN PROCESO"</formula>
    </cfRule>
    <cfRule type="expression" dxfId="748" priority="810">
      <formula>Q18="FINALIZADAS"</formula>
    </cfRule>
    <cfRule type="containsText" dxfId="747" priority="811" operator="containsText" text="Parcial">
      <formula>NOT(ISERROR(SEARCH("Parcial",Q18)))</formula>
    </cfRule>
    <cfRule type="containsText" dxfId="746" priority="812" operator="containsText" text="No cumple">
      <formula>NOT(ISERROR(SEARCH("No cumple",Q18)))</formula>
    </cfRule>
    <cfRule type="containsText" dxfId="745" priority="813" operator="containsText" text="FINALIZADA">
      <formula>NOT(ISERROR(SEARCH("FINALIZADA",Q18)))</formula>
    </cfRule>
  </conditionalFormatting>
  <conditionalFormatting sqref="Q20">
    <cfRule type="containsText" dxfId="744" priority="759" operator="containsText" text="EN  PROCESO">
      <formula>NOT(ISERROR(SEARCH("EN  PROCESO",Q20)))</formula>
    </cfRule>
    <cfRule type="containsText" dxfId="743" priority="760" operator="containsText" text="FINALIZADA">
      <formula>NOT(ISERROR(SEARCH("FINALIZADA",Q20)))</formula>
    </cfRule>
    <cfRule type="containsText" dxfId="742" priority="761" operator="containsText" text="EN PROCESO">
      <formula>NOT(ISERROR(SEARCH("EN PROCESO",Q20)))</formula>
    </cfRule>
    <cfRule type="containsText" dxfId="741" priority="762" operator="containsText" text="VENCIDAS CON AVANCE">
      <formula>NOT(ISERROR(SEARCH("VENCIDAS CON AVANCE",Q20)))</formula>
    </cfRule>
    <cfRule type="expression" dxfId="740" priority="763">
      <formula>Q20="NO INICIADAS"</formula>
    </cfRule>
    <cfRule type="expression" dxfId="739" priority="764">
      <formula>Q20="VENCIDAS SIN AVANCE"</formula>
    </cfRule>
    <cfRule type="expression" dxfId="738" priority="765">
      <formula>Q20="EN PROCESO"</formula>
    </cfRule>
    <cfRule type="expression" dxfId="737" priority="766">
      <formula>Q20="FINALIZADAS"</formula>
    </cfRule>
    <cfRule type="containsText" dxfId="736" priority="767" operator="containsText" text="Parcial">
      <formula>NOT(ISERROR(SEARCH("Parcial",Q20)))</formula>
    </cfRule>
    <cfRule type="containsText" dxfId="735" priority="768" operator="containsText" text="No cumple">
      <formula>NOT(ISERROR(SEARCH("No cumple",Q20)))</formula>
    </cfRule>
    <cfRule type="containsText" dxfId="734" priority="769" operator="containsText" text="Cumple">
      <formula>NOT(ISERROR(SEARCH("Cumple",Q20)))</formula>
    </cfRule>
    <cfRule type="containsText" dxfId="733" priority="770" operator="containsText" text="VENCIDAS CON AVANCE">
      <formula>NOT(ISERROR(SEARCH("VENCIDAS CON AVANCE",Q20)))</formula>
    </cfRule>
    <cfRule type="expression" dxfId="732" priority="771">
      <formula>Q20="NO INICIADAS"</formula>
    </cfRule>
    <cfRule type="expression" dxfId="731" priority="772">
      <formula>Q20="VENCIDAS SIN AVANCE"</formula>
    </cfRule>
    <cfRule type="expression" dxfId="730" priority="773">
      <formula>Q20="EN PROCESO"</formula>
    </cfRule>
    <cfRule type="expression" dxfId="729" priority="774">
      <formula>Q20="FINALIZADAS"</formula>
    </cfRule>
    <cfRule type="containsText" dxfId="728" priority="775" operator="containsText" text="Parcial">
      <formula>NOT(ISERROR(SEARCH("Parcial",Q20)))</formula>
    </cfRule>
    <cfRule type="containsText" dxfId="727" priority="776" operator="containsText" text="No cumple">
      <formula>NOT(ISERROR(SEARCH("No cumple",Q20)))</formula>
    </cfRule>
    <cfRule type="containsText" dxfId="726" priority="777" operator="containsText" text="FINALIZADA">
      <formula>NOT(ISERROR(SEARCH("FINALIZADA",Q20)))</formula>
    </cfRule>
  </conditionalFormatting>
  <conditionalFormatting sqref="Q26">
    <cfRule type="containsText" dxfId="725" priority="740" operator="containsText" text="EN  PROCESO">
      <formula>NOT(ISERROR(SEARCH("EN  PROCESO",Q26)))</formula>
    </cfRule>
    <cfRule type="containsText" dxfId="724" priority="741" operator="containsText" text="FINALIZADA">
      <formula>NOT(ISERROR(SEARCH("FINALIZADA",Q26)))</formula>
    </cfRule>
    <cfRule type="containsText" dxfId="723" priority="742" operator="containsText" text="EN PROCESO">
      <formula>NOT(ISERROR(SEARCH("EN PROCESO",Q26)))</formula>
    </cfRule>
    <cfRule type="containsText" dxfId="722" priority="743" operator="containsText" text="VENCIDAS CON AVANCE">
      <formula>NOT(ISERROR(SEARCH("VENCIDAS CON AVANCE",Q26)))</formula>
    </cfRule>
    <cfRule type="expression" dxfId="721" priority="744">
      <formula>Q26="NO INICIADAS"</formula>
    </cfRule>
    <cfRule type="expression" dxfId="720" priority="745">
      <formula>Q26="VENCIDAS SIN AVANCE"</formula>
    </cfRule>
    <cfRule type="expression" dxfId="719" priority="746">
      <formula>Q26="EN PROCESO"</formula>
    </cfRule>
    <cfRule type="expression" dxfId="718" priority="747">
      <formula>Q26="FINALIZADAS"</formula>
    </cfRule>
    <cfRule type="containsText" dxfId="717" priority="748" operator="containsText" text="Parcial">
      <formula>NOT(ISERROR(SEARCH("Parcial",Q26)))</formula>
    </cfRule>
    <cfRule type="containsText" dxfId="716" priority="749" operator="containsText" text="No cumple">
      <formula>NOT(ISERROR(SEARCH("No cumple",Q26)))</formula>
    </cfRule>
    <cfRule type="containsText" dxfId="715" priority="750" operator="containsText" text="Cumple">
      <formula>NOT(ISERROR(SEARCH("Cumple",Q26)))</formula>
    </cfRule>
    <cfRule type="containsText" dxfId="714" priority="751" operator="containsText" text="VENCIDAS CON AVANCE">
      <formula>NOT(ISERROR(SEARCH("VENCIDAS CON AVANCE",Q26)))</formula>
    </cfRule>
    <cfRule type="expression" dxfId="713" priority="752">
      <formula>Q26="NO INICIADAS"</formula>
    </cfRule>
    <cfRule type="expression" dxfId="712" priority="753">
      <formula>Q26="VENCIDAS SIN AVANCE"</formula>
    </cfRule>
    <cfRule type="expression" dxfId="711" priority="754">
      <formula>Q26="EN PROCESO"</formula>
    </cfRule>
    <cfRule type="expression" dxfId="710" priority="755">
      <formula>Q26="FINALIZADAS"</formula>
    </cfRule>
    <cfRule type="containsText" dxfId="709" priority="756" operator="containsText" text="Parcial">
      <formula>NOT(ISERROR(SEARCH("Parcial",Q26)))</formula>
    </cfRule>
    <cfRule type="containsText" dxfId="708" priority="757" operator="containsText" text="No cumple">
      <formula>NOT(ISERROR(SEARCH("No cumple",Q26)))</formula>
    </cfRule>
    <cfRule type="containsText" dxfId="707" priority="758" operator="containsText" text="FINALIZADA">
      <formula>NOT(ISERROR(SEARCH("FINALIZADA",Q26)))</formula>
    </cfRule>
  </conditionalFormatting>
  <conditionalFormatting sqref="Q28">
    <cfRule type="containsText" dxfId="706" priority="721" operator="containsText" text="EN  PROCESO">
      <formula>NOT(ISERROR(SEARCH("EN  PROCESO",Q28)))</formula>
    </cfRule>
    <cfRule type="containsText" dxfId="705" priority="722" operator="containsText" text="FINALIZADA">
      <formula>NOT(ISERROR(SEARCH("FINALIZADA",Q28)))</formula>
    </cfRule>
    <cfRule type="containsText" dxfId="704" priority="723" operator="containsText" text="EN PROCESO">
      <formula>NOT(ISERROR(SEARCH("EN PROCESO",Q28)))</formula>
    </cfRule>
    <cfRule type="containsText" dxfId="703" priority="724" operator="containsText" text="VENCIDAS CON AVANCE">
      <formula>NOT(ISERROR(SEARCH("VENCIDAS CON AVANCE",Q28)))</formula>
    </cfRule>
    <cfRule type="expression" dxfId="702" priority="725">
      <formula>Q28="NO INICIADAS"</formula>
    </cfRule>
    <cfRule type="expression" dxfId="701" priority="726">
      <formula>Q28="VENCIDAS SIN AVANCE"</formula>
    </cfRule>
    <cfRule type="expression" dxfId="700" priority="727">
      <formula>Q28="EN PROCESO"</formula>
    </cfRule>
    <cfRule type="expression" dxfId="699" priority="728">
      <formula>Q28="FINALIZADAS"</formula>
    </cfRule>
    <cfRule type="containsText" dxfId="698" priority="729" operator="containsText" text="Parcial">
      <formula>NOT(ISERROR(SEARCH("Parcial",Q28)))</formula>
    </cfRule>
    <cfRule type="containsText" dxfId="697" priority="730" operator="containsText" text="No cumple">
      <formula>NOT(ISERROR(SEARCH("No cumple",Q28)))</formula>
    </cfRule>
    <cfRule type="containsText" dxfId="696" priority="731" operator="containsText" text="Cumple">
      <formula>NOT(ISERROR(SEARCH("Cumple",Q28)))</formula>
    </cfRule>
    <cfRule type="containsText" dxfId="695" priority="732" operator="containsText" text="VENCIDAS CON AVANCE">
      <formula>NOT(ISERROR(SEARCH("VENCIDAS CON AVANCE",Q28)))</formula>
    </cfRule>
    <cfRule type="expression" dxfId="694" priority="733">
      <formula>Q28="NO INICIADAS"</formula>
    </cfRule>
    <cfRule type="expression" dxfId="693" priority="734">
      <formula>Q28="VENCIDAS SIN AVANCE"</formula>
    </cfRule>
    <cfRule type="expression" dxfId="692" priority="735">
      <formula>Q28="EN PROCESO"</formula>
    </cfRule>
    <cfRule type="expression" dxfId="691" priority="736">
      <formula>Q28="FINALIZADAS"</formula>
    </cfRule>
    <cfRule type="containsText" dxfId="690" priority="737" operator="containsText" text="Parcial">
      <formula>NOT(ISERROR(SEARCH("Parcial",Q28)))</formula>
    </cfRule>
    <cfRule type="containsText" dxfId="689" priority="738" operator="containsText" text="No cumple">
      <formula>NOT(ISERROR(SEARCH("No cumple",Q28)))</formula>
    </cfRule>
    <cfRule type="containsText" dxfId="688" priority="739" operator="containsText" text="FINALIZADA">
      <formula>NOT(ISERROR(SEARCH("FINALIZADA",Q28)))</formula>
    </cfRule>
  </conditionalFormatting>
  <conditionalFormatting sqref="Q33">
    <cfRule type="containsText" dxfId="687" priority="659" operator="containsText" text="EN PROCESO">
      <formula>NOT(ISERROR(SEARCH("EN PROCESO",Q33)))</formula>
    </cfRule>
    <cfRule type="containsText" dxfId="686" priority="660" operator="containsText" text="VENCIDAS CON AVANCE">
      <formula>NOT(ISERROR(SEARCH("VENCIDAS CON AVANCE",Q33)))</formula>
    </cfRule>
    <cfRule type="expression" dxfId="685" priority="661">
      <formula>Q33="NO INICIADAS"</formula>
    </cfRule>
    <cfRule type="expression" dxfId="684" priority="662">
      <formula>Q33="VENCIDAS SIN AVANCE"</formula>
    </cfRule>
    <cfRule type="expression" dxfId="683" priority="663">
      <formula>Q33="EN PROCESO"</formula>
    </cfRule>
    <cfRule type="expression" dxfId="682" priority="664">
      <formula>Q33="FINALIZADAS"</formula>
    </cfRule>
    <cfRule type="containsText" dxfId="681" priority="665" operator="containsText" text="Parcial">
      <formula>NOT(ISERROR(SEARCH("Parcial",Q33)))</formula>
    </cfRule>
    <cfRule type="containsText" dxfId="680" priority="666" operator="containsText" text="No cumple">
      <formula>NOT(ISERROR(SEARCH("No cumple",Q33)))</formula>
    </cfRule>
    <cfRule type="containsText" dxfId="679" priority="667" operator="containsText" text="Cumple">
      <formula>NOT(ISERROR(SEARCH("Cumple",Q33)))</formula>
    </cfRule>
    <cfRule type="containsText" dxfId="678" priority="668" operator="containsText" text="VENCIDAS CON AVANCE">
      <formula>NOT(ISERROR(SEARCH("VENCIDAS CON AVANCE",Q33)))</formula>
    </cfRule>
    <cfRule type="expression" dxfId="677" priority="669">
      <formula>Q33="NO INICIADAS"</formula>
    </cfRule>
    <cfRule type="expression" dxfId="676" priority="670">
      <formula>Q33="VENCIDAS SIN AVANCE"</formula>
    </cfRule>
    <cfRule type="expression" dxfId="675" priority="671">
      <formula>Q33="EN PROCESO"</formula>
    </cfRule>
    <cfRule type="expression" dxfId="674" priority="672">
      <formula>Q33="FINALIZADAS"</formula>
    </cfRule>
    <cfRule type="containsText" dxfId="673" priority="673" operator="containsText" text="Parcial">
      <formula>NOT(ISERROR(SEARCH("Parcial",Q33)))</formula>
    </cfRule>
    <cfRule type="containsText" dxfId="672" priority="674" operator="containsText" text="No cumple">
      <formula>NOT(ISERROR(SEARCH("No cumple",Q33)))</formula>
    </cfRule>
    <cfRule type="containsText" dxfId="671" priority="675" operator="containsText" text="FINALIZADA">
      <formula>NOT(ISERROR(SEARCH("FINALIZADA",Q33)))</formula>
    </cfRule>
  </conditionalFormatting>
  <conditionalFormatting sqref="Q33:Q35">
    <cfRule type="containsText" dxfId="670" priority="640" operator="containsText" text="EN  PROCESO">
      <formula>NOT(ISERROR(SEARCH("EN  PROCESO",Q33)))</formula>
    </cfRule>
    <cfRule type="containsText" dxfId="669" priority="658" operator="containsText" text="FINALIZADA">
      <formula>NOT(ISERROR(SEARCH("FINALIZADA",Q33)))</formula>
    </cfRule>
  </conditionalFormatting>
  <conditionalFormatting sqref="Q34">
    <cfRule type="containsText" dxfId="668" priority="643" operator="containsText" text="VENCIDAS CON AVANCE">
      <formula>NOT(ISERROR(SEARCH("VENCIDAS CON AVANCE",Q34)))</formula>
    </cfRule>
    <cfRule type="expression" dxfId="667" priority="644">
      <formula>Q34="NO INICIADAS"</formula>
    </cfRule>
    <cfRule type="expression" dxfId="666" priority="645">
      <formula>Q34="VENCIDAS SIN AVANCE"</formula>
    </cfRule>
    <cfRule type="expression" dxfId="665" priority="646">
      <formula>Q34="EN PROCESO"</formula>
    </cfRule>
    <cfRule type="expression" dxfId="664" priority="647">
      <formula>Q34="FINALIZADAS"</formula>
    </cfRule>
    <cfRule type="containsText" dxfId="663" priority="648" operator="containsText" text="Parcial">
      <formula>NOT(ISERROR(SEARCH("Parcial",Q34)))</formula>
    </cfRule>
    <cfRule type="containsText" dxfId="662" priority="649" operator="containsText" text="No cumple">
      <formula>NOT(ISERROR(SEARCH("No cumple",Q34)))</formula>
    </cfRule>
    <cfRule type="containsText" dxfId="661" priority="650" operator="containsText" text="Cumple">
      <formula>NOT(ISERROR(SEARCH("Cumple",Q34)))</formula>
    </cfRule>
  </conditionalFormatting>
  <conditionalFormatting sqref="Q35">
    <cfRule type="containsText" dxfId="660" priority="695" operator="containsText" text="EN PROCESO">
      <formula>NOT(ISERROR(SEARCH("EN PROCESO",Q35)))</formula>
    </cfRule>
    <cfRule type="containsText" dxfId="659" priority="696" operator="containsText" text="VENCIDAS CON AVANCE">
      <formula>NOT(ISERROR(SEARCH("VENCIDAS CON AVANCE",Q35)))</formula>
    </cfRule>
    <cfRule type="expression" dxfId="658" priority="697">
      <formula>Q35="NO INICIADAS"</formula>
    </cfRule>
    <cfRule type="expression" dxfId="657" priority="698">
      <formula>Q35="VENCIDAS SIN AVANCE"</formula>
    </cfRule>
    <cfRule type="expression" dxfId="656" priority="699">
      <formula>Q35="EN PROCESO"</formula>
    </cfRule>
    <cfRule type="expression" dxfId="655" priority="700">
      <formula>Q35="FINALIZADAS"</formula>
    </cfRule>
    <cfRule type="containsText" dxfId="654" priority="701" operator="containsText" text="Parcial">
      <formula>NOT(ISERROR(SEARCH("Parcial",Q35)))</formula>
    </cfRule>
    <cfRule type="containsText" dxfId="653" priority="702" operator="containsText" text="No cumple">
      <formula>NOT(ISERROR(SEARCH("No cumple",Q35)))</formula>
    </cfRule>
    <cfRule type="containsText" dxfId="652" priority="703" operator="containsText" text="Cumple">
      <formula>NOT(ISERROR(SEARCH("Cumple",Q35)))</formula>
    </cfRule>
    <cfRule type="containsText" dxfId="651" priority="704" operator="containsText" text="VENCIDAS CON AVANCE">
      <formula>NOT(ISERROR(SEARCH("VENCIDAS CON AVANCE",Q35)))</formula>
    </cfRule>
    <cfRule type="expression" dxfId="650" priority="705">
      <formula>Q35="NO INICIADAS"</formula>
    </cfRule>
    <cfRule type="expression" dxfId="649" priority="706">
      <formula>Q35="VENCIDAS SIN AVANCE"</formula>
    </cfRule>
    <cfRule type="expression" dxfId="648" priority="707">
      <formula>Q35="EN PROCESO"</formula>
    </cfRule>
    <cfRule type="expression" dxfId="647" priority="708">
      <formula>Q35="FINALIZADAS"</formula>
    </cfRule>
    <cfRule type="containsText" dxfId="646" priority="709" operator="containsText" text="Parcial">
      <formula>NOT(ISERROR(SEARCH("Parcial",Q35)))</formula>
    </cfRule>
    <cfRule type="containsText" dxfId="645" priority="710" operator="containsText" text="No cumple">
      <formula>NOT(ISERROR(SEARCH("No cumple",Q35)))</formula>
    </cfRule>
    <cfRule type="containsText" dxfId="644" priority="711" operator="containsText" text="FINALIZADA">
      <formula>NOT(ISERROR(SEARCH("FINALIZADA",Q35)))</formula>
    </cfRule>
  </conditionalFormatting>
  <conditionalFormatting sqref="Q40">
    <cfRule type="containsText" dxfId="643" priority="623" operator="containsText" text="EN PROCESO">
      <formula>NOT(ISERROR(SEARCH("EN PROCESO",Q40)))</formula>
    </cfRule>
    <cfRule type="containsText" dxfId="642" priority="624" operator="containsText" text="VENCIDAS CON AVANCE">
      <formula>NOT(ISERROR(SEARCH("VENCIDAS CON AVANCE",Q40)))</formula>
    </cfRule>
    <cfRule type="expression" dxfId="641" priority="625">
      <formula>Q40="NO INICIADAS"</formula>
    </cfRule>
    <cfRule type="expression" dxfId="640" priority="626">
      <formula>Q40="VENCIDAS SIN AVANCE"</formula>
    </cfRule>
    <cfRule type="expression" dxfId="639" priority="627">
      <formula>Q40="EN PROCESO"</formula>
    </cfRule>
    <cfRule type="expression" dxfId="638" priority="628">
      <formula>Q40="FINALIZADAS"</formula>
    </cfRule>
    <cfRule type="containsText" dxfId="637" priority="629" operator="containsText" text="Parcial">
      <formula>NOT(ISERROR(SEARCH("Parcial",Q40)))</formula>
    </cfRule>
    <cfRule type="containsText" dxfId="636" priority="630" operator="containsText" text="No cumple">
      <formula>NOT(ISERROR(SEARCH("No cumple",Q40)))</formula>
    </cfRule>
    <cfRule type="containsText" dxfId="635" priority="631" operator="containsText" text="Cumple">
      <formula>NOT(ISERROR(SEARCH("Cumple",Q40)))</formula>
    </cfRule>
    <cfRule type="containsText" dxfId="634" priority="632" operator="containsText" text="VENCIDAS CON AVANCE">
      <formula>NOT(ISERROR(SEARCH("VENCIDAS CON AVANCE",Q40)))</formula>
    </cfRule>
    <cfRule type="expression" dxfId="633" priority="633">
      <formula>Q40="NO INICIADAS"</formula>
    </cfRule>
    <cfRule type="expression" dxfId="632" priority="634">
      <formula>Q40="VENCIDAS SIN AVANCE"</formula>
    </cfRule>
    <cfRule type="expression" dxfId="631" priority="635">
      <formula>Q40="EN PROCESO"</formula>
    </cfRule>
    <cfRule type="expression" dxfId="630" priority="636">
      <formula>Q40="FINALIZADAS"</formula>
    </cfRule>
    <cfRule type="containsText" dxfId="629" priority="637" operator="containsText" text="Parcial">
      <formula>NOT(ISERROR(SEARCH("Parcial",Q40)))</formula>
    </cfRule>
    <cfRule type="containsText" dxfId="628" priority="638" operator="containsText" text="No cumple">
      <formula>NOT(ISERROR(SEARCH("No cumple",Q40)))</formula>
    </cfRule>
    <cfRule type="containsText" dxfId="627" priority="639" operator="containsText" text="FINALIZADA">
      <formula>NOT(ISERROR(SEARCH("FINALIZADA",Q40)))</formula>
    </cfRule>
  </conditionalFormatting>
  <conditionalFormatting sqref="Q40:Q41">
    <cfRule type="containsText" dxfId="626" priority="622" operator="containsText" text="FINALIZADA">
      <formula>NOT(ISERROR(SEARCH("FINALIZADA",Q40)))</formula>
    </cfRule>
  </conditionalFormatting>
  <conditionalFormatting sqref="Q40:Q72">
    <cfRule type="containsText" dxfId="625" priority="77" operator="containsText" text="EN  PROCESO">
      <formula>NOT(ISERROR(SEARCH("EN  PROCESO",Q40)))</formula>
    </cfRule>
  </conditionalFormatting>
  <conditionalFormatting sqref="Q41">
    <cfRule type="containsText" dxfId="624" priority="606" operator="containsText" text="EN PROCESO">
      <formula>NOT(ISERROR(SEARCH("EN PROCESO",Q41)))</formula>
    </cfRule>
    <cfRule type="containsText" dxfId="623" priority="607" operator="containsText" text="VENCIDAS CON AVANCE">
      <formula>NOT(ISERROR(SEARCH("VENCIDAS CON AVANCE",Q41)))</formula>
    </cfRule>
    <cfRule type="expression" dxfId="622" priority="608">
      <formula>Q41="NO INICIADAS"</formula>
    </cfRule>
    <cfRule type="expression" dxfId="621" priority="609">
      <formula>Q41="VENCIDAS SIN AVANCE"</formula>
    </cfRule>
    <cfRule type="expression" dxfId="620" priority="610">
      <formula>Q41="EN PROCESO"</formula>
    </cfRule>
    <cfRule type="expression" dxfId="619" priority="611">
      <formula>Q41="FINALIZADAS"</formula>
    </cfRule>
    <cfRule type="containsText" dxfId="618" priority="612" operator="containsText" text="Parcial">
      <formula>NOT(ISERROR(SEARCH("Parcial",Q41)))</formula>
    </cfRule>
    <cfRule type="containsText" dxfId="617" priority="613" operator="containsText" text="No cumple">
      <formula>NOT(ISERROR(SEARCH("No cumple",Q41)))</formula>
    </cfRule>
    <cfRule type="containsText" dxfId="616" priority="614" operator="containsText" text="Cumple">
      <formula>NOT(ISERROR(SEARCH("Cumple",Q41)))</formula>
    </cfRule>
    <cfRule type="containsText" dxfId="615" priority="615" operator="containsText" text="VENCIDAS CON AVANCE">
      <formula>NOT(ISERROR(SEARCH("VENCIDAS CON AVANCE",Q41)))</formula>
    </cfRule>
    <cfRule type="expression" dxfId="614" priority="616">
      <formula>Q41="NO INICIADAS"</formula>
    </cfRule>
    <cfRule type="expression" dxfId="613" priority="617">
      <formula>Q41="VENCIDAS SIN AVANCE"</formula>
    </cfRule>
    <cfRule type="expression" dxfId="612" priority="618">
      <formula>Q41="EN PROCESO"</formula>
    </cfRule>
    <cfRule type="expression" dxfId="611" priority="619">
      <formula>Q41="FINALIZADAS"</formula>
    </cfRule>
    <cfRule type="containsText" dxfId="610" priority="620" operator="containsText" text="Parcial">
      <formula>NOT(ISERROR(SEARCH("Parcial",Q41)))</formula>
    </cfRule>
    <cfRule type="containsText" dxfId="609" priority="621" operator="containsText" text="No cumple">
      <formula>NOT(ISERROR(SEARCH("No cumple",Q41)))</formula>
    </cfRule>
  </conditionalFormatting>
  <conditionalFormatting sqref="Q41:Q42">
    <cfRule type="containsText" dxfId="608" priority="605" operator="containsText" text="FINALIZADA">
      <formula>NOT(ISERROR(SEARCH("FINALIZADA",Q41)))</formula>
    </cfRule>
  </conditionalFormatting>
  <conditionalFormatting sqref="Q42">
    <cfRule type="containsText" dxfId="607" priority="589" operator="containsText" text="EN PROCESO">
      <formula>NOT(ISERROR(SEARCH("EN PROCESO",Q42)))</formula>
    </cfRule>
    <cfRule type="containsText" dxfId="606" priority="590" operator="containsText" text="VENCIDAS CON AVANCE">
      <formula>NOT(ISERROR(SEARCH("VENCIDAS CON AVANCE",Q42)))</formula>
    </cfRule>
    <cfRule type="expression" dxfId="605" priority="591">
      <formula>Q42="NO INICIADAS"</formula>
    </cfRule>
    <cfRule type="expression" dxfId="604" priority="592">
      <formula>Q42="VENCIDAS SIN AVANCE"</formula>
    </cfRule>
    <cfRule type="expression" dxfId="603" priority="593">
      <formula>Q42="EN PROCESO"</formula>
    </cfRule>
    <cfRule type="expression" dxfId="602" priority="594">
      <formula>Q42="FINALIZADAS"</formula>
    </cfRule>
    <cfRule type="containsText" dxfId="601" priority="595" operator="containsText" text="Parcial">
      <formula>NOT(ISERROR(SEARCH("Parcial",Q42)))</formula>
    </cfRule>
    <cfRule type="containsText" dxfId="600" priority="596" operator="containsText" text="No cumple">
      <formula>NOT(ISERROR(SEARCH("No cumple",Q42)))</formula>
    </cfRule>
    <cfRule type="containsText" dxfId="599" priority="597" operator="containsText" text="Cumple">
      <formula>NOT(ISERROR(SEARCH("Cumple",Q42)))</formula>
    </cfRule>
    <cfRule type="containsText" dxfId="598" priority="598" operator="containsText" text="VENCIDAS CON AVANCE">
      <formula>NOT(ISERROR(SEARCH("VENCIDAS CON AVANCE",Q42)))</formula>
    </cfRule>
    <cfRule type="expression" dxfId="597" priority="599">
      <formula>Q42="NO INICIADAS"</formula>
    </cfRule>
    <cfRule type="expression" dxfId="596" priority="600">
      <formula>Q42="VENCIDAS SIN AVANCE"</formula>
    </cfRule>
    <cfRule type="expression" dxfId="595" priority="601">
      <formula>Q42="EN PROCESO"</formula>
    </cfRule>
    <cfRule type="expression" dxfId="594" priority="602">
      <formula>Q42="FINALIZADAS"</formula>
    </cfRule>
    <cfRule type="containsText" dxfId="593" priority="603" operator="containsText" text="Parcial">
      <formula>NOT(ISERROR(SEARCH("Parcial",Q42)))</formula>
    </cfRule>
    <cfRule type="containsText" dxfId="592" priority="604" operator="containsText" text="No cumple">
      <formula>NOT(ISERROR(SEARCH("No cumple",Q42)))</formula>
    </cfRule>
  </conditionalFormatting>
  <conditionalFormatting sqref="Q42:Q43">
    <cfRule type="containsText" dxfId="591" priority="588" operator="containsText" text="FINALIZADA">
      <formula>NOT(ISERROR(SEARCH("FINALIZADA",Q42)))</formula>
    </cfRule>
  </conditionalFormatting>
  <conditionalFormatting sqref="Q43">
    <cfRule type="containsText" dxfId="590" priority="572" operator="containsText" text="EN PROCESO">
      <formula>NOT(ISERROR(SEARCH("EN PROCESO",Q43)))</formula>
    </cfRule>
    <cfRule type="containsText" dxfId="589" priority="573" operator="containsText" text="VENCIDAS CON AVANCE">
      <formula>NOT(ISERROR(SEARCH("VENCIDAS CON AVANCE",Q43)))</formula>
    </cfRule>
    <cfRule type="expression" dxfId="588" priority="574">
      <formula>Q43="NO INICIADAS"</formula>
    </cfRule>
    <cfRule type="expression" dxfId="587" priority="575">
      <formula>Q43="VENCIDAS SIN AVANCE"</formula>
    </cfRule>
    <cfRule type="expression" dxfId="586" priority="576">
      <formula>Q43="EN PROCESO"</formula>
    </cfRule>
    <cfRule type="expression" dxfId="585" priority="577">
      <formula>Q43="FINALIZADAS"</formula>
    </cfRule>
    <cfRule type="containsText" dxfId="584" priority="578" operator="containsText" text="Parcial">
      <formula>NOT(ISERROR(SEARCH("Parcial",Q43)))</formula>
    </cfRule>
    <cfRule type="containsText" dxfId="583" priority="579" operator="containsText" text="No cumple">
      <formula>NOT(ISERROR(SEARCH("No cumple",Q43)))</formula>
    </cfRule>
    <cfRule type="containsText" dxfId="582" priority="580" operator="containsText" text="Cumple">
      <formula>NOT(ISERROR(SEARCH("Cumple",Q43)))</formula>
    </cfRule>
    <cfRule type="containsText" dxfId="581" priority="581" operator="containsText" text="VENCIDAS CON AVANCE">
      <formula>NOT(ISERROR(SEARCH("VENCIDAS CON AVANCE",Q43)))</formula>
    </cfRule>
    <cfRule type="expression" dxfId="580" priority="582">
      <formula>Q43="NO INICIADAS"</formula>
    </cfRule>
    <cfRule type="expression" dxfId="579" priority="583">
      <formula>Q43="VENCIDAS SIN AVANCE"</formula>
    </cfRule>
    <cfRule type="expression" dxfId="578" priority="584">
      <formula>Q43="EN PROCESO"</formula>
    </cfRule>
    <cfRule type="expression" dxfId="577" priority="585">
      <formula>Q43="FINALIZADAS"</formula>
    </cfRule>
    <cfRule type="containsText" dxfId="576" priority="586" operator="containsText" text="Parcial">
      <formula>NOT(ISERROR(SEARCH("Parcial",Q43)))</formula>
    </cfRule>
    <cfRule type="containsText" dxfId="575" priority="587" operator="containsText" text="No cumple">
      <formula>NOT(ISERROR(SEARCH("No cumple",Q43)))</formula>
    </cfRule>
  </conditionalFormatting>
  <conditionalFormatting sqref="Q43:Q44">
    <cfRule type="containsText" dxfId="574" priority="571" operator="containsText" text="FINALIZADA">
      <formula>NOT(ISERROR(SEARCH("FINALIZADA",Q43)))</formula>
    </cfRule>
  </conditionalFormatting>
  <conditionalFormatting sqref="Q44">
    <cfRule type="containsText" dxfId="573" priority="555" operator="containsText" text="EN PROCESO">
      <formula>NOT(ISERROR(SEARCH("EN PROCESO",Q44)))</formula>
    </cfRule>
    <cfRule type="containsText" dxfId="572" priority="556" operator="containsText" text="VENCIDAS CON AVANCE">
      <formula>NOT(ISERROR(SEARCH("VENCIDAS CON AVANCE",Q44)))</formula>
    </cfRule>
    <cfRule type="expression" dxfId="571" priority="557">
      <formula>Q44="NO INICIADAS"</formula>
    </cfRule>
    <cfRule type="expression" dxfId="570" priority="558">
      <formula>Q44="VENCIDAS SIN AVANCE"</formula>
    </cfRule>
    <cfRule type="expression" dxfId="569" priority="559">
      <formula>Q44="EN PROCESO"</formula>
    </cfRule>
    <cfRule type="expression" dxfId="568" priority="560">
      <formula>Q44="FINALIZADAS"</formula>
    </cfRule>
    <cfRule type="containsText" dxfId="567" priority="561" operator="containsText" text="Parcial">
      <formula>NOT(ISERROR(SEARCH("Parcial",Q44)))</formula>
    </cfRule>
    <cfRule type="containsText" dxfId="566" priority="562" operator="containsText" text="No cumple">
      <formula>NOT(ISERROR(SEARCH("No cumple",Q44)))</formula>
    </cfRule>
    <cfRule type="containsText" dxfId="565" priority="563" operator="containsText" text="Cumple">
      <formula>NOT(ISERROR(SEARCH("Cumple",Q44)))</formula>
    </cfRule>
    <cfRule type="containsText" dxfId="564" priority="564" operator="containsText" text="VENCIDAS CON AVANCE">
      <formula>NOT(ISERROR(SEARCH("VENCIDAS CON AVANCE",Q44)))</formula>
    </cfRule>
    <cfRule type="expression" dxfId="563" priority="565">
      <formula>Q44="NO INICIADAS"</formula>
    </cfRule>
    <cfRule type="expression" dxfId="562" priority="566">
      <formula>Q44="VENCIDAS SIN AVANCE"</formula>
    </cfRule>
    <cfRule type="expression" dxfId="561" priority="567">
      <formula>Q44="EN PROCESO"</formula>
    </cfRule>
    <cfRule type="expression" dxfId="560" priority="568">
      <formula>Q44="FINALIZADAS"</formula>
    </cfRule>
    <cfRule type="containsText" dxfId="559" priority="569" operator="containsText" text="Parcial">
      <formula>NOT(ISERROR(SEARCH("Parcial",Q44)))</formula>
    </cfRule>
    <cfRule type="containsText" dxfId="558" priority="570" operator="containsText" text="No cumple">
      <formula>NOT(ISERROR(SEARCH("No cumple",Q44)))</formula>
    </cfRule>
  </conditionalFormatting>
  <conditionalFormatting sqref="Q44:Q45">
    <cfRule type="containsText" dxfId="557" priority="554" operator="containsText" text="FINALIZADA">
      <formula>NOT(ISERROR(SEARCH("FINALIZADA",Q44)))</formula>
    </cfRule>
  </conditionalFormatting>
  <conditionalFormatting sqref="Q45">
    <cfRule type="containsText" dxfId="556" priority="538" operator="containsText" text="EN PROCESO">
      <formula>NOT(ISERROR(SEARCH("EN PROCESO",Q45)))</formula>
    </cfRule>
    <cfRule type="containsText" dxfId="555" priority="539" operator="containsText" text="VENCIDAS CON AVANCE">
      <formula>NOT(ISERROR(SEARCH("VENCIDAS CON AVANCE",Q45)))</formula>
    </cfRule>
    <cfRule type="expression" dxfId="554" priority="540">
      <formula>Q45="NO INICIADAS"</formula>
    </cfRule>
    <cfRule type="expression" dxfId="553" priority="541">
      <formula>Q45="VENCIDAS SIN AVANCE"</formula>
    </cfRule>
    <cfRule type="expression" dxfId="552" priority="542">
      <formula>Q45="EN PROCESO"</formula>
    </cfRule>
    <cfRule type="expression" dxfId="551" priority="543">
      <formula>Q45="FINALIZADAS"</formula>
    </cfRule>
    <cfRule type="containsText" dxfId="550" priority="544" operator="containsText" text="Parcial">
      <formula>NOT(ISERROR(SEARCH("Parcial",Q45)))</formula>
    </cfRule>
    <cfRule type="containsText" dxfId="549" priority="545" operator="containsText" text="No cumple">
      <formula>NOT(ISERROR(SEARCH("No cumple",Q45)))</formula>
    </cfRule>
    <cfRule type="containsText" dxfId="548" priority="546" operator="containsText" text="Cumple">
      <formula>NOT(ISERROR(SEARCH("Cumple",Q45)))</formula>
    </cfRule>
    <cfRule type="containsText" dxfId="547" priority="547" operator="containsText" text="VENCIDAS CON AVANCE">
      <formula>NOT(ISERROR(SEARCH("VENCIDAS CON AVANCE",Q45)))</formula>
    </cfRule>
    <cfRule type="expression" dxfId="546" priority="548">
      <formula>Q45="NO INICIADAS"</formula>
    </cfRule>
    <cfRule type="expression" dxfId="545" priority="549">
      <formula>Q45="VENCIDAS SIN AVANCE"</formula>
    </cfRule>
    <cfRule type="expression" dxfId="544" priority="550">
      <formula>Q45="EN PROCESO"</formula>
    </cfRule>
    <cfRule type="expression" dxfId="543" priority="551">
      <formula>Q45="FINALIZADAS"</formula>
    </cfRule>
    <cfRule type="containsText" dxfId="542" priority="552" operator="containsText" text="Parcial">
      <formula>NOT(ISERROR(SEARCH("Parcial",Q45)))</formula>
    </cfRule>
    <cfRule type="containsText" dxfId="541" priority="553" operator="containsText" text="No cumple">
      <formula>NOT(ISERROR(SEARCH("No cumple",Q45)))</formula>
    </cfRule>
  </conditionalFormatting>
  <conditionalFormatting sqref="Q45:Q46">
    <cfRule type="containsText" dxfId="540" priority="537" operator="containsText" text="FINALIZADA">
      <formula>NOT(ISERROR(SEARCH("FINALIZADA",Q45)))</formula>
    </cfRule>
  </conditionalFormatting>
  <conditionalFormatting sqref="Q46">
    <cfRule type="containsText" dxfId="539" priority="521" operator="containsText" text="EN PROCESO">
      <formula>NOT(ISERROR(SEARCH("EN PROCESO",Q46)))</formula>
    </cfRule>
    <cfRule type="containsText" dxfId="538" priority="522" operator="containsText" text="VENCIDAS CON AVANCE">
      <formula>NOT(ISERROR(SEARCH("VENCIDAS CON AVANCE",Q46)))</formula>
    </cfRule>
    <cfRule type="expression" dxfId="537" priority="523">
      <formula>Q46="NO INICIADAS"</formula>
    </cfRule>
    <cfRule type="expression" dxfId="536" priority="524">
      <formula>Q46="VENCIDAS SIN AVANCE"</formula>
    </cfRule>
    <cfRule type="expression" dxfId="535" priority="525">
      <formula>Q46="EN PROCESO"</formula>
    </cfRule>
    <cfRule type="expression" dxfId="534" priority="526">
      <formula>Q46="FINALIZADAS"</formula>
    </cfRule>
    <cfRule type="containsText" dxfId="533" priority="527" operator="containsText" text="Parcial">
      <formula>NOT(ISERROR(SEARCH("Parcial",Q46)))</formula>
    </cfRule>
    <cfRule type="containsText" dxfId="532" priority="528" operator="containsText" text="No cumple">
      <formula>NOT(ISERROR(SEARCH("No cumple",Q46)))</formula>
    </cfRule>
    <cfRule type="containsText" dxfId="531" priority="529" operator="containsText" text="Cumple">
      <formula>NOT(ISERROR(SEARCH("Cumple",Q46)))</formula>
    </cfRule>
    <cfRule type="containsText" dxfId="530" priority="530" operator="containsText" text="VENCIDAS CON AVANCE">
      <formula>NOT(ISERROR(SEARCH("VENCIDAS CON AVANCE",Q46)))</formula>
    </cfRule>
    <cfRule type="expression" dxfId="529" priority="531">
      <formula>Q46="NO INICIADAS"</formula>
    </cfRule>
    <cfRule type="expression" dxfId="528" priority="532">
      <formula>Q46="VENCIDAS SIN AVANCE"</formula>
    </cfRule>
    <cfRule type="expression" dxfId="527" priority="533">
      <formula>Q46="EN PROCESO"</formula>
    </cfRule>
    <cfRule type="expression" dxfId="526" priority="534">
      <formula>Q46="FINALIZADAS"</formula>
    </cfRule>
    <cfRule type="containsText" dxfId="525" priority="535" operator="containsText" text="Parcial">
      <formula>NOT(ISERROR(SEARCH("Parcial",Q46)))</formula>
    </cfRule>
    <cfRule type="containsText" dxfId="524" priority="536" operator="containsText" text="No cumple">
      <formula>NOT(ISERROR(SEARCH("No cumple",Q46)))</formula>
    </cfRule>
  </conditionalFormatting>
  <conditionalFormatting sqref="Q46:Q47">
    <cfRule type="containsText" dxfId="523" priority="520" operator="containsText" text="FINALIZADA">
      <formula>NOT(ISERROR(SEARCH("FINALIZADA",Q46)))</formula>
    </cfRule>
  </conditionalFormatting>
  <conditionalFormatting sqref="Q47">
    <cfRule type="containsText" dxfId="522" priority="504" operator="containsText" text="EN PROCESO">
      <formula>NOT(ISERROR(SEARCH("EN PROCESO",Q47)))</formula>
    </cfRule>
    <cfRule type="containsText" dxfId="521" priority="505" operator="containsText" text="VENCIDAS CON AVANCE">
      <formula>NOT(ISERROR(SEARCH("VENCIDAS CON AVANCE",Q47)))</formula>
    </cfRule>
    <cfRule type="expression" dxfId="520" priority="506">
      <formula>Q47="NO INICIADAS"</formula>
    </cfRule>
    <cfRule type="expression" dxfId="519" priority="507">
      <formula>Q47="VENCIDAS SIN AVANCE"</formula>
    </cfRule>
    <cfRule type="expression" dxfId="518" priority="508">
      <formula>Q47="EN PROCESO"</formula>
    </cfRule>
    <cfRule type="expression" dxfId="517" priority="509">
      <formula>Q47="FINALIZADAS"</formula>
    </cfRule>
    <cfRule type="containsText" dxfId="516" priority="510" operator="containsText" text="Parcial">
      <formula>NOT(ISERROR(SEARCH("Parcial",Q47)))</formula>
    </cfRule>
    <cfRule type="containsText" dxfId="515" priority="511" operator="containsText" text="No cumple">
      <formula>NOT(ISERROR(SEARCH("No cumple",Q47)))</formula>
    </cfRule>
    <cfRule type="containsText" dxfId="514" priority="512" operator="containsText" text="Cumple">
      <formula>NOT(ISERROR(SEARCH("Cumple",Q47)))</formula>
    </cfRule>
    <cfRule type="containsText" dxfId="513" priority="513" operator="containsText" text="VENCIDAS CON AVANCE">
      <formula>NOT(ISERROR(SEARCH("VENCIDAS CON AVANCE",Q47)))</formula>
    </cfRule>
    <cfRule type="expression" dxfId="512" priority="514">
      <formula>Q47="NO INICIADAS"</formula>
    </cfRule>
    <cfRule type="expression" dxfId="511" priority="515">
      <formula>Q47="VENCIDAS SIN AVANCE"</formula>
    </cfRule>
    <cfRule type="expression" dxfId="510" priority="516">
      <formula>Q47="EN PROCESO"</formula>
    </cfRule>
    <cfRule type="expression" dxfId="509" priority="517">
      <formula>Q47="FINALIZADAS"</formula>
    </cfRule>
    <cfRule type="containsText" dxfId="508" priority="518" operator="containsText" text="Parcial">
      <formula>NOT(ISERROR(SEARCH("Parcial",Q47)))</formula>
    </cfRule>
    <cfRule type="containsText" dxfId="507" priority="519" operator="containsText" text="No cumple">
      <formula>NOT(ISERROR(SEARCH("No cumple",Q47)))</formula>
    </cfRule>
  </conditionalFormatting>
  <conditionalFormatting sqref="Q47:Q48">
    <cfRule type="containsText" dxfId="506" priority="503" operator="containsText" text="FINALIZADA">
      <formula>NOT(ISERROR(SEARCH("FINALIZADA",Q47)))</formula>
    </cfRule>
  </conditionalFormatting>
  <conditionalFormatting sqref="Q48">
    <cfRule type="containsText" dxfId="505" priority="487" operator="containsText" text="EN PROCESO">
      <formula>NOT(ISERROR(SEARCH("EN PROCESO",Q48)))</formula>
    </cfRule>
    <cfRule type="containsText" dxfId="504" priority="488" operator="containsText" text="VENCIDAS CON AVANCE">
      <formula>NOT(ISERROR(SEARCH("VENCIDAS CON AVANCE",Q48)))</formula>
    </cfRule>
    <cfRule type="expression" dxfId="503" priority="489">
      <formula>Q48="NO INICIADAS"</formula>
    </cfRule>
    <cfRule type="expression" dxfId="502" priority="490">
      <formula>Q48="VENCIDAS SIN AVANCE"</formula>
    </cfRule>
    <cfRule type="expression" dxfId="501" priority="491">
      <formula>Q48="EN PROCESO"</formula>
    </cfRule>
    <cfRule type="expression" dxfId="500" priority="492">
      <formula>Q48="FINALIZADAS"</formula>
    </cfRule>
    <cfRule type="containsText" dxfId="499" priority="493" operator="containsText" text="Parcial">
      <formula>NOT(ISERROR(SEARCH("Parcial",Q48)))</formula>
    </cfRule>
    <cfRule type="containsText" dxfId="498" priority="494" operator="containsText" text="No cumple">
      <formula>NOT(ISERROR(SEARCH("No cumple",Q48)))</formula>
    </cfRule>
    <cfRule type="containsText" dxfId="497" priority="495" operator="containsText" text="Cumple">
      <formula>NOT(ISERROR(SEARCH("Cumple",Q48)))</formula>
    </cfRule>
    <cfRule type="containsText" dxfId="496" priority="496" operator="containsText" text="VENCIDAS CON AVANCE">
      <formula>NOT(ISERROR(SEARCH("VENCIDAS CON AVANCE",Q48)))</formula>
    </cfRule>
    <cfRule type="expression" dxfId="495" priority="497">
      <formula>Q48="NO INICIADAS"</formula>
    </cfRule>
    <cfRule type="expression" dxfId="494" priority="498">
      <formula>Q48="VENCIDAS SIN AVANCE"</formula>
    </cfRule>
    <cfRule type="expression" dxfId="493" priority="499">
      <formula>Q48="EN PROCESO"</formula>
    </cfRule>
    <cfRule type="expression" dxfId="492" priority="500">
      <formula>Q48="FINALIZADAS"</formula>
    </cfRule>
    <cfRule type="containsText" dxfId="491" priority="501" operator="containsText" text="Parcial">
      <formula>NOT(ISERROR(SEARCH("Parcial",Q48)))</formula>
    </cfRule>
    <cfRule type="containsText" dxfId="490" priority="502" operator="containsText" text="No cumple">
      <formula>NOT(ISERROR(SEARCH("No cumple",Q48)))</formula>
    </cfRule>
  </conditionalFormatting>
  <conditionalFormatting sqref="Q48:Q49">
    <cfRule type="containsText" dxfId="489" priority="486" operator="containsText" text="FINALIZADA">
      <formula>NOT(ISERROR(SEARCH("FINALIZADA",Q48)))</formula>
    </cfRule>
  </conditionalFormatting>
  <conditionalFormatting sqref="Q49">
    <cfRule type="containsText" dxfId="488" priority="470" operator="containsText" text="EN PROCESO">
      <formula>NOT(ISERROR(SEARCH("EN PROCESO",Q49)))</formula>
    </cfRule>
    <cfRule type="containsText" dxfId="487" priority="471" operator="containsText" text="VENCIDAS CON AVANCE">
      <formula>NOT(ISERROR(SEARCH("VENCIDAS CON AVANCE",Q49)))</formula>
    </cfRule>
    <cfRule type="expression" dxfId="486" priority="472">
      <formula>Q49="NO INICIADAS"</formula>
    </cfRule>
    <cfRule type="expression" dxfId="485" priority="473">
      <formula>Q49="VENCIDAS SIN AVANCE"</formula>
    </cfRule>
    <cfRule type="expression" dxfId="484" priority="474">
      <formula>Q49="EN PROCESO"</formula>
    </cfRule>
    <cfRule type="expression" dxfId="483" priority="475">
      <formula>Q49="FINALIZADAS"</formula>
    </cfRule>
    <cfRule type="containsText" dxfId="482" priority="476" operator="containsText" text="Parcial">
      <formula>NOT(ISERROR(SEARCH("Parcial",Q49)))</formula>
    </cfRule>
    <cfRule type="containsText" dxfId="481" priority="477" operator="containsText" text="No cumple">
      <formula>NOT(ISERROR(SEARCH("No cumple",Q49)))</formula>
    </cfRule>
    <cfRule type="containsText" dxfId="480" priority="478" operator="containsText" text="Cumple">
      <formula>NOT(ISERROR(SEARCH("Cumple",Q49)))</formula>
    </cfRule>
    <cfRule type="containsText" dxfId="479" priority="479" operator="containsText" text="VENCIDAS CON AVANCE">
      <formula>NOT(ISERROR(SEARCH("VENCIDAS CON AVANCE",Q49)))</formula>
    </cfRule>
    <cfRule type="expression" dxfId="478" priority="480">
      <formula>Q49="NO INICIADAS"</formula>
    </cfRule>
    <cfRule type="expression" dxfId="477" priority="481">
      <formula>Q49="VENCIDAS SIN AVANCE"</formula>
    </cfRule>
    <cfRule type="expression" dxfId="476" priority="482">
      <formula>Q49="EN PROCESO"</formula>
    </cfRule>
    <cfRule type="expression" dxfId="475" priority="483">
      <formula>Q49="FINALIZADAS"</formula>
    </cfRule>
    <cfRule type="containsText" dxfId="474" priority="484" operator="containsText" text="Parcial">
      <formula>NOT(ISERROR(SEARCH("Parcial",Q49)))</formula>
    </cfRule>
    <cfRule type="containsText" dxfId="473" priority="485" operator="containsText" text="No cumple">
      <formula>NOT(ISERROR(SEARCH("No cumple",Q49)))</formula>
    </cfRule>
  </conditionalFormatting>
  <conditionalFormatting sqref="Q49:Q50">
    <cfRule type="containsText" dxfId="472" priority="469" operator="containsText" text="FINALIZADA">
      <formula>NOT(ISERROR(SEARCH("FINALIZADA",Q49)))</formula>
    </cfRule>
  </conditionalFormatting>
  <conditionalFormatting sqref="Q50">
    <cfRule type="containsText" dxfId="471" priority="453" operator="containsText" text="EN PROCESO">
      <formula>NOT(ISERROR(SEARCH("EN PROCESO",Q50)))</formula>
    </cfRule>
    <cfRule type="containsText" dxfId="470" priority="454" operator="containsText" text="VENCIDAS CON AVANCE">
      <formula>NOT(ISERROR(SEARCH("VENCIDAS CON AVANCE",Q50)))</formula>
    </cfRule>
    <cfRule type="expression" dxfId="469" priority="455">
      <formula>Q50="NO INICIADAS"</formula>
    </cfRule>
    <cfRule type="expression" dxfId="468" priority="456">
      <formula>Q50="VENCIDAS SIN AVANCE"</formula>
    </cfRule>
    <cfRule type="expression" dxfId="467" priority="457">
      <formula>Q50="EN PROCESO"</formula>
    </cfRule>
    <cfRule type="expression" dxfId="466" priority="458">
      <formula>Q50="FINALIZADAS"</formula>
    </cfRule>
    <cfRule type="containsText" dxfId="465" priority="459" operator="containsText" text="Parcial">
      <formula>NOT(ISERROR(SEARCH("Parcial",Q50)))</formula>
    </cfRule>
    <cfRule type="containsText" dxfId="464" priority="460" operator="containsText" text="No cumple">
      <formula>NOT(ISERROR(SEARCH("No cumple",Q50)))</formula>
    </cfRule>
    <cfRule type="containsText" dxfId="463" priority="461" operator="containsText" text="Cumple">
      <formula>NOT(ISERROR(SEARCH("Cumple",Q50)))</formula>
    </cfRule>
    <cfRule type="containsText" dxfId="462" priority="462" operator="containsText" text="VENCIDAS CON AVANCE">
      <formula>NOT(ISERROR(SEARCH("VENCIDAS CON AVANCE",Q50)))</formula>
    </cfRule>
    <cfRule type="expression" dxfId="461" priority="463">
      <formula>Q50="NO INICIADAS"</formula>
    </cfRule>
    <cfRule type="expression" dxfId="460" priority="464">
      <formula>Q50="VENCIDAS SIN AVANCE"</formula>
    </cfRule>
    <cfRule type="expression" dxfId="459" priority="465">
      <formula>Q50="EN PROCESO"</formula>
    </cfRule>
    <cfRule type="expression" dxfId="458" priority="466">
      <formula>Q50="FINALIZADAS"</formula>
    </cfRule>
    <cfRule type="containsText" dxfId="457" priority="467" operator="containsText" text="Parcial">
      <formula>NOT(ISERROR(SEARCH("Parcial",Q50)))</formula>
    </cfRule>
    <cfRule type="containsText" dxfId="456" priority="468" operator="containsText" text="No cumple">
      <formula>NOT(ISERROR(SEARCH("No cumple",Q50)))</formula>
    </cfRule>
  </conditionalFormatting>
  <conditionalFormatting sqref="Q50:Q51">
    <cfRule type="containsText" dxfId="455" priority="452" operator="containsText" text="FINALIZADA">
      <formula>NOT(ISERROR(SEARCH("FINALIZADA",Q50)))</formula>
    </cfRule>
  </conditionalFormatting>
  <conditionalFormatting sqref="Q51">
    <cfRule type="containsText" dxfId="454" priority="436" operator="containsText" text="EN PROCESO">
      <formula>NOT(ISERROR(SEARCH("EN PROCESO",Q51)))</formula>
    </cfRule>
    <cfRule type="containsText" dxfId="453" priority="437" operator="containsText" text="VENCIDAS CON AVANCE">
      <formula>NOT(ISERROR(SEARCH("VENCIDAS CON AVANCE",Q51)))</formula>
    </cfRule>
    <cfRule type="expression" dxfId="452" priority="438">
      <formula>Q51="NO INICIADAS"</formula>
    </cfRule>
    <cfRule type="expression" dxfId="451" priority="439">
      <formula>Q51="VENCIDAS SIN AVANCE"</formula>
    </cfRule>
    <cfRule type="expression" dxfId="450" priority="440">
      <formula>Q51="EN PROCESO"</formula>
    </cfRule>
    <cfRule type="expression" dxfId="449" priority="441">
      <formula>Q51="FINALIZADAS"</formula>
    </cfRule>
    <cfRule type="containsText" dxfId="448" priority="442" operator="containsText" text="Parcial">
      <formula>NOT(ISERROR(SEARCH("Parcial",Q51)))</formula>
    </cfRule>
    <cfRule type="containsText" dxfId="447" priority="443" operator="containsText" text="No cumple">
      <formula>NOT(ISERROR(SEARCH("No cumple",Q51)))</formula>
    </cfRule>
    <cfRule type="containsText" dxfId="446" priority="444" operator="containsText" text="Cumple">
      <formula>NOT(ISERROR(SEARCH("Cumple",Q51)))</formula>
    </cfRule>
    <cfRule type="containsText" dxfId="445" priority="445" operator="containsText" text="VENCIDAS CON AVANCE">
      <formula>NOT(ISERROR(SEARCH("VENCIDAS CON AVANCE",Q51)))</formula>
    </cfRule>
    <cfRule type="expression" dxfId="444" priority="446">
      <formula>Q51="NO INICIADAS"</formula>
    </cfRule>
    <cfRule type="expression" dxfId="443" priority="447">
      <formula>Q51="VENCIDAS SIN AVANCE"</formula>
    </cfRule>
    <cfRule type="expression" dxfId="442" priority="448">
      <formula>Q51="EN PROCESO"</formula>
    </cfRule>
    <cfRule type="expression" dxfId="441" priority="449">
      <formula>Q51="FINALIZADAS"</formula>
    </cfRule>
    <cfRule type="containsText" dxfId="440" priority="450" operator="containsText" text="Parcial">
      <formula>NOT(ISERROR(SEARCH("Parcial",Q51)))</formula>
    </cfRule>
    <cfRule type="containsText" dxfId="439" priority="451" operator="containsText" text="No cumple">
      <formula>NOT(ISERROR(SEARCH("No cumple",Q51)))</formula>
    </cfRule>
  </conditionalFormatting>
  <conditionalFormatting sqref="Q51:Q52">
    <cfRule type="containsText" dxfId="438" priority="435" operator="containsText" text="FINALIZADA">
      <formula>NOT(ISERROR(SEARCH("FINALIZADA",Q51)))</formula>
    </cfRule>
  </conditionalFormatting>
  <conditionalFormatting sqref="Q52">
    <cfRule type="containsText" dxfId="437" priority="419" operator="containsText" text="EN PROCESO">
      <formula>NOT(ISERROR(SEARCH("EN PROCESO",Q52)))</formula>
    </cfRule>
    <cfRule type="containsText" dxfId="436" priority="420" operator="containsText" text="VENCIDAS CON AVANCE">
      <formula>NOT(ISERROR(SEARCH("VENCIDAS CON AVANCE",Q52)))</formula>
    </cfRule>
    <cfRule type="expression" dxfId="435" priority="421">
      <formula>Q52="NO INICIADAS"</formula>
    </cfRule>
    <cfRule type="expression" dxfId="434" priority="422">
      <formula>Q52="VENCIDAS SIN AVANCE"</formula>
    </cfRule>
    <cfRule type="expression" dxfId="433" priority="423">
      <formula>Q52="EN PROCESO"</formula>
    </cfRule>
    <cfRule type="expression" dxfId="432" priority="424">
      <formula>Q52="FINALIZADAS"</formula>
    </cfRule>
    <cfRule type="containsText" dxfId="431" priority="425" operator="containsText" text="Parcial">
      <formula>NOT(ISERROR(SEARCH("Parcial",Q52)))</formula>
    </cfRule>
    <cfRule type="containsText" dxfId="430" priority="426" operator="containsText" text="No cumple">
      <formula>NOT(ISERROR(SEARCH("No cumple",Q52)))</formula>
    </cfRule>
    <cfRule type="containsText" dxfId="429" priority="427" operator="containsText" text="Cumple">
      <formula>NOT(ISERROR(SEARCH("Cumple",Q52)))</formula>
    </cfRule>
    <cfRule type="containsText" dxfId="428" priority="428" operator="containsText" text="VENCIDAS CON AVANCE">
      <formula>NOT(ISERROR(SEARCH("VENCIDAS CON AVANCE",Q52)))</formula>
    </cfRule>
    <cfRule type="expression" dxfId="427" priority="429">
      <formula>Q52="NO INICIADAS"</formula>
    </cfRule>
    <cfRule type="expression" dxfId="426" priority="430">
      <formula>Q52="VENCIDAS SIN AVANCE"</formula>
    </cfRule>
    <cfRule type="expression" dxfId="425" priority="431">
      <formula>Q52="EN PROCESO"</formula>
    </cfRule>
    <cfRule type="expression" dxfId="424" priority="432">
      <formula>Q52="FINALIZADAS"</formula>
    </cfRule>
    <cfRule type="containsText" dxfId="423" priority="433" operator="containsText" text="Parcial">
      <formula>NOT(ISERROR(SEARCH("Parcial",Q52)))</formula>
    </cfRule>
    <cfRule type="containsText" dxfId="422" priority="434" operator="containsText" text="No cumple">
      <formula>NOT(ISERROR(SEARCH("No cumple",Q52)))</formula>
    </cfRule>
  </conditionalFormatting>
  <conditionalFormatting sqref="Q52:Q53">
    <cfRule type="containsText" dxfId="421" priority="418" operator="containsText" text="FINALIZADA">
      <formula>NOT(ISERROR(SEARCH("FINALIZADA",Q52)))</formula>
    </cfRule>
  </conditionalFormatting>
  <conditionalFormatting sqref="Q53">
    <cfRule type="containsText" dxfId="420" priority="402" operator="containsText" text="EN PROCESO">
      <formula>NOT(ISERROR(SEARCH("EN PROCESO",Q53)))</formula>
    </cfRule>
    <cfRule type="containsText" dxfId="419" priority="403" operator="containsText" text="VENCIDAS CON AVANCE">
      <formula>NOT(ISERROR(SEARCH("VENCIDAS CON AVANCE",Q53)))</formula>
    </cfRule>
    <cfRule type="expression" dxfId="418" priority="404">
      <formula>Q53="NO INICIADAS"</formula>
    </cfRule>
    <cfRule type="expression" dxfId="417" priority="405">
      <formula>Q53="VENCIDAS SIN AVANCE"</formula>
    </cfRule>
    <cfRule type="expression" dxfId="416" priority="406">
      <formula>Q53="EN PROCESO"</formula>
    </cfRule>
    <cfRule type="expression" dxfId="415" priority="407">
      <formula>Q53="FINALIZADAS"</formula>
    </cfRule>
    <cfRule type="containsText" dxfId="414" priority="408" operator="containsText" text="Parcial">
      <formula>NOT(ISERROR(SEARCH("Parcial",Q53)))</formula>
    </cfRule>
    <cfRule type="containsText" dxfId="413" priority="409" operator="containsText" text="No cumple">
      <formula>NOT(ISERROR(SEARCH("No cumple",Q53)))</formula>
    </cfRule>
    <cfRule type="containsText" dxfId="412" priority="410" operator="containsText" text="Cumple">
      <formula>NOT(ISERROR(SEARCH("Cumple",Q53)))</formula>
    </cfRule>
    <cfRule type="containsText" dxfId="411" priority="411" operator="containsText" text="VENCIDAS CON AVANCE">
      <formula>NOT(ISERROR(SEARCH("VENCIDAS CON AVANCE",Q53)))</formula>
    </cfRule>
    <cfRule type="expression" dxfId="410" priority="412">
      <formula>Q53="NO INICIADAS"</formula>
    </cfRule>
    <cfRule type="expression" dxfId="409" priority="413">
      <formula>Q53="VENCIDAS SIN AVANCE"</formula>
    </cfRule>
    <cfRule type="expression" dxfId="408" priority="414">
      <formula>Q53="EN PROCESO"</formula>
    </cfRule>
    <cfRule type="expression" dxfId="407" priority="415">
      <formula>Q53="FINALIZADAS"</formula>
    </cfRule>
    <cfRule type="containsText" dxfId="406" priority="416" operator="containsText" text="Parcial">
      <formula>NOT(ISERROR(SEARCH("Parcial",Q53)))</formula>
    </cfRule>
    <cfRule type="containsText" dxfId="405" priority="417" operator="containsText" text="No cumple">
      <formula>NOT(ISERROR(SEARCH("No cumple",Q53)))</formula>
    </cfRule>
  </conditionalFormatting>
  <conditionalFormatting sqref="Q53:Q54">
    <cfRule type="containsText" dxfId="404" priority="401" operator="containsText" text="FINALIZADA">
      <formula>NOT(ISERROR(SEARCH("FINALIZADA",Q53)))</formula>
    </cfRule>
  </conditionalFormatting>
  <conditionalFormatting sqref="Q54">
    <cfRule type="containsText" dxfId="403" priority="385" operator="containsText" text="EN PROCESO">
      <formula>NOT(ISERROR(SEARCH("EN PROCESO",Q54)))</formula>
    </cfRule>
    <cfRule type="containsText" dxfId="402" priority="386" operator="containsText" text="VENCIDAS CON AVANCE">
      <formula>NOT(ISERROR(SEARCH("VENCIDAS CON AVANCE",Q54)))</formula>
    </cfRule>
    <cfRule type="expression" dxfId="401" priority="387">
      <formula>Q54="NO INICIADAS"</formula>
    </cfRule>
    <cfRule type="expression" dxfId="400" priority="388">
      <formula>Q54="VENCIDAS SIN AVANCE"</formula>
    </cfRule>
    <cfRule type="expression" dxfId="399" priority="389">
      <formula>Q54="EN PROCESO"</formula>
    </cfRule>
    <cfRule type="expression" dxfId="398" priority="390">
      <formula>Q54="FINALIZADAS"</formula>
    </cfRule>
    <cfRule type="containsText" dxfId="397" priority="391" operator="containsText" text="Parcial">
      <formula>NOT(ISERROR(SEARCH("Parcial",Q54)))</formula>
    </cfRule>
    <cfRule type="containsText" dxfId="396" priority="392" operator="containsText" text="No cumple">
      <formula>NOT(ISERROR(SEARCH("No cumple",Q54)))</formula>
    </cfRule>
    <cfRule type="containsText" dxfId="395" priority="393" operator="containsText" text="Cumple">
      <formula>NOT(ISERROR(SEARCH("Cumple",Q54)))</formula>
    </cfRule>
    <cfRule type="containsText" dxfId="394" priority="394" operator="containsText" text="VENCIDAS CON AVANCE">
      <formula>NOT(ISERROR(SEARCH("VENCIDAS CON AVANCE",Q54)))</formula>
    </cfRule>
    <cfRule type="expression" dxfId="393" priority="395">
      <formula>Q54="NO INICIADAS"</formula>
    </cfRule>
    <cfRule type="expression" dxfId="392" priority="396">
      <formula>Q54="VENCIDAS SIN AVANCE"</formula>
    </cfRule>
    <cfRule type="expression" dxfId="391" priority="397">
      <formula>Q54="EN PROCESO"</formula>
    </cfRule>
    <cfRule type="expression" dxfId="390" priority="398">
      <formula>Q54="FINALIZADAS"</formula>
    </cfRule>
    <cfRule type="containsText" dxfId="389" priority="399" operator="containsText" text="Parcial">
      <formula>NOT(ISERROR(SEARCH("Parcial",Q54)))</formula>
    </cfRule>
    <cfRule type="containsText" dxfId="388" priority="400" operator="containsText" text="No cumple">
      <formula>NOT(ISERROR(SEARCH("No cumple",Q54)))</formula>
    </cfRule>
  </conditionalFormatting>
  <conditionalFormatting sqref="Q54:Q55">
    <cfRule type="containsText" dxfId="387" priority="384" operator="containsText" text="FINALIZADA">
      <formula>NOT(ISERROR(SEARCH("FINALIZADA",Q54)))</formula>
    </cfRule>
  </conditionalFormatting>
  <conditionalFormatting sqref="Q55">
    <cfRule type="containsText" dxfId="386" priority="368" operator="containsText" text="EN PROCESO">
      <formula>NOT(ISERROR(SEARCH("EN PROCESO",Q55)))</formula>
    </cfRule>
    <cfRule type="containsText" dxfId="385" priority="369" operator="containsText" text="VENCIDAS CON AVANCE">
      <formula>NOT(ISERROR(SEARCH("VENCIDAS CON AVANCE",Q55)))</formula>
    </cfRule>
    <cfRule type="expression" dxfId="384" priority="370">
      <formula>Q55="NO INICIADAS"</formula>
    </cfRule>
    <cfRule type="expression" dxfId="383" priority="371">
      <formula>Q55="VENCIDAS SIN AVANCE"</formula>
    </cfRule>
    <cfRule type="expression" dxfId="382" priority="372">
      <formula>Q55="EN PROCESO"</formula>
    </cfRule>
    <cfRule type="expression" dxfId="381" priority="373">
      <formula>Q55="FINALIZADAS"</formula>
    </cfRule>
    <cfRule type="containsText" dxfId="380" priority="374" operator="containsText" text="Parcial">
      <formula>NOT(ISERROR(SEARCH("Parcial",Q55)))</formula>
    </cfRule>
    <cfRule type="containsText" dxfId="379" priority="375" operator="containsText" text="No cumple">
      <formula>NOT(ISERROR(SEARCH("No cumple",Q55)))</formula>
    </cfRule>
    <cfRule type="containsText" dxfId="378" priority="376" operator="containsText" text="Cumple">
      <formula>NOT(ISERROR(SEARCH("Cumple",Q55)))</formula>
    </cfRule>
    <cfRule type="containsText" dxfId="377" priority="377" operator="containsText" text="VENCIDAS CON AVANCE">
      <formula>NOT(ISERROR(SEARCH("VENCIDAS CON AVANCE",Q55)))</formula>
    </cfRule>
    <cfRule type="expression" dxfId="376" priority="378">
      <formula>Q55="NO INICIADAS"</formula>
    </cfRule>
    <cfRule type="expression" dxfId="375" priority="379">
      <formula>Q55="VENCIDAS SIN AVANCE"</formula>
    </cfRule>
    <cfRule type="expression" dxfId="374" priority="380">
      <formula>Q55="EN PROCESO"</formula>
    </cfRule>
    <cfRule type="expression" dxfId="373" priority="381">
      <formula>Q55="FINALIZADAS"</formula>
    </cfRule>
    <cfRule type="containsText" dxfId="372" priority="382" operator="containsText" text="Parcial">
      <formula>NOT(ISERROR(SEARCH("Parcial",Q55)))</formula>
    </cfRule>
    <cfRule type="containsText" dxfId="371" priority="383" operator="containsText" text="No cumple">
      <formula>NOT(ISERROR(SEARCH("No cumple",Q55)))</formula>
    </cfRule>
  </conditionalFormatting>
  <conditionalFormatting sqref="Q55:Q56">
    <cfRule type="containsText" dxfId="370" priority="367" operator="containsText" text="FINALIZADA">
      <formula>NOT(ISERROR(SEARCH("FINALIZADA",Q55)))</formula>
    </cfRule>
  </conditionalFormatting>
  <conditionalFormatting sqref="Q56">
    <cfRule type="containsText" dxfId="369" priority="351" operator="containsText" text="EN PROCESO">
      <formula>NOT(ISERROR(SEARCH("EN PROCESO",Q56)))</formula>
    </cfRule>
    <cfRule type="containsText" dxfId="368" priority="352" operator="containsText" text="VENCIDAS CON AVANCE">
      <formula>NOT(ISERROR(SEARCH("VENCIDAS CON AVANCE",Q56)))</formula>
    </cfRule>
    <cfRule type="expression" dxfId="367" priority="353">
      <formula>Q56="NO INICIADAS"</formula>
    </cfRule>
    <cfRule type="expression" dxfId="366" priority="354">
      <formula>Q56="VENCIDAS SIN AVANCE"</formula>
    </cfRule>
    <cfRule type="expression" dxfId="365" priority="355">
      <formula>Q56="EN PROCESO"</formula>
    </cfRule>
    <cfRule type="expression" dxfId="364" priority="356">
      <formula>Q56="FINALIZADAS"</formula>
    </cfRule>
    <cfRule type="containsText" dxfId="363" priority="357" operator="containsText" text="Parcial">
      <formula>NOT(ISERROR(SEARCH("Parcial",Q56)))</formula>
    </cfRule>
    <cfRule type="containsText" dxfId="362" priority="358" operator="containsText" text="No cumple">
      <formula>NOT(ISERROR(SEARCH("No cumple",Q56)))</formula>
    </cfRule>
    <cfRule type="containsText" dxfId="361" priority="359" operator="containsText" text="Cumple">
      <formula>NOT(ISERROR(SEARCH("Cumple",Q56)))</formula>
    </cfRule>
    <cfRule type="containsText" dxfId="360" priority="360" operator="containsText" text="VENCIDAS CON AVANCE">
      <formula>NOT(ISERROR(SEARCH("VENCIDAS CON AVANCE",Q56)))</formula>
    </cfRule>
    <cfRule type="expression" dxfId="359" priority="361">
      <formula>Q56="NO INICIADAS"</formula>
    </cfRule>
    <cfRule type="expression" dxfId="358" priority="362">
      <formula>Q56="VENCIDAS SIN AVANCE"</formula>
    </cfRule>
    <cfRule type="expression" dxfId="357" priority="363">
      <formula>Q56="EN PROCESO"</formula>
    </cfRule>
    <cfRule type="expression" dxfId="356" priority="364">
      <formula>Q56="FINALIZADAS"</formula>
    </cfRule>
    <cfRule type="containsText" dxfId="355" priority="365" operator="containsText" text="Parcial">
      <formula>NOT(ISERROR(SEARCH("Parcial",Q56)))</formula>
    </cfRule>
    <cfRule type="containsText" dxfId="354" priority="366" operator="containsText" text="No cumple">
      <formula>NOT(ISERROR(SEARCH("No cumple",Q56)))</formula>
    </cfRule>
  </conditionalFormatting>
  <conditionalFormatting sqref="Q56:Q57">
    <cfRule type="containsText" dxfId="353" priority="350" operator="containsText" text="FINALIZADA">
      <formula>NOT(ISERROR(SEARCH("FINALIZADA",Q56)))</formula>
    </cfRule>
  </conditionalFormatting>
  <conditionalFormatting sqref="Q57">
    <cfRule type="containsText" dxfId="352" priority="334" operator="containsText" text="EN PROCESO">
      <formula>NOT(ISERROR(SEARCH("EN PROCESO",Q57)))</formula>
    </cfRule>
    <cfRule type="containsText" dxfId="351" priority="335" operator="containsText" text="VENCIDAS CON AVANCE">
      <formula>NOT(ISERROR(SEARCH("VENCIDAS CON AVANCE",Q57)))</formula>
    </cfRule>
    <cfRule type="expression" dxfId="350" priority="336">
      <formula>Q57="NO INICIADAS"</formula>
    </cfRule>
    <cfRule type="expression" dxfId="349" priority="337">
      <formula>Q57="VENCIDAS SIN AVANCE"</formula>
    </cfRule>
    <cfRule type="expression" dxfId="348" priority="338">
      <formula>Q57="EN PROCESO"</formula>
    </cfRule>
    <cfRule type="expression" dxfId="347" priority="339">
      <formula>Q57="FINALIZADAS"</formula>
    </cfRule>
    <cfRule type="containsText" dxfId="346" priority="340" operator="containsText" text="Parcial">
      <formula>NOT(ISERROR(SEARCH("Parcial",Q57)))</formula>
    </cfRule>
    <cfRule type="containsText" dxfId="345" priority="341" operator="containsText" text="No cumple">
      <formula>NOT(ISERROR(SEARCH("No cumple",Q57)))</formula>
    </cfRule>
    <cfRule type="containsText" dxfId="344" priority="342" operator="containsText" text="Cumple">
      <formula>NOT(ISERROR(SEARCH("Cumple",Q57)))</formula>
    </cfRule>
    <cfRule type="containsText" dxfId="343" priority="343" operator="containsText" text="VENCIDAS CON AVANCE">
      <formula>NOT(ISERROR(SEARCH("VENCIDAS CON AVANCE",Q57)))</formula>
    </cfRule>
    <cfRule type="expression" dxfId="342" priority="344">
      <formula>Q57="NO INICIADAS"</formula>
    </cfRule>
    <cfRule type="expression" dxfId="341" priority="345">
      <formula>Q57="VENCIDAS SIN AVANCE"</formula>
    </cfRule>
    <cfRule type="expression" dxfId="340" priority="346">
      <formula>Q57="EN PROCESO"</formula>
    </cfRule>
    <cfRule type="expression" dxfId="339" priority="347">
      <formula>Q57="FINALIZADAS"</formula>
    </cfRule>
    <cfRule type="containsText" dxfId="338" priority="348" operator="containsText" text="Parcial">
      <formula>NOT(ISERROR(SEARCH("Parcial",Q57)))</formula>
    </cfRule>
    <cfRule type="containsText" dxfId="337" priority="349" operator="containsText" text="No cumple">
      <formula>NOT(ISERROR(SEARCH("No cumple",Q57)))</formula>
    </cfRule>
  </conditionalFormatting>
  <conditionalFormatting sqref="Q57:Q58">
    <cfRule type="containsText" dxfId="336" priority="333" operator="containsText" text="FINALIZADA">
      <formula>NOT(ISERROR(SEARCH("FINALIZADA",Q57)))</formula>
    </cfRule>
  </conditionalFormatting>
  <conditionalFormatting sqref="Q58">
    <cfRule type="containsText" dxfId="335" priority="317" operator="containsText" text="EN PROCESO">
      <formula>NOT(ISERROR(SEARCH("EN PROCESO",Q58)))</formula>
    </cfRule>
    <cfRule type="containsText" dxfId="334" priority="318" operator="containsText" text="VENCIDAS CON AVANCE">
      <formula>NOT(ISERROR(SEARCH("VENCIDAS CON AVANCE",Q58)))</formula>
    </cfRule>
    <cfRule type="expression" dxfId="333" priority="319">
      <formula>Q58="NO INICIADAS"</formula>
    </cfRule>
    <cfRule type="expression" dxfId="332" priority="320">
      <formula>Q58="VENCIDAS SIN AVANCE"</formula>
    </cfRule>
    <cfRule type="expression" dxfId="331" priority="321">
      <formula>Q58="EN PROCESO"</formula>
    </cfRule>
    <cfRule type="expression" dxfId="330" priority="322">
      <formula>Q58="FINALIZADAS"</formula>
    </cfRule>
    <cfRule type="containsText" dxfId="329" priority="323" operator="containsText" text="Parcial">
      <formula>NOT(ISERROR(SEARCH("Parcial",Q58)))</formula>
    </cfRule>
    <cfRule type="containsText" dxfId="328" priority="324" operator="containsText" text="No cumple">
      <formula>NOT(ISERROR(SEARCH("No cumple",Q58)))</formula>
    </cfRule>
    <cfRule type="containsText" dxfId="327" priority="325" operator="containsText" text="Cumple">
      <formula>NOT(ISERROR(SEARCH("Cumple",Q58)))</formula>
    </cfRule>
    <cfRule type="containsText" dxfId="326" priority="326" operator="containsText" text="VENCIDAS CON AVANCE">
      <formula>NOT(ISERROR(SEARCH("VENCIDAS CON AVANCE",Q58)))</formula>
    </cfRule>
    <cfRule type="expression" dxfId="325" priority="327">
      <formula>Q58="NO INICIADAS"</formula>
    </cfRule>
    <cfRule type="expression" dxfId="324" priority="328">
      <formula>Q58="VENCIDAS SIN AVANCE"</formula>
    </cfRule>
    <cfRule type="expression" dxfId="323" priority="329">
      <formula>Q58="EN PROCESO"</formula>
    </cfRule>
    <cfRule type="expression" dxfId="322" priority="330">
      <formula>Q58="FINALIZADAS"</formula>
    </cfRule>
    <cfRule type="containsText" dxfId="321" priority="331" operator="containsText" text="Parcial">
      <formula>NOT(ISERROR(SEARCH("Parcial",Q58)))</formula>
    </cfRule>
    <cfRule type="containsText" dxfId="320" priority="332" operator="containsText" text="No cumple">
      <formula>NOT(ISERROR(SEARCH("No cumple",Q58)))</formula>
    </cfRule>
  </conditionalFormatting>
  <conditionalFormatting sqref="Q58:Q59">
    <cfRule type="containsText" dxfId="319" priority="316" operator="containsText" text="FINALIZADA">
      <formula>NOT(ISERROR(SEARCH("FINALIZADA",Q58)))</formula>
    </cfRule>
  </conditionalFormatting>
  <conditionalFormatting sqref="Q59">
    <cfRule type="containsText" dxfId="318" priority="300" operator="containsText" text="EN PROCESO">
      <formula>NOT(ISERROR(SEARCH("EN PROCESO",Q59)))</formula>
    </cfRule>
    <cfRule type="containsText" dxfId="317" priority="301" operator="containsText" text="VENCIDAS CON AVANCE">
      <formula>NOT(ISERROR(SEARCH("VENCIDAS CON AVANCE",Q59)))</formula>
    </cfRule>
    <cfRule type="expression" dxfId="316" priority="302">
      <formula>Q59="NO INICIADAS"</formula>
    </cfRule>
    <cfRule type="expression" dxfId="315" priority="303">
      <formula>Q59="VENCIDAS SIN AVANCE"</formula>
    </cfRule>
    <cfRule type="expression" dxfId="314" priority="304">
      <formula>Q59="EN PROCESO"</formula>
    </cfRule>
    <cfRule type="expression" dxfId="313" priority="305">
      <formula>Q59="FINALIZADAS"</formula>
    </cfRule>
    <cfRule type="containsText" dxfId="312" priority="306" operator="containsText" text="Parcial">
      <formula>NOT(ISERROR(SEARCH("Parcial",Q59)))</formula>
    </cfRule>
    <cfRule type="containsText" dxfId="311" priority="307" operator="containsText" text="No cumple">
      <formula>NOT(ISERROR(SEARCH("No cumple",Q59)))</formula>
    </cfRule>
    <cfRule type="containsText" dxfId="310" priority="308" operator="containsText" text="Cumple">
      <formula>NOT(ISERROR(SEARCH("Cumple",Q59)))</formula>
    </cfRule>
    <cfRule type="containsText" dxfId="309" priority="309" operator="containsText" text="VENCIDAS CON AVANCE">
      <formula>NOT(ISERROR(SEARCH("VENCIDAS CON AVANCE",Q59)))</formula>
    </cfRule>
    <cfRule type="expression" dxfId="308" priority="310">
      <formula>Q59="NO INICIADAS"</formula>
    </cfRule>
    <cfRule type="expression" dxfId="307" priority="311">
      <formula>Q59="VENCIDAS SIN AVANCE"</formula>
    </cfRule>
    <cfRule type="expression" dxfId="306" priority="312">
      <formula>Q59="EN PROCESO"</formula>
    </cfRule>
    <cfRule type="expression" dxfId="305" priority="313">
      <formula>Q59="FINALIZADAS"</formula>
    </cfRule>
    <cfRule type="containsText" dxfId="304" priority="314" operator="containsText" text="Parcial">
      <formula>NOT(ISERROR(SEARCH("Parcial",Q59)))</formula>
    </cfRule>
    <cfRule type="containsText" dxfId="303" priority="315" operator="containsText" text="No cumple">
      <formula>NOT(ISERROR(SEARCH("No cumple",Q59)))</formula>
    </cfRule>
  </conditionalFormatting>
  <conditionalFormatting sqref="Q59:Q60">
    <cfRule type="containsText" dxfId="302" priority="299" operator="containsText" text="FINALIZADA">
      <formula>NOT(ISERROR(SEARCH("FINALIZADA",Q59)))</formula>
    </cfRule>
  </conditionalFormatting>
  <conditionalFormatting sqref="Q60">
    <cfRule type="containsText" dxfId="301" priority="283" operator="containsText" text="EN PROCESO">
      <formula>NOT(ISERROR(SEARCH("EN PROCESO",Q60)))</formula>
    </cfRule>
    <cfRule type="containsText" dxfId="300" priority="284" operator="containsText" text="VENCIDAS CON AVANCE">
      <formula>NOT(ISERROR(SEARCH("VENCIDAS CON AVANCE",Q60)))</formula>
    </cfRule>
    <cfRule type="expression" dxfId="299" priority="285">
      <formula>Q60="NO INICIADAS"</formula>
    </cfRule>
    <cfRule type="expression" dxfId="298" priority="286">
      <formula>Q60="VENCIDAS SIN AVANCE"</formula>
    </cfRule>
    <cfRule type="expression" dxfId="297" priority="287">
      <formula>Q60="EN PROCESO"</formula>
    </cfRule>
    <cfRule type="expression" dxfId="296" priority="288">
      <formula>Q60="FINALIZADAS"</formula>
    </cfRule>
    <cfRule type="containsText" dxfId="295" priority="289" operator="containsText" text="Parcial">
      <formula>NOT(ISERROR(SEARCH("Parcial",Q60)))</formula>
    </cfRule>
    <cfRule type="containsText" dxfId="294" priority="290" operator="containsText" text="No cumple">
      <formula>NOT(ISERROR(SEARCH("No cumple",Q60)))</formula>
    </cfRule>
    <cfRule type="containsText" dxfId="293" priority="291" operator="containsText" text="Cumple">
      <formula>NOT(ISERROR(SEARCH("Cumple",Q60)))</formula>
    </cfRule>
    <cfRule type="containsText" dxfId="292" priority="292" operator="containsText" text="VENCIDAS CON AVANCE">
      <formula>NOT(ISERROR(SEARCH("VENCIDAS CON AVANCE",Q60)))</formula>
    </cfRule>
    <cfRule type="expression" dxfId="291" priority="293">
      <formula>Q60="NO INICIADAS"</formula>
    </cfRule>
    <cfRule type="expression" dxfId="290" priority="294">
      <formula>Q60="VENCIDAS SIN AVANCE"</formula>
    </cfRule>
    <cfRule type="expression" dxfId="289" priority="295">
      <formula>Q60="EN PROCESO"</formula>
    </cfRule>
    <cfRule type="expression" dxfId="288" priority="296">
      <formula>Q60="FINALIZADAS"</formula>
    </cfRule>
    <cfRule type="containsText" dxfId="287" priority="297" operator="containsText" text="Parcial">
      <formula>NOT(ISERROR(SEARCH("Parcial",Q60)))</formula>
    </cfRule>
    <cfRule type="containsText" dxfId="286" priority="298" operator="containsText" text="No cumple">
      <formula>NOT(ISERROR(SEARCH("No cumple",Q60)))</formula>
    </cfRule>
  </conditionalFormatting>
  <conditionalFormatting sqref="Q60:Q61">
    <cfRule type="containsText" dxfId="285" priority="282" operator="containsText" text="FINALIZADA">
      <formula>NOT(ISERROR(SEARCH("FINALIZADA",Q60)))</formula>
    </cfRule>
  </conditionalFormatting>
  <conditionalFormatting sqref="Q61">
    <cfRule type="containsText" dxfId="284" priority="266" operator="containsText" text="EN PROCESO">
      <formula>NOT(ISERROR(SEARCH("EN PROCESO",Q61)))</formula>
    </cfRule>
    <cfRule type="containsText" dxfId="283" priority="267" operator="containsText" text="VENCIDAS CON AVANCE">
      <formula>NOT(ISERROR(SEARCH("VENCIDAS CON AVANCE",Q61)))</formula>
    </cfRule>
    <cfRule type="expression" dxfId="282" priority="268">
      <formula>Q61="NO INICIADAS"</formula>
    </cfRule>
    <cfRule type="expression" dxfId="281" priority="269">
      <formula>Q61="VENCIDAS SIN AVANCE"</formula>
    </cfRule>
    <cfRule type="expression" dxfId="280" priority="270">
      <formula>Q61="EN PROCESO"</formula>
    </cfRule>
    <cfRule type="expression" dxfId="279" priority="271">
      <formula>Q61="FINALIZADAS"</formula>
    </cfRule>
    <cfRule type="containsText" dxfId="278" priority="272" operator="containsText" text="Parcial">
      <formula>NOT(ISERROR(SEARCH("Parcial",Q61)))</formula>
    </cfRule>
    <cfRule type="containsText" dxfId="277" priority="273" operator="containsText" text="No cumple">
      <formula>NOT(ISERROR(SEARCH("No cumple",Q61)))</formula>
    </cfRule>
    <cfRule type="containsText" dxfId="276" priority="274" operator="containsText" text="Cumple">
      <formula>NOT(ISERROR(SEARCH("Cumple",Q61)))</formula>
    </cfRule>
    <cfRule type="containsText" dxfId="275" priority="275" operator="containsText" text="VENCIDAS CON AVANCE">
      <formula>NOT(ISERROR(SEARCH("VENCIDAS CON AVANCE",Q61)))</formula>
    </cfRule>
    <cfRule type="expression" dxfId="274" priority="276">
      <formula>Q61="NO INICIADAS"</formula>
    </cfRule>
    <cfRule type="expression" dxfId="273" priority="277">
      <formula>Q61="VENCIDAS SIN AVANCE"</formula>
    </cfRule>
    <cfRule type="expression" dxfId="272" priority="278">
      <formula>Q61="EN PROCESO"</formula>
    </cfRule>
    <cfRule type="expression" dxfId="271" priority="279">
      <formula>Q61="FINALIZADAS"</formula>
    </cfRule>
    <cfRule type="containsText" dxfId="270" priority="280" operator="containsText" text="Parcial">
      <formula>NOT(ISERROR(SEARCH("Parcial",Q61)))</formula>
    </cfRule>
    <cfRule type="containsText" dxfId="269" priority="281" operator="containsText" text="No cumple">
      <formula>NOT(ISERROR(SEARCH("No cumple",Q61)))</formula>
    </cfRule>
  </conditionalFormatting>
  <conditionalFormatting sqref="Q61:Q62">
    <cfRule type="containsText" dxfId="268" priority="265" operator="containsText" text="FINALIZADA">
      <formula>NOT(ISERROR(SEARCH("FINALIZADA",Q61)))</formula>
    </cfRule>
  </conditionalFormatting>
  <conditionalFormatting sqref="Q62">
    <cfRule type="containsText" dxfId="267" priority="249" operator="containsText" text="EN PROCESO">
      <formula>NOT(ISERROR(SEARCH("EN PROCESO",Q62)))</formula>
    </cfRule>
    <cfRule type="containsText" dxfId="266" priority="250" operator="containsText" text="VENCIDAS CON AVANCE">
      <formula>NOT(ISERROR(SEARCH("VENCIDAS CON AVANCE",Q62)))</formula>
    </cfRule>
    <cfRule type="expression" dxfId="265" priority="251">
      <formula>Q62="NO INICIADAS"</formula>
    </cfRule>
    <cfRule type="expression" dxfId="264" priority="252">
      <formula>Q62="VENCIDAS SIN AVANCE"</formula>
    </cfRule>
    <cfRule type="expression" dxfId="263" priority="253">
      <formula>Q62="EN PROCESO"</formula>
    </cfRule>
    <cfRule type="expression" dxfId="262" priority="254">
      <formula>Q62="FINALIZADAS"</formula>
    </cfRule>
    <cfRule type="containsText" dxfId="261" priority="255" operator="containsText" text="Parcial">
      <formula>NOT(ISERROR(SEARCH("Parcial",Q62)))</formula>
    </cfRule>
    <cfRule type="containsText" dxfId="260" priority="256" operator="containsText" text="No cumple">
      <formula>NOT(ISERROR(SEARCH("No cumple",Q62)))</formula>
    </cfRule>
    <cfRule type="containsText" dxfId="259" priority="257" operator="containsText" text="Cumple">
      <formula>NOT(ISERROR(SEARCH("Cumple",Q62)))</formula>
    </cfRule>
    <cfRule type="containsText" dxfId="258" priority="258" operator="containsText" text="VENCIDAS CON AVANCE">
      <formula>NOT(ISERROR(SEARCH("VENCIDAS CON AVANCE",Q62)))</formula>
    </cfRule>
    <cfRule type="expression" dxfId="257" priority="259">
      <formula>Q62="NO INICIADAS"</formula>
    </cfRule>
    <cfRule type="expression" dxfId="256" priority="260">
      <formula>Q62="VENCIDAS SIN AVANCE"</formula>
    </cfRule>
    <cfRule type="expression" dxfId="255" priority="261">
      <formula>Q62="EN PROCESO"</formula>
    </cfRule>
    <cfRule type="expression" dxfId="254" priority="262">
      <formula>Q62="FINALIZADAS"</formula>
    </cfRule>
    <cfRule type="containsText" dxfId="253" priority="263" operator="containsText" text="Parcial">
      <formula>NOT(ISERROR(SEARCH("Parcial",Q62)))</formula>
    </cfRule>
    <cfRule type="containsText" dxfId="252" priority="264" operator="containsText" text="No cumple">
      <formula>NOT(ISERROR(SEARCH("No cumple",Q62)))</formula>
    </cfRule>
  </conditionalFormatting>
  <conditionalFormatting sqref="Q62:Q63">
    <cfRule type="containsText" dxfId="251" priority="248" operator="containsText" text="FINALIZADA">
      <formula>NOT(ISERROR(SEARCH("FINALIZADA",Q62)))</formula>
    </cfRule>
  </conditionalFormatting>
  <conditionalFormatting sqref="Q63">
    <cfRule type="containsText" dxfId="250" priority="232" operator="containsText" text="EN PROCESO">
      <formula>NOT(ISERROR(SEARCH("EN PROCESO",Q63)))</formula>
    </cfRule>
    <cfRule type="containsText" dxfId="249" priority="233" operator="containsText" text="VENCIDAS CON AVANCE">
      <formula>NOT(ISERROR(SEARCH("VENCIDAS CON AVANCE",Q63)))</formula>
    </cfRule>
    <cfRule type="expression" dxfId="248" priority="234">
      <formula>Q63="NO INICIADAS"</formula>
    </cfRule>
    <cfRule type="expression" dxfId="247" priority="235">
      <formula>Q63="VENCIDAS SIN AVANCE"</formula>
    </cfRule>
    <cfRule type="expression" dxfId="246" priority="236">
      <formula>Q63="EN PROCESO"</formula>
    </cfRule>
    <cfRule type="expression" dxfId="245" priority="237">
      <formula>Q63="FINALIZADAS"</formula>
    </cfRule>
    <cfRule type="containsText" dxfId="244" priority="238" operator="containsText" text="Parcial">
      <formula>NOT(ISERROR(SEARCH("Parcial",Q63)))</formula>
    </cfRule>
    <cfRule type="containsText" dxfId="243" priority="239" operator="containsText" text="No cumple">
      <formula>NOT(ISERROR(SEARCH("No cumple",Q63)))</formula>
    </cfRule>
    <cfRule type="containsText" dxfId="242" priority="240" operator="containsText" text="Cumple">
      <formula>NOT(ISERROR(SEARCH("Cumple",Q63)))</formula>
    </cfRule>
    <cfRule type="containsText" dxfId="241" priority="241" operator="containsText" text="VENCIDAS CON AVANCE">
      <formula>NOT(ISERROR(SEARCH("VENCIDAS CON AVANCE",Q63)))</formula>
    </cfRule>
    <cfRule type="expression" dxfId="240" priority="242">
      <formula>Q63="NO INICIADAS"</formula>
    </cfRule>
    <cfRule type="expression" dxfId="239" priority="243">
      <formula>Q63="VENCIDAS SIN AVANCE"</formula>
    </cfRule>
    <cfRule type="expression" dxfId="238" priority="244">
      <formula>Q63="EN PROCESO"</formula>
    </cfRule>
    <cfRule type="expression" dxfId="237" priority="245">
      <formula>Q63="FINALIZADAS"</formula>
    </cfRule>
    <cfRule type="containsText" dxfId="236" priority="246" operator="containsText" text="Parcial">
      <formula>NOT(ISERROR(SEARCH("Parcial",Q63)))</formula>
    </cfRule>
    <cfRule type="containsText" dxfId="235" priority="247" operator="containsText" text="No cumple">
      <formula>NOT(ISERROR(SEARCH("No cumple",Q63)))</formula>
    </cfRule>
  </conditionalFormatting>
  <conditionalFormatting sqref="Q63:Q64">
    <cfRule type="containsText" dxfId="234" priority="231" operator="containsText" text="FINALIZADA">
      <formula>NOT(ISERROR(SEARCH("FINALIZADA",Q63)))</formula>
    </cfRule>
  </conditionalFormatting>
  <conditionalFormatting sqref="Q64">
    <cfRule type="containsText" dxfId="233" priority="215" operator="containsText" text="EN PROCESO">
      <formula>NOT(ISERROR(SEARCH("EN PROCESO",Q64)))</formula>
    </cfRule>
    <cfRule type="containsText" dxfId="232" priority="216" operator="containsText" text="VENCIDAS CON AVANCE">
      <formula>NOT(ISERROR(SEARCH("VENCIDAS CON AVANCE",Q64)))</formula>
    </cfRule>
    <cfRule type="expression" dxfId="231" priority="217">
      <formula>Q64="NO INICIADAS"</formula>
    </cfRule>
    <cfRule type="expression" dxfId="230" priority="218">
      <formula>Q64="VENCIDAS SIN AVANCE"</formula>
    </cfRule>
    <cfRule type="expression" dxfId="229" priority="219">
      <formula>Q64="EN PROCESO"</formula>
    </cfRule>
    <cfRule type="expression" dxfId="228" priority="220">
      <formula>Q64="FINALIZADAS"</formula>
    </cfRule>
    <cfRule type="containsText" dxfId="227" priority="221" operator="containsText" text="Parcial">
      <formula>NOT(ISERROR(SEARCH("Parcial",Q64)))</formula>
    </cfRule>
    <cfRule type="containsText" dxfId="226" priority="222" operator="containsText" text="No cumple">
      <formula>NOT(ISERROR(SEARCH("No cumple",Q64)))</formula>
    </cfRule>
    <cfRule type="containsText" dxfId="225" priority="223" operator="containsText" text="Cumple">
      <formula>NOT(ISERROR(SEARCH("Cumple",Q64)))</formula>
    </cfRule>
    <cfRule type="containsText" dxfId="224" priority="224" operator="containsText" text="VENCIDAS CON AVANCE">
      <formula>NOT(ISERROR(SEARCH("VENCIDAS CON AVANCE",Q64)))</formula>
    </cfRule>
    <cfRule type="expression" dxfId="223" priority="225">
      <formula>Q64="NO INICIADAS"</formula>
    </cfRule>
    <cfRule type="expression" dxfId="222" priority="226">
      <formula>Q64="VENCIDAS SIN AVANCE"</formula>
    </cfRule>
    <cfRule type="expression" dxfId="221" priority="227">
      <formula>Q64="EN PROCESO"</formula>
    </cfRule>
    <cfRule type="expression" dxfId="220" priority="228">
      <formula>Q64="FINALIZADAS"</formula>
    </cfRule>
    <cfRule type="containsText" dxfId="219" priority="229" operator="containsText" text="Parcial">
      <formula>NOT(ISERROR(SEARCH("Parcial",Q64)))</formula>
    </cfRule>
    <cfRule type="containsText" dxfId="218" priority="230" operator="containsText" text="No cumple">
      <formula>NOT(ISERROR(SEARCH("No cumple",Q64)))</formula>
    </cfRule>
  </conditionalFormatting>
  <conditionalFormatting sqref="Q64:Q65">
    <cfRule type="containsText" dxfId="217" priority="214" operator="containsText" text="FINALIZADA">
      <formula>NOT(ISERROR(SEARCH("FINALIZADA",Q64)))</formula>
    </cfRule>
  </conditionalFormatting>
  <conditionalFormatting sqref="Q65">
    <cfRule type="containsText" dxfId="216" priority="198" operator="containsText" text="EN PROCESO">
      <formula>NOT(ISERROR(SEARCH("EN PROCESO",Q65)))</formula>
    </cfRule>
    <cfRule type="containsText" dxfId="215" priority="199" operator="containsText" text="VENCIDAS CON AVANCE">
      <formula>NOT(ISERROR(SEARCH("VENCIDAS CON AVANCE",Q65)))</formula>
    </cfRule>
    <cfRule type="expression" dxfId="214" priority="200">
      <formula>Q65="NO INICIADAS"</formula>
    </cfRule>
    <cfRule type="expression" dxfId="213" priority="201">
      <formula>Q65="VENCIDAS SIN AVANCE"</formula>
    </cfRule>
    <cfRule type="expression" dxfId="212" priority="202">
      <formula>Q65="EN PROCESO"</formula>
    </cfRule>
    <cfRule type="expression" dxfId="211" priority="203">
      <formula>Q65="FINALIZADAS"</formula>
    </cfRule>
    <cfRule type="containsText" dxfId="210" priority="204" operator="containsText" text="Parcial">
      <formula>NOT(ISERROR(SEARCH("Parcial",Q65)))</formula>
    </cfRule>
    <cfRule type="containsText" dxfId="209" priority="205" operator="containsText" text="No cumple">
      <formula>NOT(ISERROR(SEARCH("No cumple",Q65)))</formula>
    </cfRule>
    <cfRule type="containsText" dxfId="208" priority="206" operator="containsText" text="Cumple">
      <formula>NOT(ISERROR(SEARCH("Cumple",Q65)))</formula>
    </cfRule>
    <cfRule type="containsText" dxfId="207" priority="207" operator="containsText" text="VENCIDAS CON AVANCE">
      <formula>NOT(ISERROR(SEARCH("VENCIDAS CON AVANCE",Q65)))</formula>
    </cfRule>
    <cfRule type="expression" dxfId="206" priority="208">
      <formula>Q65="NO INICIADAS"</formula>
    </cfRule>
    <cfRule type="expression" dxfId="205" priority="209">
      <formula>Q65="VENCIDAS SIN AVANCE"</formula>
    </cfRule>
    <cfRule type="expression" dxfId="204" priority="210">
      <formula>Q65="EN PROCESO"</formula>
    </cfRule>
    <cfRule type="expression" dxfId="203" priority="211">
      <formula>Q65="FINALIZADAS"</formula>
    </cfRule>
    <cfRule type="containsText" dxfId="202" priority="212" operator="containsText" text="Parcial">
      <formula>NOT(ISERROR(SEARCH("Parcial",Q65)))</formula>
    </cfRule>
    <cfRule type="containsText" dxfId="201" priority="213" operator="containsText" text="No cumple">
      <formula>NOT(ISERROR(SEARCH("No cumple",Q65)))</formula>
    </cfRule>
  </conditionalFormatting>
  <conditionalFormatting sqref="Q65:Q66">
    <cfRule type="containsText" dxfId="200" priority="197" operator="containsText" text="FINALIZADA">
      <formula>NOT(ISERROR(SEARCH("FINALIZADA",Q65)))</formula>
    </cfRule>
  </conditionalFormatting>
  <conditionalFormatting sqref="Q66">
    <cfRule type="containsText" dxfId="199" priority="181" operator="containsText" text="EN PROCESO">
      <formula>NOT(ISERROR(SEARCH("EN PROCESO",Q66)))</formula>
    </cfRule>
    <cfRule type="containsText" dxfId="198" priority="182" operator="containsText" text="VENCIDAS CON AVANCE">
      <formula>NOT(ISERROR(SEARCH("VENCIDAS CON AVANCE",Q66)))</formula>
    </cfRule>
    <cfRule type="expression" dxfId="197" priority="183">
      <formula>Q66="NO INICIADAS"</formula>
    </cfRule>
    <cfRule type="expression" dxfId="196" priority="184">
      <formula>Q66="VENCIDAS SIN AVANCE"</formula>
    </cfRule>
    <cfRule type="expression" dxfId="195" priority="185">
      <formula>Q66="EN PROCESO"</formula>
    </cfRule>
    <cfRule type="expression" dxfId="194" priority="186">
      <formula>Q66="FINALIZADAS"</formula>
    </cfRule>
    <cfRule type="containsText" dxfId="193" priority="187" operator="containsText" text="Parcial">
      <formula>NOT(ISERROR(SEARCH("Parcial",Q66)))</formula>
    </cfRule>
    <cfRule type="containsText" dxfId="192" priority="188" operator="containsText" text="No cumple">
      <formula>NOT(ISERROR(SEARCH("No cumple",Q66)))</formula>
    </cfRule>
    <cfRule type="containsText" dxfId="191" priority="189" operator="containsText" text="Cumple">
      <formula>NOT(ISERROR(SEARCH("Cumple",Q66)))</formula>
    </cfRule>
    <cfRule type="containsText" dxfId="190" priority="190" operator="containsText" text="VENCIDAS CON AVANCE">
      <formula>NOT(ISERROR(SEARCH("VENCIDAS CON AVANCE",Q66)))</formula>
    </cfRule>
    <cfRule type="expression" dxfId="189" priority="191">
      <formula>Q66="NO INICIADAS"</formula>
    </cfRule>
    <cfRule type="expression" dxfId="188" priority="192">
      <formula>Q66="VENCIDAS SIN AVANCE"</formula>
    </cfRule>
    <cfRule type="expression" dxfId="187" priority="193">
      <formula>Q66="EN PROCESO"</formula>
    </cfRule>
    <cfRule type="expression" dxfId="186" priority="194">
      <formula>Q66="FINALIZADAS"</formula>
    </cfRule>
    <cfRule type="containsText" dxfId="185" priority="195" operator="containsText" text="Parcial">
      <formula>NOT(ISERROR(SEARCH("Parcial",Q66)))</formula>
    </cfRule>
    <cfRule type="containsText" dxfId="184" priority="196" operator="containsText" text="No cumple">
      <formula>NOT(ISERROR(SEARCH("No cumple",Q66)))</formula>
    </cfRule>
  </conditionalFormatting>
  <conditionalFormatting sqref="Q66:Q67">
    <cfRule type="containsText" dxfId="183" priority="180" operator="containsText" text="FINALIZADA">
      <formula>NOT(ISERROR(SEARCH("FINALIZADA",Q66)))</formula>
    </cfRule>
  </conditionalFormatting>
  <conditionalFormatting sqref="Q67">
    <cfRule type="containsText" dxfId="182" priority="164" operator="containsText" text="EN PROCESO">
      <formula>NOT(ISERROR(SEARCH("EN PROCESO",Q67)))</formula>
    </cfRule>
    <cfRule type="containsText" dxfId="181" priority="165" operator="containsText" text="VENCIDAS CON AVANCE">
      <formula>NOT(ISERROR(SEARCH("VENCIDAS CON AVANCE",Q67)))</formula>
    </cfRule>
    <cfRule type="expression" dxfId="180" priority="166">
      <formula>Q67="NO INICIADAS"</formula>
    </cfRule>
    <cfRule type="expression" dxfId="179" priority="167">
      <formula>Q67="VENCIDAS SIN AVANCE"</formula>
    </cfRule>
    <cfRule type="expression" dxfId="178" priority="168">
      <formula>Q67="EN PROCESO"</formula>
    </cfRule>
    <cfRule type="expression" dxfId="177" priority="169">
      <formula>Q67="FINALIZADAS"</formula>
    </cfRule>
    <cfRule type="containsText" dxfId="176" priority="170" operator="containsText" text="Parcial">
      <formula>NOT(ISERROR(SEARCH("Parcial",Q67)))</formula>
    </cfRule>
    <cfRule type="containsText" dxfId="175" priority="171" operator="containsText" text="No cumple">
      <formula>NOT(ISERROR(SEARCH("No cumple",Q67)))</formula>
    </cfRule>
    <cfRule type="containsText" dxfId="174" priority="172" operator="containsText" text="Cumple">
      <formula>NOT(ISERROR(SEARCH("Cumple",Q67)))</formula>
    </cfRule>
    <cfRule type="containsText" dxfId="173" priority="173" operator="containsText" text="VENCIDAS CON AVANCE">
      <formula>NOT(ISERROR(SEARCH("VENCIDAS CON AVANCE",Q67)))</formula>
    </cfRule>
    <cfRule type="expression" dxfId="172" priority="174">
      <formula>Q67="NO INICIADAS"</formula>
    </cfRule>
    <cfRule type="expression" dxfId="171" priority="175">
      <formula>Q67="VENCIDAS SIN AVANCE"</formula>
    </cfRule>
    <cfRule type="expression" dxfId="170" priority="176">
      <formula>Q67="EN PROCESO"</formula>
    </cfRule>
    <cfRule type="expression" dxfId="169" priority="177">
      <formula>Q67="FINALIZADAS"</formula>
    </cfRule>
    <cfRule type="containsText" dxfId="168" priority="178" operator="containsText" text="Parcial">
      <formula>NOT(ISERROR(SEARCH("Parcial",Q67)))</formula>
    </cfRule>
    <cfRule type="containsText" dxfId="167" priority="179" operator="containsText" text="No cumple">
      <formula>NOT(ISERROR(SEARCH("No cumple",Q67)))</formula>
    </cfRule>
  </conditionalFormatting>
  <conditionalFormatting sqref="Q67:Q68">
    <cfRule type="containsText" dxfId="166" priority="163" operator="containsText" text="FINALIZADA">
      <formula>NOT(ISERROR(SEARCH("FINALIZADA",Q67)))</formula>
    </cfRule>
  </conditionalFormatting>
  <conditionalFormatting sqref="Q68">
    <cfRule type="containsText" dxfId="165" priority="147" operator="containsText" text="EN PROCESO">
      <formula>NOT(ISERROR(SEARCH("EN PROCESO",Q68)))</formula>
    </cfRule>
    <cfRule type="containsText" dxfId="164" priority="148" operator="containsText" text="VENCIDAS CON AVANCE">
      <formula>NOT(ISERROR(SEARCH("VENCIDAS CON AVANCE",Q68)))</formula>
    </cfRule>
    <cfRule type="expression" dxfId="163" priority="149">
      <formula>Q68="NO INICIADAS"</formula>
    </cfRule>
    <cfRule type="expression" dxfId="162" priority="150">
      <formula>Q68="VENCIDAS SIN AVANCE"</formula>
    </cfRule>
    <cfRule type="expression" dxfId="161" priority="151">
      <formula>Q68="EN PROCESO"</formula>
    </cfRule>
    <cfRule type="expression" dxfId="160" priority="152">
      <formula>Q68="FINALIZADAS"</formula>
    </cfRule>
    <cfRule type="containsText" dxfId="159" priority="153" operator="containsText" text="Parcial">
      <formula>NOT(ISERROR(SEARCH("Parcial",Q68)))</formula>
    </cfRule>
    <cfRule type="containsText" dxfId="158" priority="154" operator="containsText" text="No cumple">
      <formula>NOT(ISERROR(SEARCH("No cumple",Q68)))</formula>
    </cfRule>
    <cfRule type="containsText" dxfId="157" priority="155" operator="containsText" text="Cumple">
      <formula>NOT(ISERROR(SEARCH("Cumple",Q68)))</formula>
    </cfRule>
    <cfRule type="containsText" dxfId="156" priority="156" operator="containsText" text="VENCIDAS CON AVANCE">
      <formula>NOT(ISERROR(SEARCH("VENCIDAS CON AVANCE",Q68)))</formula>
    </cfRule>
    <cfRule type="expression" dxfId="155" priority="157">
      <formula>Q68="NO INICIADAS"</formula>
    </cfRule>
    <cfRule type="expression" dxfId="154" priority="158">
      <formula>Q68="VENCIDAS SIN AVANCE"</formula>
    </cfRule>
    <cfRule type="expression" dxfId="153" priority="159">
      <formula>Q68="EN PROCESO"</formula>
    </cfRule>
    <cfRule type="expression" dxfId="152" priority="160">
      <formula>Q68="FINALIZADAS"</formula>
    </cfRule>
    <cfRule type="containsText" dxfId="151" priority="161" operator="containsText" text="Parcial">
      <formula>NOT(ISERROR(SEARCH("Parcial",Q68)))</formula>
    </cfRule>
    <cfRule type="containsText" dxfId="150" priority="162" operator="containsText" text="No cumple">
      <formula>NOT(ISERROR(SEARCH("No cumple",Q68)))</formula>
    </cfRule>
  </conditionalFormatting>
  <conditionalFormatting sqref="Q68:Q69">
    <cfRule type="containsText" dxfId="149" priority="146" operator="containsText" text="FINALIZADA">
      <formula>NOT(ISERROR(SEARCH("FINALIZADA",Q68)))</formula>
    </cfRule>
  </conditionalFormatting>
  <conditionalFormatting sqref="Q69">
    <cfRule type="containsText" dxfId="148" priority="130" operator="containsText" text="EN PROCESO">
      <formula>NOT(ISERROR(SEARCH("EN PROCESO",Q69)))</formula>
    </cfRule>
    <cfRule type="containsText" dxfId="147" priority="131" operator="containsText" text="VENCIDAS CON AVANCE">
      <formula>NOT(ISERROR(SEARCH("VENCIDAS CON AVANCE",Q69)))</formula>
    </cfRule>
    <cfRule type="expression" dxfId="146" priority="132">
      <formula>Q69="NO INICIADAS"</formula>
    </cfRule>
    <cfRule type="expression" dxfId="145" priority="133">
      <formula>Q69="VENCIDAS SIN AVANCE"</formula>
    </cfRule>
    <cfRule type="expression" dxfId="144" priority="134">
      <formula>Q69="EN PROCESO"</formula>
    </cfRule>
    <cfRule type="expression" dxfId="143" priority="135">
      <formula>Q69="FINALIZADAS"</formula>
    </cfRule>
    <cfRule type="containsText" dxfId="142" priority="136" operator="containsText" text="Parcial">
      <formula>NOT(ISERROR(SEARCH("Parcial",Q69)))</formula>
    </cfRule>
    <cfRule type="containsText" dxfId="141" priority="137" operator="containsText" text="No cumple">
      <formula>NOT(ISERROR(SEARCH("No cumple",Q69)))</formula>
    </cfRule>
    <cfRule type="containsText" dxfId="140" priority="138" operator="containsText" text="Cumple">
      <formula>NOT(ISERROR(SEARCH("Cumple",Q69)))</formula>
    </cfRule>
    <cfRule type="containsText" dxfId="139" priority="139" operator="containsText" text="VENCIDAS CON AVANCE">
      <formula>NOT(ISERROR(SEARCH("VENCIDAS CON AVANCE",Q69)))</formula>
    </cfRule>
    <cfRule type="expression" dxfId="138" priority="140">
      <formula>Q69="NO INICIADAS"</formula>
    </cfRule>
    <cfRule type="expression" dxfId="137" priority="141">
      <formula>Q69="VENCIDAS SIN AVANCE"</formula>
    </cfRule>
    <cfRule type="expression" dxfId="136" priority="142">
      <formula>Q69="EN PROCESO"</formula>
    </cfRule>
    <cfRule type="expression" dxfId="135" priority="143">
      <formula>Q69="FINALIZADAS"</formula>
    </cfRule>
    <cfRule type="containsText" dxfId="134" priority="144" operator="containsText" text="Parcial">
      <formula>NOT(ISERROR(SEARCH("Parcial",Q69)))</formula>
    </cfRule>
    <cfRule type="containsText" dxfId="133" priority="145" operator="containsText" text="No cumple">
      <formula>NOT(ISERROR(SEARCH("No cumple",Q69)))</formula>
    </cfRule>
  </conditionalFormatting>
  <conditionalFormatting sqref="Q69:Q70">
    <cfRule type="containsText" dxfId="132" priority="129" operator="containsText" text="FINALIZADA">
      <formula>NOT(ISERROR(SEARCH("FINALIZADA",Q69)))</formula>
    </cfRule>
  </conditionalFormatting>
  <conditionalFormatting sqref="Q70">
    <cfRule type="containsText" dxfId="131" priority="113" operator="containsText" text="EN PROCESO">
      <formula>NOT(ISERROR(SEARCH("EN PROCESO",Q70)))</formula>
    </cfRule>
    <cfRule type="containsText" dxfId="130" priority="114" operator="containsText" text="VENCIDAS CON AVANCE">
      <formula>NOT(ISERROR(SEARCH("VENCIDAS CON AVANCE",Q70)))</formula>
    </cfRule>
    <cfRule type="expression" dxfId="129" priority="115">
      <formula>Q70="NO INICIADAS"</formula>
    </cfRule>
    <cfRule type="expression" dxfId="128" priority="116">
      <formula>Q70="VENCIDAS SIN AVANCE"</formula>
    </cfRule>
    <cfRule type="expression" dxfId="127" priority="117">
      <formula>Q70="EN PROCESO"</formula>
    </cfRule>
    <cfRule type="expression" dxfId="126" priority="118">
      <formula>Q70="FINALIZADAS"</formula>
    </cfRule>
    <cfRule type="containsText" dxfId="125" priority="119" operator="containsText" text="Parcial">
      <formula>NOT(ISERROR(SEARCH("Parcial",Q70)))</formula>
    </cfRule>
    <cfRule type="containsText" dxfId="124" priority="120" operator="containsText" text="No cumple">
      <formula>NOT(ISERROR(SEARCH("No cumple",Q70)))</formula>
    </cfRule>
    <cfRule type="containsText" dxfId="123" priority="121" operator="containsText" text="Cumple">
      <formula>NOT(ISERROR(SEARCH("Cumple",Q70)))</formula>
    </cfRule>
    <cfRule type="containsText" dxfId="122" priority="122" operator="containsText" text="VENCIDAS CON AVANCE">
      <formula>NOT(ISERROR(SEARCH("VENCIDAS CON AVANCE",Q70)))</formula>
    </cfRule>
    <cfRule type="expression" dxfId="121" priority="123">
      <formula>Q70="NO INICIADAS"</formula>
    </cfRule>
    <cfRule type="expression" dxfId="120" priority="124">
      <formula>Q70="VENCIDAS SIN AVANCE"</formula>
    </cfRule>
    <cfRule type="expression" dxfId="119" priority="125">
      <formula>Q70="EN PROCESO"</formula>
    </cfRule>
    <cfRule type="expression" dxfId="118" priority="126">
      <formula>Q70="FINALIZADAS"</formula>
    </cfRule>
    <cfRule type="containsText" dxfId="117" priority="127" operator="containsText" text="Parcial">
      <formula>NOT(ISERROR(SEARCH("Parcial",Q70)))</formula>
    </cfRule>
    <cfRule type="containsText" dxfId="116" priority="128" operator="containsText" text="No cumple">
      <formula>NOT(ISERROR(SEARCH("No cumple",Q70)))</formula>
    </cfRule>
  </conditionalFormatting>
  <conditionalFormatting sqref="Q70:Q71">
    <cfRule type="containsText" dxfId="115" priority="112" operator="containsText" text="FINALIZADA">
      <formula>NOT(ISERROR(SEARCH("FINALIZADA",Q70)))</formula>
    </cfRule>
  </conditionalFormatting>
  <conditionalFormatting sqref="Q71">
    <cfRule type="containsText" dxfId="114" priority="96" operator="containsText" text="EN PROCESO">
      <formula>NOT(ISERROR(SEARCH("EN PROCESO",Q71)))</formula>
    </cfRule>
    <cfRule type="containsText" dxfId="113" priority="97" operator="containsText" text="VENCIDAS CON AVANCE">
      <formula>NOT(ISERROR(SEARCH("VENCIDAS CON AVANCE",Q71)))</formula>
    </cfRule>
    <cfRule type="expression" dxfId="112" priority="98">
      <formula>Q71="NO INICIADAS"</formula>
    </cfRule>
    <cfRule type="expression" dxfId="111" priority="99">
      <formula>Q71="VENCIDAS SIN AVANCE"</formula>
    </cfRule>
    <cfRule type="expression" dxfId="110" priority="100">
      <formula>Q71="EN PROCESO"</formula>
    </cfRule>
    <cfRule type="expression" dxfId="109" priority="101">
      <formula>Q71="FINALIZADAS"</formula>
    </cfRule>
    <cfRule type="containsText" dxfId="108" priority="102" operator="containsText" text="Parcial">
      <formula>NOT(ISERROR(SEARCH("Parcial",Q71)))</formula>
    </cfRule>
    <cfRule type="containsText" dxfId="107" priority="103" operator="containsText" text="No cumple">
      <formula>NOT(ISERROR(SEARCH("No cumple",Q71)))</formula>
    </cfRule>
    <cfRule type="containsText" dxfId="106" priority="104" operator="containsText" text="Cumple">
      <formula>NOT(ISERROR(SEARCH("Cumple",Q71)))</formula>
    </cfRule>
    <cfRule type="containsText" dxfId="105" priority="105" operator="containsText" text="VENCIDAS CON AVANCE">
      <formula>NOT(ISERROR(SEARCH("VENCIDAS CON AVANCE",Q71)))</formula>
    </cfRule>
    <cfRule type="expression" dxfId="104" priority="106">
      <formula>Q71="NO INICIADAS"</formula>
    </cfRule>
    <cfRule type="expression" dxfId="103" priority="107">
      <formula>Q71="VENCIDAS SIN AVANCE"</formula>
    </cfRule>
    <cfRule type="expression" dxfId="102" priority="108">
      <formula>Q71="EN PROCESO"</formula>
    </cfRule>
    <cfRule type="expression" dxfId="101" priority="109">
      <formula>Q71="FINALIZADAS"</formula>
    </cfRule>
    <cfRule type="containsText" dxfId="100" priority="110" operator="containsText" text="Parcial">
      <formula>NOT(ISERROR(SEARCH("Parcial",Q71)))</formula>
    </cfRule>
    <cfRule type="containsText" dxfId="99" priority="111" operator="containsText" text="No cumple">
      <formula>NOT(ISERROR(SEARCH("No cumple",Q71)))</formula>
    </cfRule>
  </conditionalFormatting>
  <conditionalFormatting sqref="Q71:Q72">
    <cfRule type="containsText" dxfId="98" priority="95" operator="containsText" text="FINALIZADA">
      <formula>NOT(ISERROR(SEARCH("FINALIZADA",Q71)))</formula>
    </cfRule>
  </conditionalFormatting>
  <conditionalFormatting sqref="Q72">
    <cfRule type="containsText" dxfId="97" priority="78" operator="containsText" text="FINALIZADA">
      <formula>NOT(ISERROR(SEARCH("FINALIZADA",Q72)))</formula>
    </cfRule>
    <cfRule type="containsText" dxfId="96" priority="79" operator="containsText" text="EN PROCESO">
      <formula>NOT(ISERROR(SEARCH("EN PROCESO",Q72)))</formula>
    </cfRule>
    <cfRule type="containsText" dxfId="95" priority="80" operator="containsText" text="VENCIDAS CON AVANCE">
      <formula>NOT(ISERROR(SEARCH("VENCIDAS CON AVANCE",Q72)))</formula>
    </cfRule>
    <cfRule type="expression" dxfId="94" priority="81">
      <formula>Q72="NO INICIADAS"</formula>
    </cfRule>
    <cfRule type="expression" dxfId="93" priority="82">
      <formula>Q72="VENCIDAS SIN AVANCE"</formula>
    </cfRule>
    <cfRule type="expression" dxfId="92" priority="83">
      <formula>Q72="EN PROCESO"</formula>
    </cfRule>
    <cfRule type="expression" dxfId="91" priority="84">
      <formula>Q72="FINALIZADAS"</formula>
    </cfRule>
    <cfRule type="containsText" dxfId="90" priority="85" operator="containsText" text="Parcial">
      <formula>NOT(ISERROR(SEARCH("Parcial",Q72)))</formula>
    </cfRule>
    <cfRule type="containsText" dxfId="89" priority="86" operator="containsText" text="No cumple">
      <formula>NOT(ISERROR(SEARCH("No cumple",Q72)))</formula>
    </cfRule>
    <cfRule type="containsText" dxfId="88" priority="87" operator="containsText" text="Cumple">
      <formula>NOT(ISERROR(SEARCH("Cumple",Q72)))</formula>
    </cfRule>
    <cfRule type="containsText" dxfId="87" priority="88" operator="containsText" text="VENCIDAS CON AVANCE">
      <formula>NOT(ISERROR(SEARCH("VENCIDAS CON AVANCE",Q72)))</formula>
    </cfRule>
    <cfRule type="expression" dxfId="86" priority="89">
      <formula>Q72="NO INICIADAS"</formula>
    </cfRule>
    <cfRule type="expression" dxfId="85" priority="90">
      <formula>Q72="VENCIDAS SIN AVANCE"</formula>
    </cfRule>
    <cfRule type="expression" dxfId="84" priority="91">
      <formula>Q72="EN PROCESO"</formula>
    </cfRule>
    <cfRule type="expression" dxfId="83" priority="92">
      <formula>Q72="FINALIZADAS"</formula>
    </cfRule>
    <cfRule type="containsText" dxfId="82" priority="93" operator="containsText" text="Parcial">
      <formula>NOT(ISERROR(SEARCH("Parcial",Q72)))</formula>
    </cfRule>
    <cfRule type="containsText" dxfId="81" priority="94" operator="containsText" text="No cumple">
      <formula>NOT(ISERROR(SEARCH("No cumple",Q72)))</formula>
    </cfRule>
  </conditionalFormatting>
  <conditionalFormatting sqref="Q18:R18">
    <cfRule type="containsText" dxfId="80" priority="778" operator="containsText" text="EN  PROCESO">
      <formula>NOT(ISERROR(SEARCH("EN  PROCESO",Q18)))</formula>
    </cfRule>
    <cfRule type="containsText" dxfId="79" priority="796" operator="containsText" text="FINALIZADA">
      <formula>NOT(ISERROR(SEARCH("FINALIZADA",Q18)))</formula>
    </cfRule>
  </conditionalFormatting>
  <conditionalFormatting sqref="Q34:R34">
    <cfRule type="containsText" dxfId="78" priority="641" operator="containsText" text="FINALIZADA">
      <formula>NOT(ISERROR(SEARCH("FINALIZADA",Q34)))</formula>
    </cfRule>
    <cfRule type="containsText" dxfId="77" priority="642" operator="containsText" text="EN PROCESO">
      <formula>NOT(ISERROR(SEARCH("EN PROCESO",Q34)))</formula>
    </cfRule>
    <cfRule type="containsText" dxfId="76" priority="651" operator="containsText" text="VENCIDAS CON AVANCE">
      <formula>NOT(ISERROR(SEARCH("VENCIDAS CON AVANCE",Q34)))</formula>
    </cfRule>
    <cfRule type="expression" dxfId="75" priority="652">
      <formula>Q34="NO INICIADAS"</formula>
    </cfRule>
    <cfRule type="expression" dxfId="74" priority="653">
      <formula>Q34="VENCIDAS SIN AVANCE"</formula>
    </cfRule>
    <cfRule type="expression" dxfId="73" priority="654">
      <formula>Q34="EN PROCESO"</formula>
    </cfRule>
    <cfRule type="expression" dxfId="72" priority="655">
      <formula>Q34="FINALIZADAS"</formula>
    </cfRule>
    <cfRule type="containsText" dxfId="71" priority="656" operator="containsText" text="Parcial">
      <formula>NOT(ISERROR(SEARCH("Parcial",Q34)))</formula>
    </cfRule>
    <cfRule type="containsText" dxfId="70" priority="657" operator="containsText" text="No cumple">
      <formula>NOT(ISERROR(SEARCH("No cumple",Q34)))</formula>
    </cfRule>
  </conditionalFormatting>
  <conditionalFormatting sqref="R18">
    <cfRule type="containsText" dxfId="69" priority="779" operator="containsText" text="FINALIZADA">
      <formula>NOT(ISERROR(SEARCH("FINALIZADA",R18)))</formula>
    </cfRule>
    <cfRule type="containsText" dxfId="68" priority="780" operator="containsText" text="EN PROCESO">
      <formula>NOT(ISERROR(SEARCH("EN PROCESO",R18)))</formula>
    </cfRule>
    <cfRule type="containsText" dxfId="67" priority="781" operator="containsText" text="VENCIDAS CON AVANCE">
      <formula>NOT(ISERROR(SEARCH("VENCIDAS CON AVANCE",R18)))</formula>
    </cfRule>
    <cfRule type="expression" dxfId="66" priority="782">
      <formula>R18="NO INICIADAS"</formula>
    </cfRule>
    <cfRule type="expression" dxfId="65" priority="783">
      <formula>R18="VENCIDAS SIN AVANCE"</formula>
    </cfRule>
    <cfRule type="expression" dxfId="64" priority="784">
      <formula>R18="EN PROCESO"</formula>
    </cfRule>
    <cfRule type="expression" dxfId="63" priority="785">
      <formula>R18="FINALIZADAS"</formula>
    </cfRule>
    <cfRule type="containsText" dxfId="62" priority="786" operator="containsText" text="Parcial">
      <formula>NOT(ISERROR(SEARCH("Parcial",R18)))</formula>
    </cfRule>
    <cfRule type="containsText" dxfId="61" priority="787" operator="containsText" text="No cumple">
      <formula>NOT(ISERROR(SEARCH("No cumple",R18)))</formula>
    </cfRule>
    <cfRule type="containsText" dxfId="60" priority="788" operator="containsText" text="Cumple">
      <formula>NOT(ISERROR(SEARCH("Cumple",R18)))</formula>
    </cfRule>
    <cfRule type="containsText" dxfId="59" priority="789" operator="containsText" text="VENCIDAS CON AVANCE">
      <formula>NOT(ISERROR(SEARCH("VENCIDAS CON AVANCE",R18)))</formula>
    </cfRule>
    <cfRule type="expression" dxfId="58" priority="790">
      <formula>R18="NO INICIADAS"</formula>
    </cfRule>
    <cfRule type="expression" dxfId="57" priority="791">
      <formula>R18="VENCIDAS SIN AVANCE"</formula>
    </cfRule>
    <cfRule type="expression" dxfId="56" priority="792">
      <formula>R18="EN PROCESO"</formula>
    </cfRule>
    <cfRule type="expression" dxfId="55" priority="793">
      <formula>R18="FINALIZADAS"</formula>
    </cfRule>
    <cfRule type="containsText" dxfId="54" priority="794" operator="containsText" text="Parcial">
      <formula>NOT(ISERROR(SEARCH("Parcial",R18)))</formula>
    </cfRule>
    <cfRule type="containsText" dxfId="53" priority="795" operator="containsText" text="No cumple">
      <formula>NOT(ISERROR(SEARCH("No cumple",R18)))</formula>
    </cfRule>
  </conditionalFormatting>
  <conditionalFormatting sqref="R33">
    <cfRule type="containsText" dxfId="52" priority="59" operator="containsText" text="FINALIZADA">
      <formula>NOT(ISERROR(SEARCH("FINALIZADA",R33)))</formula>
    </cfRule>
    <cfRule type="containsText" dxfId="51" priority="60" operator="containsText" text="EN PROCESO">
      <formula>NOT(ISERROR(SEARCH("EN PROCESO",R33)))</formula>
    </cfRule>
    <cfRule type="containsText" dxfId="50" priority="61" operator="containsText" text="VENCIDAS CON AVANCE">
      <formula>NOT(ISERROR(SEARCH("VENCIDAS CON AVANCE",R33)))</formula>
    </cfRule>
    <cfRule type="expression" dxfId="49" priority="62">
      <formula>R33="NO INICIADAS"</formula>
    </cfRule>
    <cfRule type="expression" dxfId="48" priority="63">
      <formula>R33="VENCIDAS SIN AVANCE"</formula>
    </cfRule>
    <cfRule type="expression" dxfId="47" priority="64">
      <formula>R33="EN PROCESO"</formula>
    </cfRule>
    <cfRule type="expression" dxfId="46" priority="65">
      <formula>R33="FINALIZADAS"</formula>
    </cfRule>
    <cfRule type="containsText" dxfId="45" priority="66" operator="containsText" text="Parcial">
      <formula>NOT(ISERROR(SEARCH("Parcial",R33)))</formula>
    </cfRule>
    <cfRule type="containsText" dxfId="44" priority="67" operator="containsText" text="No cumple">
      <formula>NOT(ISERROR(SEARCH("No cumple",R33)))</formula>
    </cfRule>
    <cfRule type="containsText" dxfId="43" priority="68" operator="containsText" text="Cumple">
      <formula>NOT(ISERROR(SEARCH("Cumple",R33)))</formula>
    </cfRule>
    <cfRule type="containsText" dxfId="42" priority="69" operator="containsText" text="VENCIDAS CON AVANCE">
      <formula>NOT(ISERROR(SEARCH("VENCIDAS CON AVANCE",R33)))</formula>
    </cfRule>
    <cfRule type="expression" dxfId="41" priority="70">
      <formula>R33="NO INICIADAS"</formula>
    </cfRule>
    <cfRule type="expression" dxfId="40" priority="71">
      <formula>R33="VENCIDAS SIN AVANCE"</formula>
    </cfRule>
    <cfRule type="expression" dxfId="39" priority="72">
      <formula>R33="EN PROCESO"</formula>
    </cfRule>
    <cfRule type="expression" dxfId="38" priority="73">
      <formula>R33="FINALIZADAS"</formula>
    </cfRule>
    <cfRule type="containsText" dxfId="37" priority="74" operator="containsText" text="Parcial">
      <formula>NOT(ISERROR(SEARCH("Parcial",R33)))</formula>
    </cfRule>
    <cfRule type="containsText" dxfId="36" priority="75" operator="containsText" text="No cumple">
      <formula>NOT(ISERROR(SEARCH("No cumple",R33)))</formula>
    </cfRule>
    <cfRule type="containsText" dxfId="35" priority="76" operator="containsText" text="FINALIZADA">
      <formula>NOT(ISERROR(SEARCH("FINALIZADA",R33)))</formula>
    </cfRule>
  </conditionalFormatting>
  <conditionalFormatting sqref="R33:R34">
    <cfRule type="containsText" dxfId="34" priority="58" operator="containsText" text="EN  PROCESO">
      <formula>NOT(ISERROR(SEARCH("EN  PROCESO",R33)))</formula>
    </cfRule>
  </conditionalFormatting>
  <conditionalFormatting sqref="R34">
    <cfRule type="containsText" dxfId="33" priority="712" operator="containsText" text="Cumple">
      <formula>NOT(ISERROR(SEARCH("Cumple",R34)))</formula>
    </cfRule>
    <cfRule type="containsText" dxfId="32" priority="713" operator="containsText" text="VENCIDAS CON AVANCE">
      <formula>NOT(ISERROR(SEARCH("VENCIDAS CON AVANCE",R34)))</formula>
    </cfRule>
    <cfRule type="expression" dxfId="31" priority="714">
      <formula>R34="NO INICIADAS"</formula>
    </cfRule>
    <cfRule type="expression" dxfId="30" priority="715">
      <formula>R34="VENCIDAS SIN AVANCE"</formula>
    </cfRule>
    <cfRule type="expression" dxfId="29" priority="716">
      <formula>R34="EN PROCESO"</formula>
    </cfRule>
    <cfRule type="expression" dxfId="28" priority="717">
      <formula>R34="FINALIZADAS"</formula>
    </cfRule>
    <cfRule type="containsText" dxfId="27" priority="718" operator="containsText" text="Parcial">
      <formula>NOT(ISERROR(SEARCH("Parcial",R34)))</formula>
    </cfRule>
    <cfRule type="containsText" dxfId="26" priority="719" operator="containsText" text="No cumple">
      <formula>NOT(ISERROR(SEARCH("No cumple",R34)))</formula>
    </cfRule>
    <cfRule type="containsText" dxfId="25" priority="720" operator="containsText" text="FINALIZADA">
      <formula>NOT(ISERROR(SEARCH("FINALIZADA",R34)))</formula>
    </cfRule>
  </conditionalFormatting>
  <conditionalFormatting sqref="R70">
    <cfRule type="containsText" dxfId="24" priority="676" operator="containsText" text="EN  PROCESO">
      <formula>NOT(ISERROR(SEARCH("EN  PROCESO",R70)))</formula>
    </cfRule>
    <cfRule type="containsText" dxfId="23" priority="677" operator="containsText" text="FINALIZADA">
      <formula>NOT(ISERROR(SEARCH("FINALIZADA",R70)))</formula>
    </cfRule>
    <cfRule type="containsText" dxfId="22" priority="678" operator="containsText" text="EN PROCESO">
      <formula>NOT(ISERROR(SEARCH("EN PROCESO",R70)))</formula>
    </cfRule>
    <cfRule type="containsText" dxfId="21" priority="679" operator="containsText" text="VENCIDAS CON AVANCE">
      <formula>NOT(ISERROR(SEARCH("VENCIDAS CON AVANCE",R70)))</formula>
    </cfRule>
    <cfRule type="expression" dxfId="20" priority="680">
      <formula>R70="NO INICIADAS"</formula>
    </cfRule>
    <cfRule type="expression" dxfId="19" priority="681">
      <formula>R70="VENCIDAS SIN AVANCE"</formula>
    </cfRule>
    <cfRule type="expression" dxfId="18" priority="682">
      <formula>R70="EN PROCESO"</formula>
    </cfRule>
    <cfRule type="expression" dxfId="17" priority="683">
      <formula>R70="FINALIZADAS"</formula>
    </cfRule>
    <cfRule type="containsText" dxfId="16" priority="684" operator="containsText" text="Parcial">
      <formula>NOT(ISERROR(SEARCH("Parcial",R70)))</formula>
    </cfRule>
    <cfRule type="containsText" dxfId="15" priority="685" operator="containsText" text="No cumple">
      <formula>NOT(ISERROR(SEARCH("No cumple",R70)))</formula>
    </cfRule>
    <cfRule type="containsText" dxfId="14" priority="686" operator="containsText" text="Cumple">
      <formula>NOT(ISERROR(SEARCH("Cumple",R70)))</formula>
    </cfRule>
    <cfRule type="containsText" dxfId="13" priority="687" operator="containsText" text="VENCIDAS CON AVANCE">
      <formula>NOT(ISERROR(SEARCH("VENCIDAS CON AVANCE",R70)))</formula>
    </cfRule>
    <cfRule type="expression" dxfId="12" priority="688">
      <formula>R70="NO INICIADAS"</formula>
    </cfRule>
    <cfRule type="expression" dxfId="11" priority="689">
      <formula>R70="VENCIDAS SIN AVANCE"</formula>
    </cfRule>
    <cfRule type="expression" dxfId="10" priority="690">
      <formula>R70="EN PROCESO"</formula>
    </cfRule>
    <cfRule type="expression" dxfId="9" priority="691">
      <formula>R70="FINALIZADAS"</formula>
    </cfRule>
    <cfRule type="containsText" dxfId="8" priority="692" operator="containsText" text="Parcial">
      <formula>NOT(ISERROR(SEARCH("Parcial",R70)))</formula>
    </cfRule>
    <cfRule type="containsText" dxfId="7" priority="693" operator="containsText" text="No cumple">
      <formula>NOT(ISERROR(SEARCH("No cumple",R70)))</formula>
    </cfRule>
    <cfRule type="containsText" dxfId="6" priority="694" operator="containsText" text="FINALIZADA">
      <formula>NOT(ISERROR(SEARCH("FINALIZADA",R70)))</formula>
    </cfRule>
  </conditionalFormatting>
  <dataValidations count="1">
    <dataValidation type="list" allowBlank="1" showInputMessage="1" showErrorMessage="1" sqref="P18:P72 Q18:Q20 Q26:Q28 R18 Q33:Q72 R33:R34 R70:R72" xr:uid="{67D82442-EE17-8542-9177-557BE0AFA285}">
      <formula1>$B$99:$B$103</formula1>
    </dataValidation>
  </dataValidations>
  <hyperlinks>
    <hyperlink ref="S34" r:id="rId1" display="https://secretariageneral.utp.edu.co/acuerdos-consejo-academico/ https://secretariageneral.utp.edu.co/acuerdos-consejo-superior/ https://secretariageneral.utp.edu.co/resoluciones-generales/" xr:uid="{95306223-EB0B-E74E-987D-EE57044BD6C4}"/>
    <hyperlink ref="D8" r:id="rId2" xr:uid="{457F4CC5-DCDD-6243-942A-7CA03948A51B}"/>
    <hyperlink ref="L10" r:id="rId3" xr:uid="{C36418D8-FF79-6B49-8BB4-9CEA1AED4196}"/>
    <hyperlink ref="L12" r:id="rId4" display="https://pdi.utp.edu.co/2024/02/01/ya-esta-disponible-el-pacto-2024/" xr:uid="{218D74BC-79CE-5547-9101-2CBEE5A6F6E8}"/>
    <hyperlink ref="S42" r:id="rId5" xr:uid="{2014EBF2-21A7-7140-AED0-9F397FC20111}"/>
    <hyperlink ref="S25" r:id="rId6" location="gid=471368625" xr:uid="{7AD325B6-1A9D-F04A-B75F-BAEEF58C6168}"/>
    <hyperlink ref="S43" r:id="rId7" xr:uid="{2B648EB3-840E-044C-B41F-AA7593E0380C}"/>
    <hyperlink ref="S54" r:id="rId8" xr:uid="{09BD92E1-C473-CF4A-922B-B91292C6962C}"/>
    <hyperlink ref="S65" r:id="rId9" xr:uid="{B1E3B2E3-CF4D-9F4D-A42C-5BD0BDD5FF47}"/>
    <hyperlink ref="S66" r:id="rId10" xr:uid="{1C7C9347-E93A-F841-801D-684B0B51B5E1}"/>
    <hyperlink ref="K8" r:id="rId11" xr:uid="{68BE3CBD-B1F6-4E3E-8FE3-36A566178C43}"/>
  </hyperlinks>
  <pageMargins left="0.7" right="0.7" top="0.75" bottom="0.75" header="0" footer="0"/>
  <pageSetup paperSize="9" orientation="portrait" r:id="rId12"/>
  <drawing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6405B-A968-4403-9196-DDB4BD6071C9}">
  <dimension ref="B2:J37"/>
  <sheetViews>
    <sheetView showGridLines="0" tabSelected="1" zoomScale="115" zoomScaleNormal="115" workbookViewId="0">
      <selection activeCell="B30" sqref="B30:G30"/>
    </sheetView>
  </sheetViews>
  <sheetFormatPr baseColWidth="10" defaultColWidth="11.453125" defaultRowHeight="14.5"/>
  <cols>
    <col min="1" max="2" width="11.453125" style="35"/>
    <col min="3" max="3" width="21.81640625" style="35" customWidth="1"/>
    <col min="4" max="4" width="16" style="35" customWidth="1"/>
    <col min="5" max="5" width="23.6328125" style="35" customWidth="1"/>
    <col min="6" max="6" width="27.453125" style="35" customWidth="1"/>
    <col min="7" max="7" width="26.1796875" style="35" customWidth="1"/>
    <col min="8" max="8" width="17.453125" style="35" customWidth="1"/>
    <col min="9" max="16384" width="11.453125" style="35"/>
  </cols>
  <sheetData>
    <row r="2" spans="2:10" ht="15" thickBot="1"/>
    <row r="3" spans="2:10" ht="53.25" customHeight="1" thickBot="1">
      <c r="B3" s="572" t="s">
        <v>357</v>
      </c>
      <c r="C3" s="573"/>
      <c r="D3" s="573"/>
      <c r="E3" s="573"/>
      <c r="F3" s="573"/>
      <c r="G3" s="574"/>
    </row>
    <row r="4" spans="2:10" ht="14.25" customHeight="1">
      <c r="B4" s="98"/>
      <c r="C4" s="99"/>
      <c r="D4" s="100"/>
      <c r="E4" s="99"/>
      <c r="F4" s="99"/>
      <c r="G4" s="101"/>
      <c r="H4" s="85"/>
      <c r="J4" s="86"/>
    </row>
    <row r="5" spans="2:10" ht="37">
      <c r="B5" s="83"/>
      <c r="D5" s="84" t="s">
        <v>322</v>
      </c>
      <c r="E5" s="84" t="s">
        <v>310</v>
      </c>
      <c r="F5" s="105" t="s">
        <v>323</v>
      </c>
      <c r="G5" s="87"/>
    </row>
    <row r="6" spans="2:10" ht="18.5">
      <c r="B6" s="83"/>
      <c r="C6" s="104" t="s">
        <v>324</v>
      </c>
      <c r="D6" s="88">
        <f>+PTEP_PACTO_2025_CORTE_ABRIL!M85</f>
        <v>0.44</v>
      </c>
      <c r="E6" s="89">
        <f>IF(D6&gt; 0.3333,1,(D6*100)/33.33)</f>
        <v>1</v>
      </c>
      <c r="F6" s="88" t="str">
        <f>IF(E6&gt;=80%,"ALTO",IF(E6&lt;60%,"BAJO","MEDIO"))</f>
        <v>ALTO</v>
      </c>
      <c r="G6" s="87"/>
    </row>
    <row r="7" spans="2:10" ht="18.5">
      <c r="B7" s="83"/>
      <c r="C7" s="104" t="s">
        <v>325</v>
      </c>
      <c r="D7" s="88">
        <f>+PTEP_PACTO_2025_CORTE_AGOSTO!M85</f>
        <v>0.56000000000000005</v>
      </c>
      <c r="E7" s="89">
        <f>IF(D7&gt; 0.6666,1,(D7*100)/66.66)</f>
        <v>0.84008400840084019</v>
      </c>
      <c r="F7" s="88" t="str">
        <f>IF(E7&gt;=80%,"ALTO",IF(E7&lt;60%,"BAJO","MEDIO"))</f>
        <v>ALTO</v>
      </c>
      <c r="G7" s="87"/>
    </row>
    <row r="8" spans="2:10" ht="18.5">
      <c r="B8" s="83"/>
      <c r="C8" s="104" t="s">
        <v>326</v>
      </c>
      <c r="D8" s="88">
        <f>PTEP_PACTO_2025_CORTE_DIC!M85</f>
        <v>0.97090909090909094</v>
      </c>
      <c r="E8" s="88">
        <f>(D8*100)/100</f>
        <v>0.97090909090909094</v>
      </c>
      <c r="F8" s="88" t="str">
        <f>IF(E8&gt;=80%,"ALTO",IF(E8&lt;60%,"BAJO","MEDIO"))</f>
        <v>ALTO</v>
      </c>
      <c r="G8" s="87"/>
      <c r="I8" s="90"/>
    </row>
    <row r="9" spans="2:10" ht="15" customHeight="1">
      <c r="B9" s="97"/>
      <c r="C9" s="102"/>
      <c r="D9" s="102"/>
      <c r="E9" s="102"/>
      <c r="F9" s="102"/>
      <c r="G9" s="91"/>
    </row>
    <row r="10" spans="2:10" ht="38.25" customHeight="1">
      <c r="B10" s="575" t="s">
        <v>327</v>
      </c>
      <c r="C10" s="576"/>
      <c r="D10" s="576"/>
      <c r="E10" s="576"/>
      <c r="F10" s="576"/>
      <c r="G10" s="577"/>
    </row>
    <row r="11" spans="2:10" ht="2.25" customHeight="1">
      <c r="B11" s="92"/>
      <c r="C11" s="103"/>
      <c r="D11" s="103"/>
      <c r="E11" s="103"/>
      <c r="F11" s="103"/>
      <c r="G11" s="93"/>
    </row>
    <row r="12" spans="2:10" ht="63" customHeight="1">
      <c r="B12" s="575" t="s">
        <v>328</v>
      </c>
      <c r="C12" s="576"/>
      <c r="D12" s="576"/>
      <c r="E12" s="576"/>
      <c r="F12" s="576"/>
      <c r="G12" s="577"/>
    </row>
    <row r="13" spans="2:10" ht="15" thickBot="1">
      <c r="B13" s="94"/>
      <c r="C13" s="95"/>
      <c r="D13" s="95"/>
      <c r="E13" s="95"/>
      <c r="F13" s="95"/>
      <c r="G13" s="96"/>
    </row>
    <row r="14" spans="2:10">
      <c r="B14" s="102"/>
      <c r="C14" s="102"/>
      <c r="D14" s="102"/>
      <c r="E14" s="102"/>
      <c r="F14" s="102"/>
      <c r="G14" s="102"/>
    </row>
    <row r="15" spans="2:10" ht="15" thickBot="1">
      <c r="B15" s="102"/>
      <c r="C15" s="102"/>
      <c r="D15" s="102"/>
      <c r="E15" s="102"/>
      <c r="F15" s="102"/>
      <c r="G15" s="102"/>
    </row>
    <row r="16" spans="2:10" ht="31">
      <c r="B16" s="587" t="s">
        <v>294</v>
      </c>
      <c r="C16" s="588"/>
      <c r="D16" s="589"/>
      <c r="E16" s="106" t="s">
        <v>295</v>
      </c>
      <c r="F16" s="102"/>
      <c r="G16" s="102"/>
    </row>
    <row r="17" spans="2:7" ht="15.75" customHeight="1">
      <c r="B17" s="590" t="s">
        <v>296</v>
      </c>
      <c r="C17" s="591"/>
      <c r="D17" s="592"/>
      <c r="E17" s="107" t="s">
        <v>297</v>
      </c>
      <c r="F17" s="102"/>
      <c r="G17" s="102"/>
    </row>
    <row r="18" spans="2:7" ht="15.75" customHeight="1">
      <c r="B18" s="593" t="s">
        <v>298</v>
      </c>
      <c r="C18" s="594"/>
      <c r="D18" s="595"/>
      <c r="E18" s="107" t="s">
        <v>299</v>
      </c>
      <c r="F18" s="102"/>
      <c r="G18" s="102"/>
    </row>
    <row r="19" spans="2:7" ht="16.5" customHeight="1" thickBot="1">
      <c r="B19" s="596" t="s">
        <v>300</v>
      </c>
      <c r="C19" s="597"/>
      <c r="D19" s="598"/>
      <c r="E19" s="108" t="s">
        <v>301</v>
      </c>
      <c r="F19" s="102"/>
      <c r="G19" s="102"/>
    </row>
    <row r="20" spans="2:7">
      <c r="B20" s="36"/>
      <c r="C20" s="36"/>
      <c r="D20" s="36"/>
      <c r="E20" s="36"/>
      <c r="F20" s="36"/>
      <c r="G20" s="36"/>
    </row>
    <row r="21" spans="2:7" ht="15" thickBot="1"/>
    <row r="22" spans="2:7" ht="21">
      <c r="B22" s="599" t="s">
        <v>302</v>
      </c>
      <c r="C22" s="600"/>
      <c r="D22" s="600"/>
      <c r="E22" s="600"/>
      <c r="F22" s="600"/>
      <c r="G22" s="601"/>
    </row>
    <row r="23" spans="2:7" s="245" customFormat="1" ht="27" customHeight="1">
      <c r="B23" s="670" t="s">
        <v>667</v>
      </c>
      <c r="C23" s="603"/>
      <c r="D23" s="603"/>
      <c r="E23" s="603"/>
      <c r="F23" s="603"/>
      <c r="G23" s="604"/>
    </row>
    <row r="24" spans="2:7" s="245" customFormat="1" ht="27" customHeight="1" thickBot="1">
      <c r="B24" s="602" t="s">
        <v>557</v>
      </c>
      <c r="C24" s="603"/>
      <c r="D24" s="603"/>
      <c r="E24" s="603"/>
      <c r="F24" s="603"/>
      <c r="G24" s="604"/>
    </row>
    <row r="25" spans="2:7" ht="21">
      <c r="B25" s="578" t="s">
        <v>303</v>
      </c>
      <c r="C25" s="579"/>
      <c r="D25" s="579"/>
      <c r="E25" s="579"/>
      <c r="F25" s="579"/>
      <c r="G25" s="580"/>
    </row>
    <row r="26" spans="2:7" ht="50.5" customHeight="1">
      <c r="B26" s="671" t="s">
        <v>668</v>
      </c>
      <c r="C26" s="672"/>
      <c r="D26" s="672"/>
      <c r="E26" s="672"/>
      <c r="F26" s="672"/>
      <c r="G26" s="673"/>
    </row>
    <row r="27" spans="2:7" ht="61.5" customHeight="1">
      <c r="B27" s="671" t="s">
        <v>669</v>
      </c>
      <c r="C27" s="674"/>
      <c r="D27" s="674"/>
      <c r="E27" s="674"/>
      <c r="F27" s="674"/>
      <c r="G27" s="673"/>
    </row>
    <row r="28" spans="2:7" ht="53.5" customHeight="1" thickBot="1">
      <c r="B28" s="581" t="s">
        <v>670</v>
      </c>
      <c r="C28" s="582"/>
      <c r="D28" s="582"/>
      <c r="E28" s="582"/>
      <c r="F28" s="582"/>
      <c r="G28" s="583"/>
    </row>
    <row r="29" spans="2:7" ht="21">
      <c r="B29" s="578" t="s">
        <v>304</v>
      </c>
      <c r="C29" s="579"/>
      <c r="D29" s="579"/>
      <c r="E29" s="579"/>
      <c r="F29" s="579"/>
      <c r="G29" s="580"/>
    </row>
    <row r="30" spans="2:7" s="37" customFormat="1" ht="71.25" customHeight="1" thickBot="1">
      <c r="B30" s="584" t="s">
        <v>558</v>
      </c>
      <c r="C30" s="585"/>
      <c r="D30" s="585"/>
      <c r="E30" s="585"/>
      <c r="F30" s="585"/>
      <c r="G30" s="586"/>
    </row>
    <row r="34" spans="2:2" ht="20.5">
      <c r="B34" s="38"/>
    </row>
    <row r="35" spans="2:2" ht="20.5">
      <c r="B35" s="38"/>
    </row>
    <row r="36" spans="2:2" ht="20.5">
      <c r="B36" s="38"/>
    </row>
    <row r="37" spans="2:2" ht="20.5">
      <c r="B37" s="38"/>
    </row>
  </sheetData>
  <mergeCells count="16">
    <mergeCell ref="B29:G29"/>
    <mergeCell ref="B30:G30"/>
    <mergeCell ref="B16:D16"/>
    <mergeCell ref="B17:D17"/>
    <mergeCell ref="B18:D18"/>
    <mergeCell ref="B19:D19"/>
    <mergeCell ref="B22:G22"/>
    <mergeCell ref="B23:G23"/>
    <mergeCell ref="B24:G24"/>
    <mergeCell ref="B26:G26"/>
    <mergeCell ref="B27:G27"/>
    <mergeCell ref="B3:G3"/>
    <mergeCell ref="B10:G10"/>
    <mergeCell ref="B12:G12"/>
    <mergeCell ref="B25:G25"/>
    <mergeCell ref="B28:G28"/>
  </mergeCells>
  <conditionalFormatting sqref="E6:E8">
    <cfRule type="cellIs" dxfId="5" priority="31" operator="between">
      <formula>0.61</formula>
      <formula>0.75</formula>
    </cfRule>
    <cfRule type="cellIs" dxfId="4" priority="32" operator="greaterThanOrEqual">
      <formula>80%</formula>
    </cfRule>
    <cfRule type="cellIs" dxfId="3" priority="33" operator="lessThan">
      <formula>60%</formula>
    </cfRule>
  </conditionalFormatting>
  <conditionalFormatting sqref="F6:F8">
    <cfRule type="containsText" dxfId="2" priority="1" operator="containsText" text="MEDIO">
      <formula>NOT(ISERROR(SEARCH("MEDIO",F6)))</formula>
    </cfRule>
    <cfRule type="containsText" dxfId="1" priority="2" operator="containsText" text="BAJO">
      <formula>NOT(ISERROR(SEARCH("BAJO",F6)))</formula>
    </cfRule>
    <cfRule type="containsText" dxfId="0" priority="3" operator="containsText" text="ALTO">
      <formula>NOT(ISERROR(SEARCH("ALTO",F6)))</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1A061-1EC6-42FC-80B1-4D1BEA9312F9}">
  <dimension ref="A5:AM42"/>
  <sheetViews>
    <sheetView showGridLines="0" topLeftCell="A3" zoomScale="110" zoomScaleNormal="110" zoomScaleSheetLayoutView="20" workbookViewId="0">
      <selection activeCell="F30" sqref="F30:H38"/>
    </sheetView>
  </sheetViews>
  <sheetFormatPr baseColWidth="10" defaultRowHeight="14.5"/>
  <cols>
    <col min="33" max="33" width="33.26953125" customWidth="1"/>
    <col min="39" max="39" width="16" customWidth="1"/>
  </cols>
  <sheetData>
    <row r="5" spans="1:39" s="36" customFormat="1" ht="18.5">
      <c r="A5" s="233"/>
      <c r="B5" s="234" t="s">
        <v>362</v>
      </c>
      <c r="C5" s="235" t="s">
        <v>559</v>
      </c>
    </row>
    <row r="6" spans="1:39" s="36" customFormat="1" ht="18.5">
      <c r="B6" s="236"/>
      <c r="C6" s="235" t="s">
        <v>363</v>
      </c>
    </row>
    <row r="7" spans="1:39">
      <c r="C7" s="349" t="s">
        <v>560</v>
      </c>
    </row>
    <row r="8" spans="1:39" ht="15" thickBot="1">
      <c r="C8" s="349"/>
    </row>
    <row r="9" spans="1:39">
      <c r="B9" s="664" t="s">
        <v>594</v>
      </c>
      <c r="C9" s="666"/>
      <c r="D9" s="667"/>
      <c r="E9" s="667"/>
      <c r="F9" s="667"/>
      <c r="G9" s="667"/>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9"/>
    </row>
    <row r="10" spans="1:39">
      <c r="B10" s="665"/>
      <c r="C10" s="634"/>
      <c r="D10" s="634"/>
      <c r="E10" s="634"/>
      <c r="F10" s="634"/>
      <c r="G10" s="634"/>
      <c r="H10" s="378"/>
      <c r="I10" s="378"/>
      <c r="J10" s="378"/>
      <c r="K10" s="378"/>
      <c r="L10" s="378"/>
      <c r="M10" s="378"/>
      <c r="N10" s="378"/>
      <c r="O10" s="378"/>
      <c r="P10" s="378"/>
      <c r="Q10" s="378"/>
      <c r="R10" s="378"/>
      <c r="S10" s="378"/>
      <c r="T10" s="378"/>
      <c r="U10" s="378"/>
      <c r="V10" s="378"/>
      <c r="W10" s="378"/>
      <c r="X10" s="378"/>
      <c r="Y10" s="378"/>
      <c r="Z10" s="378"/>
      <c r="AA10" s="378"/>
      <c r="AB10" s="378"/>
      <c r="AC10" s="378"/>
      <c r="AD10" s="378"/>
      <c r="AE10" s="378"/>
      <c r="AF10" s="378"/>
      <c r="AG10" s="378"/>
      <c r="AH10" s="378"/>
      <c r="AI10" s="378"/>
      <c r="AJ10" s="378"/>
      <c r="AK10" s="378"/>
      <c r="AL10" s="378"/>
      <c r="AM10" s="390"/>
    </row>
    <row r="11" spans="1:39">
      <c r="B11" s="665"/>
      <c r="C11" s="634"/>
      <c r="D11" s="634"/>
      <c r="E11" s="634"/>
      <c r="F11" s="634"/>
      <c r="G11" s="634"/>
      <c r="H11" s="378"/>
      <c r="I11" s="378"/>
      <c r="J11" s="378"/>
      <c r="K11" s="378"/>
      <c r="L11" s="378"/>
      <c r="M11" s="378"/>
      <c r="N11" s="378"/>
      <c r="O11" s="378"/>
      <c r="P11" s="378"/>
      <c r="Q11" s="378"/>
      <c r="R11" s="378"/>
      <c r="S11" s="378"/>
      <c r="T11" s="378"/>
      <c r="U11" s="378"/>
      <c r="V11" s="378"/>
      <c r="W11" s="378"/>
      <c r="X11" s="378"/>
      <c r="Y11" s="378"/>
      <c r="Z11" s="378"/>
      <c r="AA11" s="378"/>
      <c r="AB11" s="378"/>
      <c r="AC11" s="378"/>
      <c r="AD11" s="378"/>
      <c r="AE11" s="378"/>
      <c r="AF11" s="378"/>
      <c r="AG11" s="378"/>
      <c r="AH11" s="378"/>
      <c r="AI11" s="668"/>
      <c r="AJ11" s="634"/>
      <c r="AK11" s="378"/>
      <c r="AL11" s="378"/>
      <c r="AM11" s="390"/>
    </row>
    <row r="12" spans="1:39">
      <c r="B12" s="665"/>
      <c r="C12" s="378"/>
      <c r="D12" s="378"/>
      <c r="E12" s="378"/>
      <c r="F12" s="378"/>
      <c r="G12" s="378"/>
      <c r="H12" s="378"/>
      <c r="I12" s="378"/>
      <c r="J12" s="378"/>
      <c r="K12" s="378"/>
      <c r="L12" s="378"/>
      <c r="M12" s="378"/>
      <c r="N12" s="378"/>
      <c r="O12" s="378"/>
      <c r="P12" s="378"/>
      <c r="Q12" s="378"/>
      <c r="R12" s="378"/>
      <c r="S12" s="378"/>
      <c r="T12" s="378"/>
      <c r="U12" s="378"/>
      <c r="V12" s="378"/>
      <c r="W12" s="378"/>
      <c r="X12" s="378"/>
      <c r="Y12" s="378"/>
      <c r="Z12" s="378"/>
      <c r="AA12" s="378"/>
      <c r="AB12" s="378"/>
      <c r="AC12" s="378"/>
      <c r="AD12" s="378"/>
      <c r="AE12" s="378"/>
      <c r="AF12" s="378"/>
      <c r="AG12" s="378"/>
      <c r="AH12" s="378"/>
      <c r="AI12" s="634"/>
      <c r="AJ12" s="634"/>
      <c r="AK12" s="378"/>
      <c r="AL12" s="378"/>
      <c r="AM12" s="390"/>
    </row>
    <row r="13" spans="1:39">
      <c r="B13" s="665"/>
      <c r="C13" s="378"/>
      <c r="D13" s="378"/>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378"/>
      <c r="AF13" s="378"/>
      <c r="AG13" s="378"/>
      <c r="AH13" s="378"/>
      <c r="AI13" s="378"/>
      <c r="AJ13" s="378"/>
      <c r="AK13" s="378"/>
      <c r="AL13" s="378"/>
      <c r="AM13" s="390"/>
    </row>
    <row r="14" spans="1:39">
      <c r="B14" s="391"/>
      <c r="C14" s="378"/>
      <c r="D14" s="378"/>
      <c r="E14" s="378"/>
      <c r="F14" s="378"/>
      <c r="G14" s="378"/>
      <c r="H14" s="378"/>
      <c r="I14" s="378"/>
      <c r="J14" s="378"/>
      <c r="K14" s="378"/>
      <c r="L14" s="378"/>
      <c r="M14" s="378"/>
      <c r="N14" s="378"/>
      <c r="O14" s="378"/>
      <c r="P14" s="378"/>
      <c r="Q14" s="378"/>
      <c r="R14" s="378"/>
      <c r="S14" s="378"/>
      <c r="T14" s="378"/>
      <c r="U14" s="378"/>
      <c r="V14" s="669" t="s">
        <v>595</v>
      </c>
      <c r="W14" s="634"/>
      <c r="X14" s="634"/>
      <c r="Y14" s="634"/>
      <c r="Z14" s="634"/>
      <c r="AA14" s="634"/>
      <c r="AB14" s="634"/>
      <c r="AC14" s="634"/>
      <c r="AD14" s="634"/>
      <c r="AE14" s="634"/>
      <c r="AF14" s="634"/>
      <c r="AG14" s="634"/>
      <c r="AH14" s="634"/>
      <c r="AI14" s="634"/>
      <c r="AJ14" s="634"/>
      <c r="AK14" s="378"/>
      <c r="AL14" s="378"/>
      <c r="AM14" s="390"/>
    </row>
    <row r="15" spans="1:39" ht="15" thickBot="1">
      <c r="B15" s="391"/>
      <c r="C15" s="378"/>
      <c r="D15" s="378"/>
      <c r="E15" s="378"/>
      <c r="F15" s="378"/>
      <c r="G15" s="378"/>
      <c r="H15" s="378"/>
      <c r="I15" s="378"/>
      <c r="J15" s="378"/>
      <c r="K15" s="378"/>
      <c r="L15" s="378"/>
      <c r="M15" s="378"/>
      <c r="N15" s="378"/>
      <c r="O15" s="378"/>
      <c r="P15" s="378"/>
      <c r="Q15" s="378"/>
      <c r="R15" s="378"/>
      <c r="S15" s="378"/>
      <c r="T15" s="378"/>
      <c r="U15" s="378"/>
      <c r="V15" s="378"/>
      <c r="W15" s="378"/>
      <c r="X15" s="378"/>
      <c r="Y15" s="378"/>
      <c r="Z15" s="378"/>
      <c r="AA15" s="378"/>
      <c r="AB15" s="378"/>
      <c r="AC15" s="378"/>
      <c r="AD15" s="378"/>
      <c r="AE15" s="378"/>
      <c r="AF15" s="378"/>
      <c r="AG15" s="378"/>
      <c r="AH15" s="378"/>
      <c r="AI15" s="378"/>
      <c r="AJ15" s="644" t="s">
        <v>594</v>
      </c>
      <c r="AK15" s="378"/>
      <c r="AL15" s="378"/>
      <c r="AM15" s="390"/>
    </row>
    <row r="16" spans="1:39" ht="15" thickBot="1">
      <c r="B16" s="391"/>
      <c r="C16" s="378"/>
      <c r="D16" s="658" t="s">
        <v>596</v>
      </c>
      <c r="E16" s="634"/>
      <c r="F16" s="634"/>
      <c r="G16" s="661" t="s">
        <v>597</v>
      </c>
      <c r="H16" s="662"/>
      <c r="I16" s="662"/>
      <c r="J16" s="662"/>
      <c r="K16" s="662"/>
      <c r="L16" s="663"/>
      <c r="M16" s="378"/>
      <c r="N16" s="378"/>
      <c r="O16" s="378"/>
      <c r="P16" s="378"/>
      <c r="Q16" s="378"/>
      <c r="R16" s="378"/>
      <c r="S16" s="378"/>
      <c r="T16" s="378"/>
      <c r="U16" s="378"/>
      <c r="V16" s="378"/>
      <c r="W16" s="378"/>
      <c r="X16" s="378"/>
      <c r="Y16" s="378"/>
      <c r="Z16" s="378"/>
      <c r="AA16" s="378"/>
      <c r="AB16" s="378"/>
      <c r="AC16" s="378"/>
      <c r="AD16" s="378"/>
      <c r="AE16" s="378"/>
      <c r="AF16" s="378"/>
      <c r="AG16" s="378"/>
      <c r="AH16" s="378"/>
      <c r="AI16" s="378"/>
      <c r="AJ16" s="634"/>
      <c r="AK16" s="378"/>
      <c r="AL16" s="378"/>
      <c r="AM16" s="390"/>
    </row>
    <row r="17" spans="2:39" ht="15" thickBot="1">
      <c r="B17" s="391"/>
      <c r="C17" s="378"/>
      <c r="D17" s="378"/>
      <c r="E17" s="378"/>
      <c r="F17" s="378"/>
      <c r="G17" s="378"/>
      <c r="H17" s="378"/>
      <c r="I17" s="378"/>
      <c r="J17" s="378"/>
      <c r="K17" s="378"/>
      <c r="L17" s="378"/>
      <c r="M17" s="378"/>
      <c r="N17" s="378"/>
      <c r="O17" s="658" t="s">
        <v>598</v>
      </c>
      <c r="P17" s="634"/>
      <c r="Q17" s="652" t="s">
        <v>599</v>
      </c>
      <c r="R17" s="653"/>
      <c r="S17" s="654"/>
      <c r="T17" s="378"/>
      <c r="U17" s="378"/>
      <c r="V17" s="378"/>
      <c r="W17" s="378"/>
      <c r="X17" s="378"/>
      <c r="Y17" s="378"/>
      <c r="Z17" s="378"/>
      <c r="AA17" s="378"/>
      <c r="AB17" s="378"/>
      <c r="AC17" s="378"/>
      <c r="AD17" s="378"/>
      <c r="AE17" s="378"/>
      <c r="AF17" s="378"/>
      <c r="AG17" s="378"/>
      <c r="AH17" s="378"/>
      <c r="AI17" s="378"/>
      <c r="AJ17" s="634"/>
      <c r="AK17" s="378"/>
      <c r="AL17" s="378"/>
      <c r="AM17" s="390"/>
    </row>
    <row r="18" spans="2:39" ht="15" thickBot="1">
      <c r="B18" s="391"/>
      <c r="C18" s="378"/>
      <c r="D18" s="658" t="s">
        <v>600</v>
      </c>
      <c r="E18" s="634"/>
      <c r="F18" s="634"/>
      <c r="G18" s="652" t="s">
        <v>601</v>
      </c>
      <c r="H18" s="653"/>
      <c r="I18" s="653"/>
      <c r="J18" s="653"/>
      <c r="K18" s="653"/>
      <c r="L18" s="654"/>
      <c r="M18" s="378"/>
      <c r="N18" s="378"/>
      <c r="O18" s="634"/>
      <c r="P18" s="634"/>
      <c r="Q18" s="655"/>
      <c r="R18" s="656"/>
      <c r="S18" s="657"/>
      <c r="T18" s="378"/>
      <c r="U18" s="378"/>
      <c r="V18" s="378"/>
      <c r="W18" s="378"/>
      <c r="X18" s="378"/>
      <c r="Y18" s="378"/>
      <c r="Z18" s="378"/>
      <c r="AA18" s="378"/>
      <c r="AB18" s="378"/>
      <c r="AC18" s="378"/>
      <c r="AD18" s="378"/>
      <c r="AE18" s="378"/>
      <c r="AF18" s="378"/>
      <c r="AG18" s="378"/>
      <c r="AH18" s="378"/>
      <c r="AI18" s="378"/>
      <c r="AJ18" s="634"/>
      <c r="AK18" s="378"/>
      <c r="AL18" s="378"/>
      <c r="AM18" s="390"/>
    </row>
    <row r="19" spans="2:39" ht="15" thickBot="1">
      <c r="B19" s="391"/>
      <c r="C19" s="378"/>
      <c r="D19" s="634"/>
      <c r="E19" s="634"/>
      <c r="F19" s="634"/>
      <c r="G19" s="655"/>
      <c r="H19" s="656"/>
      <c r="I19" s="656"/>
      <c r="J19" s="656"/>
      <c r="K19" s="656"/>
      <c r="L19" s="657"/>
      <c r="M19" s="378"/>
      <c r="N19" s="378"/>
      <c r="O19" s="378"/>
      <c r="P19" s="378"/>
      <c r="Q19" s="378"/>
      <c r="R19" s="378"/>
      <c r="S19" s="378"/>
      <c r="T19" s="378"/>
      <c r="U19" s="378"/>
      <c r="V19" s="378"/>
      <c r="W19" s="378"/>
      <c r="X19" s="378"/>
      <c r="Y19" s="378"/>
      <c r="Z19" s="378"/>
      <c r="AA19" s="378"/>
      <c r="AB19" s="378"/>
      <c r="AC19" s="378"/>
      <c r="AD19" s="378"/>
      <c r="AE19" s="378"/>
      <c r="AF19" s="378"/>
      <c r="AG19" s="378"/>
      <c r="AH19" s="378"/>
      <c r="AI19" s="378"/>
      <c r="AJ19" s="634"/>
      <c r="AK19" s="378"/>
      <c r="AL19" s="378"/>
      <c r="AM19" s="390"/>
    </row>
    <row r="20" spans="2:39" ht="15" thickBot="1">
      <c r="B20" s="391"/>
      <c r="C20" s="378"/>
      <c r="D20" s="378"/>
      <c r="E20" s="378"/>
      <c r="F20" s="378"/>
      <c r="G20" s="378"/>
      <c r="H20" s="378"/>
      <c r="I20" s="378"/>
      <c r="J20" s="378"/>
      <c r="K20" s="378"/>
      <c r="L20" s="378"/>
      <c r="M20" s="378"/>
      <c r="N20" s="378"/>
      <c r="O20" s="658" t="s">
        <v>602</v>
      </c>
      <c r="P20" s="634"/>
      <c r="Q20" s="652" t="s">
        <v>603</v>
      </c>
      <c r="R20" s="653"/>
      <c r="S20" s="654"/>
      <c r="T20" s="378"/>
      <c r="U20" s="378"/>
      <c r="V20" s="378"/>
      <c r="W20" s="378"/>
      <c r="X20" s="378"/>
      <c r="Y20" s="378"/>
      <c r="Z20" s="378"/>
      <c r="AA20" s="378"/>
      <c r="AB20" s="378"/>
      <c r="AC20" s="378"/>
      <c r="AD20" s="378"/>
      <c r="AE20" s="378"/>
      <c r="AF20" s="378"/>
      <c r="AG20" s="378"/>
      <c r="AH20" s="378"/>
      <c r="AI20" s="378"/>
      <c r="AJ20" s="634"/>
      <c r="AK20" s="378"/>
      <c r="AL20" s="378"/>
      <c r="AM20" s="390"/>
    </row>
    <row r="21" spans="2:39">
      <c r="B21" s="391"/>
      <c r="C21" s="378"/>
      <c r="D21" s="658" t="s">
        <v>604</v>
      </c>
      <c r="E21" s="634"/>
      <c r="F21" s="634"/>
      <c r="G21" s="652" t="s">
        <v>605</v>
      </c>
      <c r="H21" s="653"/>
      <c r="I21" s="653"/>
      <c r="J21" s="653"/>
      <c r="K21" s="653"/>
      <c r="L21" s="654"/>
      <c r="M21" s="378"/>
      <c r="N21" s="378"/>
      <c r="O21" s="634"/>
      <c r="P21" s="634"/>
      <c r="Q21" s="659"/>
      <c r="R21" s="634"/>
      <c r="S21" s="660"/>
      <c r="T21" s="378"/>
      <c r="U21" s="378"/>
      <c r="V21" s="378"/>
      <c r="W21" s="378"/>
      <c r="X21" s="378"/>
      <c r="Y21" s="378"/>
      <c r="Z21" s="378"/>
      <c r="AA21" s="378"/>
      <c r="AB21" s="378"/>
      <c r="AC21" s="378"/>
      <c r="AD21" s="378"/>
      <c r="AE21" s="378"/>
      <c r="AF21" s="378"/>
      <c r="AG21" s="378"/>
      <c r="AH21" s="378"/>
      <c r="AI21" s="378"/>
      <c r="AJ21" s="634"/>
      <c r="AK21" s="378"/>
      <c r="AL21" s="378"/>
      <c r="AM21" s="390"/>
    </row>
    <row r="22" spans="2:39" ht="15" thickBot="1">
      <c r="B22" s="391"/>
      <c r="C22" s="378"/>
      <c r="D22" s="634"/>
      <c r="E22" s="634"/>
      <c r="F22" s="634"/>
      <c r="G22" s="659"/>
      <c r="H22" s="634"/>
      <c r="I22" s="634"/>
      <c r="J22" s="634"/>
      <c r="K22" s="634"/>
      <c r="L22" s="660"/>
      <c r="M22" s="378"/>
      <c r="N22" s="378"/>
      <c r="O22" s="634"/>
      <c r="P22" s="634"/>
      <c r="Q22" s="655"/>
      <c r="R22" s="656"/>
      <c r="S22" s="657"/>
      <c r="T22" s="378"/>
      <c r="U22" s="378"/>
      <c r="V22" s="378"/>
      <c r="W22" s="378"/>
      <c r="X22" s="378"/>
      <c r="Y22" s="378"/>
      <c r="Z22" s="378"/>
      <c r="AA22" s="378"/>
      <c r="AB22" s="378"/>
      <c r="AC22" s="378"/>
      <c r="AD22" s="378"/>
      <c r="AE22" s="378"/>
      <c r="AF22" s="378"/>
      <c r="AG22" s="378"/>
      <c r="AH22" s="378"/>
      <c r="AI22" s="378"/>
      <c r="AJ22" s="378"/>
      <c r="AK22" s="378"/>
      <c r="AL22" s="378"/>
      <c r="AM22" s="390"/>
    </row>
    <row r="23" spans="2:39" ht="15" thickBot="1">
      <c r="B23" s="391"/>
      <c r="C23" s="378"/>
      <c r="D23" s="634"/>
      <c r="E23" s="634"/>
      <c r="F23" s="634"/>
      <c r="G23" s="655"/>
      <c r="H23" s="656"/>
      <c r="I23" s="656"/>
      <c r="J23" s="656"/>
      <c r="K23" s="656"/>
      <c r="L23" s="657"/>
      <c r="M23" s="378"/>
      <c r="N23" s="378"/>
      <c r="O23" s="378"/>
      <c r="P23" s="378"/>
      <c r="Q23" s="378"/>
      <c r="R23" s="378"/>
      <c r="S23" s="378"/>
      <c r="T23" s="378"/>
      <c r="U23" s="378"/>
      <c r="V23" s="378"/>
      <c r="W23" s="378"/>
      <c r="X23" s="378"/>
      <c r="Y23" s="378"/>
      <c r="Z23" s="378"/>
      <c r="AA23" s="378"/>
      <c r="AB23" s="378"/>
      <c r="AC23" s="378"/>
      <c r="AD23" s="378"/>
      <c r="AE23" s="378"/>
      <c r="AF23" s="378"/>
      <c r="AG23" s="378"/>
      <c r="AH23" s="378"/>
      <c r="AI23" s="378"/>
      <c r="AJ23" s="378"/>
      <c r="AK23" s="378"/>
      <c r="AL23" s="378"/>
      <c r="AM23" s="390"/>
    </row>
    <row r="24" spans="2:39" ht="15" thickBot="1">
      <c r="B24" s="391"/>
      <c r="C24" s="378"/>
      <c r="D24" s="658" t="s">
        <v>606</v>
      </c>
      <c r="E24" s="634"/>
      <c r="F24" s="634"/>
      <c r="G24" s="661" t="s">
        <v>607</v>
      </c>
      <c r="H24" s="662"/>
      <c r="I24" s="662"/>
      <c r="J24" s="662"/>
      <c r="K24" s="662"/>
      <c r="L24" s="663"/>
      <c r="M24" s="378"/>
      <c r="N24" s="378"/>
      <c r="O24" s="378"/>
      <c r="P24" s="378"/>
      <c r="Q24" s="378"/>
      <c r="R24" s="378"/>
      <c r="S24" s="378"/>
      <c r="T24" s="378"/>
      <c r="U24" s="378"/>
      <c r="V24" s="378"/>
      <c r="W24" s="378"/>
      <c r="X24" s="378"/>
      <c r="Y24" s="378"/>
      <c r="Z24" s="378"/>
      <c r="AA24" s="378"/>
      <c r="AB24" s="378"/>
      <c r="AC24" s="378"/>
      <c r="AD24" s="378"/>
      <c r="AE24" s="378"/>
      <c r="AF24" s="378"/>
      <c r="AG24" s="378"/>
      <c r="AH24" s="378"/>
      <c r="AI24" s="378"/>
      <c r="AJ24" s="378"/>
      <c r="AK24" s="378"/>
      <c r="AL24" s="378"/>
      <c r="AM24" s="390"/>
    </row>
    <row r="25" spans="2:39">
      <c r="B25" s="643" t="s">
        <v>608</v>
      </c>
      <c r="C25" s="634"/>
      <c r="D25" s="634"/>
      <c r="E25" s="634"/>
      <c r="F25" s="634"/>
      <c r="G25" s="634"/>
      <c r="H25" s="634"/>
      <c r="I25" s="634"/>
      <c r="J25" s="634"/>
      <c r="K25" s="634"/>
      <c r="L25" s="634"/>
      <c r="M25" s="634"/>
      <c r="N25" s="634"/>
      <c r="O25" s="634"/>
      <c r="P25" s="634"/>
      <c r="Q25" s="634"/>
      <c r="R25" s="634"/>
      <c r="S25" s="634"/>
      <c r="T25" s="634"/>
      <c r="U25" s="634"/>
      <c r="V25" s="634"/>
      <c r="W25" s="634"/>
      <c r="X25" s="634"/>
      <c r="Y25" s="634"/>
      <c r="Z25" s="634"/>
      <c r="AA25" s="634"/>
      <c r="AB25" s="634"/>
      <c r="AC25" s="634"/>
      <c r="AD25" s="634"/>
      <c r="AE25" s="634"/>
      <c r="AF25" s="634"/>
      <c r="AG25" s="634"/>
      <c r="AH25" s="634"/>
      <c r="AI25" s="634"/>
      <c r="AJ25" s="634"/>
      <c r="AK25" s="634"/>
      <c r="AL25" s="634"/>
      <c r="AM25" s="390"/>
    </row>
    <row r="26" spans="2:39" ht="15" thickBot="1">
      <c r="B26" s="391"/>
      <c r="C26" s="378"/>
      <c r="D26" s="378"/>
      <c r="E26" s="378"/>
      <c r="F26" s="378"/>
      <c r="G26" s="378"/>
      <c r="H26" s="378"/>
      <c r="I26" s="378"/>
      <c r="J26" s="378"/>
      <c r="K26" s="378"/>
      <c r="L26" s="644" t="s">
        <v>594</v>
      </c>
      <c r="M26" s="634"/>
      <c r="N26" s="634"/>
      <c r="O26" s="634"/>
      <c r="P26" s="634"/>
      <c r="Q26" s="634"/>
      <c r="R26" s="634"/>
      <c r="S26" s="634"/>
      <c r="T26" s="634"/>
      <c r="U26" s="634"/>
      <c r="V26" s="634"/>
      <c r="W26" s="634"/>
      <c r="X26" s="634"/>
      <c r="Y26" s="378"/>
      <c r="Z26" s="378"/>
      <c r="AA26" s="378"/>
      <c r="AB26" s="378"/>
      <c r="AC26" s="378"/>
      <c r="AD26" s="378"/>
      <c r="AE26" s="378"/>
      <c r="AF26" s="378"/>
      <c r="AG26" s="378"/>
      <c r="AH26" s="378"/>
      <c r="AI26" s="378"/>
      <c r="AJ26" s="378"/>
      <c r="AK26" s="378"/>
      <c r="AL26" s="378"/>
      <c r="AM26" s="390"/>
    </row>
    <row r="27" spans="2:39" ht="15" thickBot="1">
      <c r="B27" s="645" t="s">
        <v>609</v>
      </c>
      <c r="C27" s="646"/>
      <c r="D27" s="646"/>
      <c r="E27" s="646"/>
      <c r="F27" s="646"/>
      <c r="G27" s="646"/>
      <c r="H27" s="646"/>
      <c r="I27" s="647"/>
      <c r="J27" s="648" t="s">
        <v>610</v>
      </c>
      <c r="K27" s="646"/>
      <c r="L27" s="646"/>
      <c r="M27" s="646"/>
      <c r="N27" s="646"/>
      <c r="O27" s="646"/>
      <c r="P27" s="646"/>
      <c r="Q27" s="646"/>
      <c r="R27" s="647"/>
      <c r="S27" s="648" t="s">
        <v>611</v>
      </c>
      <c r="T27" s="646"/>
      <c r="U27" s="646"/>
      <c r="V27" s="646"/>
      <c r="W27" s="646"/>
      <c r="X27" s="646"/>
      <c r="Y27" s="646"/>
      <c r="Z27" s="647"/>
      <c r="AA27" s="648" t="s">
        <v>612</v>
      </c>
      <c r="AB27" s="646"/>
      <c r="AC27" s="646"/>
      <c r="AD27" s="646"/>
      <c r="AE27" s="649" t="s">
        <v>613</v>
      </c>
      <c r="AF27" s="650"/>
      <c r="AG27" s="650"/>
      <c r="AH27" s="650"/>
      <c r="AI27" s="650"/>
      <c r="AJ27" s="650"/>
      <c r="AK27" s="650"/>
      <c r="AL27" s="650"/>
      <c r="AM27" s="651"/>
    </row>
    <row r="28" spans="2:39" ht="27.5" thickBot="1">
      <c r="B28" s="641" t="s">
        <v>614</v>
      </c>
      <c r="C28" s="642"/>
      <c r="D28" s="637"/>
      <c r="E28" s="379" t="s">
        <v>615</v>
      </c>
      <c r="F28" s="636" t="s">
        <v>616</v>
      </c>
      <c r="G28" s="642"/>
      <c r="H28" s="637"/>
      <c r="I28" s="379" t="s">
        <v>617</v>
      </c>
      <c r="J28" s="379" t="s">
        <v>618</v>
      </c>
      <c r="K28" s="636" t="s">
        <v>619</v>
      </c>
      <c r="L28" s="642"/>
      <c r="M28" s="637"/>
      <c r="N28" s="636" t="s">
        <v>620</v>
      </c>
      <c r="O28" s="637"/>
      <c r="P28" s="636" t="s">
        <v>621</v>
      </c>
      <c r="Q28" s="637"/>
      <c r="R28" s="379" t="s">
        <v>622</v>
      </c>
      <c r="S28" s="636" t="s">
        <v>623</v>
      </c>
      <c r="T28" s="637"/>
      <c r="U28" s="636" t="s">
        <v>624</v>
      </c>
      <c r="V28" s="637"/>
      <c r="W28" s="379" t="s">
        <v>625</v>
      </c>
      <c r="X28" s="636" t="s">
        <v>626</v>
      </c>
      <c r="Y28" s="637"/>
      <c r="Z28" s="379" t="s">
        <v>627</v>
      </c>
      <c r="AA28" s="379" t="s">
        <v>628</v>
      </c>
      <c r="AB28" s="379" t="s">
        <v>629</v>
      </c>
      <c r="AC28" s="379" t="s">
        <v>630</v>
      </c>
      <c r="AD28" s="379" t="s">
        <v>627</v>
      </c>
      <c r="AE28" s="387" t="s">
        <v>631</v>
      </c>
      <c r="AF28" s="638" t="s">
        <v>630</v>
      </c>
      <c r="AG28" s="639"/>
      <c r="AH28" s="639"/>
      <c r="AI28" s="639"/>
      <c r="AJ28" s="639"/>
      <c r="AK28" s="639"/>
      <c r="AL28" s="639"/>
      <c r="AM28" s="640"/>
    </row>
    <row r="29" spans="2:39" ht="15" thickBot="1">
      <c r="B29" s="635"/>
      <c r="C29" s="629"/>
      <c r="D29" s="628"/>
      <c r="E29" s="384"/>
      <c r="F29" s="627"/>
      <c r="G29" s="629"/>
      <c r="H29" s="628"/>
      <c r="I29" s="384"/>
      <c r="J29" s="384"/>
      <c r="K29" s="627"/>
      <c r="L29" s="629"/>
      <c r="M29" s="628"/>
      <c r="N29" s="627"/>
      <c r="O29" s="628"/>
      <c r="P29" s="627"/>
      <c r="Q29" s="628"/>
      <c r="R29" s="384"/>
      <c r="S29" s="621"/>
      <c r="T29" s="622"/>
      <c r="U29" s="621"/>
      <c r="V29" s="622"/>
      <c r="W29" s="383"/>
      <c r="X29" s="627"/>
      <c r="Y29" s="628"/>
      <c r="Z29" s="378"/>
      <c r="AA29" s="383"/>
      <c r="AB29" s="383"/>
      <c r="AC29" s="383"/>
      <c r="AD29" s="383"/>
      <c r="AE29" s="378"/>
      <c r="AF29" s="385"/>
      <c r="AG29" s="386"/>
      <c r="AH29" s="627"/>
      <c r="AI29" s="629"/>
      <c r="AJ29" s="629"/>
      <c r="AK29" s="629"/>
      <c r="AL29" s="629"/>
      <c r="AM29" s="630"/>
    </row>
    <row r="30" spans="2:39" ht="15" thickBot="1">
      <c r="B30" s="631" t="s">
        <v>632</v>
      </c>
      <c r="C30" s="632"/>
      <c r="D30" s="624"/>
      <c r="E30" s="614" t="s">
        <v>646</v>
      </c>
      <c r="F30" s="623" t="s">
        <v>647</v>
      </c>
      <c r="G30" s="632"/>
      <c r="H30" s="624"/>
      <c r="I30" s="614" t="s">
        <v>633</v>
      </c>
      <c r="J30" s="614" t="s">
        <v>649</v>
      </c>
      <c r="K30" s="623" t="s">
        <v>650</v>
      </c>
      <c r="L30" s="632"/>
      <c r="M30" s="624"/>
      <c r="N30" s="623" t="s">
        <v>651</v>
      </c>
      <c r="O30" s="624"/>
      <c r="P30" s="623" t="s">
        <v>648</v>
      </c>
      <c r="Q30" s="624"/>
      <c r="R30" s="614" t="s">
        <v>652</v>
      </c>
      <c r="S30" s="617" t="s">
        <v>653</v>
      </c>
      <c r="T30" s="618"/>
      <c r="U30" s="617" t="s">
        <v>654</v>
      </c>
      <c r="V30" s="618"/>
      <c r="W30" s="608" t="s">
        <v>655</v>
      </c>
      <c r="X30" s="623" t="s">
        <v>656</v>
      </c>
      <c r="Y30" s="624"/>
      <c r="Z30" s="614" t="s">
        <v>634</v>
      </c>
      <c r="AA30" s="608" t="s">
        <v>635</v>
      </c>
      <c r="AB30" s="608">
        <v>100</v>
      </c>
      <c r="AC30" s="608" t="s">
        <v>657</v>
      </c>
      <c r="AD30" s="608" t="s">
        <v>657</v>
      </c>
      <c r="AE30" s="608" t="s">
        <v>636</v>
      </c>
      <c r="AF30" s="380" t="s">
        <v>637</v>
      </c>
      <c r="AG30" s="380" t="s">
        <v>638</v>
      </c>
      <c r="AH30" s="611" t="s">
        <v>639</v>
      </c>
      <c r="AI30" s="612"/>
      <c r="AJ30" s="612"/>
      <c r="AK30" s="612"/>
      <c r="AL30" s="612"/>
      <c r="AM30" s="613"/>
    </row>
    <row r="31" spans="2:39" ht="18.5" thickBot="1">
      <c r="B31" s="633"/>
      <c r="C31" s="634"/>
      <c r="D31" s="626"/>
      <c r="E31" s="615"/>
      <c r="F31" s="625"/>
      <c r="G31" s="634"/>
      <c r="H31" s="626"/>
      <c r="I31" s="615"/>
      <c r="J31" s="615"/>
      <c r="K31" s="625"/>
      <c r="L31" s="634"/>
      <c r="M31" s="626"/>
      <c r="N31" s="625"/>
      <c r="O31" s="626"/>
      <c r="P31" s="625"/>
      <c r="Q31" s="626"/>
      <c r="R31" s="615"/>
      <c r="S31" s="619"/>
      <c r="T31" s="620"/>
      <c r="U31" s="619"/>
      <c r="V31" s="620"/>
      <c r="W31" s="609"/>
      <c r="X31" s="625"/>
      <c r="Y31" s="626"/>
      <c r="Z31" s="615"/>
      <c r="AA31" s="609"/>
      <c r="AB31" s="609"/>
      <c r="AC31" s="609"/>
      <c r="AD31" s="609"/>
      <c r="AE31" s="609"/>
      <c r="AF31" s="381" t="s">
        <v>636</v>
      </c>
      <c r="AG31" s="382" t="s">
        <v>640</v>
      </c>
      <c r="AH31" s="605" t="s">
        <v>658</v>
      </c>
      <c r="AI31" s="606"/>
      <c r="AJ31" s="606"/>
      <c r="AK31" s="606"/>
      <c r="AL31" s="606"/>
      <c r="AM31" s="607"/>
    </row>
    <row r="32" spans="2:39" ht="15" thickBot="1">
      <c r="B32" s="633"/>
      <c r="C32" s="634"/>
      <c r="D32" s="626"/>
      <c r="E32" s="615"/>
      <c r="F32" s="625"/>
      <c r="G32" s="634"/>
      <c r="H32" s="626"/>
      <c r="I32" s="615"/>
      <c r="J32" s="615"/>
      <c r="K32" s="625"/>
      <c r="L32" s="634"/>
      <c r="M32" s="626"/>
      <c r="N32" s="625"/>
      <c r="O32" s="626"/>
      <c r="P32" s="625"/>
      <c r="Q32" s="626"/>
      <c r="R32" s="615"/>
      <c r="S32" s="619"/>
      <c r="T32" s="620"/>
      <c r="U32" s="619"/>
      <c r="V32" s="620"/>
      <c r="W32" s="609"/>
      <c r="X32" s="625"/>
      <c r="Y32" s="626"/>
      <c r="Z32" s="615"/>
      <c r="AA32" s="609"/>
      <c r="AB32" s="609"/>
      <c r="AC32" s="609"/>
      <c r="AD32" s="609"/>
      <c r="AE32" s="609"/>
      <c r="AF32" s="381" t="s">
        <v>636</v>
      </c>
      <c r="AG32" s="382" t="s">
        <v>641</v>
      </c>
      <c r="AH32" s="605" t="s">
        <v>659</v>
      </c>
      <c r="AI32" s="606"/>
      <c r="AJ32" s="606"/>
      <c r="AK32" s="606"/>
      <c r="AL32" s="606"/>
      <c r="AM32" s="607"/>
    </row>
    <row r="33" spans="2:39" ht="18.5" thickBot="1">
      <c r="B33" s="633"/>
      <c r="C33" s="634"/>
      <c r="D33" s="626"/>
      <c r="E33" s="615"/>
      <c r="F33" s="625"/>
      <c r="G33" s="634"/>
      <c r="H33" s="626"/>
      <c r="I33" s="615"/>
      <c r="J33" s="615"/>
      <c r="K33" s="625"/>
      <c r="L33" s="634"/>
      <c r="M33" s="626"/>
      <c r="N33" s="625"/>
      <c r="O33" s="626"/>
      <c r="P33" s="625"/>
      <c r="Q33" s="626"/>
      <c r="R33" s="615"/>
      <c r="S33" s="619"/>
      <c r="T33" s="620"/>
      <c r="U33" s="619"/>
      <c r="V33" s="620"/>
      <c r="W33" s="609"/>
      <c r="X33" s="625"/>
      <c r="Y33" s="626"/>
      <c r="Z33" s="615"/>
      <c r="AA33" s="609"/>
      <c r="AB33" s="609"/>
      <c r="AC33" s="609"/>
      <c r="AD33" s="609"/>
      <c r="AE33" s="609"/>
      <c r="AF33" s="381" t="s">
        <v>636</v>
      </c>
      <c r="AG33" s="382" t="s">
        <v>642</v>
      </c>
      <c r="AH33" s="605" t="s">
        <v>660</v>
      </c>
      <c r="AI33" s="606"/>
      <c r="AJ33" s="606"/>
      <c r="AK33" s="606"/>
      <c r="AL33" s="606"/>
      <c r="AM33" s="607"/>
    </row>
    <row r="34" spans="2:39" ht="18.5" thickBot="1">
      <c r="B34" s="633"/>
      <c r="C34" s="634"/>
      <c r="D34" s="626"/>
      <c r="E34" s="615"/>
      <c r="F34" s="625"/>
      <c r="G34" s="634"/>
      <c r="H34" s="626"/>
      <c r="I34" s="615"/>
      <c r="J34" s="615"/>
      <c r="K34" s="625"/>
      <c r="L34" s="634"/>
      <c r="M34" s="626"/>
      <c r="N34" s="625"/>
      <c r="O34" s="626"/>
      <c r="P34" s="625"/>
      <c r="Q34" s="626"/>
      <c r="R34" s="615"/>
      <c r="S34" s="619"/>
      <c r="T34" s="620"/>
      <c r="U34" s="619"/>
      <c r="V34" s="620"/>
      <c r="W34" s="609"/>
      <c r="X34" s="625"/>
      <c r="Y34" s="626"/>
      <c r="Z34" s="615"/>
      <c r="AA34" s="609"/>
      <c r="AB34" s="609"/>
      <c r="AC34" s="609"/>
      <c r="AD34" s="609"/>
      <c r="AE34" s="609"/>
      <c r="AF34" s="381" t="s">
        <v>636</v>
      </c>
      <c r="AG34" s="382" t="s">
        <v>643</v>
      </c>
      <c r="AH34" s="605" t="s">
        <v>661</v>
      </c>
      <c r="AI34" s="606"/>
      <c r="AJ34" s="606"/>
      <c r="AK34" s="606"/>
      <c r="AL34" s="606"/>
      <c r="AM34" s="607"/>
    </row>
    <row r="35" spans="2:39" ht="18.5" thickBot="1">
      <c r="B35" s="633"/>
      <c r="C35" s="634"/>
      <c r="D35" s="626"/>
      <c r="E35" s="615"/>
      <c r="F35" s="625"/>
      <c r="G35" s="634"/>
      <c r="H35" s="626"/>
      <c r="I35" s="615"/>
      <c r="J35" s="615"/>
      <c r="K35" s="625"/>
      <c r="L35" s="634"/>
      <c r="M35" s="626"/>
      <c r="N35" s="625"/>
      <c r="O35" s="626"/>
      <c r="P35" s="625"/>
      <c r="Q35" s="626"/>
      <c r="R35" s="615"/>
      <c r="S35" s="619"/>
      <c r="T35" s="620"/>
      <c r="U35" s="619"/>
      <c r="V35" s="620"/>
      <c r="W35" s="609"/>
      <c r="X35" s="625"/>
      <c r="Y35" s="626"/>
      <c r="Z35" s="615"/>
      <c r="AA35" s="609"/>
      <c r="AB35" s="609"/>
      <c r="AC35" s="609"/>
      <c r="AD35" s="609"/>
      <c r="AE35" s="609"/>
      <c r="AF35" s="381" t="s">
        <v>636</v>
      </c>
      <c r="AG35" s="382" t="s">
        <v>644</v>
      </c>
      <c r="AH35" s="605" t="s">
        <v>662</v>
      </c>
      <c r="AI35" s="606"/>
      <c r="AJ35" s="606"/>
      <c r="AK35" s="606"/>
      <c r="AL35" s="606"/>
      <c r="AM35" s="607"/>
    </row>
    <row r="36" spans="2:39" ht="27.5" thickBot="1">
      <c r="B36" s="633"/>
      <c r="C36" s="634"/>
      <c r="D36" s="626"/>
      <c r="E36" s="615"/>
      <c r="F36" s="625"/>
      <c r="G36" s="634"/>
      <c r="H36" s="626"/>
      <c r="I36" s="615"/>
      <c r="J36" s="615"/>
      <c r="K36" s="625"/>
      <c r="L36" s="634"/>
      <c r="M36" s="626"/>
      <c r="N36" s="625"/>
      <c r="O36" s="626"/>
      <c r="P36" s="625"/>
      <c r="Q36" s="626"/>
      <c r="R36" s="615"/>
      <c r="S36" s="619"/>
      <c r="T36" s="620"/>
      <c r="U36" s="619"/>
      <c r="V36" s="620"/>
      <c r="W36" s="609"/>
      <c r="X36" s="625"/>
      <c r="Y36" s="626"/>
      <c r="Z36" s="615"/>
      <c r="AA36" s="609"/>
      <c r="AB36" s="609"/>
      <c r="AC36" s="609"/>
      <c r="AD36" s="609"/>
      <c r="AE36" s="609"/>
      <c r="AF36" s="381" t="s">
        <v>636</v>
      </c>
      <c r="AG36" s="382" t="s">
        <v>645</v>
      </c>
      <c r="AH36" s="605" t="s">
        <v>663</v>
      </c>
      <c r="AI36" s="606"/>
      <c r="AJ36" s="606"/>
      <c r="AK36" s="606"/>
      <c r="AL36" s="606"/>
      <c r="AM36" s="607"/>
    </row>
    <row r="37" spans="2:39" ht="15" thickBot="1">
      <c r="B37" s="633"/>
      <c r="C37" s="634"/>
      <c r="D37" s="626"/>
      <c r="E37" s="615"/>
      <c r="F37" s="625"/>
      <c r="G37" s="634"/>
      <c r="H37" s="626"/>
      <c r="I37" s="615"/>
      <c r="J37" s="615"/>
      <c r="K37" s="625"/>
      <c r="L37" s="634"/>
      <c r="M37" s="626"/>
      <c r="N37" s="625"/>
      <c r="O37" s="626"/>
      <c r="P37" s="625"/>
      <c r="Q37" s="626"/>
      <c r="R37" s="615"/>
      <c r="S37" s="619"/>
      <c r="T37" s="620"/>
      <c r="U37" s="619"/>
      <c r="V37" s="620"/>
      <c r="W37" s="609"/>
      <c r="X37" s="625"/>
      <c r="Y37" s="626"/>
      <c r="Z37" s="616"/>
      <c r="AA37" s="609"/>
      <c r="AB37" s="609"/>
      <c r="AC37" s="609"/>
      <c r="AD37" s="609"/>
      <c r="AE37" s="610"/>
      <c r="AF37" s="378"/>
      <c r="AG37" s="378"/>
      <c r="AH37" s="378"/>
      <c r="AI37" s="378"/>
      <c r="AJ37" s="378"/>
      <c r="AK37" s="378"/>
      <c r="AL37" s="378"/>
      <c r="AM37" s="390"/>
    </row>
    <row r="38" spans="2:39" ht="15" thickBot="1">
      <c r="B38" s="635"/>
      <c r="C38" s="629"/>
      <c r="D38" s="628"/>
      <c r="E38" s="616"/>
      <c r="F38" s="627"/>
      <c r="G38" s="629"/>
      <c r="H38" s="628"/>
      <c r="I38" s="616"/>
      <c r="J38" s="616"/>
      <c r="K38" s="627"/>
      <c r="L38" s="629"/>
      <c r="M38" s="628"/>
      <c r="N38" s="627"/>
      <c r="O38" s="628"/>
      <c r="P38" s="627"/>
      <c r="Q38" s="628"/>
      <c r="R38" s="616"/>
      <c r="S38" s="621"/>
      <c r="T38" s="622"/>
      <c r="U38" s="621"/>
      <c r="V38" s="622"/>
      <c r="W38" s="610"/>
      <c r="X38" s="627"/>
      <c r="Y38" s="628"/>
      <c r="Z38" s="378"/>
      <c r="AA38" s="610"/>
      <c r="AB38" s="610"/>
      <c r="AC38" s="610"/>
      <c r="AD38" s="610"/>
      <c r="AE38" s="378"/>
      <c r="AF38" s="378"/>
      <c r="AG38" s="378"/>
      <c r="AH38" s="378"/>
      <c r="AI38" s="378"/>
      <c r="AJ38" s="378"/>
      <c r="AK38" s="378"/>
      <c r="AL38" s="378"/>
      <c r="AM38" s="390"/>
    </row>
    <row r="39" spans="2:39">
      <c r="C39" s="349"/>
    </row>
    <row r="40" spans="2:39">
      <c r="C40" s="349"/>
    </row>
    <row r="41" spans="2:39">
      <c r="C41" s="349"/>
    </row>
    <row r="42" spans="2:39">
      <c r="C42" s="349"/>
    </row>
  </sheetData>
  <mergeCells count="68">
    <mergeCell ref="D24:F24"/>
    <mergeCell ref="G24:L24"/>
    <mergeCell ref="B9:B13"/>
    <mergeCell ref="C9:G11"/>
    <mergeCell ref="AI11:AJ12"/>
    <mergeCell ref="V14:AJ14"/>
    <mergeCell ref="AJ15:AJ21"/>
    <mergeCell ref="D16:F16"/>
    <mergeCell ref="G16:L16"/>
    <mergeCell ref="O17:P18"/>
    <mergeCell ref="Q17:S18"/>
    <mergeCell ref="D18:F19"/>
    <mergeCell ref="G18:L19"/>
    <mergeCell ref="O20:P22"/>
    <mergeCell ref="Q20:S22"/>
    <mergeCell ref="D21:F23"/>
    <mergeCell ref="G21:L23"/>
    <mergeCell ref="B25:AL25"/>
    <mergeCell ref="L26:X26"/>
    <mergeCell ref="B27:I27"/>
    <mergeCell ref="J27:R27"/>
    <mergeCell ref="S27:Z27"/>
    <mergeCell ref="AA27:AD27"/>
    <mergeCell ref="AE27:AM27"/>
    <mergeCell ref="U28:V28"/>
    <mergeCell ref="X28:Y28"/>
    <mergeCell ref="AF28:AM28"/>
    <mergeCell ref="B29:D29"/>
    <mergeCell ref="F29:H29"/>
    <mergeCell ref="K29:M29"/>
    <mergeCell ref="N29:O29"/>
    <mergeCell ref="P29:Q29"/>
    <mergeCell ref="S29:T29"/>
    <mergeCell ref="U29:V29"/>
    <mergeCell ref="B28:D28"/>
    <mergeCell ref="F28:H28"/>
    <mergeCell ref="K28:M28"/>
    <mergeCell ref="N28:O28"/>
    <mergeCell ref="P28:Q28"/>
    <mergeCell ref="S28:T28"/>
    <mergeCell ref="Z30:Z37"/>
    <mergeCell ref="X29:Y29"/>
    <mergeCell ref="AH29:AM29"/>
    <mergeCell ref="B30:D38"/>
    <mergeCell ref="E30:E38"/>
    <mergeCell ref="F30:H38"/>
    <mergeCell ref="I30:I38"/>
    <mergeCell ref="J30:J38"/>
    <mergeCell ref="K30:M38"/>
    <mergeCell ref="N30:O38"/>
    <mergeCell ref="P30:Q38"/>
    <mergeCell ref="R30:R38"/>
    <mergeCell ref="S30:T38"/>
    <mergeCell ref="U30:V38"/>
    <mergeCell ref="W30:W38"/>
    <mergeCell ref="X30:Y38"/>
    <mergeCell ref="AH35:AM35"/>
    <mergeCell ref="AH36:AM36"/>
    <mergeCell ref="AA30:AA38"/>
    <mergeCell ref="AB30:AB38"/>
    <mergeCell ref="AC30:AC38"/>
    <mergeCell ref="AD30:AD38"/>
    <mergeCell ref="AE30:AE37"/>
    <mergeCell ref="AH30:AM30"/>
    <mergeCell ref="AH31:AM31"/>
    <mergeCell ref="AH32:AM32"/>
    <mergeCell ref="AH33:AM33"/>
    <mergeCell ref="AH34:AM34"/>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925F2-D24A-4042-9E23-EEF8B952FE53}">
  <dimension ref="A5:C7"/>
  <sheetViews>
    <sheetView showGridLines="0" topLeftCell="A4" zoomScale="55" zoomScaleNormal="55" workbookViewId="0">
      <selection activeCell="C5" sqref="C5"/>
    </sheetView>
  </sheetViews>
  <sheetFormatPr baseColWidth="10" defaultRowHeight="14.5"/>
  <sheetData>
    <row r="5" spans="1:3" s="36" customFormat="1" ht="18.5">
      <c r="A5" s="233"/>
      <c r="B5" s="234" t="s">
        <v>364</v>
      </c>
      <c r="C5" s="235" t="s">
        <v>365</v>
      </c>
    </row>
    <row r="6" spans="1:3" s="36" customFormat="1" ht="18.5">
      <c r="B6" s="236"/>
      <c r="C6" s="235" t="s">
        <v>366</v>
      </c>
    </row>
    <row r="7" spans="1:3" s="36" customFormat="1" ht="18.5">
      <c r="B7" s="236"/>
      <c r="C7" s="235" t="s">
        <v>367</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C3905-7A98-4D9C-B279-462C8CC4E497}">
  <dimension ref="B5:L9"/>
  <sheetViews>
    <sheetView showGridLines="0" topLeftCell="A4" zoomScale="140" zoomScaleNormal="140" workbookViewId="0">
      <selection activeCell="C7" sqref="C7"/>
    </sheetView>
  </sheetViews>
  <sheetFormatPr baseColWidth="10" defaultRowHeight="14.5"/>
  <sheetData>
    <row r="5" spans="2:12" ht="18.5">
      <c r="B5" s="234" t="s">
        <v>368</v>
      </c>
      <c r="C5" s="235" t="s">
        <v>477</v>
      </c>
      <c r="D5" s="36"/>
      <c r="E5" s="36"/>
      <c r="F5" s="36"/>
      <c r="G5" s="36"/>
      <c r="H5" s="36"/>
      <c r="I5" s="36"/>
      <c r="J5" s="36"/>
      <c r="K5" s="36"/>
      <c r="L5" s="36"/>
    </row>
    <row r="6" spans="2:12" ht="18.5">
      <c r="B6" s="236"/>
      <c r="C6" s="235" t="s">
        <v>664</v>
      </c>
      <c r="D6" s="36"/>
      <c r="E6" s="36"/>
      <c r="F6" s="36"/>
      <c r="G6" s="36"/>
      <c r="H6" s="36"/>
      <c r="I6" s="36"/>
      <c r="J6" s="36"/>
      <c r="K6" s="36"/>
      <c r="L6" s="36"/>
    </row>
    <row r="7" spans="2:12" ht="18.5">
      <c r="B7" s="236"/>
      <c r="C7" s="235" t="s">
        <v>369</v>
      </c>
      <c r="D7" s="36"/>
      <c r="E7" s="36"/>
      <c r="F7" s="36"/>
      <c r="G7" s="36"/>
      <c r="H7" s="36"/>
      <c r="I7" s="36"/>
      <c r="J7" s="36"/>
      <c r="K7" s="36"/>
      <c r="L7" s="36"/>
    </row>
    <row r="9" spans="2:12" ht="18.5">
      <c r="C9" s="237"/>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8F8AB-5EDF-DA48-9DA9-B356991FFA7C}">
  <dimension ref="B17:F20"/>
  <sheetViews>
    <sheetView topLeftCell="A10" zoomScaleNormal="100" workbookViewId="0">
      <selection activeCell="K13" sqref="K13"/>
    </sheetView>
  </sheetViews>
  <sheetFormatPr baseColWidth="10" defaultRowHeight="14.5"/>
  <cols>
    <col min="2" max="2" width="22.453125" customWidth="1"/>
    <col min="3" max="3" width="16.36328125" bestFit="1" customWidth="1"/>
    <col min="4" max="4" width="18.1796875" bestFit="1" customWidth="1"/>
    <col min="5" max="5" width="32.81640625" bestFit="1" customWidth="1"/>
    <col min="6" max="6" width="26.453125" customWidth="1"/>
  </cols>
  <sheetData>
    <row r="17" spans="2:6">
      <c r="C17" s="349" t="s">
        <v>564</v>
      </c>
      <c r="D17" s="349" t="s">
        <v>565</v>
      </c>
      <c r="E17" s="349" t="s">
        <v>566</v>
      </c>
      <c r="F17" s="349" t="s">
        <v>234</v>
      </c>
    </row>
    <row r="18" spans="2:6">
      <c r="B18" s="22" t="s">
        <v>561</v>
      </c>
      <c r="C18" s="354">
        <v>0.151</v>
      </c>
      <c r="D18" s="355">
        <v>0.5</v>
      </c>
      <c r="E18" s="355">
        <v>0.22</v>
      </c>
      <c r="F18" s="353">
        <v>6.7000000000000004E-2</v>
      </c>
    </row>
    <row r="19" spans="2:6">
      <c r="B19" s="1" t="s">
        <v>562</v>
      </c>
      <c r="C19" s="354">
        <v>0.55500000000000005</v>
      </c>
      <c r="D19" s="355">
        <v>0</v>
      </c>
      <c r="E19" s="354">
        <v>0.41199999999999998</v>
      </c>
      <c r="F19" s="354">
        <v>0.56699999999999995</v>
      </c>
    </row>
    <row r="20" spans="2:6">
      <c r="B20" s="1" t="s">
        <v>563</v>
      </c>
      <c r="C20" s="368">
        <f>PTEP_PACTO_2025_CORTE_DIC!M91</f>
        <v>1</v>
      </c>
      <c r="D20" s="355">
        <f>PTEP_PACTO_2025_CORTE_DIC!M92</f>
        <v>1</v>
      </c>
      <c r="E20" s="354">
        <f>PTEP_PACTO_2025_CORTE_DIC!M93</f>
        <v>0.96795555555555568</v>
      </c>
      <c r="F20" s="354">
        <f>PTEP_PACTO_2025_CORTE_DIC!M94</f>
        <v>0.99333333333333329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PTEP_PACTO_2025_CORTE_ABRIL</vt:lpstr>
      <vt:lpstr>PTEP_PACTO_2025_CORTE_AGOSTO</vt:lpstr>
      <vt:lpstr>PTEP_PACTO_2025_CORTE_DIC</vt:lpstr>
      <vt:lpstr>RESULTADOS</vt:lpstr>
      <vt:lpstr>ANEXO 1</vt:lpstr>
      <vt:lpstr>ANEXO 2</vt:lpstr>
      <vt:lpstr>ANEXO 3</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SANDRA YAMILE CALVO CATANO</cp:lastModifiedBy>
  <dcterms:created xsi:type="dcterms:W3CDTF">2024-12-27T20:59:16Z</dcterms:created>
  <dcterms:modified xsi:type="dcterms:W3CDTF">2026-02-27T17:17:56Z</dcterms:modified>
</cp:coreProperties>
</file>