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style1.xml" ContentType="application/vnd.ms-office.chartstyle+xml"/>
  <Override PartName="/xl/charts/colors1.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135" windowWidth="18915" windowHeight="11700" activeTab="2"/>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calcChain.xml><?xml version="1.0" encoding="utf-8"?>
<calcChain xmlns="http://schemas.openxmlformats.org/spreadsheetml/2006/main">
  <c r="E842" i="1" l="1"/>
  <c r="E841" i="1"/>
  <c r="E838" i="1"/>
  <c r="E837" i="1"/>
  <c r="H674" i="1"/>
  <c r="H673" i="1"/>
  <c r="D674" i="1"/>
  <c r="D673" i="1"/>
</calcChain>
</file>

<file path=xl/sharedStrings.xml><?xml version="1.0" encoding="utf-8"?>
<sst xmlns="http://schemas.openxmlformats.org/spreadsheetml/2006/main" count="1207" uniqueCount="384">
  <si>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</si>
  <si>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</si>
  <si>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</si>
  <si>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</si>
  <si>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</si>
  <si>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</si>
  <si>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</si>
  <si>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</si>
  <si>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</si>
  <si>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</si>
  <si>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</si>
  <si>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</si>
  <si>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</si>
  <si>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</si>
  <si>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</si>
  <si>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ABB LTDA</t>
  </si>
  <si>
    <t>860.003.563-9</t>
  </si>
  <si>
    <t>DEIGO AGUIRRE</t>
  </si>
  <si>
    <t>DOSQUEBRADAS</t>
  </si>
  <si>
    <t>universidad tecnologica de pereira</t>
  </si>
  <si>
    <t>891480035-9</t>
  </si>
  <si>
    <t>luis fernando gaviria</t>
  </si>
  <si>
    <t>risaralda</t>
  </si>
  <si>
    <t>pereira</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</si>
  <si>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</si>
  <si>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</si>
  <si>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</si>
  <si>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</si>
  <si>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</si>
  <si>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</si>
  <si>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</si>
  <si>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</si>
  <si>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son profesionales comprometidos y bien formados</t>
  </si>
  <si>
    <t>la universidad necesita profesionales en educación  superior actualizada, con nuevas estratégica , un nuevo sistema pedagógico hay docentes que ya están obsoletos y deben dar paso nueva generación especialmente en industrial y Lic. educacion</t>
  </si>
  <si>
    <t>hay que mejorar sistema pedagógico inyectarle nuevos egresados</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</si>
  <si>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</si>
  <si>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</si>
  <si>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</si>
  <si>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</si>
  <si>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</si>
  <si>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se requiere una nueva renovación de docentes porque hay algunos que sus conocimientos están obsoletos especialmente los que están jubildos</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</si>
  <si>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</si>
  <si>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</si>
  <si>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</si>
  <si>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</si>
  <si>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</si>
  <si>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</si>
  <si>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</si>
  <si>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</si>
  <si>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</si>
  <si>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</si>
  <si>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</si>
  <si>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</si>
  <si>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</si>
  <si>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</si>
  <si>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</si>
  <si>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</si>
  <si>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</si>
  <si>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</si>
  <si>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</si>
  <si>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</si>
  <si>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Tener la mente abierta</t>
  </si>
  <si>
    <t>se deben formar wen las nuevas politicas de cambio del estado y en lo juridoco y los cambios en salud ocupacional y en calidad</t>
  </si>
  <si>
    <t>les falta mas experiencia son demasiados académicos d3eben tener oportunidades de practicas en la empresa privada y en la misma universidad.</t>
  </si>
  <si>
    <r>
      <rPr>
        <b/>
        <sz val="11"/>
        <color theme="1"/>
        <rFont val="Calibri"/>
        <family val="2"/>
        <scheme val="minor"/>
      </rPr>
      <t>Empleadores</t>
    </r>
    <r>
      <rPr>
        <sz val="11"/>
        <color theme="1"/>
        <rFont val="Calibri"/>
        <family val="2"/>
        <scheme val="minor"/>
      </rPr>
      <t xml:space="preserve">
Fecha de corte: 30-06-2016</t>
    </r>
  </si>
  <si>
    <t>Consumer Electronics Group SAS</t>
  </si>
  <si>
    <t>900579611-0</t>
  </si>
  <si>
    <t>Andres Gomez</t>
  </si>
  <si>
    <t>Ferreinox Ltda</t>
  </si>
  <si>
    <t>800224617-8</t>
  </si>
  <si>
    <t>Jorge Ivan Perez Angel</t>
  </si>
  <si>
    <t>Dosquebradas</t>
  </si>
  <si>
    <t>Ya que muchos de los programas son mas ligados a la formación académico y  no a las necesidades del empresario</t>
  </si>
  <si>
    <t>La aplicación de la academia en la vida laboral es muy poca</t>
  </si>
  <si>
    <t>Porque son las programas que nos ayudaran a llevar un mejor manejo en las empresas, las relaciones comerciales y unos mejores procedimientos.</t>
  </si>
  <si>
    <t>Porque la parte comercial es el motor de la organización y estos perfiles son indispensables.</t>
  </si>
  <si>
    <t>La formación académica, mas que una mejora debe ser un deseo tanto por el lado de los docentes como de los estudiantes. La importancia y el deseo de querer ser mejor cada día hará que tengamos egresados con grandes proyectos e ideas en las organizaciones.</t>
  </si>
  <si>
    <t>Planeacion de proyectos y segumiento a los mismos</t>
  </si>
  <si>
    <t>mas que una competencia es inculcar valores, la honestidad y el deseo por trabajar</t>
  </si>
  <si>
    <t>Porque han sido jóvenes dinámicos, con ideas frescas, porque se les ha permitido participar con ideas y se les ha hecho parte activa y positiva de la organización, ya que el trabajo en equipo hace colaboradores felices y asertivos.</t>
  </si>
  <si>
    <t>SERVICIO DE EMERGENCIAS REGIONAL SA</t>
  </si>
  <si>
    <t>816003869-7</t>
  </si>
  <si>
    <t>VICTORIA EUGENIA GIRALDO VELASQUEZ</t>
  </si>
  <si>
    <t>PENTAGRAMA S.A.S</t>
  </si>
  <si>
    <t>SILVIA LICED OROZCO RIASCOS</t>
  </si>
  <si>
    <t>Guillermo Pulgarín S. S.A.</t>
  </si>
  <si>
    <t>891.400.819-4</t>
  </si>
  <si>
    <t>Gloria Gómez Herrera</t>
  </si>
  <si>
    <t>Los profesionales y posgraduados se han destacado por su excelencia en el desarrollo de sus labores, especialmente con aquellas que se requieren al conocimiento específico de sus estudios. Se han caracterizado especialmente por ser INNOVADORES</t>
  </si>
  <si>
    <t xml:space="preserve">Los perfiles corresponden específicamente a los roles contratados. Se puede hacer mayor énfasis en humanización y trato interpersonal. También enfocarse un poco más en orientación a los resultados, más que a la tarea. Y reforzar Excel en todas las carreras. </t>
  </si>
  <si>
    <t>Es posible implementar estrategias que requieran que estudiantes de las áreas administrativas se enfoquen mayor en el manejo de herramientas ofimáticas; y los estudiantes de medicina y tec en atención pre-hospitalaria se enfoquen más en trato humanizado del paciente. Realmente es una excelente universidad!!!</t>
  </si>
  <si>
    <t>Sugiero mayor atención a los resultados de los practicantes en las evaluaciones de practica realizadas por los empresarios.</t>
  </si>
  <si>
    <t>Orientación a los resultados // Busqueda de la excelencia // Empoderamiento y empatía</t>
  </si>
  <si>
    <t>Han desarrollado proyectos y planes que permiten mejorar los procesos de la organización. Automatizar tareas para reducir tiempo y liderar equipos de alto desempeño</t>
  </si>
  <si>
    <t>Regular</t>
  </si>
  <si>
    <t>Informe empleadores de: Administración Industrial</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</si>
  <si>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</si>
  <si>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</si>
  <si>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</si>
  <si>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</si>
  <si>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</si>
  <si>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</si>
  <si>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</si>
  <si>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</si>
  <si>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</si>
  <si>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</si>
  <si>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</si>
  <si>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</si>
  <si>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</si>
  <si>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</si>
  <si>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</si>
  <si>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</si>
  <si>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</si>
  <si>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</si>
  <si>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</si>
  <si>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</si>
  <si>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</si>
  <si>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</si>
  <si>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</si>
  <si>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</si>
  <si>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</si>
  <si>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</si>
  <si>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</si>
  <si>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</si>
  <si>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</si>
  <si>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</si>
  <si>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</si>
  <si>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</si>
  <si>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</si>
  <si>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</si>
  <si>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</si>
  <si>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</si>
  <si>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</si>
  <si>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</si>
  <si>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</si>
  <si>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</si>
  <si>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</si>
  <si>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</si>
  <si>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</si>
  <si>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</si>
  <si>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</si>
  <si>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</si>
  <si>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</si>
  <si>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</si>
  <si>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</si>
  <si>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</si>
  <si>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</si>
  <si>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</si>
  <si>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</si>
  <si>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</si>
  <si>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</si>
  <si>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</si>
  <si>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</si>
  <si>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</si>
  <si>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</si>
  <si>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</si>
  <si>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</si>
  <si>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No sabe</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</si>
  <si>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</si>
  <si>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</si>
  <si>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</si>
  <si>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</si>
  <si>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</si>
  <si>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</si>
  <si>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</si>
  <si>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</si>
  <si>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</si>
  <si>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</si>
  <si>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</si>
  <si>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</si>
  <si>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</si>
  <si>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</si>
  <si>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</si>
  <si>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</si>
  <si>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</si>
  <si>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</si>
  <si>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</si>
  <si>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</si>
  <si>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</si>
  <si>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</si>
  <si>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</si>
  <si>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</si>
  <si>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</si>
  <si>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</si>
  <si>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</si>
  <si>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</si>
  <si>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</si>
  <si>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</si>
  <si>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</si>
  <si>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</si>
  <si>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</si>
  <si>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</si>
  <si>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</si>
  <si>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</si>
  <si>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</si>
  <si>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</si>
  <si>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</si>
  <si>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</si>
  <si>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</si>
  <si>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</si>
  <si>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</si>
  <si>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</si>
  <si>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</si>
  <si>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</si>
  <si>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</si>
  <si>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</si>
  <si>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</si>
  <si>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</si>
  <si>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</si>
  <si>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</si>
  <si>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</si>
  <si>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</si>
  <si>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</si>
  <si>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</si>
  <si>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</si>
  <si>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</si>
  <si>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</si>
  <si>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</si>
  <si>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</si>
  <si>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</si>
  <si>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</si>
  <si>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</si>
  <si>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</si>
  <si>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</si>
  <si>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</si>
  <si>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</si>
  <si>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</si>
  <si>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</si>
  <si>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</si>
  <si>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</si>
  <si>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</si>
  <si>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</si>
  <si>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</si>
  <si>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</si>
  <si>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</si>
  <si>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</si>
  <si>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</si>
  <si>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</si>
  <si>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</si>
  <si>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</si>
  <si>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</si>
  <si>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</si>
  <si>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</si>
  <si>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</si>
  <si>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</si>
  <si>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</si>
  <si>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</si>
  <si>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</si>
  <si>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</si>
  <si>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</si>
  <si>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</si>
  <si>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</si>
  <si>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</si>
  <si>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</si>
  <si>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</si>
  <si>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</si>
  <si>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</si>
  <si>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</si>
  <si>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</si>
  <si>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</si>
  <si>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</si>
  <si>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</si>
  <si>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</si>
  <si>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</si>
  <si>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</si>
  <si>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</si>
  <si>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</si>
  <si>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</si>
  <si>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</si>
  <si>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</si>
  <si>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</si>
  <si>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</si>
  <si>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</si>
  <si>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</si>
  <si>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</si>
  <si>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</si>
  <si>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</si>
  <si>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</si>
  <si>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</si>
  <si>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</si>
  <si>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</si>
  <si>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</si>
  <si>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</si>
  <si>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</si>
  <si>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</si>
  <si>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</si>
  <si>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</si>
  <si>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</si>
  <si>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</si>
  <si>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</si>
  <si>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</si>
  <si>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</si>
  <si>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</si>
  <si>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</si>
  <si>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</si>
  <si>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</si>
  <si>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</si>
  <si>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</si>
  <si>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</si>
  <si>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</si>
  <si>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</si>
  <si>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</si>
  <si>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</si>
  <si>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</si>
  <si>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</si>
  <si>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</si>
  <si>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</si>
  <si>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</si>
  <si>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</si>
  <si>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</si>
  <si>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</si>
  <si>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</si>
  <si>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</si>
  <si>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</si>
  <si>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</si>
  <si>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</si>
  <si>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</si>
  <si>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</si>
  <si>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</si>
  <si>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</si>
  <si>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</si>
  <si>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</si>
  <si>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</si>
  <si>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</si>
  <si>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</si>
  <si>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</si>
  <si>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</si>
  <si>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</si>
  <si>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</si>
  <si>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</si>
  <si>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</si>
  <si>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</si>
  <si>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</si>
  <si>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</si>
  <si>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</si>
  <si>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</si>
  <si>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</si>
  <si>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</si>
  <si>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</si>
  <si>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</si>
  <si>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</si>
  <si>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</si>
  <si>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</si>
  <si>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</si>
  <si>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</si>
  <si>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</si>
  <si>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</si>
  <si>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</si>
  <si>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</si>
  <si>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</si>
  <si>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</si>
  <si>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</si>
  <si>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</si>
  <si>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</si>
  <si>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</si>
  <si>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</si>
  <si>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</si>
  <si>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</si>
  <si>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</si>
  <si>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</si>
  <si>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</si>
  <si>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</si>
  <si>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</si>
  <si>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</si>
  <si>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</si>
  <si>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</si>
  <si>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</si>
  <si>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Administración Industrial</t>
  </si>
  <si>
    <t>Lo invitamos a que visualice en la siguiente pestaña los resultados de la encuesta realizada a los empleadores</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</si>
  <si>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</si>
  <si>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</si>
  <si>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</si>
  <si>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</si>
  <si>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</si>
  <si>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Administración Industrial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</si>
  <si>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</si>
  <si>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</si>
  <si>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</si>
  <si>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</si>
  <si>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</si>
  <si>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</si>
  <si>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</si>
  <si>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</si>
  <si>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Administración industrial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</si>
</sst>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8">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u/>
      <sz val="11"/>
      <color theme="10"/>
      <name val="Calibri"/>
      <family val="2"/>
      <scheme val="minor"/>
    </font>
    <font>
      <sz val="10"/>
      <name val="Segoe UI"/>
      <family val="2"/>
    </font>
    <font>
      <sz val="10"/>
      <name val="Segoe UI"/>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8"/>
      <color rgb="FF000000"/>
      <name val="Lucida Sans Regular"/>
    </font>
    <font>
      <sz val="8"/>
      <name val="Inherit"/>
    </font>
    <font>
      <sz val="11"/>
      <name val="Calibri"/>
      <family val="2"/>
      <scheme val="minor"/>
    </font>
    <font>
      <sz val="8"/>
      <name val="Lucida Sans"/>
      <family val="2"/>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cellStyleXfs>
  <cellXfs count="101">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5" fillId="2" borderId="0" xfId="2" applyFill="1"/>
    <xf numFmtId="0" fontId="0" fillId="2" borderId="6" xfId="0" applyFill="1" applyBorder="1"/>
    <xf numFmtId="0" fontId="0" fillId="2" borderId="7" xfId="0" applyFill="1" applyBorder="1"/>
    <xf numFmtId="0" fontId="0" fillId="2" borderId="0" xfId="0" applyFill="1" applyBorder="1"/>
    <xf numFmtId="0" fontId="0" fillId="0" borderId="0" xfId="0"/>
    <xf numFmtId="0" fontId="8" fillId="2" borderId="0"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xf numFmtId="0" fontId="11" fillId="2" borderId="0" xfId="0" applyFont="1" applyFill="1"/>
    <xf numFmtId="10" fontId="13" fillId="3" borderId="1" xfId="1" applyNumberFormat="1" applyFont="1" applyFill="1" applyBorder="1" applyAlignment="1">
      <alignment horizontal="center" vertical="center"/>
    </xf>
    <xf numFmtId="0" fontId="14" fillId="2" borderId="1" xfId="0" applyFont="1" applyFill="1" applyBorder="1" applyAlignment="1">
      <alignment horizontal="left" vertical="center" wrapText="1"/>
    </xf>
    <xf numFmtId="3" fontId="15" fillId="2" borderId="1" xfId="1" applyNumberFormat="1" applyFont="1" applyFill="1" applyBorder="1" applyAlignment="1">
      <alignment horizontal="center" vertical="center"/>
    </xf>
    <xf numFmtId="3" fontId="9" fillId="2" borderId="1" xfId="1" applyNumberFormat="1" applyFont="1" applyFill="1" applyBorder="1" applyAlignment="1">
      <alignment horizontal="center" vertical="center"/>
    </xf>
    <xf numFmtId="10" fontId="15" fillId="2" borderId="1" xfId="1" applyNumberFormat="1" applyFont="1" applyFill="1" applyBorder="1" applyAlignment="1">
      <alignment horizontal="center" vertical="center"/>
    </xf>
    <xf numFmtId="10" fontId="9" fillId="2" borderId="1" xfId="1" applyNumberFormat="1" applyFont="1" applyFill="1" applyBorder="1" applyAlignment="1">
      <alignment horizontal="center" vertical="center"/>
    </xf>
    <xf numFmtId="0" fontId="13" fillId="2" borderId="0" xfId="0" applyFont="1" applyFill="1" applyAlignment="1">
      <alignment vertical="center"/>
    </xf>
    <xf numFmtId="0" fontId="0" fillId="2" borderId="0" xfId="0" applyFont="1" applyFill="1" applyBorder="1"/>
    <xf numFmtId="0" fontId="14" fillId="2" borderId="1" xfId="0" applyFont="1" applyFill="1" applyBorder="1" applyAlignment="1">
      <alignment horizontal="center" vertical="center" wrapText="1"/>
    </xf>
    <xf numFmtId="10" fontId="15" fillId="2" borderId="1" xfId="1" applyNumberFormat="1" applyFont="1" applyFill="1" applyBorder="1" applyAlignment="1">
      <alignment horizontal="left" vertical="center"/>
    </xf>
    <xf numFmtId="0" fontId="13" fillId="2" borderId="0" xfId="0" applyFont="1" applyFill="1" applyAlignment="1">
      <alignment vertical="center" wrapText="1"/>
    </xf>
    <xf numFmtId="0" fontId="13" fillId="2" borderId="0" xfId="0" applyFont="1" applyFill="1" applyAlignment="1">
      <alignment horizontal="left" vertical="center" wrapText="1"/>
    </xf>
    <xf numFmtId="10" fontId="16" fillId="2" borderId="0" xfId="1" applyNumberFormat="1" applyFont="1" applyFill="1" applyAlignment="1">
      <alignment horizontal="center" vertical="center"/>
    </xf>
    <xf numFmtId="0" fontId="13" fillId="3" borderId="1" xfId="0" applyFont="1" applyFill="1" applyBorder="1" applyAlignment="1">
      <alignment horizontal="center" vertical="center" wrapText="1"/>
    </xf>
    <xf numFmtId="0" fontId="2" fillId="6" borderId="1" xfId="0" applyFont="1" applyFill="1" applyBorder="1"/>
    <xf numFmtId="0" fontId="17" fillId="3" borderId="1" xfId="0" applyFont="1" applyFill="1" applyBorder="1" applyAlignment="1">
      <alignment horizontal="center" vertical="center"/>
    </xf>
    <xf numFmtId="164" fontId="9" fillId="2" borderId="1" xfId="1" applyNumberFormat="1" applyFont="1" applyFill="1" applyBorder="1" applyAlignment="1">
      <alignment horizontal="center" vertical="center"/>
    </xf>
    <xf numFmtId="2" fontId="9" fillId="2" borderId="1" xfId="0" applyNumberFormat="1" applyFont="1" applyFill="1" applyBorder="1" applyAlignment="1">
      <alignment horizontal="center"/>
    </xf>
    <xf numFmtId="0" fontId="10" fillId="2" borderId="0" xfId="0" applyFont="1" applyFill="1" applyBorder="1" applyAlignment="1">
      <alignment horizontal="left" vertical="center" wrapText="1"/>
    </xf>
    <xf numFmtId="10" fontId="15" fillId="2" borderId="0" xfId="1" applyNumberFormat="1" applyFont="1" applyFill="1" applyBorder="1" applyAlignment="1">
      <alignment horizontal="center" vertical="center"/>
    </xf>
    <xf numFmtId="0" fontId="14" fillId="2" borderId="0" xfId="0" applyFont="1" applyFill="1" applyBorder="1" applyAlignment="1">
      <alignment horizontal="center" vertical="center" wrapText="1"/>
    </xf>
    <xf numFmtId="10" fontId="13" fillId="3" borderId="2" xfId="1" applyNumberFormat="1" applyFont="1" applyFill="1" applyBorder="1" applyAlignment="1">
      <alignment horizontal="center" vertical="center"/>
    </xf>
    <xf numFmtId="0" fontId="13" fillId="2" borderId="0" xfId="0" applyFont="1" applyFill="1" applyBorder="1" applyAlignment="1">
      <alignment vertical="center"/>
    </xf>
    <xf numFmtId="1" fontId="15" fillId="2" borderId="1" xfId="1" applyNumberFormat="1" applyFont="1" applyFill="1" applyBorder="1" applyAlignment="1">
      <alignment horizontal="center" vertical="center"/>
    </xf>
    <xf numFmtId="0" fontId="14" fillId="2" borderId="0" xfId="0" applyFont="1" applyFill="1" applyBorder="1" applyAlignment="1">
      <alignment horizontal="left" vertical="center" wrapText="1"/>
    </xf>
    <xf numFmtId="3" fontId="0" fillId="2" borderId="0" xfId="0" applyNumberFormat="1" applyFill="1"/>
    <xf numFmtId="3" fontId="15" fillId="2" borderId="0" xfId="1" applyNumberFormat="1" applyFont="1" applyFill="1" applyBorder="1" applyAlignment="1">
      <alignment horizontal="center" vertical="center"/>
    </xf>
    <xf numFmtId="9" fontId="15" fillId="2" borderId="1" xfId="1" applyFont="1" applyFill="1" applyBorder="1" applyAlignment="1">
      <alignment horizontal="center" vertical="center"/>
    </xf>
    <xf numFmtId="0" fontId="19" fillId="2" borderId="1" xfId="0" applyFont="1" applyFill="1" applyBorder="1" applyAlignment="1">
      <alignment horizontal="left" vertical="center" wrapText="1"/>
    </xf>
    <xf numFmtId="0" fontId="20" fillId="2" borderId="1" xfId="0" applyFont="1" applyFill="1" applyBorder="1" applyAlignment="1">
      <alignment vertical="center"/>
    </xf>
    <xf numFmtId="0" fontId="14" fillId="2" borderId="1" xfId="0" applyFont="1" applyFill="1" applyBorder="1" applyAlignment="1">
      <alignment horizontal="justify" vertical="center" wrapText="1"/>
    </xf>
    <xf numFmtId="0" fontId="0" fillId="2" borderId="0" xfId="0" applyFill="1" applyAlignment="1">
      <alignment horizontal="justify"/>
    </xf>
    <xf numFmtId="10" fontId="13" fillId="3" borderId="1" xfId="1" applyNumberFormat="1" applyFont="1" applyFill="1" applyBorder="1" applyAlignment="1">
      <alignment horizontal="justify" vertical="center"/>
    </xf>
    <xf numFmtId="0" fontId="21" fillId="2" borderId="0" xfId="0" applyFont="1" applyFill="1"/>
    <xf numFmtId="0" fontId="17" fillId="3" borderId="1" xfId="0" applyFont="1" applyFill="1" applyBorder="1" applyAlignment="1">
      <alignment horizontal="center" vertical="center" wrapText="1"/>
    </xf>
    <xf numFmtId="3" fontId="15" fillId="2" borderId="1" xfId="1"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10" fontId="0" fillId="2" borderId="0" xfId="0" applyNumberFormat="1" applyFill="1"/>
    <xf numFmtId="10" fontId="13"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13" fillId="2" borderId="0" xfId="1" applyNumberFormat="1" applyFont="1" applyFill="1" applyBorder="1" applyAlignment="1">
      <alignment horizontal="center" vertical="center"/>
    </xf>
    <xf numFmtId="0" fontId="7" fillId="2" borderId="1" xfId="4" applyFill="1" applyBorder="1"/>
    <xf numFmtId="0" fontId="6" fillId="2" borderId="0" xfId="3" applyFill="1" applyBorder="1" applyAlignment="1">
      <alignment horizontal="left" vertical="center"/>
    </xf>
    <xf numFmtId="0" fontId="7" fillId="2" borderId="0" xfId="4" applyFill="1"/>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10" fontId="4" fillId="7" borderId="1" xfId="1" applyNumberFormat="1" applyFont="1" applyFill="1" applyBorder="1" applyAlignment="1">
      <alignment horizontal="center" vertical="center" wrapText="1"/>
    </xf>
    <xf numFmtId="0" fontId="2" fillId="2" borderId="0" xfId="0" applyFont="1" applyFill="1" applyAlignment="1">
      <alignment wrapText="1"/>
    </xf>
    <xf numFmtId="0" fontId="15" fillId="2" borderId="0" xfId="0" applyFont="1" applyFill="1" applyAlignment="1">
      <alignment wrapText="1"/>
    </xf>
    <xf numFmtId="0" fontId="22" fillId="2" borderId="1" xfId="0" applyFont="1" applyFill="1" applyBorder="1" applyAlignment="1">
      <alignment horizontal="center" vertical="center"/>
    </xf>
    <xf numFmtId="0" fontId="24" fillId="2" borderId="0" xfId="0" applyFont="1" applyFill="1" applyAlignment="1">
      <alignment horizontal="left" vertical="center"/>
    </xf>
    <xf numFmtId="0" fontId="25" fillId="2" borderId="0" xfId="0" applyFont="1" applyFill="1"/>
    <xf numFmtId="0" fontId="25" fillId="2" borderId="0" xfId="0" applyFont="1" applyFill="1" applyBorder="1"/>
    <xf numFmtId="0" fontId="17" fillId="2" borderId="0" xfId="0" applyFont="1" applyFill="1" applyAlignment="1">
      <alignment horizontal="center" wrapText="1"/>
    </xf>
    <xf numFmtId="0" fontId="15" fillId="2" borderId="0" xfId="0" applyFont="1" applyFill="1" applyAlignment="1">
      <alignment horizontal="left" vertical="top" wrapText="1"/>
    </xf>
    <xf numFmtId="0" fontId="15" fillId="2" borderId="0" xfId="0" applyFont="1" applyFill="1" applyAlignment="1">
      <alignment horizontal="left" vertical="top"/>
    </xf>
    <xf numFmtId="0" fontId="15" fillId="2" borderId="0" xfId="0" applyFont="1" applyFill="1" applyAlignment="1">
      <alignment horizontal="center" vertical="center" wrapText="1"/>
    </xf>
    <xf numFmtId="0" fontId="18" fillId="5" borderId="0" xfId="0" applyFont="1" applyFill="1" applyAlignment="1">
      <alignment horizontal="left" vertical="center" wrapText="1"/>
    </xf>
    <xf numFmtId="0" fontId="12" fillId="4" borderId="0" xfId="0" applyFont="1" applyFill="1" applyAlignment="1">
      <alignment horizontal="center" vertical="center"/>
    </xf>
    <xf numFmtId="0" fontId="13" fillId="5" borderId="0" xfId="0" applyFont="1" applyFill="1" applyAlignment="1">
      <alignment horizontal="left" vertical="center" wrapText="1"/>
    </xf>
    <xf numFmtId="0" fontId="17" fillId="5" borderId="0" xfId="0" applyFont="1" applyFill="1" applyAlignment="1">
      <alignment horizontal="left" vertical="center" wrapText="1"/>
    </xf>
    <xf numFmtId="0" fontId="13" fillId="5" borderId="0" xfId="0" applyFont="1" applyFill="1" applyAlignment="1">
      <alignment horizontal="left" vertical="center"/>
    </xf>
    <xf numFmtId="0" fontId="10" fillId="2" borderId="1" xfId="0"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3" fillId="2" borderId="0" xfId="0" applyFont="1" applyFill="1" applyAlignment="1">
      <alignment horizontal="center"/>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6" fillId="2" borderId="8" xfId="0" applyFont="1" applyFill="1" applyBorder="1" applyAlignment="1">
      <alignment horizontal="center" vertical="center"/>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6" fillId="2" borderId="9" xfId="0" applyFont="1" applyFill="1" applyBorder="1" applyAlignment="1">
      <alignment horizontal="center" vertical="center"/>
    </xf>
    <xf numFmtId="0" fontId="26" fillId="2" borderId="1" xfId="0" applyFont="1" applyFill="1" applyBorder="1" applyAlignment="1">
      <alignment horizontal="center" vertical="center" wrapText="1"/>
    </xf>
    <xf numFmtId="6" fontId="23" fillId="2" borderId="1" xfId="0" applyNumberFormat="1" applyFont="1" applyFill="1" applyBorder="1" applyAlignment="1">
      <alignment horizontal="center" vertical="center"/>
    </xf>
    <xf numFmtId="10" fontId="23" fillId="2" borderId="1" xfId="0" applyNumberFormat="1" applyFont="1" applyFill="1" applyBorder="1" applyAlignment="1">
      <alignment horizontal="center" vertical="center"/>
    </xf>
    <xf numFmtId="0" fontId="7" fillId="2" borderId="0" xfId="4" applyFill="1" applyBorder="1"/>
  </cellXfs>
  <cellStyles count="5">
    <cellStyle name="Hipervínculo" xfId="2" builtinId="8"/>
    <cellStyle name="Normal" xfId="0" builtinId="0"/>
    <cellStyle name="Normal 2" xfId="3"/>
    <cellStyle name="Normal 2 2" xfId="4"/>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5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0.34825870646766172</c:v>
                </c:pt>
                <c:pt idx="1">
                  <c:v>0.4925373134328358</c:v>
                </c:pt>
                <c:pt idx="2">
                  <c:v>5.4726368159203981E-2</c:v>
                </c:pt>
                <c:pt idx="3">
                  <c:v>1.9900497512437811E-2</c:v>
                </c:pt>
                <c:pt idx="4">
                  <c:v>4.9751243781094526E-3</c:v>
                </c:pt>
                <c:pt idx="5">
                  <c:v>1.9900497512437811E-2</c:v>
                </c:pt>
                <c:pt idx="6">
                  <c:v>0</c:v>
                </c:pt>
                <c:pt idx="7">
                  <c:v>4.9751243781094526E-3</c:v>
                </c:pt>
              </c:numCache>
            </c:numRef>
          </c:val>
        </c:ser>
        <c:dLbls>
          <c:showLegendKey val="0"/>
          <c:showVal val="0"/>
          <c:showCatName val="0"/>
          <c:showSerName val="0"/>
          <c:showPercent val="0"/>
          <c:showBubbleSize val="0"/>
        </c:dLbls>
        <c:gapWidth val="150"/>
        <c:axId val="145608352"/>
        <c:axId val="213315120"/>
      </c:barChart>
      <c:catAx>
        <c:axId val="1456083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3315120"/>
        <c:crosses val="autoZero"/>
        <c:auto val="1"/>
        <c:lblAlgn val="ctr"/>
        <c:lblOffset val="100"/>
        <c:noMultiLvlLbl val="0"/>
      </c:catAx>
      <c:valAx>
        <c:axId val="213315120"/>
        <c:scaling>
          <c:orientation val="minMax"/>
        </c:scaling>
        <c:delete val="1"/>
        <c:axPos val="b"/>
        <c:numFmt formatCode="General" sourceLinked="1"/>
        <c:majorTickMark val="out"/>
        <c:minorTickMark val="none"/>
        <c:tickLblPos val="none"/>
        <c:crossAx val="14560835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7.7519379844961239E-3</c:v>
                </c:pt>
                <c:pt idx="1">
                  <c:v>4.1095890410958902E-2</c:v>
                </c:pt>
                <c:pt idx="2">
                  <c:v>3.3333333333333333E-2</c:v>
                </c:pt>
              </c:numCache>
            </c:numRef>
          </c:val>
        </c:ser>
        <c:ser>
          <c:idx val="1"/>
          <c:order val="1"/>
          <c:tx>
            <c:strRef>
              <c:f>[1]INFORME!$C$760</c:f>
              <c:strCache>
                <c:ptCount val="1"/>
                <c:pt idx="0">
                  <c:v>Becas para capacitación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1.5503875968992248E-2</c:v>
                </c:pt>
                <c:pt idx="1">
                  <c:v>9.5890410958904104E-2</c:v>
                </c:pt>
                <c:pt idx="2">
                  <c:v>0.2</c:v>
                </c:pt>
              </c:numCache>
            </c:numRef>
          </c:val>
        </c:ser>
        <c:ser>
          <c:idx val="2"/>
          <c:order val="2"/>
          <c:tx>
            <c:strRef>
              <c:f>[1]INFORME!$C$761</c:f>
              <c:strCache>
                <c:ptCount val="1"/>
                <c:pt idx="0">
                  <c:v>Condecoraciones/Menciones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1.5503875968992248E-2</c:v>
                </c:pt>
                <c:pt idx="1">
                  <c:v>6.8493150684931503E-2</c:v>
                </c:pt>
                <c:pt idx="2">
                  <c:v>0.2</c:v>
                </c:pt>
              </c:numCache>
            </c:numRef>
          </c:val>
        </c:ser>
        <c:ser>
          <c:idx val="3"/>
          <c:order val="3"/>
          <c:tx>
            <c:strRef>
              <c:f>[1]INFORME!$C$762</c:f>
              <c:strCache>
                <c:ptCount val="1"/>
                <c:pt idx="0">
                  <c:v>Ninguno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0.34883720930232559</c:v>
                </c:pt>
                <c:pt idx="1">
                  <c:v>0.36986301369863012</c:v>
                </c:pt>
                <c:pt idx="2">
                  <c:v>0.36666666666666664</c:v>
                </c:pt>
              </c:numCache>
            </c:numRef>
          </c:val>
        </c:ser>
        <c:ser>
          <c:idx val="4"/>
          <c:order val="4"/>
          <c:tx>
            <c:strRef>
              <c:f>[1]INFORME!$C$763</c:f>
              <c:strCache>
                <c:ptCount val="1"/>
                <c:pt idx="0">
                  <c:v>Otras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3.875968992248062E-2</c:v>
                </c:pt>
                <c:pt idx="1">
                  <c:v>8.2191780821917804E-2</c:v>
                </c:pt>
                <c:pt idx="2">
                  <c:v>3.3333333333333333E-2</c:v>
                </c:pt>
              </c:numCache>
            </c:numRef>
          </c:val>
        </c:ser>
        <c:dLbls>
          <c:showLegendKey val="0"/>
          <c:showVal val="0"/>
          <c:showCatName val="0"/>
          <c:showSerName val="0"/>
          <c:showPercent val="0"/>
          <c:showBubbleSize val="0"/>
        </c:dLbls>
        <c:gapWidth val="150"/>
        <c:axId val="214467568"/>
        <c:axId val="214467960"/>
      </c:barChart>
      <c:catAx>
        <c:axId val="214467568"/>
        <c:scaling>
          <c:orientation val="minMax"/>
        </c:scaling>
        <c:delete val="0"/>
        <c:axPos val="l"/>
        <c:numFmt formatCode="General" sourceLinked="0"/>
        <c:majorTickMark val="out"/>
        <c:minorTickMark val="none"/>
        <c:tickLblPos val="nextTo"/>
        <c:txPr>
          <a:bodyPr/>
          <a:lstStyle/>
          <a:p>
            <a:pPr>
              <a:defRPr sz="1200" b="1"/>
            </a:pPr>
            <a:endParaRPr lang="es-CO"/>
          </a:p>
        </c:txPr>
        <c:crossAx val="214467960"/>
        <c:crosses val="autoZero"/>
        <c:auto val="1"/>
        <c:lblAlgn val="ctr"/>
        <c:lblOffset val="100"/>
        <c:noMultiLvlLbl val="0"/>
      </c:catAx>
      <c:valAx>
        <c:axId val="214467960"/>
        <c:scaling>
          <c:orientation val="minMax"/>
        </c:scaling>
        <c:delete val="1"/>
        <c:axPos val="b"/>
        <c:numFmt formatCode="General" sourceLinked="1"/>
        <c:majorTickMark val="out"/>
        <c:minorTickMark val="none"/>
        <c:tickLblPos val="none"/>
        <c:crossAx val="214467568"/>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Egresados!$C$673</c:f>
              <c:strCache>
                <c:ptCount val="1"/>
                <c:pt idx="0">
                  <c:v>Si</c:v>
                </c:pt>
              </c:strCache>
            </c:strRef>
          </c:tx>
          <c:invertIfNegative val="0"/>
          <c:dLbls>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Egresados!$D$673:$G$673</c:f>
              <c:numCache>
                <c:formatCode>0.00%</c:formatCode>
                <c:ptCount val="4"/>
                <c:pt idx="0">
                  <c:v>0.81081081081081086</c:v>
                </c:pt>
                <c:pt idx="1">
                  <c:v>1</c:v>
                </c:pt>
                <c:pt idx="2">
                  <c:v>0</c:v>
                </c:pt>
                <c:pt idx="3">
                  <c:v>0.5</c:v>
                </c:pt>
              </c:numCache>
            </c:numRef>
          </c:val>
        </c:ser>
        <c:ser>
          <c:idx val="1"/>
          <c:order val="1"/>
          <c:tx>
            <c:strRef>
              <c:f>Egresados!$C$674</c:f>
              <c:strCache>
                <c:ptCount val="1"/>
                <c:pt idx="0">
                  <c:v>No</c:v>
                </c:pt>
              </c:strCache>
            </c:strRef>
          </c:tx>
          <c:invertIfNegative val="0"/>
          <c:dLbls>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Egresados!$D$674:$G$674</c:f>
              <c:numCache>
                <c:formatCode>0.00%</c:formatCode>
                <c:ptCount val="4"/>
                <c:pt idx="0">
                  <c:v>0.1891891891891892</c:v>
                </c:pt>
                <c:pt idx="1">
                  <c:v>0</c:v>
                </c:pt>
                <c:pt idx="2">
                  <c:v>0</c:v>
                </c:pt>
                <c:pt idx="3">
                  <c:v>0.5</c:v>
                </c:pt>
              </c:numCache>
            </c:numRef>
          </c:val>
        </c:ser>
        <c:dLbls>
          <c:showLegendKey val="0"/>
          <c:showVal val="0"/>
          <c:showCatName val="0"/>
          <c:showSerName val="0"/>
          <c:showPercent val="0"/>
          <c:showBubbleSize val="0"/>
        </c:dLbls>
        <c:gapWidth val="150"/>
        <c:axId val="214468744"/>
        <c:axId val="214469136"/>
      </c:barChart>
      <c:catAx>
        <c:axId val="214468744"/>
        <c:scaling>
          <c:orientation val="minMax"/>
        </c:scaling>
        <c:delete val="0"/>
        <c:axPos val="b"/>
        <c:numFmt formatCode="General" sourceLinked="0"/>
        <c:majorTickMark val="out"/>
        <c:minorTickMark val="none"/>
        <c:tickLblPos val="nextTo"/>
        <c:txPr>
          <a:bodyPr/>
          <a:lstStyle/>
          <a:p>
            <a:pPr>
              <a:defRPr b="1"/>
            </a:pPr>
            <a:endParaRPr lang="es-CO"/>
          </a:p>
        </c:txPr>
        <c:crossAx val="214469136"/>
        <c:crosses val="autoZero"/>
        <c:auto val="1"/>
        <c:lblAlgn val="ctr"/>
        <c:lblOffset val="100"/>
        <c:noMultiLvlLbl val="0"/>
      </c:catAx>
      <c:valAx>
        <c:axId val="214469136"/>
        <c:scaling>
          <c:orientation val="minMax"/>
        </c:scaling>
        <c:delete val="1"/>
        <c:axPos val="l"/>
        <c:numFmt formatCode="0.00%" sourceLinked="1"/>
        <c:majorTickMark val="out"/>
        <c:minorTickMark val="none"/>
        <c:tickLblPos val="none"/>
        <c:crossAx val="214468744"/>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Egresados!$C$673:$C$674</c:f>
              <c:strCache>
                <c:ptCount val="2"/>
                <c:pt idx="0">
                  <c:v>Si</c:v>
                </c:pt>
                <c:pt idx="1">
                  <c:v>No</c:v>
                </c:pt>
              </c:strCache>
            </c:strRef>
          </c:cat>
          <c:val>
            <c:numRef>
              <c:f>Egresados!$H$673:$H$674</c:f>
              <c:numCache>
                <c:formatCode>0.00%</c:formatCode>
                <c:ptCount val="2"/>
                <c:pt idx="0">
                  <c:v>0.89189189189189189</c:v>
                </c:pt>
                <c:pt idx="1">
                  <c:v>0.24324324324324326</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0.41301059001512858</c:v>
                </c:pt>
                <c:pt idx="1">
                  <c:v>0.58698940998487137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0.83713850837138504</c:v>
                </c:pt>
                <c:pt idx="1">
                  <c:v>0.15525114155251141</c:v>
                </c:pt>
                <c:pt idx="2">
                  <c:v>7.6103500761035003E-3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6.79886685552408E-2</c:v>
                </c:pt>
                <c:pt idx="1">
                  <c:v>0.25495750708215298</c:v>
                </c:pt>
                <c:pt idx="2">
                  <c:v>1.1331444759206799E-2</c:v>
                </c:pt>
                <c:pt idx="3">
                  <c:v>3.1161473087818695E-2</c:v>
                </c:pt>
                <c:pt idx="4">
                  <c:v>2.8328611898016998E-2</c:v>
                </c:pt>
                <c:pt idx="5">
                  <c:v>4.8158640226628892E-2</c:v>
                </c:pt>
                <c:pt idx="6">
                  <c:v>1.1331444759206799E-2</c:v>
                </c:pt>
                <c:pt idx="7">
                  <c:v>0.13031161473087818</c:v>
                </c:pt>
                <c:pt idx="8">
                  <c:v>7.6487252124645896E-2</c:v>
                </c:pt>
              </c:numCache>
            </c:numRef>
          </c:val>
        </c:ser>
        <c:dLbls>
          <c:showLegendKey val="0"/>
          <c:showVal val="0"/>
          <c:showCatName val="0"/>
          <c:showSerName val="0"/>
          <c:showPercent val="0"/>
          <c:showBubbleSize val="0"/>
        </c:dLbls>
        <c:gapWidth val="150"/>
        <c:axId val="215024328"/>
        <c:axId val="215024720"/>
      </c:barChart>
      <c:catAx>
        <c:axId val="2150243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5024720"/>
        <c:crosses val="autoZero"/>
        <c:auto val="1"/>
        <c:lblAlgn val="ctr"/>
        <c:lblOffset val="100"/>
        <c:noMultiLvlLbl val="0"/>
      </c:catAx>
      <c:valAx>
        <c:axId val="215024720"/>
        <c:scaling>
          <c:orientation val="minMax"/>
        </c:scaling>
        <c:delete val="1"/>
        <c:axPos val="b"/>
        <c:numFmt formatCode="General" sourceLinked="1"/>
        <c:majorTickMark val="out"/>
        <c:minorTickMark val="none"/>
        <c:tickLblPos val="none"/>
        <c:crossAx val="215024328"/>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Egresados!$C$705</c:f>
              <c:strCache>
                <c:ptCount val="1"/>
                <c:pt idx="0">
                  <c:v>No estar seguro si la idea pueda  convertirse en un negocio exitoso</c:v>
                </c:pt>
              </c:strCache>
            </c:strRef>
          </c:tx>
          <c:invertIfNegative val="0"/>
          <c:dLbls>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Egresados!$D$705:$G$705</c:f>
              <c:numCache>
                <c:formatCode>0.00%</c:formatCode>
                <c:ptCount val="4"/>
                <c:pt idx="0">
                  <c:v>0.3</c:v>
                </c:pt>
                <c:pt idx="1">
                  <c:v>0</c:v>
                </c:pt>
                <c:pt idx="2">
                  <c:v>0</c:v>
                </c:pt>
                <c:pt idx="3">
                  <c:v>0.25</c:v>
                </c:pt>
              </c:numCache>
            </c:numRef>
          </c:val>
        </c:ser>
        <c:ser>
          <c:idx val="1"/>
          <c:order val="1"/>
          <c:tx>
            <c:strRef>
              <c:f>Egresados!$C$706</c:f>
              <c:strCache>
                <c:ptCount val="1"/>
                <c:pt idx="0">
                  <c:v>Falta de recursos económicos propios </c:v>
                </c:pt>
              </c:strCache>
            </c:strRef>
          </c:tx>
          <c:invertIfNegative val="0"/>
          <c:dLbls>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Egresados!$D$706:$G$706</c:f>
              <c:numCache>
                <c:formatCode>0.00%</c:formatCode>
                <c:ptCount val="4"/>
                <c:pt idx="0">
                  <c:v>0.3</c:v>
                </c:pt>
                <c:pt idx="1">
                  <c:v>0</c:v>
                </c:pt>
                <c:pt idx="2">
                  <c:v>0</c:v>
                </c:pt>
                <c:pt idx="3">
                  <c:v>0</c:v>
                </c:pt>
              </c:numCache>
            </c:numRef>
          </c:val>
        </c:ser>
        <c:ser>
          <c:idx val="2"/>
          <c:order val="2"/>
          <c:tx>
            <c:strRef>
              <c:f>Egresados!$C$707</c:f>
              <c:strCache>
                <c:ptCount val="1"/>
                <c:pt idx="0">
                  <c:v>No poder encontrar socios de confianza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Egresados!$D$707:$G$707</c:f>
              <c:numCache>
                <c:formatCode>0.00%</c:formatCode>
                <c:ptCount val="4"/>
                <c:pt idx="0">
                  <c:v>0</c:v>
                </c:pt>
                <c:pt idx="1">
                  <c:v>0</c:v>
                </c:pt>
                <c:pt idx="2">
                  <c:v>0</c:v>
                </c:pt>
                <c:pt idx="3">
                  <c:v>0</c:v>
                </c:pt>
              </c:numCache>
            </c:numRef>
          </c:val>
        </c:ser>
        <c:ser>
          <c:idx val="3"/>
          <c:order val="3"/>
          <c:tx>
            <c:strRef>
              <c:f>Egresados!$C$708</c:f>
              <c:strCache>
                <c:ptCount val="1"/>
                <c:pt idx="0">
                  <c:v>No tener conocimientos para la creación  de una empresa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Egresados!$D$708:$G$708</c:f>
              <c:numCache>
                <c:formatCode>0.00%</c:formatCode>
                <c:ptCount val="4"/>
                <c:pt idx="0">
                  <c:v>0</c:v>
                </c:pt>
                <c:pt idx="1">
                  <c:v>0</c:v>
                </c:pt>
                <c:pt idx="2">
                  <c:v>0</c:v>
                </c:pt>
                <c:pt idx="3">
                  <c:v>0</c:v>
                </c:pt>
              </c:numCache>
            </c:numRef>
          </c:val>
        </c:ser>
        <c:ser>
          <c:idx val="4"/>
          <c:order val="4"/>
          <c:tx>
            <c:strRef>
              <c:f>Egresados!$C$709</c:f>
              <c:strCache>
                <c:ptCount val="1"/>
                <c:pt idx="0">
                  <c:v>Difícil acceso a las entidades financieras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Egresados!$D$709:$G$709</c:f>
              <c:numCache>
                <c:formatCode>0.00%</c:formatCode>
                <c:ptCount val="4"/>
                <c:pt idx="0">
                  <c:v>0</c:v>
                </c:pt>
                <c:pt idx="1">
                  <c:v>0</c:v>
                </c:pt>
                <c:pt idx="2">
                  <c:v>0</c:v>
                </c:pt>
                <c:pt idx="3">
                  <c:v>0.25</c:v>
                </c:pt>
              </c:numCache>
            </c:numRef>
          </c:val>
        </c:ser>
        <c:ser>
          <c:idx val="5"/>
          <c:order val="5"/>
          <c:tx>
            <c:strRef>
              <c:f>Egresados!$C$710</c:f>
              <c:strCache>
                <c:ptCount val="1"/>
                <c:pt idx="0">
                  <c:v>Falta de apoyo del gobierno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Egresados!$D$710:$G$710</c:f>
              <c:numCache>
                <c:formatCode>0.00%</c:formatCode>
                <c:ptCount val="4"/>
                <c:pt idx="0">
                  <c:v>0.1</c:v>
                </c:pt>
                <c:pt idx="1">
                  <c:v>0</c:v>
                </c:pt>
                <c:pt idx="2">
                  <c:v>0</c:v>
                </c:pt>
                <c:pt idx="3">
                  <c:v>0</c:v>
                </c:pt>
              </c:numCache>
            </c:numRef>
          </c:val>
        </c:ser>
        <c:ser>
          <c:idx val="6"/>
          <c:order val="6"/>
          <c:tx>
            <c:strRef>
              <c:f>Egresados!$C$711</c:f>
              <c:strCache>
                <c:ptCount val="1"/>
                <c:pt idx="0">
                  <c:v>La costumbre de tener un salario fijo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Egresados!$D$711:$G$711</c:f>
              <c:numCache>
                <c:formatCode>0.00%</c:formatCode>
                <c:ptCount val="4"/>
                <c:pt idx="0">
                  <c:v>0</c:v>
                </c:pt>
                <c:pt idx="1">
                  <c:v>0</c:v>
                </c:pt>
                <c:pt idx="2">
                  <c:v>0</c:v>
                </c:pt>
                <c:pt idx="3">
                  <c:v>0</c:v>
                </c:pt>
              </c:numCache>
            </c:numRef>
          </c:val>
        </c:ser>
        <c:ser>
          <c:idx val="7"/>
          <c:order val="7"/>
          <c:tx>
            <c:strRef>
              <c:f>Egresados!$C$712</c:f>
              <c:strCache>
                <c:ptCount val="1"/>
                <c:pt idx="0">
                  <c:v>Temor para asumir el riesgo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Egresados!$D$712:$G$712</c:f>
              <c:numCache>
                <c:formatCode>0.00%</c:formatCode>
                <c:ptCount val="4"/>
                <c:pt idx="0">
                  <c:v>0.2</c:v>
                </c:pt>
                <c:pt idx="1">
                  <c:v>0.5</c:v>
                </c:pt>
                <c:pt idx="2">
                  <c:v>0</c:v>
                </c:pt>
                <c:pt idx="3">
                  <c:v>0.25</c:v>
                </c:pt>
              </c:numCache>
            </c:numRef>
          </c:val>
        </c:ser>
        <c:ser>
          <c:idx val="8"/>
          <c:order val="8"/>
          <c:tx>
            <c:strRef>
              <c:f>Egresados!$C$713</c:f>
              <c:strCache>
                <c:ptCount val="1"/>
                <c:pt idx="0">
                  <c:v>Otros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Egresados!$D$713:$G$713</c:f>
              <c:numCache>
                <c:formatCode>0.00%</c:formatCode>
                <c:ptCount val="4"/>
                <c:pt idx="0">
                  <c:v>0.1</c:v>
                </c:pt>
                <c:pt idx="1">
                  <c:v>0</c:v>
                </c:pt>
                <c:pt idx="2">
                  <c:v>0</c:v>
                </c:pt>
                <c:pt idx="3">
                  <c:v>0.25</c:v>
                </c:pt>
              </c:numCache>
            </c:numRef>
          </c:val>
        </c:ser>
        <c:dLbls>
          <c:showLegendKey val="0"/>
          <c:showVal val="0"/>
          <c:showCatName val="0"/>
          <c:showSerName val="0"/>
          <c:showPercent val="0"/>
          <c:showBubbleSize val="0"/>
        </c:dLbls>
        <c:gapWidth val="150"/>
        <c:axId val="215025504"/>
        <c:axId val="215025896"/>
      </c:barChart>
      <c:catAx>
        <c:axId val="215025504"/>
        <c:scaling>
          <c:orientation val="minMax"/>
        </c:scaling>
        <c:delete val="0"/>
        <c:axPos val="l"/>
        <c:numFmt formatCode="General" sourceLinked="0"/>
        <c:majorTickMark val="out"/>
        <c:minorTickMark val="none"/>
        <c:tickLblPos val="nextTo"/>
        <c:txPr>
          <a:bodyPr/>
          <a:lstStyle/>
          <a:p>
            <a:pPr>
              <a:defRPr b="1"/>
            </a:pPr>
            <a:endParaRPr lang="es-CO"/>
          </a:p>
        </c:txPr>
        <c:crossAx val="215025896"/>
        <c:crosses val="autoZero"/>
        <c:auto val="1"/>
        <c:lblAlgn val="ctr"/>
        <c:lblOffset val="100"/>
        <c:noMultiLvlLbl val="0"/>
      </c:catAx>
      <c:valAx>
        <c:axId val="215025896"/>
        <c:scaling>
          <c:orientation val="minMax"/>
        </c:scaling>
        <c:delete val="1"/>
        <c:axPos val="b"/>
        <c:numFmt formatCode="0.00%" sourceLinked="1"/>
        <c:majorTickMark val="out"/>
        <c:minorTickMark val="none"/>
        <c:tickLblPos val="none"/>
        <c:crossAx val="215025504"/>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Egresados!$C$726:$C$728</c:f>
              <c:strCache>
                <c:ptCount val="3"/>
                <c:pt idx="0">
                  <c:v>Si</c:v>
                </c:pt>
                <c:pt idx="1">
                  <c:v>No</c:v>
                </c:pt>
                <c:pt idx="2">
                  <c:v>No sabe</c:v>
                </c:pt>
              </c:strCache>
            </c:strRef>
          </c:cat>
          <c:val>
            <c:numRef>
              <c:f>Egresados!$D$726:$D$728</c:f>
              <c:numCache>
                <c:formatCode>0.00%</c:formatCode>
                <c:ptCount val="3"/>
                <c:pt idx="0">
                  <c:v>0.86842105263157898</c:v>
                </c:pt>
                <c:pt idx="1">
                  <c:v>7.8947368421052627E-2</c:v>
                </c:pt>
                <c:pt idx="2">
                  <c:v>5.2631578947368418E-2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Egresados!$C$743:$C$747</c:f>
              <c:strCache>
                <c:ptCount val="5"/>
                <c:pt idx="0">
                  <c:v>Alto</c:v>
                </c:pt>
                <c:pt idx="1">
                  <c:v>Mediano</c:v>
                </c:pt>
                <c:pt idx="2">
                  <c:v>Bajo</c:v>
                </c:pt>
                <c:pt idx="3">
                  <c:v>Ninguno</c:v>
                </c:pt>
                <c:pt idx="4">
                  <c:v>No sabe</c:v>
                </c:pt>
              </c:strCache>
            </c:strRef>
          </c:cat>
          <c:val>
            <c:numRef>
              <c:f>Egresados!$D$743:$D$747</c:f>
              <c:numCache>
                <c:formatCode>0.00%</c:formatCode>
                <c:ptCount val="5"/>
                <c:pt idx="0">
                  <c:v>0.42105263157894735</c:v>
                </c:pt>
                <c:pt idx="1">
                  <c:v>0.5</c:v>
                </c:pt>
                <c:pt idx="2">
                  <c:v>7.8947368421052627E-2</c:v>
                </c:pt>
                <c:pt idx="3">
                  <c:v>0</c:v>
                </c:pt>
                <c:pt idx="4">
                  <c:v>0</c:v>
                </c:pt>
              </c:numCache>
            </c:numRef>
          </c:val>
        </c:ser>
        <c:dLbls>
          <c:showLegendKey val="0"/>
          <c:showVal val="0"/>
          <c:showCatName val="0"/>
          <c:showSerName val="0"/>
          <c:showPercent val="0"/>
          <c:showBubbleSize val="0"/>
        </c:dLbls>
        <c:gapWidth val="150"/>
        <c:axId val="215027072"/>
        <c:axId val="215142352"/>
      </c:barChart>
      <c:catAx>
        <c:axId val="215027072"/>
        <c:scaling>
          <c:orientation val="minMax"/>
        </c:scaling>
        <c:delete val="0"/>
        <c:axPos val="l"/>
        <c:numFmt formatCode="General" sourceLinked="0"/>
        <c:majorTickMark val="out"/>
        <c:minorTickMark val="none"/>
        <c:tickLblPos val="nextTo"/>
        <c:txPr>
          <a:bodyPr/>
          <a:lstStyle/>
          <a:p>
            <a:pPr>
              <a:defRPr sz="1800"/>
            </a:pPr>
            <a:endParaRPr lang="es-CO"/>
          </a:p>
        </c:txPr>
        <c:crossAx val="215142352"/>
        <c:crosses val="autoZero"/>
        <c:auto val="1"/>
        <c:lblAlgn val="ctr"/>
        <c:lblOffset val="100"/>
        <c:noMultiLvlLbl val="0"/>
      </c:catAx>
      <c:valAx>
        <c:axId val="215142352"/>
        <c:scaling>
          <c:orientation val="minMax"/>
        </c:scaling>
        <c:delete val="1"/>
        <c:axPos val="b"/>
        <c:numFmt formatCode="0.00%" sourceLinked="1"/>
        <c:majorTickMark val="out"/>
        <c:minorTickMark val="none"/>
        <c:tickLblPos val="none"/>
        <c:crossAx val="21502707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0.17076923076923076</c:v>
                </c:pt>
                <c:pt idx="1">
                  <c:v>0.21879815100154082</c:v>
                </c:pt>
                <c:pt idx="2">
                  <c:v>0.35714285714285715</c:v>
                </c:pt>
                <c:pt idx="3">
                  <c:v>0.22565687789799072</c:v>
                </c:pt>
              </c:numCache>
            </c:numRef>
          </c:val>
        </c:ser>
        <c:ser>
          <c:idx val="1"/>
          <c:order val="1"/>
          <c:tx>
            <c:strRef>
              <c:f>[1]INFORME!$E$50</c:f>
              <c:strCache>
                <c:ptCount val="1"/>
                <c:pt idx="0">
                  <c:v>Medio</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0.53692307692307695</c:v>
                </c:pt>
                <c:pt idx="1">
                  <c:v>0.51463790446841295</c:v>
                </c:pt>
                <c:pt idx="2">
                  <c:v>0.53416149068322982</c:v>
                </c:pt>
                <c:pt idx="3">
                  <c:v>0.57496136012364762</c:v>
                </c:pt>
              </c:numCache>
            </c:numRef>
          </c:val>
        </c:ser>
        <c:ser>
          <c:idx val="2"/>
          <c:order val="2"/>
          <c:tx>
            <c:strRef>
              <c:f>[1]INFORME!$F$50</c:f>
              <c:strCache>
                <c:ptCount val="1"/>
                <c:pt idx="0">
                  <c:v>Bajo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0.29230769230769232</c:v>
                </c:pt>
                <c:pt idx="1">
                  <c:v>0.26656394453004623</c:v>
                </c:pt>
                <c:pt idx="2">
                  <c:v>0.10869565217391304</c:v>
                </c:pt>
                <c:pt idx="3">
                  <c:v>0.19938176197836166</c:v>
                </c:pt>
              </c:numCache>
            </c:numRef>
          </c:val>
        </c:ser>
        <c:dLbls>
          <c:showLegendKey val="0"/>
          <c:showVal val="0"/>
          <c:showCatName val="0"/>
          <c:showSerName val="0"/>
          <c:showPercent val="0"/>
          <c:showBubbleSize val="0"/>
        </c:dLbls>
        <c:gapWidth val="150"/>
        <c:overlap val="100"/>
        <c:axId val="215143136"/>
        <c:axId val="215143528"/>
      </c:barChart>
      <c:catAx>
        <c:axId val="2151431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5143528"/>
        <c:crosses val="autoZero"/>
        <c:auto val="1"/>
        <c:lblAlgn val="ctr"/>
        <c:lblOffset val="100"/>
        <c:noMultiLvlLbl val="0"/>
      </c:catAx>
      <c:valAx>
        <c:axId val="215143528"/>
        <c:scaling>
          <c:orientation val="minMax"/>
        </c:scaling>
        <c:delete val="1"/>
        <c:axPos val="b"/>
        <c:numFmt formatCode="0%" sourceLinked="1"/>
        <c:majorTickMark val="out"/>
        <c:minorTickMark val="none"/>
        <c:tickLblPos val="none"/>
        <c:crossAx val="2151431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0.72602739726027399</c:v>
                </c:pt>
                <c:pt idx="1">
                  <c:v>0.66666666666666663</c:v>
                </c:pt>
              </c:numCache>
            </c:numRef>
          </c:val>
        </c:ser>
        <c:ser>
          <c:idx val="1"/>
          <c:order val="1"/>
          <c:tx>
            <c:strRef>
              <c:f>[1]INFORME!$C$343</c:f>
              <c:strCache>
                <c:ptCount val="1"/>
                <c:pt idx="0">
                  <c:v>Cursos/seminarios/Talleres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0.56164383561643838</c:v>
                </c:pt>
                <c:pt idx="1">
                  <c:v>0.46666666666666667</c:v>
                </c:pt>
              </c:numCache>
            </c:numRef>
          </c:val>
        </c:ser>
        <c:ser>
          <c:idx val="2"/>
          <c:order val="2"/>
          <c:tx>
            <c:strRef>
              <c:f>[1]INFORME!$C$344</c:f>
              <c:strCache>
                <c:ptCount val="1"/>
                <c:pt idx="0">
                  <c:v>Congresos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0.27397260273972601</c:v>
                </c:pt>
                <c:pt idx="1">
                  <c:v>0.3</c:v>
                </c:pt>
              </c:numCache>
            </c:numRef>
          </c:val>
        </c:ser>
        <c:ser>
          <c:idx val="3"/>
          <c:order val="3"/>
          <c:tx>
            <c:strRef>
              <c:f>[1]INFORME!$C$345</c:f>
              <c:strCache>
                <c:ptCount val="1"/>
                <c:pt idx="0">
                  <c:v>Foros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4.1095890410958902E-2</c:v>
                </c:pt>
                <c:pt idx="1">
                  <c:v>0.13333333333333333</c:v>
                </c:pt>
              </c:numCache>
            </c:numRef>
          </c:val>
        </c:ser>
        <c:ser>
          <c:idx val="4"/>
          <c:order val="4"/>
          <c:tx>
            <c:strRef>
              <c:f>[1]INFORME!$C$346</c:f>
              <c:strCache>
                <c:ptCount val="1"/>
                <c:pt idx="0">
                  <c:v>Otro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0.1095890410958904</c:v>
                </c:pt>
                <c:pt idx="1">
                  <c:v>6.6666666666666666E-2</c:v>
                </c:pt>
              </c:numCache>
            </c:numRef>
          </c:val>
        </c:ser>
        <c:dLbls>
          <c:showLegendKey val="0"/>
          <c:showVal val="0"/>
          <c:showCatName val="0"/>
          <c:showSerName val="0"/>
          <c:showPercent val="0"/>
          <c:showBubbleSize val="0"/>
        </c:dLbls>
        <c:gapWidth val="150"/>
        <c:axId val="213641008"/>
        <c:axId val="213645488"/>
      </c:barChart>
      <c:catAx>
        <c:axId val="213641008"/>
        <c:scaling>
          <c:orientation val="minMax"/>
        </c:scaling>
        <c:delete val="0"/>
        <c:axPos val="l"/>
        <c:numFmt formatCode="General" sourceLinked="0"/>
        <c:majorTickMark val="out"/>
        <c:minorTickMark val="none"/>
        <c:tickLblPos val="nextTo"/>
        <c:txPr>
          <a:bodyPr/>
          <a:lstStyle/>
          <a:p>
            <a:pPr>
              <a:defRPr b="1"/>
            </a:pPr>
            <a:endParaRPr lang="es-CO"/>
          </a:p>
        </c:txPr>
        <c:crossAx val="213645488"/>
        <c:crosses val="autoZero"/>
        <c:auto val="1"/>
        <c:lblAlgn val="ctr"/>
        <c:lblOffset val="100"/>
        <c:noMultiLvlLbl val="0"/>
      </c:catAx>
      <c:valAx>
        <c:axId val="213645488"/>
        <c:scaling>
          <c:orientation val="minMax"/>
        </c:scaling>
        <c:delete val="1"/>
        <c:axPos val="b"/>
        <c:numFmt formatCode="General" sourceLinked="1"/>
        <c:majorTickMark val="out"/>
        <c:minorTickMark val="none"/>
        <c:tickLblPos val="none"/>
        <c:crossAx val="213641008"/>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0.16770186335403728</c:v>
                </c:pt>
                <c:pt idx="1">
                  <c:v>0.18238993710691823</c:v>
                </c:pt>
                <c:pt idx="2">
                  <c:v>0.18064516129032257</c:v>
                </c:pt>
                <c:pt idx="3">
                  <c:v>0.1858974358974359</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0.39130434782608697</c:v>
                </c:pt>
                <c:pt idx="1">
                  <c:v>0.38993710691823902</c:v>
                </c:pt>
                <c:pt idx="2">
                  <c:v>0.45806451612903226</c:v>
                </c:pt>
                <c:pt idx="3">
                  <c:v>0.37820512820512819</c:v>
                </c:pt>
              </c:numCache>
            </c:numRef>
          </c:val>
        </c:ser>
        <c:ser>
          <c:idx val="2"/>
          <c:order val="2"/>
          <c:tx>
            <c:strRef>
              <c:f>[1]INFORME!$F$58</c:f>
              <c:strCache>
                <c:ptCount val="1"/>
                <c:pt idx="0">
                  <c:v>Bajo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0.44099378881987578</c:v>
                </c:pt>
                <c:pt idx="1">
                  <c:v>0.42767295597484278</c:v>
                </c:pt>
                <c:pt idx="2">
                  <c:v>0.36129032258064514</c:v>
                </c:pt>
                <c:pt idx="3">
                  <c:v>0.4358974358974359</c:v>
                </c:pt>
              </c:numCache>
            </c:numRef>
          </c:val>
        </c:ser>
        <c:dLbls>
          <c:showLegendKey val="0"/>
          <c:showVal val="0"/>
          <c:showCatName val="0"/>
          <c:showSerName val="0"/>
          <c:showPercent val="0"/>
          <c:showBubbleSize val="0"/>
        </c:dLbls>
        <c:gapWidth val="150"/>
        <c:overlap val="100"/>
        <c:axId val="215144312"/>
        <c:axId val="215144704"/>
      </c:barChart>
      <c:catAx>
        <c:axId val="2151443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5144704"/>
        <c:crosses val="autoZero"/>
        <c:auto val="1"/>
        <c:lblAlgn val="ctr"/>
        <c:lblOffset val="100"/>
        <c:noMultiLvlLbl val="0"/>
      </c:catAx>
      <c:valAx>
        <c:axId val="215144704"/>
        <c:scaling>
          <c:orientation val="minMax"/>
        </c:scaling>
        <c:delete val="1"/>
        <c:axPos val="b"/>
        <c:numFmt formatCode="0%" sourceLinked="1"/>
        <c:majorTickMark val="out"/>
        <c:minorTickMark val="none"/>
        <c:tickLblPos val="none"/>
        <c:crossAx val="2151443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Egresados!$C$144:$C$148</c:f>
              <c:strCache>
                <c:ptCount val="5"/>
                <c:pt idx="0">
                  <c:v>Alto</c:v>
                </c:pt>
                <c:pt idx="1">
                  <c:v>Mediano</c:v>
                </c:pt>
                <c:pt idx="2">
                  <c:v>Bajo</c:v>
                </c:pt>
                <c:pt idx="3">
                  <c:v>Ninguno</c:v>
                </c:pt>
                <c:pt idx="4">
                  <c:v>No sabe</c:v>
                </c:pt>
              </c:strCache>
            </c:strRef>
          </c:cat>
          <c:val>
            <c:numRef>
              <c:f>Egresados!$F$144:$F$148</c:f>
              <c:numCache>
                <c:formatCode>0.00%</c:formatCode>
                <c:ptCount val="5"/>
                <c:pt idx="0">
                  <c:v>0.15625</c:v>
                </c:pt>
                <c:pt idx="1">
                  <c:v>0.34375</c:v>
                </c:pt>
                <c:pt idx="2">
                  <c:v>0.28125</c:v>
                </c:pt>
                <c:pt idx="3">
                  <c:v>0.21875</c:v>
                </c:pt>
                <c:pt idx="4">
                  <c:v>0</c:v>
                </c:pt>
              </c:numCache>
            </c:numRef>
          </c:val>
        </c:ser>
        <c:dLbls>
          <c:showLegendKey val="0"/>
          <c:showVal val="0"/>
          <c:showCatName val="0"/>
          <c:showSerName val="0"/>
          <c:showPercent val="0"/>
          <c:showBubbleSize val="0"/>
        </c:dLbls>
        <c:gapWidth val="150"/>
        <c:axId val="215145488"/>
        <c:axId val="215145880"/>
        <c:extLst>
          <c:ext xmlns:c15="http://schemas.microsoft.com/office/drawing/2012/chart" uri="{02D57815-91ED-43cb-92C2-25804820EDAC}">
            <c15:filteredBarSeries>
              <c15: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Egresados!$C$144:$C$148</c15:sqref>
                        </c15:formulaRef>
                      </c:ext>
                    </c:extLst>
                    <c:strCache>
                      <c:ptCount val="5"/>
                      <c:pt idx="0">
                        <c:v>Alto</c:v>
                      </c:pt>
                      <c:pt idx="1">
                        <c:v>Mediano</c:v>
                      </c:pt>
                      <c:pt idx="2">
                        <c:v>Bajo</c:v>
                      </c:pt>
                      <c:pt idx="3">
                        <c:v>Ninguno</c:v>
                      </c:pt>
                      <c:pt idx="4">
                        <c:v>No sabe</c:v>
                      </c:pt>
                    </c:strCache>
                  </c:strRef>
                </c:cat>
                <c:val>
                  <c:numRef>
                    <c:extLst>
                      <c:ext uri="{02D57815-91ED-43cb-92C2-25804820EDAC}">
                        <c15:formulaRef>
                          <c15:sqref>Egresados!$D$144:$D$148</c15:sqref>
                        </c15:formulaRef>
                      </c:ext>
                    </c:extLst>
                    <c:numCache>
                      <c:formatCode>0.00%</c:formatCode>
                      <c:ptCount val="5"/>
                      <c:pt idx="0">
                        <c:v>0.14814814814814814</c:v>
                      </c:pt>
                      <c:pt idx="1">
                        <c:v>0.37037037037037035</c:v>
                      </c:pt>
                      <c:pt idx="2">
                        <c:v>0.25925925925925924</c:v>
                      </c:pt>
                      <c:pt idx="3">
                        <c:v>0.22222222222222221</c:v>
                      </c:pt>
                      <c:pt idx="4">
                        <c:v>0</c:v>
                      </c:pt>
                    </c:numCache>
                  </c:numRef>
                </c:val>
              </c15:ser>
            </c15:filteredBarSeries>
            <c15:filteredBarSeries>
              <c15:ser>
                <c:idx val="1"/>
                <c:order val="1"/>
                <c:invertIfNegative val="0"/>
                <c:cat>
                  <c:strRef>
                    <c:extLst xmlns:c15="http://schemas.microsoft.com/office/drawing/2012/chart">
                      <c:ext xmlns:c15="http://schemas.microsoft.com/office/drawing/2012/chart" uri="{02D57815-91ED-43cb-92C2-25804820EDAC}">
                        <c15:formulaRef>
                          <c15:sqref>Egresados!$C$144:$C$148</c15:sqref>
                        </c15:formulaRef>
                      </c:ext>
                    </c:extLst>
                    <c:strCache>
                      <c:ptCount val="5"/>
                      <c:pt idx="0">
                        <c:v>Alto</c:v>
                      </c:pt>
                      <c:pt idx="1">
                        <c:v>Mediano</c:v>
                      </c:pt>
                      <c:pt idx="2">
                        <c:v>Bajo</c:v>
                      </c:pt>
                      <c:pt idx="3">
                        <c:v>Ninguno</c:v>
                      </c:pt>
                      <c:pt idx="4">
                        <c:v>No sabe</c:v>
                      </c:pt>
                    </c:strCache>
                  </c:strRef>
                </c:cat>
                <c:val>
                  <c:numRef>
                    <c:extLst xmlns:c15="http://schemas.microsoft.com/office/drawing/2012/chart">
                      <c:ext xmlns:c15="http://schemas.microsoft.com/office/drawing/2012/chart" uri="{02D57815-91ED-43cb-92C2-25804820EDAC}">
                        <c15:formulaRef>
                          <c15:sqref>Egresados!$E$144:$E$148</c15:sqref>
                        </c15:formulaRef>
                      </c:ext>
                    </c:extLst>
                    <c:numCache>
                      <c:formatCode>0.00%</c:formatCode>
                      <c:ptCount val="5"/>
                      <c:pt idx="0">
                        <c:v>0.2</c:v>
                      </c:pt>
                      <c:pt idx="1">
                        <c:v>0.2</c:v>
                      </c:pt>
                      <c:pt idx="2">
                        <c:v>0.4</c:v>
                      </c:pt>
                      <c:pt idx="3">
                        <c:v>0.2</c:v>
                      </c:pt>
                      <c:pt idx="4">
                        <c:v>0</c:v>
                      </c:pt>
                    </c:numCache>
                  </c:numRef>
                </c:val>
              </c15:ser>
            </c15:filteredBarSeries>
          </c:ext>
        </c:extLst>
      </c:barChart>
      <c:catAx>
        <c:axId val="215145488"/>
        <c:scaling>
          <c:orientation val="minMax"/>
        </c:scaling>
        <c:delete val="0"/>
        <c:axPos val="l"/>
        <c:numFmt formatCode="General" sourceLinked="0"/>
        <c:majorTickMark val="out"/>
        <c:minorTickMark val="none"/>
        <c:tickLblPos val="nextTo"/>
        <c:txPr>
          <a:bodyPr/>
          <a:lstStyle/>
          <a:p>
            <a:pPr>
              <a:defRPr b="1"/>
            </a:pPr>
            <a:endParaRPr lang="es-CO"/>
          </a:p>
        </c:txPr>
        <c:crossAx val="215145880"/>
        <c:crosses val="autoZero"/>
        <c:auto val="1"/>
        <c:lblAlgn val="ctr"/>
        <c:lblOffset val="100"/>
        <c:noMultiLvlLbl val="0"/>
      </c:catAx>
      <c:valAx>
        <c:axId val="215145880"/>
        <c:scaling>
          <c:orientation val="minMax"/>
        </c:scaling>
        <c:delete val="1"/>
        <c:axPos val="b"/>
        <c:numFmt formatCode="0.00%" sourceLinked="1"/>
        <c:majorTickMark val="out"/>
        <c:minorTickMark val="none"/>
        <c:tickLblPos val="none"/>
        <c:crossAx val="21514548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0.53275109170305679</c:v>
                </c:pt>
                <c:pt idx="1">
                  <c:v>0.37117903930131002</c:v>
                </c:pt>
                <c:pt idx="2">
                  <c:v>8.7336244541484712E-2</c:v>
                </c:pt>
                <c:pt idx="3">
                  <c:v>4.3668122270742356E-3</c:v>
                </c:pt>
                <c:pt idx="4">
                  <c:v>4.3668122270742356E-3</c:v>
                </c:pt>
              </c:numCache>
            </c:numRef>
          </c:val>
        </c:ser>
        <c:dLbls>
          <c:showLegendKey val="0"/>
          <c:showVal val="0"/>
          <c:showCatName val="0"/>
          <c:showSerName val="0"/>
          <c:showPercent val="0"/>
          <c:showBubbleSize val="0"/>
        </c:dLbls>
        <c:gapWidth val="150"/>
        <c:axId val="215285072"/>
        <c:axId val="215285464"/>
      </c:barChart>
      <c:catAx>
        <c:axId val="215285072"/>
        <c:scaling>
          <c:orientation val="minMax"/>
        </c:scaling>
        <c:delete val="0"/>
        <c:axPos val="l"/>
        <c:numFmt formatCode="General" sourceLinked="0"/>
        <c:majorTickMark val="out"/>
        <c:minorTickMark val="none"/>
        <c:tickLblPos val="nextTo"/>
        <c:txPr>
          <a:bodyPr/>
          <a:lstStyle/>
          <a:p>
            <a:pPr>
              <a:defRPr b="1"/>
            </a:pPr>
            <a:endParaRPr lang="es-CO"/>
          </a:p>
        </c:txPr>
        <c:crossAx val="215285464"/>
        <c:crosses val="autoZero"/>
        <c:auto val="1"/>
        <c:lblAlgn val="ctr"/>
        <c:lblOffset val="100"/>
        <c:noMultiLvlLbl val="0"/>
      </c:catAx>
      <c:valAx>
        <c:axId val="215285464"/>
        <c:scaling>
          <c:orientation val="minMax"/>
        </c:scaling>
        <c:delete val="1"/>
        <c:axPos val="b"/>
        <c:numFmt formatCode="General" sourceLinked="1"/>
        <c:majorTickMark val="out"/>
        <c:minorTickMark val="none"/>
        <c:tickLblPos val="none"/>
        <c:crossAx val="215285072"/>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0.92233009708737868</c:v>
                </c:pt>
                <c:pt idx="1">
                  <c:v>7.7669902912621352E-2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0.9178082191780822</c:v>
                </c:pt>
                <c:pt idx="1">
                  <c:v>8.2191780821917804E-2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7026654450764744"/>
                  <c:y val="2.1601373847283556E-5"/>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Egresados!$C$379:$C$384</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Egresados!$G$379:$G$384</c:f>
              <c:numCache>
                <c:formatCode>0.00%</c:formatCode>
                <c:ptCount val="6"/>
                <c:pt idx="0">
                  <c:v>1</c:v>
                </c:pt>
                <c:pt idx="1">
                  <c:v>0</c:v>
                </c:pt>
                <c:pt idx="2">
                  <c:v>0</c:v>
                </c:pt>
                <c:pt idx="3">
                  <c:v>0</c:v>
                </c:pt>
                <c:pt idx="4">
                  <c:v>0</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0.37984496124031009</c:v>
                </c:pt>
                <c:pt idx="1">
                  <c:v>0.60273972602739723</c:v>
                </c:pt>
                <c:pt idx="2">
                  <c:v>0.66666666666666663</c:v>
                </c:pt>
              </c:numCache>
            </c:numRef>
          </c:val>
        </c:ser>
        <c:ser>
          <c:idx val="1"/>
          <c:order val="1"/>
          <c:tx>
            <c:strRef>
              <c:f>[1]INFORME!$C$409</c:f>
              <c:strCache>
                <c:ptCount val="1"/>
                <c:pt idx="0">
                  <c:v>Buscando trabajo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0.41860465116279072</c:v>
                </c:pt>
                <c:pt idx="1">
                  <c:v>0.30136986301369861</c:v>
                </c:pt>
                <c:pt idx="2">
                  <c:v>6.6666666666666666E-2</c:v>
                </c:pt>
              </c:numCache>
            </c:numRef>
          </c:val>
        </c:ser>
        <c:ser>
          <c:idx val="2"/>
          <c:order val="2"/>
          <c:tx>
            <c:strRef>
              <c:f>[1]INFORME!$C$410</c:f>
              <c:strCache>
                <c:ptCount val="1"/>
                <c:pt idx="0">
                  <c:v>Estudiando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7.7519379844961239E-2</c:v>
                </c:pt>
                <c:pt idx="1">
                  <c:v>5.4794520547945202E-2</c:v>
                </c:pt>
                <c:pt idx="2">
                  <c:v>3.3333333333333333E-2</c:v>
                </c:pt>
              </c:numCache>
            </c:numRef>
          </c:val>
        </c:ser>
        <c:ser>
          <c:idx val="3"/>
          <c:order val="3"/>
          <c:tx>
            <c:strRef>
              <c:f>[1]INFORME!$C$411</c:f>
              <c:strCache>
                <c:ptCount val="1"/>
                <c:pt idx="0">
                  <c:v>Otra actividad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7.7519379844961239E-2</c:v>
                </c:pt>
                <c:pt idx="1">
                  <c:v>4.1095890410958902E-2</c:v>
                </c:pt>
                <c:pt idx="2">
                  <c:v>0</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1.5503875968992248E-2</c:v>
                </c:pt>
                <c:pt idx="1">
                  <c:v>0</c:v>
                </c:pt>
                <c:pt idx="2">
                  <c:v>0</c:v>
                </c:pt>
              </c:numCache>
            </c:numRef>
          </c:val>
        </c:ser>
        <c:dLbls>
          <c:showLegendKey val="0"/>
          <c:showVal val="0"/>
          <c:showCatName val="0"/>
          <c:showSerName val="0"/>
          <c:showPercent val="0"/>
          <c:showBubbleSize val="0"/>
        </c:dLbls>
        <c:gapWidth val="150"/>
        <c:axId val="215287424"/>
        <c:axId val="215287816"/>
      </c:barChart>
      <c:catAx>
        <c:axId val="215287424"/>
        <c:scaling>
          <c:orientation val="minMax"/>
        </c:scaling>
        <c:delete val="0"/>
        <c:axPos val="l"/>
        <c:numFmt formatCode="General" sourceLinked="0"/>
        <c:majorTickMark val="out"/>
        <c:minorTickMark val="none"/>
        <c:tickLblPos val="nextTo"/>
        <c:crossAx val="215287816"/>
        <c:crosses val="autoZero"/>
        <c:auto val="1"/>
        <c:lblAlgn val="ctr"/>
        <c:lblOffset val="100"/>
        <c:noMultiLvlLbl val="0"/>
      </c:catAx>
      <c:valAx>
        <c:axId val="215287816"/>
        <c:scaling>
          <c:orientation val="minMax"/>
        </c:scaling>
        <c:delete val="1"/>
        <c:axPos val="b"/>
        <c:numFmt formatCode="General" sourceLinked="1"/>
        <c:majorTickMark val="out"/>
        <c:minorTickMark val="none"/>
        <c:tickLblPos val="none"/>
        <c:crossAx val="215287424"/>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[1]INFORME!$D$879:$F$879</c:f>
              <c:numCache>
                <c:formatCode>General</c:formatCode>
                <c:ptCount val="3"/>
                <c:pt idx="0">
                  <c:v>0.13986013986013987</c:v>
                </c:pt>
                <c:pt idx="1">
                  <c:v>0.1095890410958904</c:v>
                </c:pt>
                <c:pt idx="2">
                  <c:v>6.6666666666666666E-2</c:v>
                </c:pt>
              </c:numCache>
            </c:numRef>
          </c:val>
        </c:ser>
        <c:ser>
          <c:idx val="1"/>
          <c:order val="1"/>
          <c:tx>
            <c:strRef>
              <c:f>[1]INFORME!$C$880</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[1]INFORME!$D$880:$F$880</c:f>
              <c:numCache>
                <c:formatCode>General</c:formatCode>
                <c:ptCount val="3"/>
                <c:pt idx="0">
                  <c:v>0.31235431235431238</c:v>
                </c:pt>
                <c:pt idx="1">
                  <c:v>0.27397260273972601</c:v>
                </c:pt>
                <c:pt idx="2">
                  <c:v>0.23333333333333334</c:v>
                </c:pt>
              </c:numCache>
            </c:numRef>
          </c:val>
        </c:ser>
        <c:ser>
          <c:idx val="2"/>
          <c:order val="2"/>
          <c:tx>
            <c:strRef>
              <c:f>[1]INFORME!$C$881</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[1]INFORME!$D$881:$F$881</c:f>
              <c:numCache>
                <c:formatCode>General</c:formatCode>
                <c:ptCount val="3"/>
                <c:pt idx="0">
                  <c:v>0.26573426573426573</c:v>
                </c:pt>
                <c:pt idx="1">
                  <c:v>0.32876712328767121</c:v>
                </c:pt>
                <c:pt idx="2">
                  <c:v>0.3</c:v>
                </c:pt>
              </c:numCache>
            </c:numRef>
          </c:val>
        </c:ser>
        <c:ser>
          <c:idx val="3"/>
          <c:order val="3"/>
          <c:tx>
            <c:strRef>
              <c:f>[1]INFORME!$C$882</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[1]INFORME!$D$882:$F$882</c:f>
              <c:numCache>
                <c:formatCode>General</c:formatCode>
                <c:ptCount val="3"/>
                <c:pt idx="0">
                  <c:v>7.2261072261072257E-2</c:v>
                </c:pt>
                <c:pt idx="1">
                  <c:v>5.4794520547945202E-2</c:v>
                </c:pt>
                <c:pt idx="2">
                  <c:v>0.13333333333333333</c:v>
                </c:pt>
              </c:numCache>
            </c:numRef>
          </c:val>
        </c:ser>
        <c:ser>
          <c:idx val="4"/>
          <c:order val="4"/>
          <c:tx>
            <c:strRef>
              <c:f>[1]INFORME!$C$883</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[1]INFORME!$D$883:$F$883</c:f>
              <c:numCache>
                <c:formatCode>General</c:formatCode>
                <c:ptCount val="3"/>
                <c:pt idx="0">
                  <c:v>4.8951048951048952E-2</c:v>
                </c:pt>
                <c:pt idx="1">
                  <c:v>0.23287671232876711</c:v>
                </c:pt>
                <c:pt idx="2">
                  <c:v>0.26666666666666666</c:v>
                </c:pt>
              </c:numCache>
            </c:numRef>
          </c:val>
        </c:ser>
        <c:dLbls>
          <c:showLegendKey val="0"/>
          <c:showVal val="0"/>
          <c:showCatName val="0"/>
          <c:showSerName val="0"/>
          <c:showPercent val="0"/>
          <c:showBubbleSize val="0"/>
        </c:dLbls>
        <c:gapWidth val="150"/>
        <c:overlap val="100"/>
        <c:axId val="215764936"/>
        <c:axId val="215765328"/>
      </c:barChart>
      <c:catAx>
        <c:axId val="21576493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15765328"/>
        <c:crosses val="autoZero"/>
        <c:auto val="1"/>
        <c:lblAlgn val="ctr"/>
        <c:lblOffset val="100"/>
        <c:noMultiLvlLbl val="0"/>
      </c:catAx>
      <c:valAx>
        <c:axId val="215765328"/>
        <c:scaling>
          <c:orientation val="minMax"/>
        </c:scaling>
        <c:delete val="1"/>
        <c:axPos val="l"/>
        <c:numFmt formatCode="0%" sourceLinked="1"/>
        <c:majorTickMark val="out"/>
        <c:minorTickMark val="none"/>
        <c:tickLblPos val="none"/>
        <c:crossAx val="2157649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0.17715617715617715</c:v>
                </c:pt>
                <c:pt idx="1">
                  <c:v>0.13698630136986301</c:v>
                </c:pt>
                <c:pt idx="2">
                  <c:v>6.6666666666666666E-2</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0.35897435897435898</c:v>
                </c:pt>
                <c:pt idx="1">
                  <c:v>0.23287671232876711</c:v>
                </c:pt>
                <c:pt idx="2">
                  <c:v>0.16666666666666666</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0.31934731934731936</c:v>
                </c:pt>
                <c:pt idx="1">
                  <c:v>0.31506849315068491</c:v>
                </c:pt>
                <c:pt idx="2">
                  <c:v>0.36666666666666664</c:v>
                </c:pt>
              </c:numCache>
            </c:numRef>
          </c:val>
        </c:ser>
        <c:ser>
          <c:idx val="3"/>
          <c:order val="3"/>
          <c:tx>
            <c:strRef>
              <c:f>[1]INFORME!$C$889</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7.9254079254079249E-2</c:v>
                </c:pt>
                <c:pt idx="1">
                  <c:v>9.5890410958904104E-2</c:v>
                </c:pt>
                <c:pt idx="2">
                  <c:v>0.13333333333333333</c:v>
                </c:pt>
              </c:numCache>
            </c:numRef>
          </c:val>
        </c:ser>
        <c:ser>
          <c:idx val="4"/>
          <c:order val="4"/>
          <c:tx>
            <c:strRef>
              <c:f>[1]INFORME!$C$890</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6.5268065268065265E-2</c:v>
                </c:pt>
                <c:pt idx="1">
                  <c:v>0.21917808219178081</c:v>
                </c:pt>
                <c:pt idx="2">
                  <c:v>0.26666666666666666</c:v>
                </c:pt>
              </c:numCache>
            </c:numRef>
          </c:val>
        </c:ser>
        <c:dLbls>
          <c:showLegendKey val="0"/>
          <c:showVal val="0"/>
          <c:showCatName val="0"/>
          <c:showSerName val="0"/>
          <c:showPercent val="0"/>
          <c:showBubbleSize val="0"/>
        </c:dLbls>
        <c:gapWidth val="150"/>
        <c:overlap val="100"/>
        <c:axId val="215766112"/>
        <c:axId val="215766504"/>
      </c:barChart>
      <c:catAx>
        <c:axId val="2157661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15766504"/>
        <c:crosses val="autoZero"/>
        <c:auto val="1"/>
        <c:lblAlgn val="ctr"/>
        <c:lblOffset val="100"/>
        <c:noMultiLvlLbl val="0"/>
      </c:catAx>
      <c:valAx>
        <c:axId val="215766504"/>
        <c:scaling>
          <c:orientation val="minMax"/>
        </c:scaling>
        <c:delete val="1"/>
        <c:axPos val="l"/>
        <c:numFmt formatCode="0%" sourceLinked="1"/>
        <c:majorTickMark val="out"/>
        <c:minorTickMark val="none"/>
        <c:tickLblPos val="none"/>
        <c:crossAx val="2157661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0.15384615384615385</c:v>
                </c:pt>
                <c:pt idx="1">
                  <c:v>0.17808219178082191</c:v>
                </c:pt>
                <c:pt idx="2">
                  <c:v>6.6666666666666666E-2</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0.317016317016317</c:v>
                </c:pt>
                <c:pt idx="1">
                  <c:v>0.17808219178082191</c:v>
                </c:pt>
                <c:pt idx="2">
                  <c:v>0.23333333333333334</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0.24475524475524477</c:v>
                </c:pt>
                <c:pt idx="1">
                  <c:v>0.32876712328767121</c:v>
                </c:pt>
                <c:pt idx="2">
                  <c:v>0.3</c:v>
                </c:pt>
              </c:numCache>
            </c:numRef>
          </c:val>
        </c:ser>
        <c:ser>
          <c:idx val="3"/>
          <c:order val="3"/>
          <c:tx>
            <c:strRef>
              <c:f>[1]INFORME!$C$896</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6.75990675990676E-2</c:v>
                </c:pt>
                <c:pt idx="1">
                  <c:v>9.5890410958904104E-2</c:v>
                </c:pt>
                <c:pt idx="2">
                  <c:v>0.13333333333333333</c:v>
                </c:pt>
              </c:numCache>
            </c:numRef>
          </c:val>
        </c:ser>
        <c:ser>
          <c:idx val="4"/>
          <c:order val="4"/>
          <c:tx>
            <c:strRef>
              <c:f>[1]INFORME!$C$897</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5.8275058275058272E-2</c:v>
                </c:pt>
                <c:pt idx="1">
                  <c:v>0.21917808219178081</c:v>
                </c:pt>
                <c:pt idx="2">
                  <c:v>0.26666666666666666</c:v>
                </c:pt>
              </c:numCache>
            </c:numRef>
          </c:val>
        </c:ser>
        <c:dLbls>
          <c:showLegendKey val="0"/>
          <c:showVal val="0"/>
          <c:showCatName val="0"/>
          <c:showSerName val="0"/>
          <c:showPercent val="0"/>
          <c:showBubbleSize val="0"/>
        </c:dLbls>
        <c:gapWidth val="150"/>
        <c:overlap val="100"/>
        <c:axId val="215767288"/>
        <c:axId val="215767680"/>
      </c:barChart>
      <c:catAx>
        <c:axId val="21576728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15767680"/>
        <c:crosses val="autoZero"/>
        <c:auto val="1"/>
        <c:lblAlgn val="ctr"/>
        <c:lblOffset val="100"/>
        <c:noMultiLvlLbl val="0"/>
      </c:catAx>
      <c:valAx>
        <c:axId val="215767680"/>
        <c:scaling>
          <c:orientation val="minMax"/>
        </c:scaling>
        <c:delete val="1"/>
        <c:axPos val="l"/>
        <c:numFmt formatCode="0%" sourceLinked="1"/>
        <c:majorTickMark val="out"/>
        <c:minorTickMark val="none"/>
        <c:tickLblPos val="none"/>
        <c:crossAx val="21576728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0.40909090909090912</c:v>
                </c:pt>
                <c:pt idx="1">
                  <c:v>0.31034482758620691</c:v>
                </c:pt>
              </c:numCache>
            </c:numRef>
          </c:val>
        </c:ser>
        <c:ser>
          <c:idx val="1"/>
          <c:order val="1"/>
          <c:tx>
            <c:strRef>
              <c:f>[1]INFORME!$C$295</c:f>
              <c:strCache>
                <c:ptCount val="1"/>
                <c:pt idx="0">
                  <c:v>Maestría</c:v>
                </c:pt>
              </c:strCache>
            </c:strRef>
          </c:tx>
          <c:invertIfNegative val="0"/>
          <c:dLbls>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0.62121212121212122</c:v>
                </c:pt>
                <c:pt idx="1">
                  <c:v>0.44827586206896552</c:v>
                </c:pt>
              </c:numCache>
            </c:numRef>
          </c:val>
        </c:ser>
        <c:ser>
          <c:idx val="2"/>
          <c:order val="2"/>
          <c:tx>
            <c:strRef>
              <c:f>[1]INFORME!$C$296</c:f>
              <c:strCache>
                <c:ptCount val="1"/>
                <c:pt idx="0">
                  <c:v>Doctorado</c:v>
                </c:pt>
              </c:strCache>
            </c:strRef>
          </c:tx>
          <c:invertIfNegative val="0"/>
          <c:dLbls>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0.21212121212121213</c:v>
                </c:pt>
                <c:pt idx="1">
                  <c:v>0.37931034482758619</c:v>
                </c:pt>
              </c:numCache>
            </c:numRef>
          </c:val>
        </c:ser>
        <c:dLbls>
          <c:showLegendKey val="0"/>
          <c:showVal val="0"/>
          <c:showCatName val="0"/>
          <c:showSerName val="0"/>
          <c:showPercent val="0"/>
          <c:showBubbleSize val="0"/>
        </c:dLbls>
        <c:gapWidth val="150"/>
        <c:axId val="213723880"/>
        <c:axId val="213726312"/>
      </c:barChart>
      <c:catAx>
        <c:axId val="213723880"/>
        <c:scaling>
          <c:orientation val="minMax"/>
        </c:scaling>
        <c:delete val="0"/>
        <c:axPos val="l"/>
        <c:numFmt formatCode="General" sourceLinked="0"/>
        <c:majorTickMark val="out"/>
        <c:minorTickMark val="none"/>
        <c:tickLblPos val="nextTo"/>
        <c:txPr>
          <a:bodyPr/>
          <a:lstStyle/>
          <a:p>
            <a:pPr>
              <a:defRPr sz="1800" b="1"/>
            </a:pPr>
            <a:endParaRPr lang="es-CO"/>
          </a:p>
        </c:txPr>
        <c:crossAx val="213726312"/>
        <c:crosses val="autoZero"/>
        <c:auto val="1"/>
        <c:lblAlgn val="ctr"/>
        <c:lblOffset val="100"/>
        <c:noMultiLvlLbl val="0"/>
      </c:catAx>
      <c:valAx>
        <c:axId val="213726312"/>
        <c:scaling>
          <c:orientation val="minMax"/>
        </c:scaling>
        <c:delete val="1"/>
        <c:axPos val="b"/>
        <c:numFmt formatCode="General" sourceLinked="1"/>
        <c:majorTickMark val="out"/>
        <c:minorTickMark val="none"/>
        <c:tickLblPos val="none"/>
        <c:crossAx val="213723880"/>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9.324009324009324E-3</c:v>
                </c:pt>
                <c:pt idx="1">
                  <c:v>4.6511627906976744E-2</c:v>
                </c:pt>
                <c:pt idx="2">
                  <c:v>1.3698630136986301E-2</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1.3986013986013986E-2</c:v>
                </c:pt>
                <c:pt idx="1">
                  <c:v>3.875968992248062E-2</c:v>
                </c:pt>
                <c:pt idx="2">
                  <c:v>4.1095890410958902E-2</c:v>
                </c:pt>
                <c:pt idx="3">
                  <c:v>0</c:v>
                </c:pt>
              </c:numCache>
            </c:numRef>
          </c:val>
        </c:ser>
        <c:ser>
          <c:idx val="2"/>
          <c:order val="2"/>
          <c:tx>
            <c:v>3</c:v>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0.18648018648018649</c:v>
                </c:pt>
                <c:pt idx="1">
                  <c:v>0.17829457364341086</c:v>
                </c:pt>
                <c:pt idx="2">
                  <c:v>0.21917808219178081</c:v>
                </c:pt>
                <c:pt idx="3">
                  <c:v>0.2</c:v>
                </c:pt>
              </c:numCache>
            </c:numRef>
          </c:val>
        </c:ser>
        <c:ser>
          <c:idx val="3"/>
          <c:order val="3"/>
          <c:tx>
            <c:v>4</c:v>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0.55477855477855476</c:v>
                </c:pt>
                <c:pt idx="1">
                  <c:v>0.60465116279069764</c:v>
                </c:pt>
                <c:pt idx="2">
                  <c:v>0.57534246575342463</c:v>
                </c:pt>
                <c:pt idx="3">
                  <c:v>0.73333333333333328</c:v>
                </c:pt>
              </c:numCache>
            </c:numRef>
          </c:val>
        </c:ser>
        <c:ser>
          <c:idx val="4"/>
          <c:order val="4"/>
          <c:tx>
            <c:v>5</c:v>
          </c:tx>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0.23543123543123542</c:v>
                </c:pt>
                <c:pt idx="1">
                  <c:v>0.13178294573643412</c:v>
                </c:pt>
                <c:pt idx="2">
                  <c:v>0.15068493150684931</c:v>
                </c:pt>
                <c:pt idx="3">
                  <c:v>6.6666666666666666E-2</c:v>
                </c:pt>
              </c:numCache>
            </c:numRef>
          </c:val>
        </c:ser>
        <c:dLbls>
          <c:showLegendKey val="0"/>
          <c:showVal val="0"/>
          <c:showCatName val="0"/>
          <c:showSerName val="0"/>
          <c:showPercent val="0"/>
          <c:showBubbleSize val="0"/>
        </c:dLbls>
        <c:gapWidth val="150"/>
        <c:overlap val="100"/>
        <c:axId val="215768464"/>
        <c:axId val="215885840"/>
      </c:barChart>
      <c:catAx>
        <c:axId val="21576846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15885840"/>
        <c:crosses val="autoZero"/>
        <c:auto val="1"/>
        <c:lblAlgn val="ctr"/>
        <c:lblOffset val="100"/>
        <c:noMultiLvlLbl val="0"/>
      </c:catAx>
      <c:valAx>
        <c:axId val="215885840"/>
        <c:scaling>
          <c:orientation val="minMax"/>
        </c:scaling>
        <c:delete val="1"/>
        <c:axPos val="b"/>
        <c:numFmt formatCode="0%" sourceLinked="1"/>
        <c:majorTickMark val="out"/>
        <c:minorTickMark val="none"/>
        <c:tickLblPos val="none"/>
        <c:crossAx val="21576846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1"/>
              <c:layout>
                <c:manualLayout>
                  <c:x val="-2.6936032649016706E-3"/>
                  <c:y val="-4.51066933123703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05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Egresados!$H$811:$H$815</c:f>
              <c:numCache>
                <c:formatCode>0.00%</c:formatCode>
                <c:ptCount val="5"/>
                <c:pt idx="0">
                  <c:v>0</c:v>
                </c:pt>
                <c:pt idx="1">
                  <c:v>0</c:v>
                </c:pt>
                <c:pt idx="2">
                  <c:v>0.11764705882352941</c:v>
                </c:pt>
                <c:pt idx="3">
                  <c:v>0.52941176470588236</c:v>
                </c:pt>
                <c:pt idx="4">
                  <c:v>0.35294117647058826</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Egresados!$C$811:$C$815</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0.1214574898785425</c:v>
                </c:pt>
                <c:pt idx="1">
                  <c:v>2.4291497975708502E-2</c:v>
                </c:pt>
                <c:pt idx="2">
                  <c:v>2.8340080971659919E-2</c:v>
                </c:pt>
                <c:pt idx="3">
                  <c:v>6.0728744939271252E-2</c:v>
                </c:pt>
                <c:pt idx="4">
                  <c:v>0.14979757085020243</c:v>
                </c:pt>
                <c:pt idx="5">
                  <c:v>0.20242914979757085</c:v>
                </c:pt>
              </c:numCache>
            </c:numRef>
          </c:val>
        </c:ser>
        <c:dLbls>
          <c:showLegendKey val="0"/>
          <c:showVal val="0"/>
          <c:showCatName val="0"/>
          <c:showSerName val="0"/>
          <c:showPercent val="0"/>
          <c:showBubbleSize val="0"/>
        </c:dLbls>
        <c:gapWidth val="150"/>
        <c:axId val="215887016"/>
        <c:axId val="215887408"/>
      </c:barChart>
      <c:catAx>
        <c:axId val="215887016"/>
        <c:scaling>
          <c:orientation val="minMax"/>
        </c:scaling>
        <c:delete val="0"/>
        <c:axPos val="b"/>
        <c:numFmt formatCode="General" sourceLinked="0"/>
        <c:majorTickMark val="out"/>
        <c:minorTickMark val="none"/>
        <c:tickLblPos val="nextTo"/>
        <c:txPr>
          <a:bodyPr/>
          <a:lstStyle/>
          <a:p>
            <a:pPr>
              <a:defRPr b="1"/>
            </a:pPr>
            <a:endParaRPr lang="es-CO"/>
          </a:p>
        </c:txPr>
        <c:crossAx val="215887408"/>
        <c:crosses val="autoZero"/>
        <c:auto val="1"/>
        <c:lblAlgn val="ctr"/>
        <c:lblOffset val="100"/>
        <c:noMultiLvlLbl val="0"/>
      </c:catAx>
      <c:valAx>
        <c:axId val="215887408"/>
        <c:scaling>
          <c:orientation val="minMax"/>
        </c:scaling>
        <c:delete val="1"/>
        <c:axPos val="l"/>
        <c:numFmt formatCode="General" sourceLinked="1"/>
        <c:majorTickMark val="out"/>
        <c:minorTickMark val="none"/>
        <c:tickLblPos val="none"/>
        <c:crossAx val="21588701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8.3916083916083919E-2</c:v>
                </c:pt>
                <c:pt idx="1">
                  <c:v>6.9767441860465115E-2</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0.34498834498834496</c:v>
                </c:pt>
                <c:pt idx="1">
                  <c:v>0.38759689922480622</c:v>
                </c:pt>
              </c:numCache>
            </c:numRef>
          </c:val>
        </c:ser>
        <c:ser>
          <c:idx val="2"/>
          <c:order val="2"/>
          <c:tx>
            <c:strRef>
              <c:f>[1]INFORME!$C$962</c:f>
              <c:strCache>
                <c:ptCount val="1"/>
                <c:pt idx="0">
                  <c:v>Bajo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0.41724941724941728</c:v>
                </c:pt>
                <c:pt idx="1">
                  <c:v>0.44186046511627908</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0.10023310023310024</c:v>
                </c:pt>
                <c:pt idx="1">
                  <c:v>9.3023255813953487E-2</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5.3613053613053616E-2</c:v>
                </c:pt>
                <c:pt idx="1">
                  <c:v>7.7519379844961239E-3</c:v>
                </c:pt>
              </c:numCache>
            </c:numRef>
          </c:val>
        </c:ser>
        <c:dLbls>
          <c:showLegendKey val="0"/>
          <c:showVal val="0"/>
          <c:showCatName val="0"/>
          <c:showSerName val="0"/>
          <c:showPercent val="0"/>
          <c:showBubbleSize val="0"/>
        </c:dLbls>
        <c:gapWidth val="150"/>
        <c:overlap val="100"/>
        <c:axId val="215888192"/>
        <c:axId val="215888584"/>
      </c:barChart>
      <c:catAx>
        <c:axId val="2158881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15888584"/>
        <c:crosses val="autoZero"/>
        <c:auto val="1"/>
        <c:lblAlgn val="ctr"/>
        <c:lblOffset val="100"/>
        <c:noMultiLvlLbl val="0"/>
      </c:catAx>
      <c:valAx>
        <c:axId val="215888584"/>
        <c:scaling>
          <c:orientation val="minMax"/>
        </c:scaling>
        <c:delete val="1"/>
        <c:axPos val="b"/>
        <c:numFmt formatCode="0%" sourceLinked="1"/>
        <c:majorTickMark val="out"/>
        <c:minorTickMark val="none"/>
        <c:tickLblPos val="none"/>
        <c:crossAx val="215888192"/>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Egresados!$C$855:$C$859</c:f>
              <c:strCache>
                <c:ptCount val="5"/>
                <c:pt idx="0">
                  <c:v>Alto</c:v>
                </c:pt>
                <c:pt idx="1">
                  <c:v>Mediano</c:v>
                </c:pt>
                <c:pt idx="2">
                  <c:v>Bajo</c:v>
                </c:pt>
                <c:pt idx="3">
                  <c:v>Ninguno</c:v>
                </c:pt>
                <c:pt idx="4">
                  <c:v>No sabe</c:v>
                </c:pt>
              </c:strCache>
            </c:strRef>
          </c:cat>
          <c:val>
            <c:numRef>
              <c:f>Egresados!$F$855:$F$859</c:f>
              <c:numCache>
                <c:formatCode>0.00%</c:formatCode>
                <c:ptCount val="5"/>
                <c:pt idx="0">
                  <c:v>9.3023255813953487E-2</c:v>
                </c:pt>
                <c:pt idx="1">
                  <c:v>0.58139534883720934</c:v>
                </c:pt>
                <c:pt idx="2">
                  <c:v>0.23255813953488372</c:v>
                </c:pt>
                <c:pt idx="3">
                  <c:v>6.9767441860465115E-2</c:v>
                </c:pt>
                <c:pt idx="4">
                  <c:v>2.3255813953488372E-2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0.12403100775193798</c:v>
                </c:pt>
                <c:pt idx="1">
                  <c:v>0.15068493150684931</c:v>
                </c:pt>
                <c:pt idx="2">
                  <c:v>0.2</c:v>
                </c:pt>
              </c:numCache>
            </c:numRef>
          </c:val>
        </c:ser>
        <c:ser>
          <c:idx val="1"/>
          <c:order val="1"/>
          <c:tx>
            <c:strRef>
              <c:f>[1]INFORME!$C$997</c:f>
              <c:strCache>
                <c:ptCount val="1"/>
                <c:pt idx="0">
                  <c:v>De mediano impacto</c:v>
                </c:pt>
              </c:strCache>
            </c:strRef>
          </c:tx>
          <c:invertIfNegative val="0"/>
          <c:dLbls>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0.5736434108527132</c:v>
                </c:pt>
                <c:pt idx="1">
                  <c:v>0.45205479452054792</c:v>
                </c:pt>
                <c:pt idx="2">
                  <c:v>0.3</c:v>
                </c:pt>
              </c:numCache>
            </c:numRef>
          </c:val>
        </c:ser>
        <c:ser>
          <c:idx val="2"/>
          <c:order val="2"/>
          <c:tx>
            <c:strRef>
              <c:f>[1]INFORME!$C$998</c:f>
              <c:strCache>
                <c:ptCount val="1"/>
                <c:pt idx="0">
                  <c:v>De bajo impacto</c:v>
                </c:pt>
              </c:strCache>
            </c:strRef>
          </c:tx>
          <c:invertIfNegative val="0"/>
          <c:dLbls>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0.29457364341085274</c:v>
                </c:pt>
                <c:pt idx="1">
                  <c:v>0.38356164383561642</c:v>
                </c:pt>
                <c:pt idx="2">
                  <c:v>0.46666666666666667</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7.7519379844961239E-3</c:v>
                </c:pt>
                <c:pt idx="1">
                  <c:v>1.3698630136986301E-2</c:v>
                </c:pt>
                <c:pt idx="2">
                  <c:v>3.3333333333333333E-2</c:v>
                </c:pt>
              </c:numCache>
            </c:numRef>
          </c:val>
        </c:ser>
        <c:dLbls>
          <c:showLegendKey val="0"/>
          <c:showVal val="0"/>
          <c:showCatName val="0"/>
          <c:showSerName val="0"/>
          <c:showPercent val="0"/>
          <c:showBubbleSize val="0"/>
        </c:dLbls>
        <c:gapWidth val="150"/>
        <c:overlap val="100"/>
        <c:axId val="228491392"/>
        <c:axId val="228491784"/>
      </c:barChart>
      <c:catAx>
        <c:axId val="228491392"/>
        <c:scaling>
          <c:orientation val="minMax"/>
        </c:scaling>
        <c:delete val="0"/>
        <c:axPos val="l"/>
        <c:numFmt formatCode="General" sourceLinked="0"/>
        <c:majorTickMark val="out"/>
        <c:minorTickMark val="none"/>
        <c:tickLblPos val="nextTo"/>
        <c:txPr>
          <a:bodyPr/>
          <a:lstStyle/>
          <a:p>
            <a:pPr>
              <a:defRPr sz="1400" b="1"/>
            </a:pPr>
            <a:endParaRPr lang="es-CO"/>
          </a:p>
        </c:txPr>
        <c:crossAx val="228491784"/>
        <c:crosses val="autoZero"/>
        <c:auto val="1"/>
        <c:lblAlgn val="ctr"/>
        <c:lblOffset val="100"/>
        <c:noMultiLvlLbl val="0"/>
      </c:catAx>
      <c:valAx>
        <c:axId val="228491784"/>
        <c:scaling>
          <c:orientation val="minMax"/>
        </c:scaling>
        <c:delete val="1"/>
        <c:axPos val="b"/>
        <c:numFmt formatCode="0%" sourceLinked="1"/>
        <c:majorTickMark val="out"/>
        <c:minorTickMark val="none"/>
        <c:tickLblPos val="none"/>
        <c:crossAx val="228491392"/>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0.14224137931034483</c:v>
                </c:pt>
                <c:pt idx="1">
                  <c:v>0.5</c:v>
                </c:pt>
                <c:pt idx="2">
                  <c:v>0.34482758620689657</c:v>
                </c:pt>
                <c:pt idx="3">
                  <c:v>1.2931034482758621E-2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Egresados!$C$906:$C$910</c:f>
              <c:strCache>
                <c:ptCount val="5"/>
                <c:pt idx="0">
                  <c:v>Excelente</c:v>
                </c:pt>
                <c:pt idx="1">
                  <c:v>Bueno</c:v>
                </c:pt>
                <c:pt idx="2">
                  <c:v>Regular</c:v>
                </c:pt>
                <c:pt idx="3">
                  <c:v>Malo</c:v>
                </c:pt>
                <c:pt idx="4">
                  <c:v>No ha participado</c:v>
                </c:pt>
              </c:strCache>
            </c:strRef>
          </c:cat>
          <c:val>
            <c:numRef>
              <c:f>Egresados!$F$906:$F$910</c:f>
              <c:numCache>
                <c:formatCode>0.00%</c:formatCode>
                <c:ptCount val="5"/>
                <c:pt idx="0">
                  <c:v>0.125</c:v>
                </c:pt>
                <c:pt idx="1">
                  <c:v>0.625</c:v>
                </c:pt>
                <c:pt idx="2">
                  <c:v>0.25</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Egresados!$C$920:$C$924</c:f>
              <c:strCache>
                <c:ptCount val="5"/>
                <c:pt idx="0">
                  <c:v>Excelente</c:v>
                </c:pt>
                <c:pt idx="1">
                  <c:v>Bueno</c:v>
                </c:pt>
                <c:pt idx="2">
                  <c:v>Regular</c:v>
                </c:pt>
                <c:pt idx="3">
                  <c:v>Malo</c:v>
                </c:pt>
                <c:pt idx="4">
                  <c:v>No ha participado</c:v>
                </c:pt>
              </c:strCache>
            </c:strRef>
          </c:cat>
          <c:val>
            <c:numRef>
              <c:f>Egresados!$F$920:$F$924</c:f>
              <c:numCache>
                <c:formatCode>0.00%</c:formatCode>
                <c:ptCount val="5"/>
                <c:pt idx="0">
                  <c:v>0</c:v>
                </c:pt>
                <c:pt idx="1">
                  <c:v>0.625</c:v>
                </c:pt>
                <c:pt idx="2">
                  <c:v>0.375</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Egresados!$C$934:$C$938</c:f>
              <c:strCache>
                <c:ptCount val="5"/>
                <c:pt idx="0">
                  <c:v>Excelente</c:v>
                </c:pt>
                <c:pt idx="1">
                  <c:v>Bueno</c:v>
                </c:pt>
                <c:pt idx="2">
                  <c:v>Regular</c:v>
                </c:pt>
                <c:pt idx="3">
                  <c:v>Malo</c:v>
                </c:pt>
                <c:pt idx="4">
                  <c:v>No ha participado</c:v>
                </c:pt>
              </c:strCache>
            </c:strRef>
          </c:cat>
          <c:val>
            <c:numRef>
              <c:f>Egresados!$F$934:$F$938</c:f>
              <c:numCache>
                <c:formatCode>0.00%</c:formatCode>
                <c:ptCount val="5"/>
                <c:pt idx="0">
                  <c:v>0</c:v>
                </c:pt>
                <c:pt idx="1">
                  <c:v>0.75</c:v>
                </c:pt>
                <c:pt idx="2">
                  <c:v>0.25</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0.38400000000000001</c:v>
                </c:pt>
                <c:pt idx="1">
                  <c:v>0.49315068493150682</c:v>
                </c:pt>
                <c:pt idx="2">
                  <c:v>0.3</c:v>
                </c:pt>
              </c:numCache>
            </c:numRef>
          </c:val>
        </c:ser>
        <c:ser>
          <c:idx val="1"/>
          <c:order val="1"/>
          <c:tx>
            <c:strRef>
              <c:f>[1]INFORME!$C$388</c:f>
              <c:strCache>
                <c:ptCount val="1"/>
                <c:pt idx="0">
                  <c:v>No</c:v>
                </c:pt>
              </c:strCache>
            </c:strRef>
          </c:tx>
          <c:invertIfNegative val="0"/>
          <c:dLbls>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0.61599999999999999</c:v>
                </c:pt>
                <c:pt idx="1">
                  <c:v>0.50684931506849318</c:v>
                </c:pt>
                <c:pt idx="2">
                  <c:v>0.7</c:v>
                </c:pt>
              </c:numCache>
            </c:numRef>
          </c:val>
        </c:ser>
        <c:dLbls>
          <c:showLegendKey val="0"/>
          <c:showVal val="0"/>
          <c:showCatName val="0"/>
          <c:showSerName val="0"/>
          <c:showPercent val="0"/>
          <c:showBubbleSize val="0"/>
        </c:dLbls>
        <c:gapWidth val="150"/>
        <c:axId val="213766744"/>
        <c:axId val="213785560"/>
      </c:barChart>
      <c:catAx>
        <c:axId val="213766744"/>
        <c:scaling>
          <c:orientation val="minMax"/>
        </c:scaling>
        <c:delete val="0"/>
        <c:axPos val="b"/>
        <c:numFmt formatCode="General" sourceLinked="0"/>
        <c:majorTickMark val="out"/>
        <c:minorTickMark val="none"/>
        <c:tickLblPos val="nextTo"/>
        <c:txPr>
          <a:bodyPr/>
          <a:lstStyle/>
          <a:p>
            <a:pPr>
              <a:defRPr b="1"/>
            </a:pPr>
            <a:endParaRPr lang="es-CO"/>
          </a:p>
        </c:txPr>
        <c:crossAx val="213785560"/>
        <c:crosses val="autoZero"/>
        <c:auto val="1"/>
        <c:lblAlgn val="ctr"/>
        <c:lblOffset val="100"/>
        <c:noMultiLvlLbl val="0"/>
      </c:catAx>
      <c:valAx>
        <c:axId val="213785560"/>
        <c:scaling>
          <c:orientation val="minMax"/>
        </c:scaling>
        <c:delete val="1"/>
        <c:axPos val="l"/>
        <c:numFmt formatCode="General" sourceLinked="1"/>
        <c:majorTickMark val="out"/>
        <c:minorTickMark val="none"/>
        <c:tickLblPos val="none"/>
        <c:crossAx val="213766744"/>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3.8834951456310676E-2</c:v>
                </c:pt>
                <c:pt idx="1">
                  <c:v>0.13592233009708737</c:v>
                </c:pt>
                <c:pt idx="2">
                  <c:v>0.33980582524271846</c:v>
                </c:pt>
                <c:pt idx="3">
                  <c:v>0.23300970873786409</c:v>
                </c:pt>
                <c:pt idx="4">
                  <c:v>0.25242718446601942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Egresados!$C$963:$C$967</c:f>
              <c:strCache>
                <c:ptCount val="5"/>
                <c:pt idx="0">
                  <c:v>Excelente</c:v>
                </c:pt>
                <c:pt idx="1">
                  <c:v>Bueno</c:v>
                </c:pt>
                <c:pt idx="2">
                  <c:v>Regular</c:v>
                </c:pt>
                <c:pt idx="3">
                  <c:v>Malo</c:v>
                </c:pt>
                <c:pt idx="4">
                  <c:v>No ha participado</c:v>
                </c:pt>
              </c:strCache>
            </c:strRef>
          </c:cat>
          <c:val>
            <c:numRef>
              <c:f>Egresados!$F$963:$F$967</c:f>
              <c:numCache>
                <c:formatCode>0.00%</c:formatCode>
                <c:ptCount val="5"/>
                <c:pt idx="0">
                  <c:v>0</c:v>
                </c:pt>
                <c:pt idx="1">
                  <c:v>0.625</c:v>
                </c:pt>
                <c:pt idx="2">
                  <c:v>0.25</c:v>
                </c:pt>
                <c:pt idx="3">
                  <c:v>0</c:v>
                </c:pt>
                <c:pt idx="4">
                  <c:v>0.125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Egresados!$C$977:$C$981</c:f>
              <c:strCache>
                <c:ptCount val="5"/>
                <c:pt idx="0">
                  <c:v>Excelente</c:v>
                </c:pt>
                <c:pt idx="1">
                  <c:v>Bueno</c:v>
                </c:pt>
                <c:pt idx="2">
                  <c:v>Regular</c:v>
                </c:pt>
                <c:pt idx="3">
                  <c:v>Malo</c:v>
                </c:pt>
                <c:pt idx="4">
                  <c:v>No ha participado</c:v>
                </c:pt>
              </c:strCache>
            </c:strRef>
          </c:cat>
          <c:val>
            <c:numRef>
              <c:f>Egresados!$F$977:$F$981</c:f>
              <c:numCache>
                <c:formatCode>0.00%</c:formatCode>
                <c:ptCount val="5"/>
                <c:pt idx="0">
                  <c:v>0</c:v>
                </c:pt>
                <c:pt idx="1">
                  <c:v>0.625</c:v>
                </c:pt>
                <c:pt idx="2">
                  <c:v>0.25</c:v>
                </c:pt>
                <c:pt idx="3">
                  <c:v>0.125</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0.37209302325581395</c:v>
                </c:pt>
                <c:pt idx="1">
                  <c:v>0.52713178294573648</c:v>
                </c:pt>
                <c:pt idx="2">
                  <c:v>5.4263565891472867E-2</c:v>
                </c:pt>
                <c:pt idx="3">
                  <c:v>4.6511627906976744E-2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Egresados!$C$271:$C$273</c:f>
              <c:strCache>
                <c:ptCount val="3"/>
                <c:pt idx="0">
                  <c:v>Especialización</c:v>
                </c:pt>
                <c:pt idx="1">
                  <c:v>Maestría</c:v>
                </c:pt>
                <c:pt idx="2">
                  <c:v>Doctorado</c:v>
                </c:pt>
              </c:strCache>
            </c:strRef>
          </c:cat>
          <c:val>
            <c:numRef>
              <c:f>Egresados!$F$271:$F$273</c:f>
              <c:numCache>
                <c:formatCode>0.00%</c:formatCode>
                <c:ptCount val="3"/>
                <c:pt idx="0">
                  <c:v>0.66666666666666663</c:v>
                </c:pt>
                <c:pt idx="1">
                  <c:v>0.5</c:v>
                </c:pt>
                <c:pt idx="2">
                  <c:v>0</c:v>
                </c:pt>
              </c:numCache>
            </c:numRef>
          </c:val>
        </c:ser>
        <c:dLbls>
          <c:showLegendKey val="0"/>
          <c:showVal val="0"/>
          <c:showCatName val="0"/>
          <c:showSerName val="0"/>
          <c:showPercent val="0"/>
          <c:showBubbleSize val="0"/>
        </c:dLbls>
        <c:gapWidth val="219"/>
        <c:overlap val="-27"/>
        <c:axId val="228901448"/>
        <c:axId val="228901840"/>
      </c:barChart>
      <c:catAx>
        <c:axId val="2289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8901840"/>
        <c:crosses val="autoZero"/>
        <c:auto val="1"/>
        <c:lblAlgn val="ctr"/>
        <c:lblOffset val="100"/>
        <c:noMultiLvlLbl val="0"/>
      </c:catAx>
      <c:valAx>
        <c:axId val="228901840"/>
        <c:scaling>
          <c:orientation val="minMax"/>
        </c:scaling>
        <c:delete val="1"/>
        <c:axPos val="l"/>
        <c:numFmt formatCode="0.00%" sourceLinked="1"/>
        <c:majorTickMark val="none"/>
        <c:minorTickMark val="none"/>
        <c:tickLblPos val="none"/>
        <c:crossAx val="228901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0.88309636650868883</c:v>
                </c:pt>
                <c:pt idx="1">
                  <c:v>9.7946287519747238E-2</c:v>
                </c:pt>
                <c:pt idx="2">
                  <c:v>1.7377567140600316E-2</c:v>
                </c:pt>
                <c:pt idx="3">
                  <c:v>0</c:v>
                </c:pt>
                <c:pt idx="4">
                  <c:v>0</c:v>
                </c:pt>
                <c:pt idx="5">
                  <c:v>0</c:v>
                </c:pt>
                <c:pt idx="6">
                  <c:v>0</c:v>
                </c:pt>
              </c:numCache>
            </c:numRef>
          </c:val>
        </c:ser>
        <c:dLbls>
          <c:showLegendKey val="0"/>
          <c:showVal val="0"/>
          <c:showCatName val="0"/>
          <c:showSerName val="0"/>
          <c:showPercent val="0"/>
          <c:showBubbleSize val="0"/>
        </c:dLbls>
        <c:gapWidth val="219"/>
        <c:overlap val="-27"/>
        <c:axId val="228902624"/>
        <c:axId val="228903016"/>
      </c:barChart>
      <c:catAx>
        <c:axId val="22890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8903016"/>
        <c:crosses val="autoZero"/>
        <c:auto val="1"/>
        <c:lblAlgn val="ctr"/>
        <c:lblOffset val="100"/>
        <c:noMultiLvlLbl val="0"/>
      </c:catAx>
      <c:valAx>
        <c:axId val="228903016"/>
        <c:scaling>
          <c:orientation val="minMax"/>
        </c:scaling>
        <c:delete val="1"/>
        <c:axPos val="l"/>
        <c:numFmt formatCode="General" sourceLinked="1"/>
        <c:majorTickMark val="none"/>
        <c:minorTickMark val="none"/>
        <c:tickLblPos val="none"/>
        <c:crossAx val="228902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2.9520295202952029E-2</c:v>
                </c:pt>
                <c:pt idx="1">
                  <c:v>9.2250922509225092E-2</c:v>
                </c:pt>
                <c:pt idx="2">
                  <c:v>3.3210332103321034E-2</c:v>
                </c:pt>
                <c:pt idx="3">
                  <c:v>0.70110701107011075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tx>
                <c:rich>
                  <a:bodyPr/>
                  <a:lstStyle/>
                  <a:p>
                    <a:fld id="{60CDF98D-D011-44C1-BAA2-E03298820AB6}" type="CATEGORYNAME">
                      <a:rPr lang="en-US"/>
                      <a:pPr/>
                      <a:t>[NOMBRE DE CATEGORÍA]</a:t>
                    </a:fld>
                    <a:r>
                      <a:rPr lang="en-US" baseline="0"/>
                      <a:t>
2%</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Lst>
            </c:dLbl>
            <c:dLbl>
              <c:idx val="1"/>
              <c:layout>
                <c:manualLayout>
                  <c:x val="0.24002044764550765"/>
                  <c:y val="-2.7044979658168398E-2"/>
                </c:manualLayout>
              </c:layout>
              <c:tx>
                <c:rich>
                  <a:bodyPr/>
                  <a:lstStyle/>
                  <a:p>
                    <a:pPr>
                      <a:defRPr sz="1400" b="0" cap="none" spc="0">
                        <a:ln w="10541" cmpd="sng">
                          <a:solidFill>
                            <a:schemeClr val="accent2"/>
                          </a:solidFill>
                          <a:prstDash val="solid"/>
                        </a:ln>
                        <a:solidFill>
                          <a:schemeClr val="accent2"/>
                        </a:solidFill>
                        <a:effectLst/>
                      </a:defRPr>
                    </a:pPr>
                    <a:fld id="{7820CD4C-90DA-4FCC-82C6-F169CBA390F7}" type="CATEGORYNAME">
                      <a:rPr lang="en-US"/>
                      <a:pPr>
                        <a:defRPr sz="1400" b="0" cap="none" spc="0">
                          <a:ln w="10541" cmpd="sng">
                            <a:solidFill>
                              <a:schemeClr val="accent2"/>
                            </a:solidFill>
                            <a:prstDash val="solid"/>
                          </a:ln>
                          <a:solidFill>
                            <a:schemeClr val="accent2"/>
                          </a:solidFill>
                          <a:effectLst/>
                        </a:defRPr>
                      </a:pPr>
                      <a:t>[NOMBRE DE CATEGORÍA]</a:t>
                    </a:fld>
                    <a:r>
                      <a:rPr lang="en-US" baseline="0"/>
                      <a:t>
61%</a:t>
                    </a:r>
                  </a:p>
                </c:rich>
              </c:tx>
              <c:sp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dLbl>
              <c:idx val="2"/>
              <c:layout>
                <c:manualLayout>
                  <c:x val="-0.167304160750398"/>
                  <c:y val="0.16012053478709168"/>
                </c:manualLayout>
              </c:layout>
              <c:tx>
                <c:rich>
                  <a:bodyPr/>
                  <a:lstStyle/>
                  <a:p>
                    <a:pPr>
                      <a:defRPr sz="1400" b="0" cap="none" spc="0">
                        <a:ln w="10541" cmpd="sng">
                          <a:solidFill>
                            <a:schemeClr val="accent3">
                              <a:lumMod val="75000"/>
                            </a:schemeClr>
                          </a:solidFill>
                          <a:prstDash val="solid"/>
                        </a:ln>
                        <a:solidFill>
                          <a:schemeClr val="accent3">
                            <a:lumMod val="75000"/>
                          </a:schemeClr>
                        </a:solidFill>
                        <a:effectLst/>
                      </a:defRPr>
                    </a:pPr>
                    <a:fld id="{D56911EF-D497-4E75-BFC2-A7D02B4C38B4}" type="CATEGORYNAME">
                      <a:rPr lang="en-US"/>
                      <a:pPr>
                        <a:defRPr sz="1400" b="0" cap="none" spc="0">
                          <a:ln w="10541" cmpd="sng">
                            <a:solidFill>
                              <a:schemeClr val="accent3">
                                <a:lumMod val="75000"/>
                              </a:schemeClr>
                            </a:solidFill>
                            <a:prstDash val="solid"/>
                          </a:ln>
                          <a:solidFill>
                            <a:schemeClr val="accent3">
                              <a:lumMod val="75000"/>
                            </a:schemeClr>
                          </a:solidFill>
                          <a:effectLst/>
                        </a:defRPr>
                      </a:pPr>
                      <a:t>[NOMBRE DE CATEGORÍA]</a:t>
                    </a:fld>
                    <a:r>
                      <a:rPr lang="en-US" baseline="0"/>
                      <a:t>
2%</a:t>
                    </a:r>
                  </a:p>
                </c:rich>
              </c:tx>
              <c:sp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tx>
                <c:rich>
                  <a:bodyPr/>
                  <a:lstStyle/>
                  <a:p>
                    <a:pPr>
                      <a:defRPr sz="1400" b="0" cap="none" spc="0">
                        <a:ln w="10541" cmpd="sng">
                          <a:solidFill>
                            <a:schemeClr val="accent5"/>
                          </a:solidFill>
                          <a:prstDash val="solid"/>
                        </a:ln>
                        <a:solidFill>
                          <a:schemeClr val="accent5"/>
                        </a:solidFill>
                        <a:effectLst/>
                      </a:defRPr>
                    </a:pPr>
                    <a:fld id="{980A5D00-3B4F-467D-8200-E821ECD22697}" type="CATEGORYNAME">
                      <a:rPr lang="en-US"/>
                      <a:pPr>
                        <a:defRPr sz="1400" b="0" cap="none" spc="0">
                          <a:ln w="10541" cmpd="sng">
                            <a:solidFill>
                              <a:schemeClr val="accent5"/>
                            </a:solidFill>
                            <a:prstDash val="solid"/>
                          </a:ln>
                          <a:solidFill>
                            <a:schemeClr val="accent5"/>
                          </a:solidFill>
                          <a:effectLst/>
                        </a:defRPr>
                      </a:pPr>
                      <a:t>[NOMBRE DE CATEGORÍA]</a:t>
                    </a:fld>
                    <a:r>
                      <a:rPr lang="en-US" baseline="0"/>
                      <a:t>
11%</a:t>
                    </a:r>
                  </a:p>
                </c:rich>
              </c:tx>
              <c:sp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Egresados!$C$410:$C$414</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Egresados!$H$410:$H$414</c:f>
              <c:numCache>
                <c:formatCode>0%</c:formatCode>
                <c:ptCount val="5"/>
                <c:pt idx="0">
                  <c:v>2.1739130434782608E-2</c:v>
                </c:pt>
                <c:pt idx="1">
                  <c:v>0.60869565217391308</c:v>
                </c:pt>
                <c:pt idx="2">
                  <c:v>2.1739130434782608E-2</c:v>
                </c:pt>
                <c:pt idx="3">
                  <c:v>0</c:v>
                </c:pt>
                <c:pt idx="4">
                  <c:v>0.10869565217391304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Egresados!$C$627:$C$629</c:f>
              <c:strCache>
                <c:ptCount val="3"/>
                <c:pt idx="0">
                  <c:v>0 y menos de 1 año</c:v>
                </c:pt>
                <c:pt idx="1">
                  <c:v>Entre 1 año y menos de 2</c:v>
                </c:pt>
                <c:pt idx="2">
                  <c:v>Mayor a 2 años</c:v>
                </c:pt>
              </c:strCache>
            </c:strRef>
          </c:cat>
          <c:val>
            <c:numRef>
              <c:f>Egresados!$G$627:$G$629</c:f>
              <c:numCache>
                <c:formatCode>0.00%</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Egresados!$C$479:$C$495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Egresados!$G$479:$G$495</c:f>
              <c:numCache>
                <c:formatCode>#,##0</c:formatCode>
                <c:ptCount val="17"/>
                <c:pt idx="0">
                  <c:v>0</c:v>
                </c:pt>
                <c:pt idx="1">
                  <c:v>0</c:v>
                </c:pt>
                <c:pt idx="2">
                  <c:v>0</c:v>
                </c:pt>
                <c:pt idx="3">
                  <c:v>0</c:v>
                </c:pt>
                <c:pt idx="4">
                  <c:v>0</c:v>
                </c:pt>
                <c:pt idx="5">
                  <c:v>0</c:v>
                </c:pt>
                <c:pt idx="6">
                  <c:v>0</c:v>
                </c:pt>
                <c:pt idx="7">
                  <c:v>0</c:v>
                </c:pt>
                <c:pt idx="8">
                  <c:v>0</c:v>
                </c:pt>
                <c:pt idx="9">
                  <c:v>2</c:v>
                </c:pt>
                <c:pt idx="10">
                  <c:v>1</c:v>
                </c:pt>
                <c:pt idx="11">
                  <c:v>0</c:v>
                </c:pt>
                <c:pt idx="12">
                  <c:v>3</c:v>
                </c:pt>
                <c:pt idx="13">
                  <c:v>0</c:v>
                </c:pt>
                <c:pt idx="14">
                  <c:v>0</c:v>
                </c:pt>
                <c:pt idx="15">
                  <c:v>0</c:v>
                </c:pt>
                <c:pt idx="16">
                  <c:v>0</c:v>
                </c:pt>
              </c:numCache>
            </c:numRef>
          </c:val>
        </c:ser>
        <c:dLbls>
          <c:showLegendKey val="0"/>
          <c:showVal val="0"/>
          <c:showCatName val="0"/>
          <c:showSerName val="0"/>
          <c:showPercent val="0"/>
          <c:showBubbleSize val="0"/>
        </c:dLbls>
        <c:gapWidth val="182"/>
        <c:axId val="229330112"/>
        <c:axId val="229330504"/>
      </c:barChart>
      <c:catAx>
        <c:axId val="229330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9330504"/>
        <c:crosses val="autoZero"/>
        <c:auto val="1"/>
        <c:lblAlgn val="ctr"/>
        <c:lblOffset val="100"/>
        <c:noMultiLvlLbl val="0"/>
      </c:catAx>
      <c:valAx>
        <c:axId val="229330504"/>
        <c:scaling>
          <c:orientation val="minMax"/>
        </c:scaling>
        <c:delete val="1"/>
        <c:axPos val="b"/>
        <c:numFmt formatCode="#,##0" sourceLinked="1"/>
        <c:majorTickMark val="none"/>
        <c:minorTickMark val="none"/>
        <c:tickLblPos val="nextTo"/>
        <c:crossAx val="229330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0.75862068965517238</c:v>
                </c:pt>
                <c:pt idx="1">
                  <c:v>0.94736842105263153</c:v>
                </c:pt>
                <c:pt idx="2">
                  <c:v>0.88235294117647056</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0.2413793103448276</c:v>
                </c:pt>
                <c:pt idx="1">
                  <c:v>5.2631578947368418E-2</c:v>
                </c:pt>
                <c:pt idx="2">
                  <c:v>5.8823529411764705E-2</c:v>
                </c:pt>
              </c:numCache>
            </c:numRef>
          </c:val>
        </c:ser>
        <c:dLbls>
          <c:showLegendKey val="0"/>
          <c:showVal val="0"/>
          <c:showCatName val="0"/>
          <c:showSerName val="0"/>
          <c:showPercent val="0"/>
          <c:showBubbleSize val="0"/>
        </c:dLbls>
        <c:gapWidth val="150"/>
        <c:overlap val="-35"/>
        <c:axId val="213875880"/>
        <c:axId val="213876264"/>
      </c:barChart>
      <c:catAx>
        <c:axId val="213875880"/>
        <c:scaling>
          <c:orientation val="minMax"/>
        </c:scaling>
        <c:delete val="0"/>
        <c:axPos val="b"/>
        <c:numFmt formatCode="General" sourceLinked="0"/>
        <c:majorTickMark val="out"/>
        <c:minorTickMark val="none"/>
        <c:tickLblPos val="nextTo"/>
        <c:txPr>
          <a:bodyPr/>
          <a:lstStyle/>
          <a:p>
            <a:pPr>
              <a:defRPr b="1"/>
            </a:pPr>
            <a:endParaRPr lang="es-CO"/>
          </a:p>
        </c:txPr>
        <c:crossAx val="213876264"/>
        <c:crosses val="autoZero"/>
        <c:auto val="1"/>
        <c:lblAlgn val="ctr"/>
        <c:lblOffset val="100"/>
        <c:noMultiLvlLbl val="0"/>
      </c:catAx>
      <c:valAx>
        <c:axId val="213876264"/>
        <c:scaling>
          <c:orientation val="minMax"/>
        </c:scaling>
        <c:delete val="1"/>
        <c:axPos val="l"/>
        <c:numFmt formatCode="General" sourceLinked="1"/>
        <c:majorTickMark val="out"/>
        <c:minorTickMark val="none"/>
        <c:tickLblPos val="none"/>
        <c:crossAx val="213875880"/>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0.83783783783783783</c:v>
                </c:pt>
                <c:pt idx="1">
                  <c:v>8.1081081081081086E-2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0.91489361702127658</c:v>
                </c:pt>
                <c:pt idx="1">
                  <c:v>0</c:v>
                </c:pt>
                <c:pt idx="2">
                  <c:v>0</c:v>
                </c:pt>
                <c:pt idx="3">
                  <c:v>0</c:v>
                </c:pt>
                <c:pt idx="4">
                  <c:v>0</c:v>
                </c:pt>
                <c:pt idx="5">
                  <c:v>2.1276595744680851E-2</c:v>
                </c:pt>
              </c:numCache>
            </c:numRef>
          </c:val>
        </c:ser>
        <c:dLbls>
          <c:showLegendKey val="0"/>
          <c:showVal val="0"/>
          <c:showCatName val="0"/>
          <c:showSerName val="0"/>
          <c:showPercent val="0"/>
          <c:showBubbleSize val="0"/>
        </c:dLbls>
        <c:gapWidth val="182"/>
        <c:axId val="229331680"/>
        <c:axId val="229332072"/>
      </c:barChart>
      <c:catAx>
        <c:axId val="229331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9332072"/>
        <c:crosses val="autoZero"/>
        <c:auto val="1"/>
        <c:lblAlgn val="ctr"/>
        <c:lblOffset val="100"/>
        <c:noMultiLvlLbl val="0"/>
      </c:catAx>
      <c:valAx>
        <c:axId val="229332072"/>
        <c:scaling>
          <c:orientation val="minMax"/>
        </c:scaling>
        <c:delete val="1"/>
        <c:axPos val="b"/>
        <c:numFmt formatCode="General" sourceLinked="1"/>
        <c:majorTickMark val="none"/>
        <c:minorTickMark val="none"/>
        <c:tickLblPos val="nextTo"/>
        <c:crossAx val="229331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Egresados!$C$540:$C$556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Egresados!$G$540:$G$556</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numCache>
            </c:numRef>
          </c:val>
        </c:ser>
        <c:dLbls>
          <c:showLegendKey val="0"/>
          <c:showVal val="0"/>
          <c:showCatName val="0"/>
          <c:showSerName val="0"/>
          <c:showPercent val="0"/>
          <c:showBubbleSize val="0"/>
        </c:dLbls>
        <c:gapWidth val="182"/>
        <c:axId val="229332856"/>
        <c:axId val="229333248"/>
      </c:barChart>
      <c:catAx>
        <c:axId val="229332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9333248"/>
        <c:crosses val="autoZero"/>
        <c:auto val="1"/>
        <c:lblAlgn val="ctr"/>
        <c:lblOffset val="100"/>
        <c:noMultiLvlLbl val="0"/>
      </c:catAx>
      <c:valAx>
        <c:axId val="229333248"/>
        <c:scaling>
          <c:orientation val="minMax"/>
        </c:scaling>
        <c:delete val="1"/>
        <c:axPos val="b"/>
        <c:numFmt formatCode="#,##0" sourceLinked="1"/>
        <c:majorTickMark val="none"/>
        <c:minorTickMark val="none"/>
        <c:tickLblPos val="nextTo"/>
        <c:crossAx val="229332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4.0614035087719298</c:v>
                </c:pt>
                <c:pt idx="1">
                  <c:v>3.8859649122807016</c:v>
                </c:pt>
                <c:pt idx="2">
                  <c:v>4.1008771929824563</c:v>
                </c:pt>
                <c:pt idx="3">
                  <c:v>4.3421052631578947</c:v>
                </c:pt>
                <c:pt idx="4">
                  <c:v>4.3289473684210522</c:v>
                </c:pt>
                <c:pt idx="5">
                  <c:v>4.4473684210526319</c:v>
                </c:pt>
                <c:pt idx="6">
                  <c:v>4.3771929824561404</c:v>
                </c:pt>
                <c:pt idx="7">
                  <c:v>4.2061403508771926</c:v>
                </c:pt>
              </c:numCache>
            </c:numRef>
          </c:val>
        </c:ser>
        <c:dLbls>
          <c:showLegendKey val="0"/>
          <c:showVal val="0"/>
          <c:showCatName val="0"/>
          <c:showSerName val="0"/>
          <c:showPercent val="0"/>
          <c:showBubbleSize val="0"/>
        </c:dLbls>
        <c:gapWidth val="80"/>
        <c:overlap val="25"/>
        <c:axId val="229858496"/>
        <c:axId val="229858888"/>
      </c:barChart>
      <c:catAx>
        <c:axId val="22985849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9858888"/>
        <c:crosses val="autoZero"/>
        <c:auto val="1"/>
        <c:lblAlgn val="ctr"/>
        <c:lblOffset val="100"/>
        <c:noMultiLvlLbl val="0"/>
      </c:catAx>
      <c:valAx>
        <c:axId val="22985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985849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4.27972027972028</c:v>
                </c:pt>
                <c:pt idx="1">
                  <c:v>4.2074592074592072</c:v>
                </c:pt>
                <c:pt idx="2">
                  <c:v>4.1445221445221447</c:v>
                </c:pt>
                <c:pt idx="3">
                  <c:v>3.8135198135198136</c:v>
                </c:pt>
                <c:pt idx="4">
                  <c:v>4.5221445221445222</c:v>
                </c:pt>
                <c:pt idx="5">
                  <c:v>4.3892773892773889</c:v>
                </c:pt>
                <c:pt idx="6">
                  <c:v>4.3822843822843822</c:v>
                </c:pt>
                <c:pt idx="7">
                  <c:v>4.1608391608391608</c:v>
                </c:pt>
                <c:pt idx="8">
                  <c:v>4.3589743589743586</c:v>
                </c:pt>
                <c:pt idx="9">
                  <c:v>4.1025641025641022</c:v>
                </c:pt>
                <c:pt idx="10">
                  <c:v>3.9743589743589745</c:v>
                </c:pt>
                <c:pt idx="11">
                  <c:v>4.3659673659673661</c:v>
                </c:pt>
                <c:pt idx="12">
                  <c:v>4.1678321678321675</c:v>
                </c:pt>
                <c:pt idx="13">
                  <c:v>4.4568764568764569</c:v>
                </c:pt>
                <c:pt idx="14">
                  <c:v>4.5151515151515156</c:v>
                </c:pt>
                <c:pt idx="15">
                  <c:v>4.5291375291375289</c:v>
                </c:pt>
              </c:numCache>
            </c:numRef>
          </c:val>
        </c:ser>
        <c:dLbls>
          <c:showLegendKey val="0"/>
          <c:showVal val="0"/>
          <c:showCatName val="0"/>
          <c:showSerName val="0"/>
          <c:showPercent val="0"/>
          <c:showBubbleSize val="0"/>
        </c:dLbls>
        <c:gapWidth val="100"/>
        <c:overlap val="-24"/>
        <c:axId val="229859672"/>
        <c:axId val="229860064"/>
      </c:barChart>
      <c:catAx>
        <c:axId val="229859672"/>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9860064"/>
        <c:crosses val="autoZero"/>
        <c:auto val="1"/>
        <c:lblAlgn val="ctr"/>
        <c:lblOffset val="100"/>
        <c:noMultiLvlLbl val="0"/>
      </c:catAx>
      <c:valAx>
        <c:axId val="2298600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9859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[1]INFORME!$C$162:$C$166</c:f>
              <c:strCache>
                <c:ptCount val="5"/>
                <c:pt idx="0">
                  <c:v>Alto</c:v>
                </c:pt>
                <c:pt idx="1">
                  <c:v>Mediano</c:v>
                </c:pt>
                <c:pt idx="2">
                  <c:v>Bajo</c:v>
                </c:pt>
                <c:pt idx="3">
                  <c:v>Ninguno</c:v>
                </c:pt>
                <c:pt idx="4">
                  <c:v>No sabe</c:v>
                </c:pt>
              </c:strCache>
            </c:strRef>
          </c:cat>
          <c:val>
            <c:numRef>
              <c:f>[1]INFORME!$F$162:$F$166</c:f>
              <c:numCache>
                <c:formatCode>General</c:formatCode>
                <c:ptCount val="5"/>
                <c:pt idx="0">
                  <c:v>14</c:v>
                </c:pt>
                <c:pt idx="1">
                  <c:v>5</c:v>
                </c:pt>
                <c:pt idx="2">
                  <c:v>1</c:v>
                </c:pt>
                <c:pt idx="3">
                  <c:v>0</c:v>
                </c:pt>
                <c:pt idx="4">
                  <c:v>1</c:v>
                </c:pt>
              </c:numCache>
            </c:numRef>
          </c:val>
        </c:ser>
        <c:dLbls>
          <c:showLegendKey val="0"/>
          <c:showVal val="0"/>
          <c:showCatName val="0"/>
          <c:showSerName val="0"/>
          <c:showPercent val="0"/>
          <c:showBubbleSize val="0"/>
        </c:dLbls>
        <c:gapWidth val="150"/>
        <c:axId val="229860848"/>
        <c:axId val="229861240"/>
      </c:barChart>
      <c:catAx>
        <c:axId val="229860848"/>
        <c:scaling>
          <c:orientation val="minMax"/>
        </c:scaling>
        <c:delete val="0"/>
        <c:axPos val="l"/>
        <c:numFmt formatCode="General" sourceLinked="0"/>
        <c:majorTickMark val="out"/>
        <c:minorTickMark val="none"/>
        <c:tickLblPos val="nextTo"/>
        <c:txPr>
          <a:bodyPr/>
          <a:lstStyle/>
          <a:p>
            <a:pPr>
              <a:defRPr b="1"/>
            </a:pPr>
            <a:endParaRPr lang="es-CO"/>
          </a:p>
        </c:txPr>
        <c:crossAx val="229861240"/>
        <c:crosses val="autoZero"/>
        <c:auto val="1"/>
        <c:lblAlgn val="ctr"/>
        <c:lblOffset val="100"/>
        <c:noMultiLvlLbl val="0"/>
      </c:catAx>
      <c:valAx>
        <c:axId val="229861240"/>
        <c:scaling>
          <c:orientation val="minMax"/>
        </c:scaling>
        <c:delete val="1"/>
        <c:axPos val="b"/>
        <c:numFmt formatCode="General" sourceLinked="1"/>
        <c:majorTickMark val="out"/>
        <c:minorTickMark val="none"/>
        <c:tickLblPos val="none"/>
        <c:crossAx val="22986084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Egresados!$C$570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Egresados!$D$570:$F$570</c:f>
              <c:numCache>
                <c:formatCode>0.00%</c:formatCode>
                <c:ptCount val="3"/>
                <c:pt idx="0">
                  <c:v>0</c:v>
                </c:pt>
                <c:pt idx="1">
                  <c:v>0</c:v>
                </c:pt>
                <c:pt idx="2">
                  <c:v>0</c:v>
                </c:pt>
              </c:numCache>
            </c:numRef>
          </c:val>
        </c:ser>
        <c:ser>
          <c:idx val="1"/>
          <c:order val="1"/>
          <c:tx>
            <c:strRef>
              <c:f>Egresados!$C$571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Egresados!$D$571:$F$571</c:f>
              <c:numCache>
                <c:formatCode>0.00%</c:formatCode>
                <c:ptCount val="3"/>
                <c:pt idx="0">
                  <c:v>0</c:v>
                </c:pt>
                <c:pt idx="1">
                  <c:v>0</c:v>
                </c:pt>
                <c:pt idx="2">
                  <c:v>0</c:v>
                </c:pt>
              </c:numCache>
            </c:numRef>
          </c:val>
        </c:ser>
        <c:dLbls>
          <c:showLegendKey val="0"/>
          <c:showVal val="0"/>
          <c:showCatName val="0"/>
          <c:showSerName val="0"/>
          <c:showPercent val="0"/>
          <c:showBubbleSize val="0"/>
        </c:dLbls>
        <c:gapWidth val="150"/>
        <c:shape val="box"/>
        <c:axId val="229862024"/>
        <c:axId val="230371176"/>
        <c:axId val="0"/>
      </c:bar3DChart>
      <c:catAx>
        <c:axId val="229862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0371176"/>
        <c:crosses val="autoZero"/>
        <c:auto val="1"/>
        <c:lblAlgn val="ctr"/>
        <c:lblOffset val="100"/>
        <c:noMultiLvlLbl val="0"/>
      </c:catAx>
      <c:valAx>
        <c:axId val="23037117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9862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0.47222222222222221</c:v>
                </c:pt>
                <c:pt idx="1">
                  <c:v>0.48333333333333334</c:v>
                </c:pt>
                <c:pt idx="2">
                  <c:v>4.4444444444444446E-2</c:v>
                </c:pt>
                <c:pt idx="3">
                  <c:v>0</c:v>
                </c:pt>
              </c:numCache>
            </c:numRef>
          </c:val>
        </c:ser>
        <c:dLbls>
          <c:showLegendKey val="0"/>
          <c:showVal val="0"/>
          <c:showCatName val="0"/>
          <c:showSerName val="0"/>
          <c:showPercent val="0"/>
          <c:showBubbleSize val="0"/>
        </c:dLbls>
        <c:gapWidth val="150"/>
        <c:shape val="box"/>
        <c:axId val="230372352"/>
        <c:axId val="230372744"/>
        <c:axId val="0"/>
      </c:bar3DChart>
      <c:catAx>
        <c:axId val="230372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30372744"/>
        <c:crosses val="autoZero"/>
        <c:auto val="1"/>
        <c:lblAlgn val="ctr"/>
        <c:lblOffset val="100"/>
        <c:noMultiLvlLbl val="0"/>
      </c:catAx>
      <c:valAx>
        <c:axId val="2303727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037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wrap="square" lIns="38100" tIns="19050" rIns="38100" bIns="19050" anchor="ctr">
                <a:spAutoFit/>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Egresados!$C$240:$C$248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Egresados!$D$240:$D$248</c:f>
              <c:numCache>
                <c:formatCode>0.00%</c:formatCode>
                <c:ptCount val="9"/>
                <c:pt idx="0">
                  <c:v>0</c:v>
                </c:pt>
                <c:pt idx="1">
                  <c:v>0</c:v>
                </c:pt>
                <c:pt idx="2">
                  <c:v>0</c:v>
                </c:pt>
                <c:pt idx="3">
                  <c:v>0</c:v>
                </c:pt>
                <c:pt idx="4">
                  <c:v>0.2</c:v>
                </c:pt>
                <c:pt idx="5">
                  <c:v>0.4</c:v>
                </c:pt>
                <c:pt idx="6">
                  <c:v>0</c:v>
                </c:pt>
                <c:pt idx="7">
                  <c:v>0.4</c:v>
                </c:pt>
                <c:pt idx="8">
                  <c:v>0.4</c:v>
                </c:pt>
              </c:numCache>
            </c:numRef>
          </c:val>
        </c:ser>
        <c:dLbls>
          <c:showLegendKey val="0"/>
          <c:showVal val="0"/>
          <c:showCatName val="0"/>
          <c:showSerName val="0"/>
          <c:showPercent val="0"/>
          <c:showBubbleSize val="0"/>
        </c:dLbls>
        <c:gapWidth val="150"/>
        <c:axId val="230373528"/>
        <c:axId val="230373920"/>
      </c:barChart>
      <c:catAx>
        <c:axId val="2303735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30373920"/>
        <c:crosses val="autoZero"/>
        <c:auto val="1"/>
        <c:lblAlgn val="ctr"/>
        <c:lblOffset val="100"/>
        <c:noMultiLvlLbl val="0"/>
      </c:catAx>
      <c:valAx>
        <c:axId val="230373920"/>
        <c:scaling>
          <c:orientation val="minMax"/>
        </c:scaling>
        <c:delete val="1"/>
        <c:axPos val="b"/>
        <c:numFmt formatCode="0.00%" sourceLinked="1"/>
        <c:majorTickMark val="out"/>
        <c:minorTickMark val="none"/>
        <c:tickLblPos val="none"/>
        <c:crossAx val="23037352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Egresados!$C$301:$C$308</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Egresados!$D$301:$D$308</c:f>
              <c:numCache>
                <c:formatCode>0.00%</c:formatCode>
                <c:ptCount val="8"/>
                <c:pt idx="0">
                  <c:v>0.42307692307692307</c:v>
                </c:pt>
                <c:pt idx="1">
                  <c:v>0.5</c:v>
                </c:pt>
                <c:pt idx="2">
                  <c:v>0</c:v>
                </c:pt>
                <c:pt idx="3">
                  <c:v>0</c:v>
                </c:pt>
                <c:pt idx="4">
                  <c:v>0</c:v>
                </c:pt>
                <c:pt idx="5">
                  <c:v>3.8461538461538464E-2</c:v>
                </c:pt>
                <c:pt idx="6">
                  <c:v>0</c:v>
                </c:pt>
                <c:pt idx="7">
                  <c:v>0</c:v>
                </c:pt>
              </c:numCache>
            </c:numRef>
          </c:val>
        </c:ser>
        <c:dLbls>
          <c:showLegendKey val="0"/>
          <c:showVal val="0"/>
          <c:showCatName val="0"/>
          <c:showSerName val="0"/>
          <c:showPercent val="0"/>
          <c:showBubbleSize val="0"/>
        </c:dLbls>
        <c:gapWidth val="182"/>
        <c:axId val="230374704"/>
        <c:axId val="230514584"/>
      </c:barChart>
      <c:catAx>
        <c:axId val="230374704"/>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0514584"/>
        <c:crosses val="autoZero"/>
        <c:auto val="1"/>
        <c:lblAlgn val="ctr"/>
        <c:lblOffset val="100"/>
        <c:noMultiLvlLbl val="0"/>
      </c:catAx>
      <c:valAx>
        <c:axId val="23051458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0374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Egresados!$C$440</c:f>
              <c:strCache>
                <c:ptCount val="1"/>
                <c:pt idx="0">
                  <c:v>Contrato a término fijo</c:v>
                </c:pt>
              </c:strCache>
            </c:strRef>
          </c:tx>
          <c:invertIfNegative val="0"/>
          <c:dLbls>
            <c:dLbl>
              <c:idx val="1"/>
              <c:delete val="1"/>
              <c:extLst>
                <c:ext xmlns:c15="http://schemas.microsoft.com/office/drawing/2012/chart" uri="{CE6537A1-D6FC-4f65-9D91-7224C49458BB}"/>
              </c:extLst>
            </c:dLbl>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Egresados!$D$440:$F$440</c:f>
              <c:numCache>
                <c:formatCode>0.00%</c:formatCode>
                <c:ptCount val="3"/>
                <c:pt idx="0">
                  <c:v>0.33333333333333331</c:v>
                </c:pt>
                <c:pt idx="1">
                  <c:v>0</c:v>
                </c:pt>
                <c:pt idx="2">
                  <c:v>0.16666666666666666</c:v>
                </c:pt>
              </c:numCache>
            </c:numRef>
          </c:val>
        </c:ser>
        <c:ser>
          <c:idx val="1"/>
          <c:order val="1"/>
          <c:tx>
            <c:strRef>
              <c:f>Egresados!$C$441</c:f>
              <c:strCache>
                <c:ptCount val="1"/>
                <c:pt idx="0">
                  <c:v>Contrato a término indefinido</c:v>
                </c:pt>
              </c:strCache>
            </c:strRef>
          </c:tx>
          <c:invertIfNegative val="0"/>
          <c:dLbls>
            <c:dLbl>
              <c:idx val="1"/>
              <c:delete val="1"/>
              <c:extLst>
                <c:ext xmlns:c15="http://schemas.microsoft.com/office/drawing/2012/chart" uri="{CE6537A1-D6FC-4f65-9D91-7224C49458BB}"/>
              </c:extLst>
            </c:dLbl>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Egresados!$D$441:$F$441</c:f>
              <c:numCache>
                <c:formatCode>0.00%</c:formatCode>
                <c:ptCount val="3"/>
                <c:pt idx="0">
                  <c:v>0.33333333333333331</c:v>
                </c:pt>
                <c:pt idx="1">
                  <c:v>0</c:v>
                </c:pt>
                <c:pt idx="2">
                  <c:v>0.33333333333333331</c:v>
                </c:pt>
              </c:numCache>
            </c:numRef>
          </c:val>
        </c:ser>
        <c:ser>
          <c:idx val="2"/>
          <c:order val="2"/>
          <c:tx>
            <c:strRef>
              <c:f>Egresados!$C$442</c:f>
              <c:strCache>
                <c:ptCount val="1"/>
                <c:pt idx="0">
                  <c:v>Contrato de prestación de servicios</c:v>
                </c:pt>
              </c:strCache>
            </c:strRef>
          </c:tx>
          <c:invertIfNegative val="0"/>
          <c:dLbls>
            <c:dLbl>
              <c:idx val="1"/>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Egresados!$D$442:$F$442</c:f>
              <c:numCache>
                <c:formatCode>0.00%</c:formatCode>
                <c:ptCount val="3"/>
                <c:pt idx="0">
                  <c:v>0</c:v>
                </c:pt>
                <c:pt idx="1">
                  <c:v>0</c:v>
                </c:pt>
                <c:pt idx="2">
                  <c:v>0</c:v>
                </c:pt>
              </c:numCache>
            </c:numRef>
          </c:val>
        </c:ser>
        <c:ser>
          <c:idx val="3"/>
          <c:order val="3"/>
          <c:tx>
            <c:strRef>
              <c:f>Egresados!$C$443</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044602995106E-2"/>
                  <c:y val="3.2323236436585202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Egresados!$D$443:$F$443</c:f>
              <c:numCache>
                <c:formatCode>0.00%</c:formatCode>
                <c:ptCount val="3"/>
                <c:pt idx="0">
                  <c:v>0</c:v>
                </c:pt>
                <c:pt idx="1">
                  <c:v>0</c:v>
                </c:pt>
                <c:pt idx="2">
                  <c:v>0.16666666666666666</c:v>
                </c:pt>
              </c:numCache>
            </c:numRef>
          </c:val>
        </c:ser>
        <c:dLbls>
          <c:showLegendKey val="0"/>
          <c:showVal val="0"/>
          <c:showCatName val="0"/>
          <c:showSerName val="0"/>
          <c:showPercent val="0"/>
          <c:showBubbleSize val="0"/>
        </c:dLbls>
        <c:gapWidth val="150"/>
        <c:overlap val="100"/>
        <c:axId val="213847312"/>
        <c:axId val="213847704"/>
      </c:barChart>
      <c:catAx>
        <c:axId val="213847312"/>
        <c:scaling>
          <c:orientation val="minMax"/>
        </c:scaling>
        <c:delete val="0"/>
        <c:axPos val="l"/>
        <c:numFmt formatCode="General" sourceLinked="0"/>
        <c:majorTickMark val="out"/>
        <c:minorTickMark val="none"/>
        <c:tickLblPos val="nextTo"/>
        <c:txPr>
          <a:bodyPr/>
          <a:lstStyle/>
          <a:p>
            <a:pPr>
              <a:defRPr sz="1400" b="1"/>
            </a:pPr>
            <a:endParaRPr lang="es-CO"/>
          </a:p>
        </c:txPr>
        <c:crossAx val="213847704"/>
        <c:crosses val="autoZero"/>
        <c:auto val="1"/>
        <c:lblAlgn val="ctr"/>
        <c:lblOffset val="100"/>
        <c:noMultiLvlLbl val="0"/>
      </c:catAx>
      <c:valAx>
        <c:axId val="213847704"/>
        <c:scaling>
          <c:orientation val="minMax"/>
        </c:scaling>
        <c:delete val="1"/>
        <c:axPos val="b"/>
        <c:numFmt formatCode="0%" sourceLinked="1"/>
        <c:majorTickMark val="out"/>
        <c:minorTickMark val="none"/>
        <c:tickLblPos val="none"/>
        <c:crossAx val="213847312"/>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Egresados!$C$313</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Egresados!$D$313:$E$313</c:f>
              <c:numCache>
                <c:formatCode>0.00%</c:formatCode>
                <c:ptCount val="2"/>
                <c:pt idx="0">
                  <c:v>1</c:v>
                </c:pt>
                <c:pt idx="1">
                  <c:v>0.33333333333333331</c:v>
                </c:pt>
              </c:numCache>
            </c:numRef>
          </c:val>
        </c:ser>
        <c:ser>
          <c:idx val="1"/>
          <c:order val="1"/>
          <c:tx>
            <c:strRef>
              <c:f>Egresados!$C$314</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Egresados!$D$314:$E$314</c:f>
              <c:numCache>
                <c:formatCode>0.00%</c:formatCode>
                <c:ptCount val="2"/>
                <c:pt idx="0">
                  <c:v>0.5</c:v>
                </c:pt>
                <c:pt idx="1">
                  <c:v>0.16666666666666666</c:v>
                </c:pt>
              </c:numCache>
            </c:numRef>
          </c:val>
        </c:ser>
        <c:ser>
          <c:idx val="2"/>
          <c:order val="2"/>
          <c:tx>
            <c:strRef>
              <c:f>Egresados!$C$315</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Egresados!$D$315:$E$315</c:f>
              <c:numCache>
                <c:formatCode>0.00%</c:formatCode>
                <c:ptCount val="2"/>
                <c:pt idx="0">
                  <c:v>0.5</c:v>
                </c:pt>
                <c:pt idx="1">
                  <c:v>0</c:v>
                </c:pt>
              </c:numCache>
            </c:numRef>
          </c:val>
        </c:ser>
        <c:ser>
          <c:idx val="3"/>
          <c:order val="3"/>
          <c:tx>
            <c:strRef>
              <c:f>Egresados!$C$316</c:f>
              <c:strCache>
                <c:ptCount val="1"/>
                <c:pt idx="0">
                  <c:v>Foros</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Egresados!$D$316:$E$316</c:f>
              <c:numCache>
                <c:formatCode>0.00%</c:formatCode>
                <c:ptCount val="2"/>
                <c:pt idx="0">
                  <c:v>0</c:v>
                </c:pt>
                <c:pt idx="1">
                  <c:v>0</c:v>
                </c:pt>
              </c:numCache>
            </c:numRef>
          </c:val>
        </c:ser>
        <c:ser>
          <c:idx val="4"/>
          <c:order val="4"/>
          <c:tx>
            <c:strRef>
              <c:f>Egresados!$C$317</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Egresados!$D$317:$E$317</c:f>
              <c:numCache>
                <c:formatCode>0.00%</c:formatCode>
                <c:ptCount val="2"/>
                <c:pt idx="0">
                  <c:v>0</c:v>
                </c:pt>
                <c:pt idx="1">
                  <c:v>0.16666666666666666</c:v>
                </c:pt>
              </c:numCache>
            </c:numRef>
          </c:val>
        </c:ser>
        <c:dLbls>
          <c:showLegendKey val="0"/>
          <c:showVal val="0"/>
          <c:showCatName val="0"/>
          <c:showSerName val="0"/>
          <c:showPercent val="0"/>
          <c:showBubbleSize val="0"/>
        </c:dLbls>
        <c:gapWidth val="150"/>
        <c:axId val="230515368"/>
        <c:axId val="230515760"/>
      </c:barChart>
      <c:catAx>
        <c:axId val="230515368"/>
        <c:scaling>
          <c:orientation val="minMax"/>
        </c:scaling>
        <c:delete val="0"/>
        <c:axPos val="l"/>
        <c:numFmt formatCode="General" sourceLinked="0"/>
        <c:majorTickMark val="out"/>
        <c:minorTickMark val="none"/>
        <c:tickLblPos val="nextTo"/>
        <c:txPr>
          <a:bodyPr/>
          <a:lstStyle/>
          <a:p>
            <a:pPr>
              <a:defRPr b="1"/>
            </a:pPr>
            <a:endParaRPr lang="es-CO"/>
          </a:p>
        </c:txPr>
        <c:crossAx val="230515760"/>
        <c:crosses val="autoZero"/>
        <c:auto val="1"/>
        <c:lblAlgn val="ctr"/>
        <c:lblOffset val="100"/>
        <c:noMultiLvlLbl val="0"/>
      </c:catAx>
      <c:valAx>
        <c:axId val="230515760"/>
        <c:scaling>
          <c:orientation val="minMax"/>
        </c:scaling>
        <c:delete val="1"/>
        <c:axPos val="b"/>
        <c:numFmt formatCode="0.00%" sourceLinked="1"/>
        <c:majorTickMark val="out"/>
        <c:minorTickMark val="none"/>
        <c:tickLblPos val="none"/>
        <c:crossAx val="230515368"/>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Egresados!$C$271</c:f>
              <c:strCache>
                <c:ptCount val="1"/>
                <c:pt idx="0">
                  <c:v>Especialización</c:v>
                </c:pt>
              </c:strCache>
            </c:strRef>
          </c:tx>
          <c:invertIfNegative val="0"/>
          <c:dLbls>
            <c:numFmt formatCode="0.00%" sourceLinked="0"/>
            <c:spPr>
              <a:noFill/>
              <a:ln>
                <a:noFill/>
              </a:ln>
              <a:effectLst/>
            </c:spPr>
            <c:txPr>
              <a:bodyPr/>
              <a:lstStyle/>
              <a:p>
                <a:pPr>
                  <a:defRPr sz="16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Egresados!$D$271:$E$271</c:f>
              <c:numCache>
                <c:formatCode>0.00%</c:formatCode>
                <c:ptCount val="2"/>
                <c:pt idx="0">
                  <c:v>0.25</c:v>
                </c:pt>
                <c:pt idx="1">
                  <c:v>0.5</c:v>
                </c:pt>
              </c:numCache>
            </c:numRef>
          </c:val>
        </c:ser>
        <c:ser>
          <c:idx val="1"/>
          <c:order val="1"/>
          <c:tx>
            <c:strRef>
              <c:f>Egresados!$C$272</c:f>
              <c:strCache>
                <c:ptCount val="1"/>
                <c:pt idx="0">
                  <c:v>Maestría</c:v>
                </c:pt>
              </c:strCache>
            </c:strRef>
          </c:tx>
          <c:invertIfNegative val="0"/>
          <c:dLbls>
            <c:numFmt formatCode="0.00%" sourceLinked="0"/>
            <c:spPr>
              <a:noFill/>
              <a:ln>
                <a:noFill/>
              </a:ln>
              <a:effectLst/>
            </c:spPr>
            <c:txPr>
              <a:bodyPr/>
              <a:lstStyle/>
              <a:p>
                <a:pPr>
                  <a:defRPr sz="16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Egresados!$D$272:$E$272</c:f>
              <c:numCache>
                <c:formatCode>0.00%</c:formatCode>
                <c:ptCount val="2"/>
                <c:pt idx="0">
                  <c:v>0.75</c:v>
                </c:pt>
                <c:pt idx="1">
                  <c:v>0.16666666666666666</c:v>
                </c:pt>
              </c:numCache>
            </c:numRef>
          </c:val>
        </c:ser>
        <c:ser>
          <c:idx val="2"/>
          <c:order val="2"/>
          <c:tx>
            <c:strRef>
              <c:f>Egresados!$C$273</c:f>
              <c:strCache>
                <c:ptCount val="1"/>
                <c:pt idx="0">
                  <c:v>Doctorado</c:v>
                </c:pt>
              </c:strCache>
            </c:strRef>
          </c:tx>
          <c:invertIfNegative val="0"/>
          <c:dLbls>
            <c:numFmt formatCode="0.00%" sourceLinked="0"/>
            <c:spPr>
              <a:noFill/>
              <a:ln>
                <a:noFill/>
              </a:ln>
              <a:effectLst/>
            </c:spPr>
            <c:txPr>
              <a:bodyPr/>
              <a:lstStyle/>
              <a:p>
                <a:pPr>
                  <a:defRPr sz="16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Egresados!$D$273:$E$273</c:f>
              <c:numCache>
                <c:formatCode>0.00%</c:formatCode>
                <c:ptCount val="2"/>
                <c:pt idx="0">
                  <c:v>0</c:v>
                </c:pt>
                <c:pt idx="1">
                  <c:v>0</c:v>
                </c:pt>
              </c:numCache>
            </c:numRef>
          </c:val>
        </c:ser>
        <c:dLbls>
          <c:showLegendKey val="0"/>
          <c:showVal val="0"/>
          <c:showCatName val="0"/>
          <c:showSerName val="0"/>
          <c:showPercent val="0"/>
          <c:showBubbleSize val="0"/>
        </c:dLbls>
        <c:gapWidth val="150"/>
        <c:axId val="230516544"/>
        <c:axId val="230516936"/>
      </c:barChart>
      <c:catAx>
        <c:axId val="230516544"/>
        <c:scaling>
          <c:orientation val="minMax"/>
        </c:scaling>
        <c:delete val="0"/>
        <c:axPos val="l"/>
        <c:numFmt formatCode="General" sourceLinked="0"/>
        <c:majorTickMark val="out"/>
        <c:minorTickMark val="none"/>
        <c:tickLblPos val="nextTo"/>
        <c:txPr>
          <a:bodyPr/>
          <a:lstStyle/>
          <a:p>
            <a:pPr>
              <a:defRPr sz="1800" b="1"/>
            </a:pPr>
            <a:endParaRPr lang="es-CO"/>
          </a:p>
        </c:txPr>
        <c:crossAx val="230516936"/>
        <c:crosses val="autoZero"/>
        <c:auto val="1"/>
        <c:lblAlgn val="ctr"/>
        <c:lblOffset val="100"/>
        <c:noMultiLvlLbl val="0"/>
      </c:catAx>
      <c:valAx>
        <c:axId val="230516936"/>
        <c:scaling>
          <c:orientation val="minMax"/>
        </c:scaling>
        <c:delete val="1"/>
        <c:axPos val="b"/>
        <c:numFmt formatCode="0.00%" sourceLinked="1"/>
        <c:majorTickMark val="out"/>
        <c:minorTickMark val="none"/>
        <c:tickLblPos val="none"/>
        <c:crossAx val="230516544"/>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Egresados!$C$323</c:f>
              <c:strCache>
                <c:ptCount val="1"/>
                <c:pt idx="0">
                  <c:v>Comunidades Académicas reconocidas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Egresados!$D$323:$G$323</c:f>
              <c:numCache>
                <c:formatCode>0.00%</c:formatCode>
                <c:ptCount val="4"/>
                <c:pt idx="0">
                  <c:v>0</c:v>
                </c:pt>
                <c:pt idx="1">
                  <c:v>0</c:v>
                </c:pt>
                <c:pt idx="2">
                  <c:v>0</c:v>
                </c:pt>
                <c:pt idx="3">
                  <c:v>0</c:v>
                </c:pt>
              </c:numCache>
            </c:numRef>
          </c:val>
        </c:ser>
        <c:ser>
          <c:idx val="1"/>
          <c:order val="1"/>
          <c:tx>
            <c:strRef>
              <c:f>Egresados!$C$324</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Egresados!$D$324:$G$324</c:f>
              <c:numCache>
                <c:formatCode>0.00%</c:formatCode>
                <c:ptCount val="4"/>
                <c:pt idx="0">
                  <c:v>2.6315789473684209E-2</c:v>
                </c:pt>
                <c:pt idx="1">
                  <c:v>0</c:v>
                </c:pt>
                <c:pt idx="2">
                  <c:v>0</c:v>
                </c:pt>
                <c:pt idx="3">
                  <c:v>0</c:v>
                </c:pt>
              </c:numCache>
            </c:numRef>
          </c:val>
        </c:ser>
        <c:ser>
          <c:idx val="2"/>
          <c:order val="2"/>
          <c:tx>
            <c:strRef>
              <c:f>Egresados!$C$325</c:f>
              <c:strCache>
                <c:ptCount val="1"/>
                <c:pt idx="0">
                  <c:v>Profesionales/ Tecnológicas/Técnicas/artísticas y culturales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Egresados!$D$325:$G$325</c:f>
              <c:numCache>
                <c:formatCode>0.00%</c:formatCode>
                <c:ptCount val="4"/>
                <c:pt idx="0">
                  <c:v>0</c:v>
                </c:pt>
                <c:pt idx="1">
                  <c:v>0</c:v>
                </c:pt>
                <c:pt idx="2">
                  <c:v>0</c:v>
                </c:pt>
                <c:pt idx="3">
                  <c:v>0</c:v>
                </c:pt>
              </c:numCache>
            </c:numRef>
          </c:val>
        </c:ser>
        <c:ser>
          <c:idx val="3"/>
          <c:order val="3"/>
          <c:tx>
            <c:strRef>
              <c:f>Egresados!$C$326</c:f>
              <c:strCache>
                <c:ptCount val="1"/>
                <c:pt idx="0">
                  <c:v>Políticas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Egresados!$D$326:$G$326</c:f>
              <c:numCache>
                <c:formatCode>0.00%</c:formatCode>
                <c:ptCount val="4"/>
                <c:pt idx="0">
                  <c:v>0</c:v>
                </c:pt>
                <c:pt idx="1">
                  <c:v>0</c:v>
                </c:pt>
                <c:pt idx="2">
                  <c:v>0</c:v>
                </c:pt>
                <c:pt idx="3">
                  <c:v>0</c:v>
                </c:pt>
              </c:numCache>
            </c:numRef>
          </c:val>
        </c:ser>
        <c:ser>
          <c:idx val="4"/>
          <c:order val="4"/>
          <c:tx>
            <c:strRef>
              <c:f>Egresados!$C$327</c:f>
              <c:strCache>
                <c:ptCount val="1"/>
                <c:pt idx="0">
                  <c:v>Religiosas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Egresados!$D$327:$G$327</c:f>
              <c:numCache>
                <c:formatCode>0.00%</c:formatCode>
                <c:ptCount val="4"/>
                <c:pt idx="0">
                  <c:v>0</c:v>
                </c:pt>
                <c:pt idx="1">
                  <c:v>0</c:v>
                </c:pt>
                <c:pt idx="2">
                  <c:v>0</c:v>
                </c:pt>
                <c:pt idx="3">
                  <c:v>0</c:v>
                </c:pt>
              </c:numCache>
            </c:numRef>
          </c:val>
        </c:ser>
        <c:ser>
          <c:idx val="5"/>
          <c:order val="5"/>
          <c:tx>
            <c:strRef>
              <c:f>Egresados!$C$328</c:f>
              <c:strCache>
                <c:ptCount val="1"/>
                <c:pt idx="0">
                  <c:v>Sector Productivo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Egresados!$D$328:$G$328</c:f>
              <c:numCache>
                <c:formatCode>0.00%</c:formatCode>
                <c:ptCount val="4"/>
                <c:pt idx="0">
                  <c:v>0</c:v>
                </c:pt>
                <c:pt idx="1">
                  <c:v>0</c:v>
                </c:pt>
                <c:pt idx="2">
                  <c:v>0</c:v>
                </c:pt>
                <c:pt idx="3">
                  <c:v>0</c:v>
                </c:pt>
              </c:numCache>
            </c:numRef>
          </c:val>
        </c:ser>
        <c:ser>
          <c:idx val="6"/>
          <c:order val="6"/>
          <c:tx>
            <c:strRef>
              <c:f>Egresados!$C$329</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Egresados!$D$329:$G$329</c:f>
              <c:numCache>
                <c:formatCode>0.00%</c:formatCode>
                <c:ptCount val="4"/>
                <c:pt idx="0">
                  <c:v>0</c:v>
                </c:pt>
                <c:pt idx="1">
                  <c:v>0</c:v>
                </c:pt>
                <c:pt idx="2">
                  <c:v>1</c:v>
                </c:pt>
                <c:pt idx="3">
                  <c:v>0.16666666666666666</c:v>
                </c:pt>
              </c:numCache>
            </c:numRef>
          </c:val>
        </c:ser>
        <c:ser>
          <c:idx val="7"/>
          <c:order val="7"/>
          <c:tx>
            <c:strRef>
              <c:f>Egresados!$C$330</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Egresados!$D$330:$G$330</c:f>
              <c:numCache>
                <c:formatCode>0.00%</c:formatCode>
                <c:ptCount val="4"/>
                <c:pt idx="0">
                  <c:v>0.31578947368421051</c:v>
                </c:pt>
                <c:pt idx="1">
                  <c:v>0.4</c:v>
                </c:pt>
                <c:pt idx="2">
                  <c:v>0</c:v>
                </c:pt>
                <c:pt idx="3">
                  <c:v>0</c:v>
                </c:pt>
              </c:numCache>
            </c:numRef>
          </c:val>
        </c:ser>
        <c:dLbls>
          <c:showLegendKey val="0"/>
          <c:showVal val="0"/>
          <c:showCatName val="0"/>
          <c:showSerName val="0"/>
          <c:showPercent val="0"/>
          <c:showBubbleSize val="0"/>
        </c:dLbls>
        <c:gapWidth val="150"/>
        <c:axId val="230517720"/>
        <c:axId val="230518112"/>
      </c:barChart>
      <c:catAx>
        <c:axId val="230517720"/>
        <c:scaling>
          <c:orientation val="minMax"/>
        </c:scaling>
        <c:delete val="0"/>
        <c:axPos val="l"/>
        <c:numFmt formatCode="General" sourceLinked="0"/>
        <c:majorTickMark val="out"/>
        <c:minorTickMark val="none"/>
        <c:tickLblPos val="nextTo"/>
        <c:txPr>
          <a:bodyPr/>
          <a:lstStyle/>
          <a:p>
            <a:pPr>
              <a:defRPr b="1"/>
            </a:pPr>
            <a:endParaRPr lang="es-CO"/>
          </a:p>
        </c:txPr>
        <c:crossAx val="230518112"/>
        <c:crosses val="autoZero"/>
        <c:auto val="1"/>
        <c:lblAlgn val="ctr"/>
        <c:lblOffset val="100"/>
        <c:noMultiLvlLbl val="0"/>
      </c:catAx>
      <c:valAx>
        <c:axId val="230518112"/>
        <c:scaling>
          <c:orientation val="minMax"/>
        </c:scaling>
        <c:delete val="1"/>
        <c:axPos val="b"/>
        <c:numFmt formatCode="0.00%" sourceLinked="1"/>
        <c:majorTickMark val="out"/>
        <c:minorTickMark val="none"/>
        <c:tickLblPos val="none"/>
        <c:crossAx val="230517720"/>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Egresados!$C$358</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Egresados!$D$358:$F$358</c:f>
              <c:numCache>
                <c:formatCode>0.00%</c:formatCode>
                <c:ptCount val="3"/>
                <c:pt idx="0">
                  <c:v>0.5</c:v>
                </c:pt>
                <c:pt idx="1">
                  <c:v>0</c:v>
                </c:pt>
                <c:pt idx="2">
                  <c:v>0.16666666666666666</c:v>
                </c:pt>
              </c:numCache>
            </c:numRef>
          </c:val>
        </c:ser>
        <c:ser>
          <c:idx val="1"/>
          <c:order val="1"/>
          <c:tx>
            <c:strRef>
              <c:f>Egresados!$C$359</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Egresados!$D$359:$F$359</c:f>
              <c:numCache>
                <c:formatCode>0.00%</c:formatCode>
                <c:ptCount val="3"/>
                <c:pt idx="0">
                  <c:v>0.5</c:v>
                </c:pt>
                <c:pt idx="1">
                  <c:v>1</c:v>
                </c:pt>
                <c:pt idx="2">
                  <c:v>0.83333333333333337</c:v>
                </c:pt>
              </c:numCache>
            </c:numRef>
          </c:val>
        </c:ser>
        <c:dLbls>
          <c:showLegendKey val="0"/>
          <c:showVal val="0"/>
          <c:showCatName val="0"/>
          <c:showSerName val="0"/>
          <c:showPercent val="0"/>
          <c:showBubbleSize val="0"/>
        </c:dLbls>
        <c:gapWidth val="150"/>
        <c:axId val="230267440"/>
        <c:axId val="230267832"/>
      </c:barChart>
      <c:catAx>
        <c:axId val="230267440"/>
        <c:scaling>
          <c:orientation val="minMax"/>
        </c:scaling>
        <c:delete val="0"/>
        <c:axPos val="b"/>
        <c:numFmt formatCode="General" sourceLinked="0"/>
        <c:majorTickMark val="out"/>
        <c:minorTickMark val="none"/>
        <c:tickLblPos val="nextTo"/>
        <c:txPr>
          <a:bodyPr/>
          <a:lstStyle/>
          <a:p>
            <a:pPr>
              <a:defRPr b="1"/>
            </a:pPr>
            <a:endParaRPr lang="es-CO"/>
          </a:p>
        </c:txPr>
        <c:crossAx val="230267832"/>
        <c:crosses val="autoZero"/>
        <c:auto val="1"/>
        <c:lblAlgn val="ctr"/>
        <c:lblOffset val="100"/>
        <c:noMultiLvlLbl val="0"/>
      </c:catAx>
      <c:valAx>
        <c:axId val="230267832"/>
        <c:scaling>
          <c:orientation val="minMax"/>
        </c:scaling>
        <c:delete val="1"/>
        <c:axPos val="l"/>
        <c:numFmt formatCode="0.00%" sourceLinked="1"/>
        <c:majorTickMark val="out"/>
        <c:minorTickMark val="none"/>
        <c:tickLblPos val="none"/>
        <c:crossAx val="23026744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Egresados!$C$424</c:f>
              <c:strCache>
                <c:ptCount val="1"/>
                <c:pt idx="0">
                  <c:v>Si</c:v>
                </c:pt>
              </c:strCache>
            </c:strRef>
          </c:tx>
          <c:invertIfNegative val="0"/>
          <c:dLbls>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Egresados!$D$424:$G$424</c:f>
              <c:numCache>
                <c:formatCode>0.00%</c:formatCode>
                <c:ptCount val="4"/>
                <c:pt idx="0">
                  <c:v>0.66666666666666663</c:v>
                </c:pt>
                <c:pt idx="1">
                  <c:v>0</c:v>
                </c:pt>
                <c:pt idx="2">
                  <c:v>0.66666666666666663</c:v>
                </c:pt>
                <c:pt idx="3">
                  <c:v>0.66666666666666663</c:v>
                </c:pt>
              </c:numCache>
            </c:numRef>
          </c:val>
        </c:ser>
        <c:ser>
          <c:idx val="1"/>
          <c:order val="1"/>
          <c:tx>
            <c:strRef>
              <c:f>Egresados!$C$425</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Egresados!$D$425:$G$425</c:f>
              <c:numCache>
                <c:formatCode>0.00%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35"/>
        <c:axId val="230268616"/>
        <c:axId val="230269008"/>
      </c:barChart>
      <c:catAx>
        <c:axId val="230268616"/>
        <c:scaling>
          <c:orientation val="minMax"/>
        </c:scaling>
        <c:delete val="0"/>
        <c:axPos val="b"/>
        <c:numFmt formatCode="General" sourceLinked="0"/>
        <c:majorTickMark val="out"/>
        <c:minorTickMark val="none"/>
        <c:tickLblPos val="nextTo"/>
        <c:txPr>
          <a:bodyPr/>
          <a:lstStyle/>
          <a:p>
            <a:pPr>
              <a:defRPr b="1"/>
            </a:pPr>
            <a:endParaRPr lang="es-CO"/>
          </a:p>
        </c:txPr>
        <c:crossAx val="230269008"/>
        <c:crosses val="autoZero"/>
        <c:auto val="1"/>
        <c:lblAlgn val="ctr"/>
        <c:lblOffset val="100"/>
        <c:noMultiLvlLbl val="0"/>
      </c:catAx>
      <c:valAx>
        <c:axId val="230269008"/>
        <c:scaling>
          <c:orientation val="minMax"/>
        </c:scaling>
        <c:delete val="1"/>
        <c:axPos val="l"/>
        <c:numFmt formatCode="0.00%" sourceLinked="1"/>
        <c:majorTickMark val="out"/>
        <c:minorTickMark val="none"/>
        <c:tickLblPos val="none"/>
        <c:crossAx val="230268616"/>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Egresados!$C$452</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Egresados!$D$452:$F$452</c:f>
              <c:numCache>
                <c:formatCode>0.00%</c:formatCode>
                <c:ptCount val="3"/>
                <c:pt idx="0">
                  <c:v>0.66666666666666663</c:v>
                </c:pt>
                <c:pt idx="1">
                  <c:v>0</c:v>
                </c:pt>
                <c:pt idx="2">
                  <c:v>0.5</c:v>
                </c:pt>
              </c:numCache>
            </c:numRef>
          </c:val>
        </c:ser>
        <c:ser>
          <c:idx val="1"/>
          <c:order val="1"/>
          <c:tx>
            <c:strRef>
              <c:f>Egresados!$C$453</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Egresados!$D$453:$F$453</c:f>
              <c:numCache>
                <c:formatCode>0.00%</c:formatCode>
                <c:ptCount val="3"/>
                <c:pt idx="0">
                  <c:v>0</c:v>
                </c:pt>
                <c:pt idx="1">
                  <c:v>0</c:v>
                </c:pt>
                <c:pt idx="2">
                  <c:v>0.16666666666666666</c:v>
                </c:pt>
              </c:numCache>
            </c:numRef>
          </c:val>
        </c:ser>
        <c:dLbls>
          <c:showLegendKey val="0"/>
          <c:showVal val="0"/>
          <c:showCatName val="0"/>
          <c:showSerName val="0"/>
          <c:showPercent val="0"/>
          <c:showBubbleSize val="0"/>
        </c:dLbls>
        <c:gapWidth val="150"/>
        <c:overlap val="100"/>
        <c:axId val="230269792"/>
        <c:axId val="230270184"/>
      </c:barChart>
      <c:catAx>
        <c:axId val="230269792"/>
        <c:scaling>
          <c:orientation val="minMax"/>
        </c:scaling>
        <c:delete val="0"/>
        <c:axPos val="b"/>
        <c:numFmt formatCode="General" sourceLinked="0"/>
        <c:majorTickMark val="out"/>
        <c:minorTickMark val="none"/>
        <c:tickLblPos val="nextTo"/>
        <c:txPr>
          <a:bodyPr/>
          <a:lstStyle/>
          <a:p>
            <a:pPr>
              <a:defRPr sz="1600" b="1"/>
            </a:pPr>
            <a:endParaRPr lang="es-CO"/>
          </a:p>
        </c:txPr>
        <c:crossAx val="230270184"/>
        <c:crosses val="autoZero"/>
        <c:auto val="1"/>
        <c:lblAlgn val="ctr"/>
        <c:lblOffset val="100"/>
        <c:noMultiLvlLbl val="0"/>
      </c:catAx>
      <c:valAx>
        <c:axId val="230270184"/>
        <c:scaling>
          <c:orientation val="minMax"/>
        </c:scaling>
        <c:delete val="1"/>
        <c:axPos val="l"/>
        <c:numFmt formatCode="0%" sourceLinked="1"/>
        <c:majorTickMark val="out"/>
        <c:minorTickMark val="none"/>
        <c:tickLblPos val="none"/>
        <c:crossAx val="23026979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Egresados!$C$467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Egresados!$D$467:$F$467</c:f>
              <c:numCache>
                <c:formatCode>0.00%</c:formatCode>
                <c:ptCount val="3"/>
                <c:pt idx="0">
                  <c:v>0</c:v>
                </c:pt>
                <c:pt idx="1">
                  <c:v>0</c:v>
                </c:pt>
                <c:pt idx="2">
                  <c:v>0.16666666666666666</c:v>
                </c:pt>
              </c:numCache>
            </c:numRef>
          </c:val>
        </c:ser>
        <c:ser>
          <c:idx val="1"/>
          <c:order val="1"/>
          <c:tx>
            <c:strRef>
              <c:f>Egresados!$C$468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Egresados!$D$468:$F$468</c:f>
              <c:numCache>
                <c:formatCode>0.00%</c:formatCode>
                <c:ptCount val="3"/>
                <c:pt idx="0">
                  <c:v>0.66666666666666663</c:v>
                </c:pt>
                <c:pt idx="1">
                  <c:v>0</c:v>
                </c:pt>
                <c:pt idx="2">
                  <c:v>0</c:v>
                </c:pt>
              </c:numCache>
            </c:numRef>
          </c:val>
        </c:ser>
        <c:ser>
          <c:idx val="2"/>
          <c:order val="2"/>
          <c:tx>
            <c:strRef>
              <c:f>Egresados!$C$469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Egresados!$D$469:$F$469</c:f>
              <c:numCache>
                <c:formatCode>0.00%</c:formatCode>
                <c:ptCount val="3"/>
                <c:pt idx="0">
                  <c:v>0</c:v>
                </c:pt>
                <c:pt idx="1">
                  <c:v>0</c:v>
                </c:pt>
                <c:pt idx="2">
                  <c:v>0.16666666666666666</c:v>
                </c:pt>
              </c:numCache>
            </c:numRef>
          </c:val>
        </c:ser>
        <c:ser>
          <c:idx val="3"/>
          <c:order val="3"/>
          <c:tx>
            <c:strRef>
              <c:f>Egresados!$C$470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Egresados!$D$470:$F$470</c:f>
              <c:numCache>
                <c:formatCode>0.00%</c:formatCode>
                <c:ptCount val="3"/>
                <c:pt idx="0">
                  <c:v>0</c:v>
                </c:pt>
                <c:pt idx="1">
                  <c:v>0</c:v>
                </c:pt>
                <c:pt idx="2">
                  <c:v>0.16666666666666666</c:v>
                </c:pt>
              </c:numCache>
            </c:numRef>
          </c:val>
        </c:ser>
        <c:ser>
          <c:idx val="4"/>
          <c:order val="4"/>
          <c:tx>
            <c:strRef>
              <c:f>Egresados!$C$471</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Egresados!$D$471:$F$471</c:f>
              <c:numCache>
                <c:formatCode>0.00%</c:formatCode>
                <c:ptCount val="3"/>
                <c:pt idx="0">
                  <c:v>0</c:v>
                </c:pt>
                <c:pt idx="1">
                  <c:v>0</c:v>
                </c:pt>
                <c:pt idx="2">
                  <c:v>0</c:v>
                </c:pt>
              </c:numCache>
            </c:numRef>
          </c:val>
        </c:ser>
        <c:ser>
          <c:idx val="5"/>
          <c:order val="5"/>
          <c:tx>
            <c:strRef>
              <c:f>Egresados!$C$472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Egresados!$D$472:$F$472</c:f>
              <c:numCache>
                <c:formatCode>0.00%</c:formatCode>
                <c:ptCount val="3"/>
                <c:pt idx="0">
                  <c:v>0</c:v>
                </c:pt>
                <c:pt idx="1">
                  <c:v>0</c:v>
                </c:pt>
                <c:pt idx="2">
                  <c:v>0.16666666666666666</c:v>
                </c:pt>
              </c:numCache>
            </c:numRef>
          </c:val>
        </c:ser>
        <c:ser>
          <c:idx val="6"/>
          <c:order val="6"/>
          <c:tx>
            <c:strRef>
              <c:f>Egresados!$C$473</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Egresados!$D$473:$F$473</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0958992"/>
        <c:axId val="230959384"/>
      </c:barChart>
      <c:catAx>
        <c:axId val="2309589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30959384"/>
        <c:crosses val="autoZero"/>
        <c:auto val="1"/>
        <c:lblAlgn val="ctr"/>
        <c:lblOffset val="100"/>
        <c:noMultiLvlLbl val="0"/>
      </c:catAx>
      <c:valAx>
        <c:axId val="230959384"/>
        <c:scaling>
          <c:orientation val="minMax"/>
        </c:scaling>
        <c:delete val="1"/>
        <c:axPos val="b"/>
        <c:numFmt formatCode="0.00%" sourceLinked="1"/>
        <c:majorTickMark val="out"/>
        <c:minorTickMark val="none"/>
        <c:tickLblPos val="none"/>
        <c:crossAx val="230958992"/>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Egresados!$C$658</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Egresados!$D$658:$F$658</c:f>
              <c:numCache>
                <c:formatCode>0.00%</c:formatCode>
                <c:ptCount val="3"/>
                <c:pt idx="0">
                  <c:v>0</c:v>
                </c:pt>
                <c:pt idx="1">
                  <c:v>0</c:v>
                </c:pt>
                <c:pt idx="2">
                  <c:v>0.2</c:v>
                </c:pt>
              </c:numCache>
            </c:numRef>
          </c:val>
        </c:ser>
        <c:ser>
          <c:idx val="1"/>
          <c:order val="1"/>
          <c:tx>
            <c:strRef>
              <c:f>Egresados!$C$659</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Egresados!$D$659:$F$659</c:f>
              <c:numCache>
                <c:formatCode>0.00%</c:formatCode>
                <c:ptCount val="3"/>
                <c:pt idx="0">
                  <c:v>0</c:v>
                </c:pt>
                <c:pt idx="1">
                  <c:v>0</c:v>
                </c:pt>
                <c:pt idx="2">
                  <c:v>0.2</c:v>
                </c:pt>
              </c:numCache>
            </c:numRef>
          </c:val>
        </c:ser>
        <c:ser>
          <c:idx val="2"/>
          <c:order val="2"/>
          <c:tx>
            <c:strRef>
              <c:f>Egresados!$C$660</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Egresados!$D$660:$F$660</c:f>
              <c:numCache>
                <c:formatCode>0.00%</c:formatCode>
                <c:ptCount val="3"/>
                <c:pt idx="0">
                  <c:v>0</c:v>
                </c:pt>
                <c:pt idx="1">
                  <c:v>0</c:v>
                </c:pt>
                <c:pt idx="2">
                  <c:v>0.2</c:v>
                </c:pt>
              </c:numCache>
            </c:numRef>
          </c:val>
        </c:ser>
        <c:ser>
          <c:idx val="3"/>
          <c:order val="3"/>
          <c:tx>
            <c:strRef>
              <c:f>Egresados!$C$661</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Egresados!$D$661:$F$661</c:f>
              <c:numCache>
                <c:formatCode>0.00%</c:formatCode>
                <c:ptCount val="3"/>
                <c:pt idx="0">
                  <c:v>1</c:v>
                </c:pt>
                <c:pt idx="1">
                  <c:v>0</c:v>
                </c:pt>
                <c:pt idx="2">
                  <c:v>0.2</c:v>
                </c:pt>
              </c:numCache>
            </c:numRef>
          </c:val>
        </c:ser>
        <c:ser>
          <c:idx val="4"/>
          <c:order val="4"/>
          <c:tx>
            <c:strRef>
              <c:f>Egresados!$C$662</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Egresados!$D$662:$F$662</c:f>
              <c:numCache>
                <c:formatCode>0.00%</c:formatCode>
                <c:ptCount val="3"/>
                <c:pt idx="0">
                  <c:v>0</c:v>
                </c:pt>
                <c:pt idx="1">
                  <c:v>0</c:v>
                </c:pt>
                <c:pt idx="2">
                  <c:v>0.2</c:v>
                </c:pt>
              </c:numCache>
            </c:numRef>
          </c:val>
        </c:ser>
        <c:dLbls>
          <c:showLegendKey val="0"/>
          <c:showVal val="0"/>
          <c:showCatName val="0"/>
          <c:showSerName val="0"/>
          <c:showPercent val="0"/>
          <c:showBubbleSize val="0"/>
        </c:dLbls>
        <c:gapWidth val="150"/>
        <c:axId val="230960168"/>
        <c:axId val="230960560"/>
      </c:barChart>
      <c:catAx>
        <c:axId val="230960168"/>
        <c:scaling>
          <c:orientation val="minMax"/>
        </c:scaling>
        <c:delete val="0"/>
        <c:axPos val="l"/>
        <c:numFmt formatCode="General" sourceLinked="0"/>
        <c:majorTickMark val="out"/>
        <c:minorTickMark val="none"/>
        <c:tickLblPos val="nextTo"/>
        <c:txPr>
          <a:bodyPr/>
          <a:lstStyle/>
          <a:p>
            <a:pPr>
              <a:defRPr sz="1200" b="1"/>
            </a:pPr>
            <a:endParaRPr lang="es-CO"/>
          </a:p>
        </c:txPr>
        <c:crossAx val="230960560"/>
        <c:crosses val="autoZero"/>
        <c:auto val="1"/>
        <c:lblAlgn val="ctr"/>
        <c:lblOffset val="100"/>
        <c:noMultiLvlLbl val="0"/>
      </c:catAx>
      <c:valAx>
        <c:axId val="230960560"/>
        <c:scaling>
          <c:orientation val="minMax"/>
        </c:scaling>
        <c:delete val="1"/>
        <c:axPos val="b"/>
        <c:numFmt formatCode="0.00%" sourceLinked="1"/>
        <c:majorTickMark val="out"/>
        <c:minorTickMark val="none"/>
        <c:tickLblPos val="none"/>
        <c:crossAx val="230960168"/>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numFmt formatCode="0.00%" sourceLinked="0"/>
              <c:spPr>
                <a:noFill/>
                <a:ln>
                  <a:noFill/>
                </a:ln>
                <a:effectLst/>
              </c:spPr>
              <c:txPr>
                <a:bodyPr/>
                <a:lstStyle/>
                <a:p>
                  <a:pPr>
                    <a:defRPr sz="1300" b="1" cap="none" spc="50">
                      <a:ln w="0"/>
                      <a:solidFill>
                        <a:schemeClr val="bg1"/>
                      </a:solidFill>
                      <a:effectLst>
                        <a:innerShdw blurRad="63500" dist="50800" dir="13500000">
                          <a:srgbClr val="000000">
                            <a:alpha val="50000"/>
                          </a:srgbClr>
                        </a:innerShdw>
                      </a:effectLst>
                    </a:defRPr>
                  </a:pPr>
                  <a:endParaRPr lang="es-CO"/>
                </a:p>
              </c:txPr>
              <c:showLegendKey val="0"/>
              <c:showVal val="1"/>
              <c:showCatName val="0"/>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Egresados!$C$14:$C$15</c:f>
              <c:strCache>
                <c:ptCount val="2"/>
                <c:pt idx="0">
                  <c:v>Masculino</c:v>
                </c:pt>
                <c:pt idx="1">
                  <c:v>Femenino</c:v>
                </c:pt>
              </c:strCache>
            </c:strRef>
          </c:cat>
          <c:val>
            <c:numRef>
              <c:f>Egresados!$H$14:$H$15</c:f>
              <c:numCache>
                <c:formatCode>0.00%</c:formatCode>
                <c:ptCount val="2"/>
                <c:pt idx="0">
                  <c:v>0.5490196078431373</c:v>
                </c:pt>
                <c:pt idx="1">
                  <c:v>0.45098039215686275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Egresados!$C$25:$C$27</c:f>
              <c:strCache>
                <c:ptCount val="3"/>
                <c:pt idx="0">
                  <c:v>Soltero(a)</c:v>
                </c:pt>
                <c:pt idx="1">
                  <c:v>Casado(a)/unión libre</c:v>
                </c:pt>
                <c:pt idx="2">
                  <c:v>Otro</c:v>
                </c:pt>
              </c:strCache>
            </c:strRef>
          </c:cat>
          <c:val>
            <c:numRef>
              <c:f>Egresados!$H$25:$H$27</c:f>
              <c:numCache>
                <c:formatCode>0.00%</c:formatCode>
                <c:ptCount val="3"/>
                <c:pt idx="0">
                  <c:v>0.70833333333333337</c:v>
                </c:pt>
                <c:pt idx="1">
                  <c:v>0.29166666666666669</c:v>
                </c:pt>
                <c:pt idx="2">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0.66666666666666663</c:v>
                </c:pt>
                <c:pt idx="1">
                  <c:v>0.7407407407407407</c:v>
                </c:pt>
                <c:pt idx="2">
                  <c:v>0.58823529411764708</c:v>
                </c:pt>
              </c:numCache>
            </c:numRef>
          </c:val>
        </c:ser>
        <c:ser>
          <c:idx val="1"/>
          <c:order val="1"/>
          <c:tx>
            <c:strRef>
              <c:f>[1]INFORME!$C$499</c:f>
              <c:strCache>
                <c:ptCount val="1"/>
                <c:pt idx="0">
                  <c:v>No</c:v>
                </c:pt>
              </c:strCache>
            </c:strRef>
          </c:tx>
          <c:invertIfNegative val="0"/>
          <c:dLbls>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0.33333333333333331</c:v>
                </c:pt>
                <c:pt idx="1">
                  <c:v>0.25925925925925924</c:v>
                </c:pt>
                <c:pt idx="2">
                  <c:v>0.35294117647058826</c:v>
                </c:pt>
              </c:numCache>
            </c:numRef>
          </c:val>
        </c:ser>
        <c:dLbls>
          <c:showLegendKey val="0"/>
          <c:showVal val="0"/>
          <c:showCatName val="0"/>
          <c:showSerName val="0"/>
          <c:showPercent val="0"/>
          <c:showBubbleSize val="0"/>
        </c:dLbls>
        <c:gapWidth val="150"/>
        <c:overlap val="100"/>
        <c:axId val="213848488"/>
        <c:axId val="213848880"/>
      </c:barChart>
      <c:catAx>
        <c:axId val="213848488"/>
        <c:scaling>
          <c:orientation val="minMax"/>
        </c:scaling>
        <c:delete val="0"/>
        <c:axPos val="b"/>
        <c:numFmt formatCode="General" sourceLinked="0"/>
        <c:majorTickMark val="out"/>
        <c:minorTickMark val="none"/>
        <c:tickLblPos val="nextTo"/>
        <c:txPr>
          <a:bodyPr/>
          <a:lstStyle/>
          <a:p>
            <a:pPr>
              <a:defRPr sz="1600" b="1"/>
            </a:pPr>
            <a:endParaRPr lang="es-CO"/>
          </a:p>
        </c:txPr>
        <c:crossAx val="213848880"/>
        <c:crosses val="autoZero"/>
        <c:auto val="1"/>
        <c:lblAlgn val="ctr"/>
        <c:lblOffset val="100"/>
        <c:noMultiLvlLbl val="0"/>
      </c:catAx>
      <c:valAx>
        <c:axId val="213848880"/>
        <c:scaling>
          <c:orientation val="minMax"/>
        </c:scaling>
        <c:delete val="1"/>
        <c:axPos val="l"/>
        <c:numFmt formatCode="0%" sourceLinked="1"/>
        <c:majorTickMark val="out"/>
        <c:minorTickMark val="none"/>
        <c:tickLblPos val="none"/>
        <c:crossAx val="21384848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6.79886685552408E-2</c:v>
                </c:pt>
                <c:pt idx="1">
                  <c:v>0.25495750708215298</c:v>
                </c:pt>
                <c:pt idx="2">
                  <c:v>1.1331444759206799E-2</c:v>
                </c:pt>
                <c:pt idx="3">
                  <c:v>3.1161473087818695E-2</c:v>
                </c:pt>
                <c:pt idx="4">
                  <c:v>2.8328611898016998E-2</c:v>
                </c:pt>
                <c:pt idx="5">
                  <c:v>4.8158640226628892E-2</c:v>
                </c:pt>
                <c:pt idx="6">
                  <c:v>1.1331444759206799E-2</c:v>
                </c:pt>
                <c:pt idx="7">
                  <c:v>0.13031161473087818</c:v>
                </c:pt>
                <c:pt idx="8">
                  <c:v>7.6487252124645896E-2</c:v>
                </c:pt>
              </c:numCache>
            </c:numRef>
          </c:val>
        </c:ser>
        <c:dLbls>
          <c:showLegendKey val="0"/>
          <c:showVal val="0"/>
          <c:showCatName val="0"/>
          <c:showSerName val="0"/>
          <c:showPercent val="0"/>
          <c:showBubbleSize val="0"/>
        </c:dLbls>
        <c:gapWidth val="150"/>
        <c:axId val="230962128"/>
        <c:axId val="230962520"/>
      </c:barChart>
      <c:catAx>
        <c:axId val="2309621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30962520"/>
        <c:crosses val="autoZero"/>
        <c:auto val="1"/>
        <c:lblAlgn val="ctr"/>
        <c:lblOffset val="100"/>
        <c:noMultiLvlLbl val="0"/>
      </c:catAx>
      <c:valAx>
        <c:axId val="230962520"/>
        <c:scaling>
          <c:orientation val="minMax"/>
        </c:scaling>
        <c:delete val="1"/>
        <c:axPos val="b"/>
        <c:numFmt formatCode="General" sourceLinked="1"/>
        <c:majorTickMark val="out"/>
        <c:minorTickMark val="none"/>
        <c:tickLblPos val="none"/>
        <c:crossAx val="230962128"/>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Egresados!$C$51:$C$54</c:f>
              <c:strCache>
                <c:ptCount val="4"/>
                <c:pt idx="0">
                  <c:v>Habla</c:v>
                </c:pt>
                <c:pt idx="1">
                  <c:v>Escucha</c:v>
                </c:pt>
                <c:pt idx="2">
                  <c:v>Lectura</c:v>
                </c:pt>
                <c:pt idx="3">
                  <c:v>Escritura</c:v>
                </c:pt>
              </c:strCache>
            </c:strRef>
          </c:cat>
          <c:val>
            <c:numRef>
              <c:f>Egresados!$D$51:$D$54</c:f>
              <c:numCache>
                <c:formatCode>0.00%</c:formatCode>
                <c:ptCount val="4"/>
                <c:pt idx="0">
                  <c:v>0.19148936170212766</c:v>
                </c:pt>
                <c:pt idx="1">
                  <c:v>0.27659574468085107</c:v>
                </c:pt>
                <c:pt idx="2">
                  <c:v>0.36170212765957449</c:v>
                </c:pt>
                <c:pt idx="3">
                  <c:v>0.24444444444444444</c:v>
                </c:pt>
              </c:numCache>
            </c:numRef>
          </c:val>
        </c:ser>
        <c:ser>
          <c:idx val="1"/>
          <c:order val="1"/>
          <c:tx>
            <c:strRef>
              <c:f>Egresados!$E$50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Egresados!$C$51:$C$54</c:f>
              <c:strCache>
                <c:ptCount val="4"/>
                <c:pt idx="0">
                  <c:v>Habla</c:v>
                </c:pt>
                <c:pt idx="1">
                  <c:v>Escucha</c:v>
                </c:pt>
                <c:pt idx="2">
                  <c:v>Lectura</c:v>
                </c:pt>
                <c:pt idx="3">
                  <c:v>Escritura</c:v>
                </c:pt>
              </c:strCache>
            </c:strRef>
          </c:cat>
          <c:val>
            <c:numRef>
              <c:f>Egresados!$E$51:$E$54</c:f>
              <c:numCache>
                <c:formatCode>0.00%</c:formatCode>
                <c:ptCount val="4"/>
                <c:pt idx="0">
                  <c:v>0.57446808510638303</c:v>
                </c:pt>
                <c:pt idx="1">
                  <c:v>0.57446808510638303</c:v>
                </c:pt>
                <c:pt idx="2">
                  <c:v>0.55319148936170215</c:v>
                </c:pt>
                <c:pt idx="3">
                  <c:v>0.71111111111111114</c:v>
                </c:pt>
              </c:numCache>
            </c:numRef>
          </c:val>
        </c:ser>
        <c:ser>
          <c:idx val="2"/>
          <c:order val="2"/>
          <c:tx>
            <c:strRef>
              <c:f>Egresados!$F$50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Egresados!$C$51:$C$54</c:f>
              <c:strCache>
                <c:ptCount val="4"/>
                <c:pt idx="0">
                  <c:v>Habla</c:v>
                </c:pt>
                <c:pt idx="1">
                  <c:v>Escucha</c:v>
                </c:pt>
                <c:pt idx="2">
                  <c:v>Lectura</c:v>
                </c:pt>
                <c:pt idx="3">
                  <c:v>Escritura</c:v>
                </c:pt>
              </c:strCache>
            </c:strRef>
          </c:cat>
          <c:val>
            <c:numRef>
              <c:f>Egresados!$F$51:$F$54</c:f>
              <c:numCache>
                <c:formatCode>0.00%</c:formatCode>
                <c:ptCount val="4"/>
                <c:pt idx="0">
                  <c:v>0.23404255319148937</c:v>
                </c:pt>
                <c:pt idx="1">
                  <c:v>0.14893617021276595</c:v>
                </c:pt>
                <c:pt idx="2">
                  <c:v>8.5106382978723402E-2</c:v>
                </c:pt>
                <c:pt idx="3">
                  <c:v>4.4444444444444446E-2</c:v>
                </c:pt>
              </c:numCache>
            </c:numRef>
          </c:val>
        </c:ser>
        <c:dLbls>
          <c:showLegendKey val="0"/>
          <c:showVal val="0"/>
          <c:showCatName val="0"/>
          <c:showSerName val="0"/>
          <c:showPercent val="0"/>
          <c:showBubbleSize val="0"/>
        </c:dLbls>
        <c:gapWidth val="150"/>
        <c:overlap val="100"/>
        <c:axId val="231235944"/>
        <c:axId val="231236336"/>
      </c:barChart>
      <c:catAx>
        <c:axId val="2312359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31236336"/>
        <c:crosses val="autoZero"/>
        <c:auto val="1"/>
        <c:lblAlgn val="ctr"/>
        <c:lblOffset val="100"/>
        <c:noMultiLvlLbl val="0"/>
      </c:catAx>
      <c:valAx>
        <c:axId val="231236336"/>
        <c:scaling>
          <c:orientation val="minMax"/>
        </c:scaling>
        <c:delete val="1"/>
        <c:axPos val="b"/>
        <c:numFmt formatCode="0%" sourceLinked="1"/>
        <c:majorTickMark val="out"/>
        <c:minorTickMark val="none"/>
        <c:tickLblPos val="none"/>
        <c:crossAx val="2312359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Egresados!$D$58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Egresados!$C$59:$C$62</c:f>
              <c:strCache>
                <c:ptCount val="4"/>
                <c:pt idx="0">
                  <c:v>Habla</c:v>
                </c:pt>
                <c:pt idx="1">
                  <c:v>Escucha</c:v>
                </c:pt>
                <c:pt idx="2">
                  <c:v>Lectura</c:v>
                </c:pt>
                <c:pt idx="3">
                  <c:v>Escritura</c:v>
                </c:pt>
              </c:strCache>
            </c:strRef>
          </c:cat>
          <c:val>
            <c:numRef>
              <c:f>Egresados!$D$59:$D$62</c:f>
              <c:numCache>
                <c:formatCode>0.00%</c:formatCode>
                <c:ptCount val="4"/>
                <c:pt idx="0">
                  <c:v>5.2631578947368418E-2</c:v>
                </c:pt>
                <c:pt idx="1">
                  <c:v>0.10526315789473684</c:v>
                </c:pt>
                <c:pt idx="2">
                  <c:v>0.15789473684210525</c:v>
                </c:pt>
                <c:pt idx="3">
                  <c:v>0.10526315789473684</c:v>
                </c:pt>
              </c:numCache>
            </c:numRef>
          </c:val>
        </c:ser>
        <c:ser>
          <c:idx val="1"/>
          <c:order val="1"/>
          <c:tx>
            <c:strRef>
              <c:f>Egresados!$E$58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Egresados!$C$59:$C$62</c:f>
              <c:strCache>
                <c:ptCount val="4"/>
                <c:pt idx="0">
                  <c:v>Habla</c:v>
                </c:pt>
                <c:pt idx="1">
                  <c:v>Escucha</c:v>
                </c:pt>
                <c:pt idx="2">
                  <c:v>Lectura</c:v>
                </c:pt>
                <c:pt idx="3">
                  <c:v>Escritura</c:v>
                </c:pt>
              </c:strCache>
            </c:strRef>
          </c:cat>
          <c:val>
            <c:numRef>
              <c:f>Egresados!$E$59:$E$62</c:f>
              <c:numCache>
                <c:formatCode>0.00%</c:formatCode>
                <c:ptCount val="4"/>
                <c:pt idx="0">
                  <c:v>0.47368421052631576</c:v>
                </c:pt>
                <c:pt idx="1">
                  <c:v>0.47368421052631576</c:v>
                </c:pt>
                <c:pt idx="2">
                  <c:v>0.52631578947368418</c:v>
                </c:pt>
                <c:pt idx="3">
                  <c:v>0.47368421052631576</c:v>
                </c:pt>
              </c:numCache>
            </c:numRef>
          </c:val>
        </c:ser>
        <c:ser>
          <c:idx val="2"/>
          <c:order val="2"/>
          <c:tx>
            <c:strRef>
              <c:f>Egresados!$F$58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Egresados!$C$59:$C$62</c:f>
              <c:strCache>
                <c:ptCount val="4"/>
                <c:pt idx="0">
                  <c:v>Habla</c:v>
                </c:pt>
                <c:pt idx="1">
                  <c:v>Escucha</c:v>
                </c:pt>
                <c:pt idx="2">
                  <c:v>Lectura</c:v>
                </c:pt>
                <c:pt idx="3">
                  <c:v>Escritura</c:v>
                </c:pt>
              </c:strCache>
            </c:strRef>
          </c:cat>
          <c:val>
            <c:numRef>
              <c:f>Egresados!$F$59:$F$62</c:f>
              <c:numCache>
                <c:formatCode>0.00%</c:formatCode>
                <c:ptCount val="4"/>
                <c:pt idx="0">
                  <c:v>0.47368421052631576</c:v>
                </c:pt>
                <c:pt idx="1">
                  <c:v>0.42105263157894735</c:v>
                </c:pt>
                <c:pt idx="2">
                  <c:v>0.31578947368421051</c:v>
                </c:pt>
                <c:pt idx="3">
                  <c:v>0.42105263157894735</c:v>
                </c:pt>
              </c:numCache>
            </c:numRef>
          </c:val>
        </c:ser>
        <c:dLbls>
          <c:showLegendKey val="0"/>
          <c:showVal val="0"/>
          <c:showCatName val="0"/>
          <c:showSerName val="0"/>
          <c:showPercent val="0"/>
          <c:showBubbleSize val="0"/>
        </c:dLbls>
        <c:gapWidth val="150"/>
        <c:overlap val="100"/>
        <c:axId val="231237120"/>
        <c:axId val="231237512"/>
      </c:barChart>
      <c:catAx>
        <c:axId val="2312371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31237512"/>
        <c:crosses val="autoZero"/>
        <c:auto val="1"/>
        <c:lblAlgn val="ctr"/>
        <c:lblOffset val="100"/>
        <c:noMultiLvlLbl val="0"/>
      </c:catAx>
      <c:valAx>
        <c:axId val="231237512"/>
        <c:scaling>
          <c:orientation val="minMax"/>
        </c:scaling>
        <c:delete val="1"/>
        <c:axPos val="b"/>
        <c:numFmt formatCode="0%" sourceLinked="1"/>
        <c:majorTickMark val="out"/>
        <c:minorTickMark val="none"/>
        <c:tickLblPos val="none"/>
        <c:crossAx val="23123712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0.49344978165938863</c:v>
                </c:pt>
                <c:pt idx="1">
                  <c:v>0.15720524017467249</c:v>
                </c:pt>
                <c:pt idx="2">
                  <c:v>3.9301310043668124E-2</c:v>
                </c:pt>
                <c:pt idx="3">
                  <c:v>8.7336244541484712E-3</c:v>
                </c:pt>
                <c:pt idx="4">
                  <c:v>2.1834061135371178E-2</c:v>
                </c:pt>
              </c:numCache>
            </c:numRef>
          </c:val>
        </c:ser>
        <c:dLbls>
          <c:showLegendKey val="0"/>
          <c:showVal val="0"/>
          <c:showCatName val="0"/>
          <c:showSerName val="0"/>
          <c:showPercent val="0"/>
          <c:showBubbleSize val="0"/>
        </c:dLbls>
        <c:gapWidth val="150"/>
        <c:axId val="231238296"/>
        <c:axId val="231238688"/>
      </c:barChart>
      <c:catAx>
        <c:axId val="231238296"/>
        <c:scaling>
          <c:orientation val="minMax"/>
        </c:scaling>
        <c:delete val="0"/>
        <c:axPos val="l"/>
        <c:numFmt formatCode="General" sourceLinked="0"/>
        <c:majorTickMark val="out"/>
        <c:minorTickMark val="none"/>
        <c:tickLblPos val="nextTo"/>
        <c:txPr>
          <a:bodyPr/>
          <a:lstStyle/>
          <a:p>
            <a:pPr>
              <a:defRPr b="1"/>
            </a:pPr>
            <a:endParaRPr lang="es-CO"/>
          </a:p>
        </c:txPr>
        <c:crossAx val="231238688"/>
        <c:crosses val="autoZero"/>
        <c:auto val="1"/>
        <c:lblAlgn val="ctr"/>
        <c:lblOffset val="100"/>
        <c:noMultiLvlLbl val="0"/>
      </c:catAx>
      <c:valAx>
        <c:axId val="231238688"/>
        <c:scaling>
          <c:orientation val="minMax"/>
        </c:scaling>
        <c:delete val="1"/>
        <c:axPos val="b"/>
        <c:numFmt formatCode="General" sourceLinked="1"/>
        <c:majorTickMark val="out"/>
        <c:minorTickMark val="none"/>
        <c:tickLblPos val="none"/>
        <c:crossAx val="23123829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manualLayout>
          <c:layoutTarget val="inner"/>
          <c:xMode val="edge"/>
          <c:yMode val="edge"/>
          <c:x val="0.11102496649336253"/>
          <c:y val="0.18299255647517951"/>
          <c:w val="0.8520021921692541"/>
          <c:h val="0.79363427867867387"/>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0.59825327510917026</c:v>
                </c:pt>
                <c:pt idx="1">
                  <c:v>0.34497816593886466</c:v>
                </c:pt>
                <c:pt idx="2">
                  <c:v>5.2401746724890827E-2</c:v>
                </c:pt>
                <c:pt idx="3">
                  <c:v>4.3668122270742356E-3</c:v>
                </c:pt>
                <c:pt idx="4">
                  <c:v>0</c:v>
                </c:pt>
              </c:numCache>
            </c:numRef>
          </c:val>
        </c:ser>
        <c:dLbls>
          <c:showLegendKey val="0"/>
          <c:showVal val="0"/>
          <c:showCatName val="0"/>
          <c:showSerName val="0"/>
          <c:showPercent val="0"/>
          <c:showBubbleSize val="0"/>
        </c:dLbls>
        <c:gapWidth val="150"/>
        <c:axId val="231448560"/>
        <c:axId val="231448952"/>
      </c:barChart>
      <c:catAx>
        <c:axId val="231448560"/>
        <c:scaling>
          <c:orientation val="minMax"/>
        </c:scaling>
        <c:delete val="0"/>
        <c:axPos val="l"/>
        <c:numFmt formatCode="General" sourceLinked="0"/>
        <c:majorTickMark val="out"/>
        <c:minorTickMark val="none"/>
        <c:tickLblPos val="nextTo"/>
        <c:txPr>
          <a:bodyPr/>
          <a:lstStyle/>
          <a:p>
            <a:pPr>
              <a:defRPr b="1"/>
            </a:pPr>
            <a:endParaRPr lang="es-CO"/>
          </a:p>
        </c:txPr>
        <c:crossAx val="231448952"/>
        <c:crosses val="autoZero"/>
        <c:auto val="1"/>
        <c:lblAlgn val="ctr"/>
        <c:lblOffset val="100"/>
        <c:noMultiLvlLbl val="0"/>
      </c:catAx>
      <c:valAx>
        <c:axId val="231448952"/>
        <c:scaling>
          <c:orientation val="minMax"/>
        </c:scaling>
        <c:delete val="1"/>
        <c:axPos val="b"/>
        <c:numFmt formatCode="General" sourceLinked="1"/>
        <c:majorTickMark val="out"/>
        <c:minorTickMark val="none"/>
        <c:tickLblPos val="none"/>
        <c:crossAx val="231448560"/>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2625876190511168"/>
          <c:y val="0.14013728750182455"/>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Egresados!$C$200:$C$204</c:f>
              <c:strCache>
                <c:ptCount val="5"/>
                <c:pt idx="0">
                  <c:v>Alto</c:v>
                </c:pt>
                <c:pt idx="1">
                  <c:v>Mediano</c:v>
                </c:pt>
                <c:pt idx="2">
                  <c:v>Bajo</c:v>
                </c:pt>
                <c:pt idx="3">
                  <c:v>Ninguno</c:v>
                </c:pt>
                <c:pt idx="4">
                  <c:v>No sabe</c:v>
                </c:pt>
              </c:strCache>
            </c:strRef>
          </c:cat>
          <c:val>
            <c:numRef>
              <c:f>Egresados!$F$200:$F$204</c:f>
              <c:numCache>
                <c:formatCode>0.00%</c:formatCode>
                <c:ptCount val="5"/>
                <c:pt idx="0">
                  <c:v>0.25</c:v>
                </c:pt>
                <c:pt idx="1">
                  <c:v>0.46875</c:v>
                </c:pt>
                <c:pt idx="2">
                  <c:v>0.25</c:v>
                </c:pt>
                <c:pt idx="3">
                  <c:v>3.125E-2</c:v>
                </c:pt>
                <c:pt idx="4">
                  <c:v>0</c:v>
                </c:pt>
              </c:numCache>
            </c:numRef>
          </c:val>
        </c:ser>
        <c:dLbls>
          <c:showLegendKey val="0"/>
          <c:showVal val="0"/>
          <c:showCatName val="0"/>
          <c:showSerName val="0"/>
          <c:showPercent val="0"/>
          <c:showBubbleSize val="0"/>
        </c:dLbls>
        <c:gapWidth val="150"/>
        <c:axId val="231449736"/>
        <c:axId val="231450128"/>
      </c:barChart>
      <c:catAx>
        <c:axId val="231449736"/>
        <c:scaling>
          <c:orientation val="minMax"/>
        </c:scaling>
        <c:delete val="0"/>
        <c:axPos val="l"/>
        <c:numFmt formatCode="General" sourceLinked="0"/>
        <c:majorTickMark val="out"/>
        <c:minorTickMark val="none"/>
        <c:tickLblPos val="nextTo"/>
        <c:txPr>
          <a:bodyPr/>
          <a:lstStyle/>
          <a:p>
            <a:pPr>
              <a:defRPr b="1"/>
            </a:pPr>
            <a:endParaRPr lang="es-CO"/>
          </a:p>
        </c:txPr>
        <c:crossAx val="231450128"/>
        <c:crosses val="autoZero"/>
        <c:auto val="1"/>
        <c:lblAlgn val="ctr"/>
        <c:lblOffset val="100"/>
        <c:noMultiLvlLbl val="0"/>
      </c:catAx>
      <c:valAx>
        <c:axId val="231450128"/>
        <c:scaling>
          <c:orientation val="minMax"/>
        </c:scaling>
        <c:delete val="1"/>
        <c:axPos val="b"/>
        <c:numFmt formatCode="0.00%" sourceLinked="1"/>
        <c:majorTickMark val="out"/>
        <c:minorTickMark val="none"/>
        <c:tickLblPos val="none"/>
        <c:crossAx val="23144973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Egresados!$C$214:$C$218</c:f>
              <c:strCache>
                <c:ptCount val="5"/>
                <c:pt idx="0">
                  <c:v>Alto</c:v>
                </c:pt>
                <c:pt idx="1">
                  <c:v>Mediano</c:v>
                </c:pt>
                <c:pt idx="2">
                  <c:v>Bajo</c:v>
                </c:pt>
                <c:pt idx="3">
                  <c:v>Ninguno</c:v>
                </c:pt>
                <c:pt idx="4">
                  <c:v>No sabe</c:v>
                </c:pt>
              </c:strCache>
            </c:strRef>
          </c:cat>
          <c:val>
            <c:numRef>
              <c:f>Egresados!$F$214:$F$218</c:f>
              <c:numCache>
                <c:formatCode>0.00%</c:formatCode>
                <c:ptCount val="5"/>
                <c:pt idx="0">
                  <c:v>0.21875</c:v>
                </c:pt>
                <c:pt idx="1">
                  <c:v>0.4375</c:v>
                </c:pt>
                <c:pt idx="2">
                  <c:v>0.15625</c:v>
                </c:pt>
                <c:pt idx="3">
                  <c:v>0.1875</c:v>
                </c:pt>
                <c:pt idx="4">
                  <c:v>0</c:v>
                </c:pt>
              </c:numCache>
            </c:numRef>
          </c:val>
        </c:ser>
        <c:dLbls>
          <c:showLegendKey val="0"/>
          <c:showVal val="0"/>
          <c:showCatName val="0"/>
          <c:showSerName val="0"/>
          <c:showPercent val="0"/>
          <c:showBubbleSize val="0"/>
        </c:dLbls>
        <c:gapWidth val="150"/>
        <c:axId val="231450912"/>
        <c:axId val="231451304"/>
      </c:barChart>
      <c:catAx>
        <c:axId val="231450912"/>
        <c:scaling>
          <c:orientation val="minMax"/>
        </c:scaling>
        <c:delete val="0"/>
        <c:axPos val="l"/>
        <c:numFmt formatCode="General" sourceLinked="0"/>
        <c:majorTickMark val="out"/>
        <c:minorTickMark val="none"/>
        <c:tickLblPos val="nextTo"/>
        <c:txPr>
          <a:bodyPr/>
          <a:lstStyle/>
          <a:p>
            <a:pPr>
              <a:defRPr b="1"/>
            </a:pPr>
            <a:endParaRPr lang="es-CO"/>
          </a:p>
        </c:txPr>
        <c:crossAx val="231451304"/>
        <c:crosses val="autoZero"/>
        <c:auto val="1"/>
        <c:lblAlgn val="ctr"/>
        <c:lblOffset val="100"/>
        <c:noMultiLvlLbl val="0"/>
      </c:catAx>
      <c:valAx>
        <c:axId val="231451304"/>
        <c:scaling>
          <c:orientation val="minMax"/>
        </c:scaling>
        <c:delete val="1"/>
        <c:axPos val="b"/>
        <c:numFmt formatCode="0.00%" sourceLinked="1"/>
        <c:majorTickMark val="out"/>
        <c:minorTickMark val="none"/>
        <c:tickLblPos val="none"/>
        <c:crossAx val="23145091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Egresados!$C$228:$C$232</c:f>
              <c:strCache>
                <c:ptCount val="5"/>
                <c:pt idx="0">
                  <c:v>Alto</c:v>
                </c:pt>
                <c:pt idx="1">
                  <c:v>Mediano</c:v>
                </c:pt>
                <c:pt idx="2">
                  <c:v>Bajo</c:v>
                </c:pt>
                <c:pt idx="3">
                  <c:v>Ninguno</c:v>
                </c:pt>
                <c:pt idx="4">
                  <c:v>No sabe</c:v>
                </c:pt>
              </c:strCache>
            </c:strRef>
          </c:cat>
          <c:val>
            <c:numRef>
              <c:f>Egresados!$F$228:$F$232</c:f>
              <c:numCache>
                <c:formatCode>0.00%</c:formatCode>
                <c:ptCount val="5"/>
                <c:pt idx="0">
                  <c:v>0.4375</c:v>
                </c:pt>
                <c:pt idx="1">
                  <c:v>0.5</c:v>
                </c:pt>
                <c:pt idx="2">
                  <c:v>3.125E-2</c:v>
                </c:pt>
                <c:pt idx="3">
                  <c:v>3.125E-2</c:v>
                </c:pt>
                <c:pt idx="4">
                  <c:v>0</c:v>
                </c:pt>
              </c:numCache>
            </c:numRef>
          </c:val>
        </c:ser>
        <c:dLbls>
          <c:showLegendKey val="0"/>
          <c:showVal val="0"/>
          <c:showCatName val="0"/>
          <c:showSerName val="0"/>
          <c:showPercent val="0"/>
          <c:showBubbleSize val="0"/>
        </c:dLbls>
        <c:gapWidth val="150"/>
        <c:axId val="231452088"/>
        <c:axId val="231562192"/>
      </c:barChart>
      <c:catAx>
        <c:axId val="231452088"/>
        <c:scaling>
          <c:orientation val="minMax"/>
        </c:scaling>
        <c:delete val="0"/>
        <c:axPos val="l"/>
        <c:numFmt formatCode="General" sourceLinked="0"/>
        <c:majorTickMark val="out"/>
        <c:minorTickMark val="none"/>
        <c:tickLblPos val="nextTo"/>
        <c:txPr>
          <a:bodyPr/>
          <a:lstStyle/>
          <a:p>
            <a:pPr>
              <a:defRPr b="1"/>
            </a:pPr>
            <a:endParaRPr lang="es-CO"/>
          </a:p>
        </c:txPr>
        <c:crossAx val="231562192"/>
        <c:crosses val="autoZero"/>
        <c:auto val="1"/>
        <c:lblAlgn val="ctr"/>
        <c:lblOffset val="100"/>
        <c:noMultiLvlLbl val="0"/>
      </c:catAx>
      <c:valAx>
        <c:axId val="231562192"/>
        <c:scaling>
          <c:orientation val="minMax"/>
        </c:scaling>
        <c:delete val="1"/>
        <c:axPos val="b"/>
        <c:numFmt formatCode="0.00%" sourceLinked="1"/>
        <c:majorTickMark val="out"/>
        <c:minorTickMark val="none"/>
        <c:tickLblPos val="none"/>
        <c:crossAx val="23145208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Egresados!$C$257:$C$258</c:f>
              <c:strCache>
                <c:ptCount val="2"/>
                <c:pt idx="0">
                  <c:v>Si</c:v>
                </c:pt>
                <c:pt idx="1">
                  <c:v>No</c:v>
                </c:pt>
              </c:strCache>
            </c:strRef>
          </c:cat>
          <c:val>
            <c:numRef>
              <c:f>Egresados!$F$257:$F$258</c:f>
              <c:numCache>
                <c:formatCode>0.00%</c:formatCode>
                <c:ptCount val="2"/>
                <c:pt idx="0">
                  <c:v>1</c:v>
                </c:pt>
                <c:pt idx="1">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Egresados!$C$285:$C$286</c:f>
              <c:strCache>
                <c:ptCount val="2"/>
                <c:pt idx="0">
                  <c:v>Si</c:v>
                </c:pt>
                <c:pt idx="1">
                  <c:v>No</c:v>
                </c:pt>
              </c:strCache>
            </c:strRef>
          </c:cat>
          <c:val>
            <c:numRef>
              <c:f>Egresados!$D$285:$D$286</c:f>
              <c:numCache>
                <c:formatCode>0.00%</c:formatCode>
                <c:ptCount val="2"/>
                <c:pt idx="0">
                  <c:v>0.96296296296296291</c:v>
                </c:pt>
                <c:pt idx="1">
                  <c:v>3.7037037037037035E-2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0.17241379310344829</c:v>
                </c:pt>
                <c:pt idx="1">
                  <c:v>0</c:v>
                </c:pt>
                <c:pt idx="2">
                  <c:v>0</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0.41379310344827586</c:v>
                </c:pt>
                <c:pt idx="1">
                  <c:v>0.15789473684210525</c:v>
                </c:pt>
                <c:pt idx="2">
                  <c:v>0.17647058823529413</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0.27586206896551724</c:v>
                </c:pt>
                <c:pt idx="1">
                  <c:v>0.36842105263157893</c:v>
                </c:pt>
                <c:pt idx="2">
                  <c:v>0.11764705882352941</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3.4482758620689655E-2</c:v>
                </c:pt>
                <c:pt idx="1">
                  <c:v>0.36842105263157893</c:v>
                </c:pt>
                <c:pt idx="2">
                  <c:v>0.29411764705882354</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6.8965517241379309E-2</c:v>
                </c:pt>
                <c:pt idx="1">
                  <c:v>5.2631578947368418E-2</c:v>
                </c:pt>
                <c:pt idx="2">
                  <c:v>0.29411764705882354</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0</c:v>
                </c:pt>
                <c:pt idx="1">
                  <c:v>5.2631578947368418E-2</c:v>
                </c:pt>
                <c:pt idx="2">
                  <c:v>5.8823529411764705E-2</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3.4482758620689655E-2</c:v>
                </c:pt>
                <c:pt idx="1">
                  <c:v>0</c:v>
                </c:pt>
                <c:pt idx="2">
                  <c:v>0</c:v>
                </c:pt>
              </c:numCache>
            </c:numRef>
          </c:val>
        </c:ser>
        <c:dLbls>
          <c:showLegendKey val="0"/>
          <c:showVal val="0"/>
          <c:showCatName val="0"/>
          <c:showSerName val="0"/>
          <c:showPercent val="0"/>
          <c:showBubbleSize val="0"/>
        </c:dLbls>
        <c:gapWidth val="150"/>
        <c:axId val="213849664"/>
        <c:axId val="213850056"/>
      </c:barChart>
      <c:catAx>
        <c:axId val="21384966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3850056"/>
        <c:crosses val="autoZero"/>
        <c:auto val="1"/>
        <c:lblAlgn val="ctr"/>
        <c:lblOffset val="100"/>
        <c:noMultiLvlLbl val="0"/>
      </c:catAx>
      <c:valAx>
        <c:axId val="213850056"/>
        <c:scaling>
          <c:orientation val="minMax"/>
        </c:scaling>
        <c:delete val="1"/>
        <c:axPos val="b"/>
        <c:numFmt formatCode="General" sourceLinked="1"/>
        <c:majorTickMark val="out"/>
        <c:minorTickMark val="none"/>
        <c:tickLblPos val="none"/>
        <c:crossAx val="213849664"/>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Egresados!$C$379</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Egresados!$D$379:$F$379</c:f>
              <c:numCache>
                <c:formatCode>0.00%</c:formatCode>
                <c:ptCount val="3"/>
                <c:pt idx="0">
                  <c:v>1</c:v>
                </c:pt>
                <c:pt idx="1">
                  <c:v>0</c:v>
                </c:pt>
                <c:pt idx="2">
                  <c:v>1</c:v>
                </c:pt>
              </c:numCache>
            </c:numRef>
          </c:val>
        </c:ser>
        <c:ser>
          <c:idx val="1"/>
          <c:order val="1"/>
          <c:tx>
            <c:strRef>
              <c:f>Egresados!$C$380</c:f>
              <c:strCache>
                <c:ptCount val="1"/>
                <c:pt idx="0">
                  <c:v>Buscando trabajo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Egresados!$D$380:$F$380</c:f>
              <c:numCache>
                <c:formatCode>0.00%</c:formatCode>
                <c:ptCount val="3"/>
                <c:pt idx="0">
                  <c:v>0</c:v>
                </c:pt>
                <c:pt idx="1">
                  <c:v>0</c:v>
                </c:pt>
                <c:pt idx="2">
                  <c:v>0</c:v>
                </c:pt>
              </c:numCache>
            </c:numRef>
          </c:val>
        </c:ser>
        <c:ser>
          <c:idx val="2"/>
          <c:order val="2"/>
          <c:tx>
            <c:strRef>
              <c:f>Egresados!$C$381</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Egresados!$D$381:$F$381</c:f>
              <c:numCache>
                <c:formatCode>0.00%</c:formatCode>
                <c:ptCount val="3"/>
                <c:pt idx="0">
                  <c:v>0</c:v>
                </c:pt>
                <c:pt idx="1">
                  <c:v>0</c:v>
                </c:pt>
                <c:pt idx="2">
                  <c:v>0</c:v>
                </c:pt>
              </c:numCache>
            </c:numRef>
          </c:val>
        </c:ser>
        <c:ser>
          <c:idx val="3"/>
          <c:order val="3"/>
          <c:tx>
            <c:strRef>
              <c:f>Egresados!$C$382</c:f>
              <c:strCache>
                <c:ptCount val="1"/>
                <c:pt idx="0">
                  <c:v>Otra actividad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Egresados!$D$382:$F$382</c:f>
              <c:numCache>
                <c:formatCode>0.00%</c:formatCode>
                <c:ptCount val="3"/>
                <c:pt idx="0">
                  <c:v>0</c:v>
                </c:pt>
                <c:pt idx="1">
                  <c:v>0</c:v>
                </c:pt>
                <c:pt idx="2">
                  <c:v>0</c:v>
                </c:pt>
              </c:numCache>
            </c:numRef>
          </c:val>
        </c:ser>
        <c:ser>
          <c:idx val="4"/>
          <c:order val="4"/>
          <c:tx>
            <c:strRef>
              <c:f>Egresados!$C$383</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Egresados!$D$383:$F$383</c:f>
              <c:numCache>
                <c:formatCode>0.00%</c:formatCode>
                <c:ptCount val="3"/>
                <c:pt idx="0">
                  <c:v>0</c:v>
                </c:pt>
                <c:pt idx="1">
                  <c:v>0</c:v>
                </c:pt>
                <c:pt idx="2">
                  <c:v>0</c:v>
                </c:pt>
              </c:numCache>
            </c:numRef>
          </c:val>
        </c:ser>
        <c:ser>
          <c:idx val="5"/>
          <c:order val="5"/>
          <c:tx>
            <c:strRef>
              <c:f>Egresados!$C$384</c:f>
              <c:strCache>
                <c:ptCount val="1"/>
                <c:pt idx="0">
                  <c:v>Incapacitado permanente para  trabajar  </c:v>
                </c:pt>
              </c:strCache>
            </c:strRef>
          </c:tx>
          <c:invertIfNegative val="0"/>
          <c:val>
            <c:numRef>
              <c:f>Egresados!$D$384:$F$384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1563760"/>
        <c:axId val="231564152"/>
      </c:barChart>
      <c:catAx>
        <c:axId val="231563760"/>
        <c:scaling>
          <c:orientation val="minMax"/>
        </c:scaling>
        <c:delete val="0"/>
        <c:axPos val="l"/>
        <c:numFmt formatCode="General" sourceLinked="0"/>
        <c:majorTickMark val="out"/>
        <c:minorTickMark val="none"/>
        <c:tickLblPos val="nextTo"/>
        <c:crossAx val="231564152"/>
        <c:crosses val="autoZero"/>
        <c:auto val="1"/>
        <c:lblAlgn val="ctr"/>
        <c:lblOffset val="100"/>
        <c:noMultiLvlLbl val="0"/>
      </c:catAx>
      <c:valAx>
        <c:axId val="231564152"/>
        <c:scaling>
          <c:orientation val="minMax"/>
        </c:scaling>
        <c:delete val="1"/>
        <c:axPos val="b"/>
        <c:numFmt formatCode="0.00%" sourceLinked="1"/>
        <c:majorTickMark val="out"/>
        <c:minorTickMark val="none"/>
        <c:tickLblPos val="none"/>
        <c:crossAx val="231563760"/>
        <c:crosses val="autoZero"/>
        <c:crossBetween val="between"/>
      </c:valAx>
    </c:plotArea>
    <c:legend>
      <c:legendPos val="r"/>
      <c:layout>
        <c:manualLayout>
          <c:xMode val="edge"/>
          <c:yMode val="edge"/>
          <c:x val="0.69495975503062113"/>
          <c:y val="8.0615511296382225E-2"/>
          <c:w val="0.29080994370503949"/>
          <c:h val="0.83339261183242352"/>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[1]INFORME!$D$879:$F$879</c:f>
              <c:numCache>
                <c:formatCode>General</c:formatCode>
                <c:ptCount val="3"/>
                <c:pt idx="0">
                  <c:v>0.13986013986013987</c:v>
                </c:pt>
                <c:pt idx="1">
                  <c:v>0.1095890410958904</c:v>
                </c:pt>
                <c:pt idx="2">
                  <c:v>6.6666666666666666E-2</c:v>
                </c:pt>
              </c:numCache>
            </c:numRef>
          </c:val>
        </c:ser>
        <c:ser>
          <c:idx val="1"/>
          <c:order val="1"/>
          <c:tx>
            <c:strRef>
              <c:f>[1]INFORME!$C$880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[1]INFORME!$D$880:$F$880</c:f>
              <c:numCache>
                <c:formatCode>General</c:formatCode>
                <c:ptCount val="3"/>
                <c:pt idx="0">
                  <c:v>0.31235431235431238</c:v>
                </c:pt>
                <c:pt idx="1">
                  <c:v>0.27397260273972601</c:v>
                </c:pt>
                <c:pt idx="2">
                  <c:v>0.23333333333333334</c:v>
                </c:pt>
              </c:numCache>
            </c:numRef>
          </c:val>
        </c:ser>
        <c:ser>
          <c:idx val="2"/>
          <c:order val="2"/>
          <c:tx>
            <c:strRef>
              <c:f>[1]INFORME!$C$881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[1]INFORME!$D$881:$F$881</c:f>
              <c:numCache>
                <c:formatCode>General</c:formatCode>
                <c:ptCount val="3"/>
                <c:pt idx="0">
                  <c:v>0.26573426573426573</c:v>
                </c:pt>
                <c:pt idx="1">
                  <c:v>0.32876712328767121</c:v>
                </c:pt>
                <c:pt idx="2">
                  <c:v>0.3</c:v>
                </c:pt>
              </c:numCache>
            </c:numRef>
          </c:val>
        </c:ser>
        <c:ser>
          <c:idx val="3"/>
          <c:order val="3"/>
          <c:tx>
            <c:strRef>
              <c:f>[1]INFORME!$C$882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[1]INFORME!$D$882:$F$882</c:f>
              <c:numCache>
                <c:formatCode>General</c:formatCode>
                <c:ptCount val="3"/>
                <c:pt idx="0">
                  <c:v>7.2261072261072257E-2</c:v>
                </c:pt>
                <c:pt idx="1">
                  <c:v>5.4794520547945202E-2</c:v>
                </c:pt>
                <c:pt idx="2">
                  <c:v>0.13333333333333333</c:v>
                </c:pt>
              </c:numCache>
            </c:numRef>
          </c:val>
        </c:ser>
        <c:ser>
          <c:idx val="4"/>
          <c:order val="4"/>
          <c:tx>
            <c:strRef>
              <c:f>[1]INFORME!$C$883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29</c:v>
                </c:pt>
                <c:pt idx="1">
                  <c:v>7</c:v>
                </c:pt>
                <c:pt idx="2">
                  <c:v>4</c:v>
                </c:pt>
              </c:numCache>
            </c:numRef>
          </c:cat>
          <c:val>
            <c:numRef>
              <c:f>[1]INFORME!$D$883:$F$883</c:f>
              <c:numCache>
                <c:formatCode>General</c:formatCode>
                <c:ptCount val="3"/>
                <c:pt idx="0">
                  <c:v>4.8951048951048952E-2</c:v>
                </c:pt>
                <c:pt idx="1">
                  <c:v>0.23287671232876711</c:v>
                </c:pt>
                <c:pt idx="2">
                  <c:v>0.26666666666666666</c:v>
                </c:pt>
              </c:numCache>
            </c:numRef>
          </c:val>
        </c:ser>
        <c:dLbls>
          <c:showLegendKey val="0"/>
          <c:showVal val="0"/>
          <c:showCatName val="0"/>
          <c:showSerName val="0"/>
          <c:showPercent val="0"/>
          <c:showBubbleSize val="0"/>
        </c:dLbls>
        <c:gapWidth val="150"/>
        <c:overlap val="100"/>
        <c:axId val="231564936"/>
        <c:axId val="231565328"/>
      </c:barChart>
      <c:catAx>
        <c:axId val="23156493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1565328"/>
        <c:crosses val="autoZero"/>
        <c:auto val="1"/>
        <c:lblAlgn val="ctr"/>
        <c:lblOffset val="100"/>
        <c:noMultiLvlLbl val="0"/>
      </c:catAx>
      <c:valAx>
        <c:axId val="231565328"/>
        <c:scaling>
          <c:orientation val="minMax"/>
        </c:scaling>
        <c:delete val="1"/>
        <c:axPos val="l"/>
        <c:numFmt formatCode="0%" sourceLinked="1"/>
        <c:majorTickMark val="out"/>
        <c:minorTickMark val="none"/>
        <c:tickLblPos val="none"/>
        <c:crossAx val="2315649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0.17715617715617715</c:v>
                </c:pt>
                <c:pt idx="1">
                  <c:v>0.13698630136986301</c:v>
                </c:pt>
                <c:pt idx="2">
                  <c:v>6.6666666666666666E-2</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0.35897435897435898</c:v>
                </c:pt>
                <c:pt idx="1">
                  <c:v>0.23287671232876711</c:v>
                </c:pt>
                <c:pt idx="2">
                  <c:v>0.16666666666666666</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0.31934731934731936</c:v>
                </c:pt>
                <c:pt idx="1">
                  <c:v>0.31506849315068491</c:v>
                </c:pt>
                <c:pt idx="2">
                  <c:v>0.36666666666666664</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7.9254079254079249E-2</c:v>
                </c:pt>
                <c:pt idx="1">
                  <c:v>9.5890410958904104E-2</c:v>
                </c:pt>
                <c:pt idx="2">
                  <c:v>0.13333333333333333</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6.5268065268065265E-2</c:v>
                </c:pt>
                <c:pt idx="1">
                  <c:v>0.21917808219178081</c:v>
                </c:pt>
                <c:pt idx="2">
                  <c:v>0.26666666666666666</c:v>
                </c:pt>
              </c:numCache>
            </c:numRef>
          </c:val>
        </c:ser>
        <c:dLbls>
          <c:showLegendKey val="0"/>
          <c:showVal val="0"/>
          <c:showCatName val="0"/>
          <c:showSerName val="0"/>
          <c:showPercent val="0"/>
          <c:showBubbleSize val="0"/>
        </c:dLbls>
        <c:gapWidth val="150"/>
        <c:overlap val="100"/>
        <c:axId val="231803872"/>
        <c:axId val="231804264"/>
      </c:barChart>
      <c:catAx>
        <c:axId val="23180387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1804264"/>
        <c:crosses val="autoZero"/>
        <c:auto val="1"/>
        <c:lblAlgn val="ctr"/>
        <c:lblOffset val="100"/>
        <c:noMultiLvlLbl val="0"/>
      </c:catAx>
      <c:valAx>
        <c:axId val="231804264"/>
        <c:scaling>
          <c:orientation val="minMax"/>
        </c:scaling>
        <c:delete val="1"/>
        <c:axPos val="l"/>
        <c:numFmt formatCode="0%" sourceLinked="1"/>
        <c:majorTickMark val="out"/>
        <c:minorTickMark val="none"/>
        <c:tickLblPos val="none"/>
        <c:crossAx val="23180387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0.15384615384615385</c:v>
                </c:pt>
                <c:pt idx="1">
                  <c:v>0.17808219178082191</c:v>
                </c:pt>
                <c:pt idx="2">
                  <c:v>6.6666666666666666E-2</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0.317016317016317</c:v>
                </c:pt>
                <c:pt idx="1">
                  <c:v>0.17808219178082191</c:v>
                </c:pt>
                <c:pt idx="2">
                  <c:v>0.23333333333333334</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0.24475524475524477</c:v>
                </c:pt>
                <c:pt idx="1">
                  <c:v>0.32876712328767121</c:v>
                </c:pt>
                <c:pt idx="2">
                  <c:v>0.3</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6.75990675990676E-2</c:v>
                </c:pt>
                <c:pt idx="1">
                  <c:v>9.5890410958904104E-2</c:v>
                </c:pt>
                <c:pt idx="2">
                  <c:v>0.13333333333333333</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5.8275058275058272E-2</c:v>
                </c:pt>
                <c:pt idx="1">
                  <c:v>0.21917808219178081</c:v>
                </c:pt>
                <c:pt idx="2">
                  <c:v>0.26666666666666666</c:v>
                </c:pt>
              </c:numCache>
            </c:numRef>
          </c:val>
        </c:ser>
        <c:dLbls>
          <c:showLegendKey val="0"/>
          <c:showVal val="0"/>
          <c:showCatName val="0"/>
          <c:showSerName val="0"/>
          <c:showPercent val="0"/>
          <c:showBubbleSize val="0"/>
        </c:dLbls>
        <c:gapWidth val="150"/>
        <c:overlap val="100"/>
        <c:axId val="231805048"/>
        <c:axId val="231805440"/>
      </c:barChart>
      <c:catAx>
        <c:axId val="23180504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1805440"/>
        <c:crosses val="autoZero"/>
        <c:auto val="1"/>
        <c:lblAlgn val="ctr"/>
        <c:lblOffset val="100"/>
        <c:noMultiLvlLbl val="0"/>
      </c:catAx>
      <c:valAx>
        <c:axId val="231805440"/>
        <c:scaling>
          <c:orientation val="minMax"/>
        </c:scaling>
        <c:delete val="1"/>
        <c:axPos val="l"/>
        <c:numFmt formatCode="0%" sourceLinked="1"/>
        <c:majorTickMark val="out"/>
        <c:minorTickMark val="none"/>
        <c:tickLblPos val="none"/>
        <c:crossAx val="23180504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val>
            <c:numRef>
              <c:f>Egresados!$C$811:$G$811</c:f>
              <c:numCache>
                <c:formatCode>0.00%</c:formatCode>
                <c:ptCount val="5"/>
                <c:pt idx="0" formatCode="General">
                  <c:v>1</c:v>
                </c:pt>
                <c:pt idx="1">
                  <c:v>0</c:v>
                </c:pt>
                <c:pt idx="2">
                  <c:v>0</c:v>
                </c:pt>
                <c:pt idx="3">
                  <c:v>0</c:v>
                </c:pt>
                <c:pt idx="4">
                  <c:v>0</c:v>
                </c:pt>
              </c:numCache>
            </c:numRef>
          </c:val>
        </c:ser>
        <c:ser>
          <c:idx val="1"/>
          <c:order val="1"/>
          <c:spPr>
            <a:solidFill>
              <a:schemeClr val="accent3"/>
            </a:solidFill>
            <a:ln>
              <a:noFill/>
            </a:ln>
            <a:effectLst/>
          </c:spPr>
          <c:invertIfNegative val="0"/>
          <c:val>
            <c:numRef>
              <c:f>Egresados!$C$812:$G$812</c:f>
              <c:numCache>
                <c:formatCode>0.00%</c:formatCode>
                <c:ptCount val="5"/>
                <c:pt idx="0" formatCode="General">
                  <c:v>2</c:v>
                </c:pt>
                <c:pt idx="1">
                  <c:v>0</c:v>
                </c:pt>
                <c:pt idx="2">
                  <c:v>0</c:v>
                </c:pt>
                <c:pt idx="3">
                  <c:v>0</c:v>
                </c:pt>
                <c:pt idx="4">
                  <c:v>0</c:v>
                </c:pt>
              </c:numCache>
            </c:numRef>
          </c:val>
        </c:ser>
        <c:ser>
          <c:idx val="2"/>
          <c:order val="2"/>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Egresados!$C$813:$G$813</c:f>
              <c:numCache>
                <c:formatCode>0.00%</c:formatCode>
                <c:ptCount val="5"/>
                <c:pt idx="0" formatCode="General">
                  <c:v>3</c:v>
                </c:pt>
                <c:pt idx="1">
                  <c:v>0.10526315789473684</c:v>
                </c:pt>
                <c:pt idx="2">
                  <c:v>0.2</c:v>
                </c:pt>
                <c:pt idx="3">
                  <c:v>0</c:v>
                </c:pt>
                <c:pt idx="4">
                  <c:v>0.16666666666666666</c:v>
                </c:pt>
              </c:numCache>
            </c:numRef>
          </c:val>
        </c:ser>
        <c:ser>
          <c:idx val="3"/>
          <c:order val="3"/>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Egresados!$C$814:$G$814</c:f>
              <c:numCache>
                <c:formatCode>0.00%</c:formatCode>
                <c:ptCount val="5"/>
                <c:pt idx="0" formatCode="General">
                  <c:v>4</c:v>
                </c:pt>
                <c:pt idx="1">
                  <c:v>0.57894736842105265</c:v>
                </c:pt>
                <c:pt idx="2">
                  <c:v>0.2</c:v>
                </c:pt>
                <c:pt idx="3">
                  <c:v>1</c:v>
                </c:pt>
                <c:pt idx="4">
                  <c:v>0.33333333333333331</c:v>
                </c:pt>
              </c:numCache>
            </c:numRef>
          </c:val>
        </c:ser>
        <c:ser>
          <c:idx val="4"/>
          <c:order val="4"/>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Egresados!$C$815:$G$815</c:f>
              <c:numCache>
                <c:formatCode>0.00%</c:formatCode>
                <c:ptCount val="5"/>
                <c:pt idx="0" formatCode="General">
                  <c:v>5</c:v>
                </c:pt>
                <c:pt idx="1">
                  <c:v>0.31578947368421051</c:v>
                </c:pt>
                <c:pt idx="2">
                  <c:v>0.6</c:v>
                </c:pt>
                <c:pt idx="3">
                  <c:v>0</c:v>
                </c:pt>
                <c:pt idx="4">
                  <c:v>0.5</c:v>
                </c:pt>
              </c:numCache>
            </c:numRef>
          </c:val>
        </c:ser>
        <c:dLbls>
          <c:showLegendKey val="0"/>
          <c:showVal val="0"/>
          <c:showCatName val="0"/>
          <c:showSerName val="0"/>
          <c:showPercent val="0"/>
          <c:showBubbleSize val="0"/>
        </c:dLbls>
        <c:gapWidth val="150"/>
        <c:overlap val="100"/>
        <c:axId val="231806224"/>
        <c:axId val="231806616"/>
      </c:barChart>
      <c:catAx>
        <c:axId val="2318062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31806616"/>
        <c:crosses val="autoZero"/>
        <c:auto val="1"/>
        <c:lblAlgn val="ctr"/>
        <c:lblOffset val="100"/>
        <c:noMultiLvlLbl val="0"/>
      </c:catAx>
      <c:valAx>
        <c:axId val="231806616"/>
        <c:scaling>
          <c:orientation val="minMax"/>
        </c:scaling>
        <c:delete val="1"/>
        <c:axPos val="b"/>
        <c:numFmt formatCode="0%" sourceLinked="1"/>
        <c:majorTickMark val="out"/>
        <c:minorTickMark val="none"/>
        <c:tickLblPos val="none"/>
        <c:crossAx val="23180622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Egresados!$C$837:$C$842</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Egresados!$E$837:$E$842</c:f>
              <c:numCache>
                <c:formatCode>0.00%</c:formatCode>
                <c:ptCount val="6"/>
                <c:pt idx="0">
                  <c:v>0.35</c:v>
                </c:pt>
                <c:pt idx="1">
                  <c:v>0.1</c:v>
                </c:pt>
                <c:pt idx="2">
                  <c:v>0</c:v>
                </c:pt>
                <c:pt idx="3">
                  <c:v>0</c:v>
                </c:pt>
                <c:pt idx="4">
                  <c:v>0.15</c:v>
                </c:pt>
                <c:pt idx="5">
                  <c:v>0.4</c:v>
                </c:pt>
              </c:numCache>
            </c:numRef>
          </c:val>
        </c:ser>
        <c:dLbls>
          <c:showLegendKey val="0"/>
          <c:showVal val="0"/>
          <c:showCatName val="0"/>
          <c:showSerName val="0"/>
          <c:showPercent val="0"/>
          <c:showBubbleSize val="0"/>
        </c:dLbls>
        <c:gapWidth val="150"/>
        <c:axId val="231807400"/>
        <c:axId val="231807792"/>
      </c:barChart>
      <c:catAx>
        <c:axId val="231807400"/>
        <c:scaling>
          <c:orientation val="minMax"/>
        </c:scaling>
        <c:delete val="0"/>
        <c:axPos val="b"/>
        <c:numFmt formatCode="General" sourceLinked="0"/>
        <c:majorTickMark val="out"/>
        <c:minorTickMark val="none"/>
        <c:tickLblPos val="nextTo"/>
        <c:txPr>
          <a:bodyPr/>
          <a:lstStyle/>
          <a:p>
            <a:pPr>
              <a:defRPr b="1"/>
            </a:pPr>
            <a:endParaRPr lang="es-CO"/>
          </a:p>
        </c:txPr>
        <c:crossAx val="231807792"/>
        <c:crosses val="autoZero"/>
        <c:auto val="1"/>
        <c:lblAlgn val="ctr"/>
        <c:lblOffset val="100"/>
        <c:noMultiLvlLbl val="0"/>
      </c:catAx>
      <c:valAx>
        <c:axId val="231807792"/>
        <c:scaling>
          <c:orientation val="minMax"/>
        </c:scaling>
        <c:delete val="1"/>
        <c:axPos val="l"/>
        <c:numFmt formatCode="0.00%" sourceLinked="1"/>
        <c:majorTickMark val="out"/>
        <c:minorTickMark val="none"/>
        <c:tickLblPos val="none"/>
        <c:crossAx val="231807400"/>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Egresados!$C$855</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Egresados!$D$855:$E$855</c:f>
              <c:numCache>
                <c:formatCode>0.00%</c:formatCode>
                <c:ptCount val="2"/>
                <c:pt idx="0">
                  <c:v>0.10526315789473684</c:v>
                </c:pt>
                <c:pt idx="1">
                  <c:v>0</c:v>
                </c:pt>
              </c:numCache>
            </c:numRef>
          </c:val>
        </c:ser>
        <c:ser>
          <c:idx val="1"/>
          <c:order val="1"/>
          <c:tx>
            <c:strRef>
              <c:f>Egresados!$C$856</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Egresados!$D$856:$E$856</c:f>
              <c:numCache>
                <c:formatCode>0.00%</c:formatCode>
                <c:ptCount val="2"/>
                <c:pt idx="0">
                  <c:v>0.57894736842105265</c:v>
                </c:pt>
                <c:pt idx="1">
                  <c:v>0.6</c:v>
                </c:pt>
              </c:numCache>
            </c:numRef>
          </c:val>
        </c:ser>
        <c:ser>
          <c:idx val="2"/>
          <c:order val="2"/>
          <c:tx>
            <c:strRef>
              <c:f>Egresados!$C$857</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Egresados!$D$857:$E$857</c:f>
              <c:numCache>
                <c:formatCode>0.00%</c:formatCode>
                <c:ptCount val="2"/>
                <c:pt idx="0">
                  <c:v>0.21052631578947367</c:v>
                </c:pt>
                <c:pt idx="1">
                  <c:v>0.4</c:v>
                </c:pt>
              </c:numCache>
            </c:numRef>
          </c:val>
        </c:ser>
        <c:ser>
          <c:idx val="3"/>
          <c:order val="3"/>
          <c:tx>
            <c:strRef>
              <c:f>Egresados!$C$858</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Egresados!$D$858:$E$858</c:f>
              <c:numCache>
                <c:formatCode>0.00%</c:formatCode>
                <c:ptCount val="2"/>
                <c:pt idx="0">
                  <c:v>7.8947368421052627E-2</c:v>
                </c:pt>
                <c:pt idx="1">
                  <c:v>0</c:v>
                </c:pt>
              </c:numCache>
            </c:numRef>
          </c:val>
        </c:ser>
        <c:ser>
          <c:idx val="4"/>
          <c:order val="4"/>
          <c:tx>
            <c:strRef>
              <c:f>Egresados!$C$859</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Egresados!$D$859:$E$859</c:f>
              <c:numCache>
                <c:formatCode>0.00%</c:formatCode>
                <c:ptCount val="2"/>
                <c:pt idx="0">
                  <c:v>2.6315789473684209E-2</c:v>
                </c:pt>
                <c:pt idx="1">
                  <c:v>0</c:v>
                </c:pt>
              </c:numCache>
            </c:numRef>
          </c:val>
        </c:ser>
        <c:dLbls>
          <c:showLegendKey val="0"/>
          <c:showVal val="0"/>
          <c:showCatName val="0"/>
          <c:showSerName val="0"/>
          <c:showPercent val="0"/>
          <c:showBubbleSize val="0"/>
        </c:dLbls>
        <c:gapWidth val="150"/>
        <c:overlap val="100"/>
        <c:axId val="231808576"/>
        <c:axId val="231808968"/>
      </c:barChart>
      <c:catAx>
        <c:axId val="2318085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31808968"/>
        <c:crosses val="autoZero"/>
        <c:auto val="1"/>
        <c:lblAlgn val="ctr"/>
        <c:lblOffset val="100"/>
        <c:noMultiLvlLbl val="0"/>
      </c:catAx>
      <c:valAx>
        <c:axId val="231808968"/>
        <c:scaling>
          <c:orientation val="minMax"/>
        </c:scaling>
        <c:delete val="1"/>
        <c:axPos val="b"/>
        <c:numFmt formatCode="0%" sourceLinked="1"/>
        <c:majorTickMark val="out"/>
        <c:minorTickMark val="none"/>
        <c:tickLblPos val="none"/>
        <c:crossAx val="231808576"/>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Egresados!$C$891</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Egresados!$D$891:$F$891</c:f>
              <c:numCache>
                <c:formatCode>0.00%</c:formatCode>
                <c:ptCount val="3"/>
                <c:pt idx="0">
                  <c:v>0</c:v>
                </c:pt>
                <c:pt idx="1">
                  <c:v>0.5</c:v>
                </c:pt>
                <c:pt idx="2">
                  <c:v>0.66666666666666663</c:v>
                </c:pt>
              </c:numCache>
            </c:numRef>
          </c:val>
        </c:ser>
        <c:ser>
          <c:idx val="1"/>
          <c:order val="1"/>
          <c:tx>
            <c:strRef>
              <c:f>Egresados!$C$892</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Egresados!$D$892:$F$892</c:f>
              <c:numCache>
                <c:formatCode>0.00%</c:formatCode>
                <c:ptCount val="3"/>
                <c:pt idx="0">
                  <c:v>0.8</c:v>
                </c:pt>
                <c:pt idx="1">
                  <c:v>0</c:v>
                </c:pt>
                <c:pt idx="2">
                  <c:v>0</c:v>
                </c:pt>
              </c:numCache>
            </c:numRef>
          </c:val>
        </c:ser>
        <c:ser>
          <c:idx val="2"/>
          <c:order val="2"/>
          <c:tx>
            <c:strRef>
              <c:f>Egresados!$C$893</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Egresados!$D$893:$F$893</c:f>
              <c:numCache>
                <c:formatCode>0.00%</c:formatCode>
                <c:ptCount val="3"/>
                <c:pt idx="0">
                  <c:v>0.2</c:v>
                </c:pt>
                <c:pt idx="1">
                  <c:v>0.5</c:v>
                </c:pt>
                <c:pt idx="2">
                  <c:v>0.16666666666666666</c:v>
                </c:pt>
              </c:numCache>
            </c:numRef>
          </c:val>
        </c:ser>
        <c:ser>
          <c:idx val="3"/>
          <c:order val="3"/>
          <c:tx>
            <c:strRef>
              <c:f>Egresados!$C$894</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Egresados!$D$894:$F$894</c:f>
              <c:numCache>
                <c:formatCode>0.00%</c:formatCode>
                <c:ptCount val="3"/>
                <c:pt idx="0">
                  <c:v>0</c:v>
                </c:pt>
                <c:pt idx="1">
                  <c:v>0</c:v>
                </c:pt>
                <c:pt idx="2">
                  <c:v>0.16666666666666666</c:v>
                </c:pt>
              </c:numCache>
            </c:numRef>
          </c:val>
        </c:ser>
        <c:dLbls>
          <c:showLegendKey val="0"/>
          <c:showVal val="0"/>
          <c:showCatName val="0"/>
          <c:showSerName val="0"/>
          <c:showPercent val="0"/>
          <c:showBubbleSize val="0"/>
        </c:dLbls>
        <c:gapWidth val="150"/>
        <c:overlap val="100"/>
        <c:axId val="231809752"/>
        <c:axId val="231810144"/>
      </c:barChart>
      <c:catAx>
        <c:axId val="231809752"/>
        <c:scaling>
          <c:orientation val="minMax"/>
        </c:scaling>
        <c:delete val="0"/>
        <c:axPos val="l"/>
        <c:numFmt formatCode="General" sourceLinked="0"/>
        <c:majorTickMark val="out"/>
        <c:minorTickMark val="none"/>
        <c:tickLblPos val="nextTo"/>
        <c:txPr>
          <a:bodyPr/>
          <a:lstStyle/>
          <a:p>
            <a:pPr>
              <a:defRPr sz="1400" b="1"/>
            </a:pPr>
            <a:endParaRPr lang="es-CO"/>
          </a:p>
        </c:txPr>
        <c:crossAx val="231810144"/>
        <c:crosses val="autoZero"/>
        <c:auto val="1"/>
        <c:lblAlgn val="ctr"/>
        <c:lblOffset val="100"/>
        <c:noMultiLvlLbl val="0"/>
      </c:catAx>
      <c:valAx>
        <c:axId val="231810144"/>
        <c:scaling>
          <c:orientation val="minMax"/>
        </c:scaling>
        <c:delete val="1"/>
        <c:axPos val="b"/>
        <c:numFmt formatCode="0%" sourceLinked="1"/>
        <c:majorTickMark val="out"/>
        <c:minorTickMark val="none"/>
        <c:tickLblPos val="none"/>
        <c:crossAx val="231809752"/>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Egresados!$C$891:$C$894</c:f>
              <c:strCache>
                <c:ptCount val="4"/>
                <c:pt idx="0">
                  <c:v>De alto impacto</c:v>
                </c:pt>
                <c:pt idx="1">
                  <c:v>De mediano impacto</c:v>
                </c:pt>
                <c:pt idx="2">
                  <c:v>De bajo impacto</c:v>
                </c:pt>
                <c:pt idx="3">
                  <c:v>Ningún impacto</c:v>
                </c:pt>
              </c:strCache>
            </c:strRef>
          </c:cat>
          <c:val>
            <c:numRef>
              <c:f>Egresados!$G$891:$G$894</c:f>
              <c:numCache>
                <c:formatCode>0.00%</c:formatCode>
                <c:ptCount val="4"/>
                <c:pt idx="0">
                  <c:v>0.38461538461538464</c:v>
                </c:pt>
                <c:pt idx="1">
                  <c:v>0.30769230769230771</c:v>
                </c:pt>
                <c:pt idx="2">
                  <c:v>0.23076923076923078</c:v>
                </c:pt>
                <c:pt idx="3">
                  <c:v>7.6923076923076927E-2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Egresados!$C$949:$C$953</c:f>
              <c:strCache>
                <c:ptCount val="5"/>
                <c:pt idx="0">
                  <c:v>Excelente</c:v>
                </c:pt>
                <c:pt idx="1">
                  <c:v>Bueno</c:v>
                </c:pt>
                <c:pt idx="2">
                  <c:v>Regular</c:v>
                </c:pt>
                <c:pt idx="3">
                  <c:v>Malo</c:v>
                </c:pt>
                <c:pt idx="4">
                  <c:v>No ha participado</c:v>
                </c:pt>
              </c:strCache>
            </c:strRef>
          </c:cat>
          <c:val>
            <c:numRef>
              <c:f>Egresados!$F$949:$F$953</c:f>
              <c:numCache>
                <c:formatCode>0.00%</c:formatCode>
                <c:ptCount val="5"/>
                <c:pt idx="0">
                  <c:v>0.125</c:v>
                </c:pt>
                <c:pt idx="1">
                  <c:v>0.5</c:v>
                </c:pt>
                <c:pt idx="2">
                  <c:v>0.375</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Egresados!$C$606</c:f>
              <c:strCache>
                <c:ptCount val="1"/>
                <c:pt idx="0">
                  <c:v>No hay trabajo disponible en la ciudad en donde vive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Egresados!$D$606:$F$606</c:f>
              <c:numCache>
                <c:formatCode>0.00%</c:formatCode>
                <c:ptCount val="3"/>
                <c:pt idx="0">
                  <c:v>0</c:v>
                </c:pt>
                <c:pt idx="1">
                  <c:v>0</c:v>
                </c:pt>
                <c:pt idx="2">
                  <c:v>0</c:v>
                </c:pt>
              </c:numCache>
            </c:numRef>
          </c:val>
        </c:ser>
        <c:ser>
          <c:idx val="1"/>
          <c:order val="1"/>
          <c:tx>
            <c:strRef>
              <c:f>Egresados!$C$607</c:f>
              <c:strCache>
                <c:ptCount val="1"/>
                <c:pt idx="0">
                  <c:v>No sabe cómo buscarlo </c:v>
                </c:pt>
              </c:strCache>
            </c:strRef>
          </c:tx>
          <c:invertIfNegative val="0"/>
          <c:val>
            <c:numRef>
              <c:f>Egresados!$D$607:$F$607</c:f>
              <c:numCache>
                <c:formatCode>0.00%</c:formatCode>
                <c:ptCount val="3"/>
                <c:pt idx="0">
                  <c:v>0</c:v>
                </c:pt>
                <c:pt idx="1">
                  <c:v>0</c:v>
                </c:pt>
                <c:pt idx="2">
                  <c:v>0</c:v>
                </c:pt>
              </c:numCache>
            </c:numRef>
          </c:val>
        </c:ser>
        <c:ser>
          <c:idx val="2"/>
          <c:order val="2"/>
          <c:tx>
            <c:strRef>
              <c:f>Egresados!$C$608</c:f>
              <c:strCache>
                <c:ptCount val="1"/>
                <c:pt idx="0">
                  <c:v>No encuentra el trabajo apropiado en  su oficio o profesión  </c:v>
                </c:pt>
              </c:strCache>
            </c:strRef>
          </c:tx>
          <c:invertIfNegative val="0"/>
          <c:val>
            <c:numRef>
              <c:f>Egresados!$D$608:$F$608</c:f>
              <c:numCache>
                <c:formatCode>0.00%</c:formatCode>
                <c:ptCount val="3"/>
                <c:pt idx="0">
                  <c:v>0</c:v>
                </c:pt>
                <c:pt idx="1">
                  <c:v>0</c:v>
                </c:pt>
                <c:pt idx="2">
                  <c:v>0</c:v>
                </c:pt>
              </c:numCache>
            </c:numRef>
          </c:val>
        </c:ser>
        <c:ser>
          <c:idx val="3"/>
          <c:order val="3"/>
          <c:tx>
            <c:strRef>
              <c:f>Egresados!$C$609</c:f>
              <c:strCache>
                <c:ptCount val="1"/>
                <c:pt idx="0">
                  <c:v>Carece de la experiencia necesaria </c:v>
                </c:pt>
              </c:strCache>
            </c:strRef>
          </c:tx>
          <c:invertIfNegative val="0"/>
          <c:val>
            <c:numRef>
              <c:f>Egresados!$D$609:$F$609</c:f>
              <c:numCache>
                <c:formatCode>0.00%</c:formatCode>
                <c:ptCount val="3"/>
                <c:pt idx="0">
                  <c:v>0</c:v>
                </c:pt>
                <c:pt idx="1">
                  <c:v>0</c:v>
                </c:pt>
                <c:pt idx="2">
                  <c:v>0</c:v>
                </c:pt>
              </c:numCache>
            </c:numRef>
          </c:val>
        </c:ser>
        <c:ser>
          <c:idx val="4"/>
          <c:order val="4"/>
          <c:tx>
            <c:strRef>
              <c:f>Egresados!$C$610</c:f>
              <c:strCache>
                <c:ptCount val="1"/>
                <c:pt idx="0">
                  <c:v>Los empleadores lo ven muy joven</c:v>
                </c:pt>
              </c:strCache>
            </c:strRef>
          </c:tx>
          <c:invertIfNegative val="0"/>
          <c:val>
            <c:numRef>
              <c:f>Egresados!$D$610:$F$610</c:f>
              <c:numCache>
                <c:formatCode>0.00%</c:formatCode>
                <c:ptCount val="3"/>
                <c:pt idx="0">
                  <c:v>0</c:v>
                </c:pt>
                <c:pt idx="1">
                  <c:v>0</c:v>
                </c:pt>
                <c:pt idx="2">
                  <c:v>0</c:v>
                </c:pt>
              </c:numCache>
            </c:numRef>
          </c:val>
        </c:ser>
        <c:ser>
          <c:idx val="5"/>
          <c:order val="5"/>
          <c:tx>
            <c:strRef>
              <c:f>Egresados!$C$611</c:f>
              <c:strCache>
                <c:ptCount val="1"/>
                <c:pt idx="0">
                  <c:v>Carece de las competencias requeridas </c:v>
                </c:pt>
              </c:strCache>
            </c:strRef>
          </c:tx>
          <c:invertIfNegative val="0"/>
          <c:val>
            <c:numRef>
              <c:f>Egresados!$D$611:$F$611</c:f>
              <c:numCache>
                <c:formatCode>0.00%</c:formatCode>
                <c:ptCount val="3"/>
                <c:pt idx="0">
                  <c:v>0</c:v>
                </c:pt>
                <c:pt idx="1">
                  <c:v>0</c:v>
                </c:pt>
                <c:pt idx="2">
                  <c:v>0</c:v>
                </c:pt>
              </c:numCache>
            </c:numRef>
          </c:val>
        </c:ser>
        <c:ser>
          <c:idx val="6"/>
          <c:order val="6"/>
          <c:tx>
            <c:strRef>
              <c:f>Egresados!$C$612</c:f>
              <c:strCache>
                <c:ptCount val="1"/>
                <c:pt idx="0">
                  <c:v>El salario que le ofrecen es muy bajo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Egresados!$D$612:$F$612</c:f>
              <c:numCache>
                <c:formatCode>0.00%</c:formatCode>
                <c:ptCount val="3"/>
                <c:pt idx="0">
                  <c:v>0</c:v>
                </c:pt>
                <c:pt idx="1">
                  <c:v>1</c:v>
                </c:pt>
                <c:pt idx="2">
                  <c:v>0</c:v>
                </c:pt>
              </c:numCache>
            </c:numRef>
          </c:val>
        </c:ser>
        <c:ser>
          <c:idx val="7"/>
          <c:order val="7"/>
          <c:tx>
            <c:strRef>
              <c:f>Egresados!$C$613</c:f>
              <c:strCache>
                <c:ptCount val="1"/>
                <c:pt idx="0">
                  <c:v>Otro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Egresados!$D$613:$F$613</c:f>
              <c:numCache>
                <c:formatCode>0.00%</c:formatCode>
                <c:ptCount val="3"/>
                <c:pt idx="0">
                  <c:v>0</c:v>
                </c:pt>
                <c:pt idx="1">
                  <c:v>0</c:v>
                </c:pt>
                <c:pt idx="2">
                  <c:v>1</c:v>
                </c:pt>
              </c:numCache>
            </c:numRef>
          </c:val>
        </c:ser>
        <c:dLbls>
          <c:showLegendKey val="0"/>
          <c:showVal val="0"/>
          <c:showCatName val="0"/>
          <c:showSerName val="0"/>
          <c:showPercent val="0"/>
          <c:showBubbleSize val="0"/>
        </c:dLbls>
        <c:gapWidth val="150"/>
        <c:axId val="214466392"/>
        <c:axId val="214466784"/>
      </c:barChart>
      <c:catAx>
        <c:axId val="214466392"/>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4466784"/>
        <c:crosses val="autoZero"/>
        <c:auto val="1"/>
        <c:lblAlgn val="ctr"/>
        <c:lblOffset val="100"/>
        <c:noMultiLvlLbl val="0"/>
      </c:catAx>
      <c:valAx>
        <c:axId val="214466784"/>
        <c:scaling>
          <c:orientation val="minMax"/>
        </c:scaling>
        <c:delete val="1"/>
        <c:axPos val="b"/>
        <c:numFmt formatCode="0.00%" sourceLinked="1"/>
        <c:majorTickMark val="out"/>
        <c:minorTickMark val="none"/>
        <c:tickLblPos val="none"/>
        <c:crossAx val="21446639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Egresados!$C$994:$C$997</c:f>
              <c:strCache>
                <c:ptCount val="4"/>
                <c:pt idx="0">
                  <c:v>Alto</c:v>
                </c:pt>
                <c:pt idx="1">
                  <c:v>Mediano</c:v>
                </c:pt>
                <c:pt idx="2">
                  <c:v>Bajo</c:v>
                </c:pt>
                <c:pt idx="3">
                  <c:v>Ninguno</c:v>
                </c:pt>
              </c:strCache>
            </c:strRef>
          </c:cat>
          <c:val>
            <c:numRef>
              <c:f>Egresados!$E$994:$E$997</c:f>
              <c:numCache>
                <c:formatCode>0.00%</c:formatCode>
                <c:ptCount val="4"/>
                <c:pt idx="0">
                  <c:v>0.6</c:v>
                </c:pt>
                <c:pt idx="1">
                  <c:v>0.4</c:v>
                </c:pt>
                <c:pt idx="2">
                  <c:v>0</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tx>
            <c:strRef>
              <c:f>Egresados!$D$31:$D$37</c:f>
              <c:strCache>
                <c:ptCount val="7"/>
                <c:pt idx="0">
                  <c:v>77,55%</c:v>
                </c:pt>
                <c:pt idx="1">
                  <c:v>18,37%</c:v>
                </c:pt>
                <c:pt idx="2">
                  <c:v>4,08%</c:v>
                </c:pt>
                <c:pt idx="3">
                  <c:v>0,00%</c:v>
                </c:pt>
                <c:pt idx="4">
                  <c:v>0,00%</c:v>
                </c:pt>
                <c:pt idx="5">
                  <c:v>0,00%</c:v>
                </c:pt>
                <c:pt idx="6">
                  <c:v>0,00%</c:v>
                </c:pt>
              </c:strCache>
            </c:strRef>
          </c:tx>
          <c:spPr>
            <a:solidFill>
              <a:schemeClr val="accent1"/>
            </a:solidFill>
            <a:ln>
              <a:noFill/>
            </a:ln>
            <a:effectLst/>
          </c:spPr>
          <c:invertIfNegative val="0"/>
          <c:dLbls>
            <c:dLbl>
              <c:idx val="0"/>
              <c:tx>
                <c:rich>
                  <a:bodyPr/>
                  <a:lstStyle/>
                  <a:p>
                    <a:r>
                      <a:rPr lang="en-US"/>
                      <a:t>77,55%</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18,37%</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4,08%</a:t>
                    </a:r>
                  </a:p>
                </c:rich>
              </c:tx>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0.88309636650868883</c:v>
                </c:pt>
                <c:pt idx="1">
                  <c:v>9.7946287519747238E-2</c:v>
                </c:pt>
                <c:pt idx="2">
                  <c:v>1.7377567140600316E-2</c:v>
                </c:pt>
                <c:pt idx="3">
                  <c:v>0</c:v>
                </c:pt>
                <c:pt idx="4">
                  <c:v>0</c:v>
                </c:pt>
                <c:pt idx="5">
                  <c:v>0</c:v>
                </c:pt>
                <c:pt idx="6">
                  <c:v>0</c:v>
                </c:pt>
              </c:numCache>
            </c:numRef>
          </c:val>
        </c:ser>
        <c:dLbls>
          <c:showLegendKey val="0"/>
          <c:showVal val="0"/>
          <c:showCatName val="0"/>
          <c:showSerName val="0"/>
          <c:showPercent val="0"/>
          <c:showBubbleSize val="0"/>
        </c:dLbls>
        <c:gapWidth val="219"/>
        <c:overlap val="-27"/>
        <c:axId val="232630592"/>
        <c:axId val="232630984"/>
      </c:barChart>
      <c:catAx>
        <c:axId val="23263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32630984"/>
        <c:crosses val="autoZero"/>
        <c:auto val="1"/>
        <c:lblAlgn val="ctr"/>
        <c:lblOffset val="100"/>
        <c:noMultiLvlLbl val="0"/>
      </c:catAx>
      <c:valAx>
        <c:axId val="232630984"/>
        <c:scaling>
          <c:orientation val="minMax"/>
        </c:scaling>
        <c:delete val="1"/>
        <c:axPos val="l"/>
        <c:numFmt formatCode="General" sourceLinked="1"/>
        <c:majorTickMark val="none"/>
        <c:minorTickMark val="none"/>
        <c:tickLblPos val="none"/>
        <c:crossAx val="232630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34641802551384071"/>
                  <c:y val="5.0793836809096694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6438514719603351"/>
                  <c:y val="-2.6763513842604301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Egresados!$C$395:$C$398</c:f>
              <c:strCache>
                <c:ptCount val="4"/>
                <c:pt idx="0">
                  <c:v>Si, tengo una empresa/negocio/finca</c:v>
                </c:pt>
                <c:pt idx="1">
                  <c:v>Si, trabajo como empleado</c:v>
                </c:pt>
                <c:pt idx="2">
                  <c:v>Si, trabajo en un negocio familiar sin remuneración</c:v>
                </c:pt>
                <c:pt idx="3">
                  <c:v>No</c:v>
                </c:pt>
              </c:strCache>
            </c:strRef>
          </c:cat>
          <c:val>
            <c:numRef>
              <c:f>Egresados!$H$395:$H$398</c:f>
              <c:numCache>
                <c:formatCode>0%</c:formatCode>
                <c:ptCount val="4"/>
                <c:pt idx="0">
                  <c:v>0</c:v>
                </c:pt>
                <c:pt idx="1">
                  <c:v>0</c:v>
                </c:pt>
                <c:pt idx="2">
                  <c:v>0</c:v>
                </c:pt>
                <c:pt idx="3">
                  <c:v>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9447982891027513"/>
                  <c:y val="-6.882189097293083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Egresados!$C$509:$C$510</c:f>
              <c:strCache>
                <c:ptCount val="2"/>
                <c:pt idx="0">
                  <c:v>Si</c:v>
                </c:pt>
                <c:pt idx="1">
                  <c:v>No</c:v>
                </c:pt>
              </c:strCache>
            </c:strRef>
          </c:cat>
          <c:val>
            <c:numRef>
              <c:f>Egresados!$G$509:$G$510</c:f>
              <c:numCache>
                <c:formatCode>0.00%</c:formatCode>
                <c:ptCount val="2"/>
                <c:pt idx="0">
                  <c:v>1</c:v>
                </c:pt>
                <c:pt idx="1">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Egresados!$C$529:$C$534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Egresados!$G$529:$G$534</c:f>
              <c:numCache>
                <c:formatCode>0.00%</c:formatCode>
                <c:ptCount val="6"/>
                <c:pt idx="0">
                  <c:v>1</c:v>
                </c:pt>
                <c:pt idx="1">
                  <c:v>0</c:v>
                </c:pt>
                <c:pt idx="2">
                  <c:v>0</c:v>
                </c:pt>
                <c:pt idx="3">
                  <c:v>0</c:v>
                </c:pt>
                <c:pt idx="4">
                  <c:v>0</c:v>
                </c:pt>
                <c:pt idx="5">
                  <c:v>0</c:v>
                </c:pt>
              </c:numCache>
            </c:numRef>
          </c:val>
        </c:ser>
        <c:dLbls>
          <c:showLegendKey val="0"/>
          <c:showVal val="0"/>
          <c:showCatName val="0"/>
          <c:showSerName val="0"/>
          <c:showPercent val="0"/>
          <c:showBubbleSize val="0"/>
        </c:dLbls>
        <c:gapWidth val="182"/>
        <c:axId val="232632552"/>
        <c:axId val="232632944"/>
      </c:barChart>
      <c:catAx>
        <c:axId val="232632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32632944"/>
        <c:crosses val="autoZero"/>
        <c:auto val="1"/>
        <c:lblAlgn val="ctr"/>
        <c:lblOffset val="100"/>
        <c:noMultiLvlLbl val="0"/>
      </c:catAx>
      <c:valAx>
        <c:axId val="232632944"/>
        <c:scaling>
          <c:orientation val="minMax"/>
        </c:scaling>
        <c:delete val="1"/>
        <c:axPos val="b"/>
        <c:numFmt formatCode="0.00%" sourceLinked="1"/>
        <c:majorTickMark val="none"/>
        <c:minorTickMark val="none"/>
        <c:tickLblPos val="nextTo"/>
        <c:crossAx val="232632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1"/>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Egresados!$O$101:$O$108</c:f>
              <c:numCache>
                <c:formatCode>0.00</c:formatCode>
                <c:ptCount val="8"/>
                <c:pt idx="0">
                  <c:v>4.2</c:v>
                </c:pt>
                <c:pt idx="1">
                  <c:v>3.6</c:v>
                </c:pt>
                <c:pt idx="2">
                  <c:v>4</c:v>
                </c:pt>
                <c:pt idx="3">
                  <c:v>4.2</c:v>
                </c:pt>
                <c:pt idx="4">
                  <c:v>3.6</c:v>
                </c:pt>
                <c:pt idx="5">
                  <c:v>4.5</c:v>
                </c:pt>
                <c:pt idx="6">
                  <c:v>4.4000000000000004</c:v>
                </c:pt>
                <c:pt idx="7">
                  <c:v>4.2</c:v>
                </c:pt>
              </c:numCache>
            </c:numRef>
          </c:val>
        </c:ser>
        <c:dLbls>
          <c:showLegendKey val="0"/>
          <c:showVal val="0"/>
          <c:showCatName val="0"/>
          <c:showSerName val="0"/>
          <c:showPercent val="0"/>
          <c:showBubbleSize val="0"/>
        </c:dLbls>
        <c:gapWidth val="80"/>
        <c:overlap val="25"/>
        <c:axId val="232633728"/>
        <c:axId val="232634120"/>
        <c:extLst>
          <c:ext xmlns:c15="http://schemas.microsoft.com/office/drawing/2012/chart" uri="{02D57815-91ED-43cb-92C2-25804820EDAC}">
            <c15:filteredBarSeries>
              <c15: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val>
                  <c:numRef>
                    <c:extLst>
                      <c:ext uri="{02D57815-91ED-43cb-92C2-25804820EDAC}">
                        <c15:formulaRef>
                          <c15:sqref>Egresados!$B$101:$B$108</c15:sqref>
                        </c15:formulaRef>
                      </c:ext>
                    </c:extLst>
                    <c:numCache>
                      <c:formatCode>General</c:formatCode>
                      <c:ptCount val="8"/>
                      <c:pt idx="0">
                        <c:v>1</c:v>
                      </c:pt>
                      <c:pt idx="1">
                        <c:v>2</c:v>
                      </c:pt>
                      <c:pt idx="2">
                        <c:v>3</c:v>
                      </c:pt>
                      <c:pt idx="3">
                        <c:v>4</c:v>
                      </c:pt>
                      <c:pt idx="4">
                        <c:v>5</c:v>
                      </c:pt>
                      <c:pt idx="5">
                        <c:v>6</c:v>
                      </c:pt>
                      <c:pt idx="6">
                        <c:v>7</c:v>
                      </c:pt>
                      <c:pt idx="7">
                        <c:v>8</c:v>
                      </c:pt>
                    </c:numCache>
                  </c:numRef>
                </c:val>
              </c15:ser>
            </c15:filteredBarSeries>
          </c:ext>
        </c:extLst>
      </c:barChart>
      <c:catAx>
        <c:axId val="232633728"/>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32634120"/>
        <c:crosses val="autoZero"/>
        <c:auto val="1"/>
        <c:lblAlgn val="ctr"/>
        <c:lblOffset val="100"/>
        <c:noMultiLvlLbl val="0"/>
      </c:catAx>
      <c:valAx>
        <c:axId val="2326341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32633728"/>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0"/>
          <c:order val="1"/>
          <c:invertIfNegative val="0"/>
          <c:dLbls>
            <c:spPr>
              <a:noFill/>
              <a:ln>
                <a:noFill/>
              </a:ln>
              <a:effectLst/>
            </c:spPr>
            <c:txPr>
              <a:bodyPr wrap="square" lIns="38100" tIns="19050" rIns="38100" bIns="19050" anchor="ctr">
                <a:spAutoFit/>
              </a:bodyPr>
              <a:lstStyle/>
              <a:p>
                <a:pPr>
                  <a:defRPr sz="16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Egresados!$O$67:$O$82</c:f>
              <c:numCache>
                <c:formatCode>0.0</c:formatCode>
                <c:ptCount val="16"/>
                <c:pt idx="0">
                  <c:v>4.4210526315789478</c:v>
                </c:pt>
                <c:pt idx="1">
                  <c:v>4.4210526315789478</c:v>
                </c:pt>
                <c:pt idx="2">
                  <c:v>4.2368421052631575</c:v>
                </c:pt>
                <c:pt idx="3">
                  <c:v>3.8947368421052633</c:v>
                </c:pt>
                <c:pt idx="4">
                  <c:v>4.5789473684210522</c:v>
                </c:pt>
                <c:pt idx="5">
                  <c:v>4.3421052631578947</c:v>
                </c:pt>
                <c:pt idx="6">
                  <c:v>4.4210526315789478</c:v>
                </c:pt>
                <c:pt idx="7">
                  <c:v>4.1578947368421053</c:v>
                </c:pt>
                <c:pt idx="8">
                  <c:v>4.3421052631578947</c:v>
                </c:pt>
                <c:pt idx="9">
                  <c:v>4.0789473684210522</c:v>
                </c:pt>
                <c:pt idx="10">
                  <c:v>4.1578947368421053</c:v>
                </c:pt>
                <c:pt idx="11">
                  <c:v>4.4210526315789478</c:v>
                </c:pt>
                <c:pt idx="12">
                  <c:v>4.3421052631578947</c:v>
                </c:pt>
                <c:pt idx="13">
                  <c:v>4.5789473684210522</c:v>
                </c:pt>
                <c:pt idx="14">
                  <c:v>4.5789473684210522</c:v>
                </c:pt>
                <c:pt idx="15">
                  <c:v>4.5789473684210522</c:v>
                </c:pt>
              </c:numCache>
            </c:numRef>
          </c:val>
        </c:ser>
        <c:dLbls>
          <c:showLegendKey val="0"/>
          <c:showVal val="0"/>
          <c:showCatName val="0"/>
          <c:showSerName val="0"/>
          <c:showPercent val="0"/>
          <c:showBubbleSize val="0"/>
        </c:dLbls>
        <c:gapWidth val="100"/>
        <c:overlap val="-24"/>
        <c:axId val="232634904"/>
        <c:axId val="232635296"/>
        <c:extLst>
          <c:ext xmlns:c15="http://schemas.microsoft.com/office/drawing/2012/chart" uri="{02D57815-91ED-43cb-92C2-25804820EDAC}">
            <c15:filteredBarSeries>
              <c15: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Egresados!$B$67:$B$82</c15:sqref>
                        </c15:formulaRef>
                      </c:ext>
                    </c:extLst>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val>
              </c15:ser>
            </c15:filteredBarSeries>
          </c:ext>
        </c:extLst>
      </c:barChart>
      <c:catAx>
        <c:axId val="232634904"/>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32635296"/>
        <c:crosses val="autoZero"/>
        <c:auto val="1"/>
        <c:lblAlgn val="ctr"/>
        <c:lblOffset val="100"/>
        <c:noMultiLvlLbl val="0"/>
      </c:catAx>
      <c:valAx>
        <c:axId val="2326352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634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tx>
            <c:strRef>
              <c:f>Egresados!$C$158</c:f>
              <c:strCache>
                <c:ptCount val="1"/>
                <c:pt idx="0">
                  <c:v>Alto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Egresados!$F$158</c:f>
              <c:numCache>
                <c:formatCode>0.00%</c:formatCode>
                <c:ptCount val="1"/>
                <c:pt idx="0">
                  <c:v>0.4375</c:v>
                </c:pt>
              </c:numCache>
            </c:numRef>
          </c:val>
        </c:ser>
        <c:ser>
          <c:idx val="1"/>
          <c:order val="1"/>
          <c:tx>
            <c:strRef>
              <c:f>Egresados!$C$159</c:f>
              <c:strCache>
                <c:ptCount val="1"/>
                <c:pt idx="0">
                  <c:v>Mediano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Egresados!$F$159</c:f>
              <c:numCache>
                <c:formatCode>0.00%</c:formatCode>
                <c:ptCount val="1"/>
                <c:pt idx="0">
                  <c:v>0.15625</c:v>
                </c:pt>
              </c:numCache>
            </c:numRef>
          </c:val>
        </c:ser>
        <c:ser>
          <c:idx val="2"/>
          <c:order val="2"/>
          <c:tx>
            <c:strRef>
              <c:f>Egresados!$C$160</c:f>
              <c:strCache>
                <c:ptCount val="1"/>
                <c:pt idx="0">
                  <c:v>Bajo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Egresados!$F$160</c:f>
              <c:numCache>
                <c:formatCode>0.00%</c:formatCode>
                <c:ptCount val="1"/>
                <c:pt idx="0">
                  <c:v>3.125E-2</c:v>
                </c:pt>
              </c:numCache>
            </c:numRef>
          </c:val>
        </c:ser>
        <c:ser>
          <c:idx val="3"/>
          <c:order val="3"/>
          <c:tx>
            <c:strRef>
              <c:f>Egresados!$C$161</c:f>
              <c:strCache>
                <c:ptCount val="1"/>
                <c:pt idx="0">
                  <c:v>Ninguno</c:v>
                </c:pt>
              </c:strCache>
            </c:strRef>
          </c:tx>
          <c:invertIfNegative val="0"/>
          <c:val>
            <c:numRef>
              <c:f>Egresados!$F$161</c:f>
              <c:numCache>
                <c:formatCode>0.00%</c:formatCode>
                <c:ptCount val="1"/>
                <c:pt idx="0">
                  <c:v>0</c:v>
                </c:pt>
              </c:numCache>
            </c:numRef>
          </c:val>
        </c:ser>
        <c:ser>
          <c:idx val="4"/>
          <c:order val="4"/>
          <c:tx>
            <c:strRef>
              <c:f>Egresados!$C$162</c:f>
              <c:strCache>
                <c:ptCount val="1"/>
                <c:pt idx="0">
                  <c:v>No sabe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Egresados!$F$162</c:f>
              <c:numCache>
                <c:formatCode>0.00%</c:formatCode>
                <c:ptCount val="1"/>
                <c:pt idx="0">
                  <c:v>3.125E-2</c:v>
                </c:pt>
              </c:numCache>
            </c:numRef>
          </c:val>
        </c:ser>
        <c:dLbls>
          <c:showLegendKey val="0"/>
          <c:showVal val="0"/>
          <c:showCatName val="0"/>
          <c:showSerName val="0"/>
          <c:showPercent val="0"/>
          <c:showBubbleSize val="0"/>
        </c:dLbls>
        <c:gapWidth val="150"/>
        <c:axId val="232636080"/>
        <c:axId val="232636472"/>
      </c:barChart>
      <c:catAx>
        <c:axId val="232636080"/>
        <c:scaling>
          <c:orientation val="minMax"/>
        </c:scaling>
        <c:delete val="0"/>
        <c:axPos val="l"/>
        <c:numFmt formatCode="General" sourceLinked="0"/>
        <c:majorTickMark val="out"/>
        <c:minorTickMark val="none"/>
        <c:tickLblPos val="nextTo"/>
        <c:txPr>
          <a:bodyPr/>
          <a:lstStyle/>
          <a:p>
            <a:pPr>
              <a:defRPr b="1"/>
            </a:pPr>
            <a:endParaRPr lang="es-CO"/>
          </a:p>
        </c:txPr>
        <c:crossAx val="232636472"/>
        <c:crosses val="autoZero"/>
        <c:auto val="1"/>
        <c:lblAlgn val="ctr"/>
        <c:lblOffset val="100"/>
        <c:noMultiLvlLbl val="0"/>
      </c:catAx>
      <c:valAx>
        <c:axId val="232636472"/>
        <c:scaling>
          <c:orientation val="minMax"/>
        </c:scaling>
        <c:delete val="1"/>
        <c:axPos val="b"/>
        <c:numFmt formatCode="0.00%" sourceLinked="1"/>
        <c:majorTickMark val="out"/>
        <c:minorTickMark val="none"/>
        <c:tickLblPos val="none"/>
        <c:crossAx val="2326360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064536232347643"/>
          <c:y val="0.11281007344649065"/>
          <c:w val="0.84186160360423767"/>
          <c:h val="0.82579211824063203"/>
        </c:manualLayout>
      </c:layout>
      <c:barChart>
        <c:barDir val="bar"/>
        <c:grouping val="clustered"/>
        <c:varyColors val="0"/>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Egresados!$C$172:$C$176</c:f>
              <c:strCache>
                <c:ptCount val="5"/>
                <c:pt idx="0">
                  <c:v>Alto</c:v>
                </c:pt>
                <c:pt idx="1">
                  <c:v>Mediano</c:v>
                </c:pt>
                <c:pt idx="2">
                  <c:v>Bajo</c:v>
                </c:pt>
                <c:pt idx="3">
                  <c:v>Ninguno</c:v>
                </c:pt>
                <c:pt idx="4">
                  <c:v>No sabe</c:v>
                </c:pt>
              </c:strCache>
            </c:strRef>
          </c:cat>
          <c:val>
            <c:numRef>
              <c:f>Egresados!$F$172:$F$176</c:f>
              <c:numCache>
                <c:formatCode>0.00%</c:formatCode>
                <c:ptCount val="5"/>
                <c:pt idx="0">
                  <c:v>0.28125</c:v>
                </c:pt>
                <c:pt idx="1">
                  <c:v>0.40625</c:v>
                </c:pt>
                <c:pt idx="2">
                  <c:v>0.21875</c:v>
                </c:pt>
                <c:pt idx="3">
                  <c:v>9.375E-2</c:v>
                </c:pt>
                <c:pt idx="4">
                  <c:v>0</c:v>
                </c:pt>
              </c:numCache>
            </c:numRef>
          </c:val>
        </c:ser>
        <c:dLbls>
          <c:showLegendKey val="0"/>
          <c:showVal val="0"/>
          <c:showCatName val="0"/>
          <c:showSerName val="0"/>
          <c:showPercent val="0"/>
          <c:showBubbleSize val="0"/>
        </c:dLbls>
        <c:gapWidth val="150"/>
        <c:axId val="232637256"/>
        <c:axId val="232637648"/>
        <c:extLst>
          <c:ext xmlns:c15="http://schemas.microsoft.com/office/drawing/2012/chart" uri="{02D57815-91ED-43cb-92C2-25804820EDAC}">
            <c15:filteredBarSeries>
              <c15: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Egresados!$C$172:$C$176</c15:sqref>
                        </c15:formulaRef>
                      </c:ext>
                    </c:extLst>
                    <c:strCache>
                      <c:ptCount val="5"/>
                      <c:pt idx="0">
                        <c:v>Alto</c:v>
                      </c:pt>
                      <c:pt idx="1">
                        <c:v>Mediano</c:v>
                      </c:pt>
                      <c:pt idx="2">
                        <c:v>Bajo</c:v>
                      </c:pt>
                      <c:pt idx="3">
                        <c:v>Ninguno</c:v>
                      </c:pt>
                      <c:pt idx="4">
                        <c:v>No sabe</c:v>
                      </c:pt>
                    </c:strCache>
                  </c:strRef>
                </c:cat>
                <c:val>
                  <c:numRef>
                    <c:extLst>
                      <c:ext uri="{02D57815-91ED-43cb-92C2-25804820EDAC}">
                        <c15:formulaRef>
                          <c15:sqref>Egresados!$D$172:$D$176</c15:sqref>
                        </c15:formulaRef>
                      </c:ext>
                    </c:extLst>
                    <c:numCache>
                      <c:formatCode>0.00%</c:formatCode>
                      <c:ptCount val="5"/>
                      <c:pt idx="0">
                        <c:v>0.25925925925925924</c:v>
                      </c:pt>
                      <c:pt idx="1">
                        <c:v>0.44444444444444442</c:v>
                      </c:pt>
                      <c:pt idx="2">
                        <c:v>0.18518518518518517</c:v>
                      </c:pt>
                      <c:pt idx="3">
                        <c:v>0.1111111111111111</c:v>
                      </c:pt>
                      <c:pt idx="4">
                        <c:v>0</c:v>
                      </c:pt>
                    </c:numCache>
                  </c:numRef>
                </c:val>
              </c15:ser>
            </c15:filteredBarSeries>
            <c15:filteredBarSeries>
              <c15:ser>
                <c:idx val="1"/>
                <c:order val="1"/>
                <c:invertIfNegative val="0"/>
                <c:cat>
                  <c:strRef>
                    <c:extLst xmlns:c15="http://schemas.microsoft.com/office/drawing/2012/chart">
                      <c:ext xmlns:c15="http://schemas.microsoft.com/office/drawing/2012/chart" uri="{02D57815-91ED-43cb-92C2-25804820EDAC}">
                        <c15:formulaRef>
                          <c15:sqref>Egresados!$C$172:$C$176</c15:sqref>
                        </c15:formulaRef>
                      </c:ext>
                    </c:extLst>
                    <c:strCache>
                      <c:ptCount val="5"/>
                      <c:pt idx="0">
                        <c:v>Alto</c:v>
                      </c:pt>
                      <c:pt idx="1">
                        <c:v>Mediano</c:v>
                      </c:pt>
                      <c:pt idx="2">
                        <c:v>Bajo</c:v>
                      </c:pt>
                      <c:pt idx="3">
                        <c:v>Ninguno</c:v>
                      </c:pt>
                      <c:pt idx="4">
                        <c:v>No sabe</c:v>
                      </c:pt>
                    </c:strCache>
                  </c:strRef>
                </c:cat>
                <c:val>
                  <c:numRef>
                    <c:extLst xmlns:c15="http://schemas.microsoft.com/office/drawing/2012/chart">
                      <c:ext xmlns:c15="http://schemas.microsoft.com/office/drawing/2012/chart" uri="{02D57815-91ED-43cb-92C2-25804820EDAC}">
                        <c15:formulaRef>
                          <c15:sqref>Egresados!$E$172:$E$176</c15:sqref>
                        </c15:formulaRef>
                      </c:ext>
                    </c:extLst>
                    <c:numCache>
                      <c:formatCode>0.00%</c:formatCode>
                      <c:ptCount val="5"/>
                      <c:pt idx="0">
                        <c:v>0.4</c:v>
                      </c:pt>
                      <c:pt idx="1">
                        <c:v>0.2</c:v>
                      </c:pt>
                      <c:pt idx="2">
                        <c:v>0.4</c:v>
                      </c:pt>
                      <c:pt idx="3">
                        <c:v>0</c:v>
                      </c:pt>
                      <c:pt idx="4">
                        <c:v>0</c:v>
                      </c:pt>
                    </c:numCache>
                  </c:numRef>
                </c:val>
              </c15:ser>
            </c15:filteredBarSeries>
          </c:ext>
        </c:extLst>
      </c:barChart>
      <c:catAx>
        <c:axId val="232637256"/>
        <c:scaling>
          <c:orientation val="minMax"/>
        </c:scaling>
        <c:delete val="0"/>
        <c:axPos val="l"/>
        <c:numFmt formatCode="General" sourceLinked="0"/>
        <c:majorTickMark val="out"/>
        <c:minorTickMark val="none"/>
        <c:tickLblPos val="nextTo"/>
        <c:txPr>
          <a:bodyPr/>
          <a:lstStyle/>
          <a:p>
            <a:pPr>
              <a:defRPr b="1"/>
            </a:pPr>
            <a:endParaRPr lang="es-CO"/>
          </a:p>
        </c:txPr>
        <c:crossAx val="232637648"/>
        <c:crosses val="autoZero"/>
        <c:auto val="1"/>
        <c:lblAlgn val="ctr"/>
        <c:lblOffset val="100"/>
        <c:noMultiLvlLbl val="0"/>
      </c:catAx>
      <c:valAx>
        <c:axId val="232637648"/>
        <c:scaling>
          <c:orientation val="minMax"/>
        </c:scaling>
        <c:delete val="1"/>
        <c:axPos val="b"/>
        <c:numFmt formatCode="0.00%" sourceLinked="1"/>
        <c:majorTickMark val="out"/>
        <c:minorTickMark val="none"/>
        <c:tickLblPos val="none"/>
        <c:crossAx val="23263725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Egresados!$C$986:$C$989</c:f>
              <c:strCache>
                <c:ptCount val="4"/>
                <c:pt idx="0">
                  <c:v>Excelente</c:v>
                </c:pt>
                <c:pt idx="1">
                  <c:v>Buena</c:v>
                </c:pt>
                <c:pt idx="2">
                  <c:v>Regular</c:v>
                </c:pt>
                <c:pt idx="3">
                  <c:v>Mala</c:v>
                </c:pt>
              </c:strCache>
            </c:strRef>
          </c:cat>
          <c:val>
            <c:numRef>
              <c:f>Egresados!$E$986:$E$989</c:f>
              <c:numCache>
                <c:formatCode>0.00%</c:formatCode>
                <c:ptCount val="4"/>
                <c:pt idx="0">
                  <c:v>0.59259259259259256</c:v>
                </c:pt>
                <c:pt idx="1">
                  <c:v>0.40740740740740738</c:v>
                </c:pt>
                <c:pt idx="2">
                  <c:v>0</c:v>
                </c:pt>
                <c:pt idx="3">
                  <c:v>0</c:v>
                </c:pt>
              </c:numCache>
            </c:numRef>
          </c:val>
        </c:ser>
        <c:dLbls>
          <c:showLegendKey val="0"/>
          <c:showVal val="0"/>
          <c:showCatName val="0"/>
          <c:showSerName val="0"/>
          <c:showPercent val="0"/>
          <c:showBubbleSize val="0"/>
        </c:dLbls>
        <c:gapWidth val="150"/>
        <c:shape val="box"/>
        <c:axId val="233148832"/>
        <c:axId val="233149224"/>
        <c:axId val="0"/>
      </c:bar3DChart>
      <c:catAx>
        <c:axId val="233148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33149224"/>
        <c:crosses val="autoZero"/>
        <c:auto val="1"/>
        <c:lblAlgn val="ctr"/>
        <c:lblOffset val="100"/>
        <c:noMultiLvlLbl val="0"/>
      </c:catAx>
      <c:valAx>
        <c:axId val="23314922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3148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89" Type="http://schemas.openxmlformats.org/officeDocument/2006/relationships/chart" Target="../charts/chart89.xml"/><Relationship Id="rId97" Type="http://schemas.openxmlformats.org/officeDocument/2006/relationships/chart" Target="../charts/chart97.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90" Type="http://schemas.openxmlformats.org/officeDocument/2006/relationships/chart" Target="../charts/chart90.xml"/><Relationship Id="rId95" Type="http://schemas.openxmlformats.org/officeDocument/2006/relationships/chart" Target="../charts/chart95.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93" Type="http://schemas.openxmlformats.org/officeDocument/2006/relationships/chart" Target="../charts/chart93.xml"/><Relationship Id="rId98" Type="http://schemas.openxmlformats.org/officeDocument/2006/relationships/chart" Target="../charts/chart9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96" Type="http://schemas.openxmlformats.org/officeDocument/2006/relationships/chart" Target="../charts/chart96.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Administración</a:t>
          </a:r>
          <a:r>
            <a:rPr lang="es-CO" sz="3600" b="1" baseline="0">
              <a:solidFill>
                <a:schemeClr val="accent2">
                  <a:lumMod val="75000"/>
                </a:schemeClr>
              </a:solidFill>
            </a:rPr>
            <a:t> Industrial</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288</xdr:row>
      <xdr:rowOff>238126</xdr:rowOff>
    </xdr:from>
    <xdr:to>
      <xdr:col>13</xdr:col>
      <xdr:colOff>266699</xdr:colOff>
      <xdr:row>308</xdr:row>
      <xdr:rowOff>342900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194582</xdr:colOff>
      <xdr:row>310</xdr:row>
      <xdr:rowOff>220436</xdr:rowOff>
    </xdr:from>
    <xdr:to>
      <xdr:col>15</xdr:col>
      <xdr:colOff>346982</xdr:colOff>
      <xdr:row>318</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37605</xdr:colOff>
      <xdr:row>263</xdr:row>
      <xdr:rowOff>340177</xdr:rowOff>
    </xdr:from>
    <xdr:to>
      <xdr:col>14</xdr:col>
      <xdr:colOff>1088572</xdr:colOff>
      <xdr:row>273</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712642</xdr:colOff>
      <xdr:row>351</xdr:row>
      <xdr:rowOff>94384</xdr:rowOff>
    </xdr:from>
    <xdr:to>
      <xdr:col>14</xdr:col>
      <xdr:colOff>1047750</xdr:colOff>
      <xdr:row>359</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171450</xdr:colOff>
      <xdr:row>417</xdr:row>
      <xdr:rowOff>304800</xdr:rowOff>
    </xdr:from>
    <xdr:to>
      <xdr:col>14</xdr:col>
      <xdr:colOff>1073727</xdr:colOff>
      <xdr:row>429</xdr:row>
      <xdr:rowOff>19050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249600</xdr:colOff>
      <xdr:row>432</xdr:row>
      <xdr:rowOff>111269</xdr:rowOff>
    </xdr:from>
    <xdr:to>
      <xdr:col>14</xdr:col>
      <xdr:colOff>1148414</xdr:colOff>
      <xdr:row>442</xdr:row>
      <xdr:rowOff>254144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246784</xdr:colOff>
      <xdr:row>445</xdr:row>
      <xdr:rowOff>475384</xdr:rowOff>
    </xdr:from>
    <xdr:to>
      <xdr:col>14</xdr:col>
      <xdr:colOff>1163782</xdr:colOff>
      <xdr:row>454</xdr:row>
      <xdr:rowOff>0</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238126</xdr:colOff>
      <xdr:row>456</xdr:row>
      <xdr:rowOff>38100</xdr:rowOff>
    </xdr:from>
    <xdr:to>
      <xdr:col>15</xdr:col>
      <xdr:colOff>34637</xdr:colOff>
      <xdr:row>472</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221672</xdr:colOff>
      <xdr:row>595</xdr:row>
      <xdr:rowOff>184439</xdr:rowOff>
    </xdr:from>
    <xdr:to>
      <xdr:col>14</xdr:col>
      <xdr:colOff>995795</xdr:colOff>
      <xdr:row>610</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400050</xdr:colOff>
      <xdr:row>649</xdr:row>
      <xdr:rowOff>66674</xdr:rowOff>
    </xdr:from>
    <xdr:to>
      <xdr:col>14</xdr:col>
      <xdr:colOff>883227</xdr:colOff>
      <xdr:row>662</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674</xdr:row>
      <xdr:rowOff>123825</xdr:rowOff>
    </xdr:from>
    <xdr:to>
      <xdr:col>7</xdr:col>
      <xdr:colOff>571500</xdr:colOff>
      <xdr:row>685</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103909</xdr:colOff>
      <xdr:row>673</xdr:row>
      <xdr:rowOff>64324</xdr:rowOff>
    </xdr:from>
    <xdr:to>
      <xdr:col>13</xdr:col>
      <xdr:colOff>613559</xdr:colOff>
      <xdr:row>685</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207818</xdr:colOff>
      <xdr:row>689</xdr:row>
      <xdr:rowOff>9524</xdr:rowOff>
    </xdr:from>
    <xdr:to>
      <xdr:col>15</xdr:col>
      <xdr:colOff>-1</xdr:colOff>
      <xdr:row>698</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309562</xdr:colOff>
      <xdr:row>702</xdr:row>
      <xdr:rowOff>0</xdr:rowOff>
    </xdr:from>
    <xdr:to>
      <xdr:col>17</xdr:col>
      <xdr:colOff>241526</xdr:colOff>
      <xdr:row>714</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115662</xdr:colOff>
      <xdr:row>718</xdr:row>
      <xdr:rowOff>13607</xdr:rowOff>
    </xdr:from>
    <xdr:to>
      <xdr:col>12</xdr:col>
      <xdr:colOff>0</xdr:colOff>
      <xdr:row>729</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819149</xdr:colOff>
      <xdr:row>734</xdr:row>
      <xdr:rowOff>66674</xdr:rowOff>
    </xdr:from>
    <xdr:to>
      <xdr:col>14</xdr:col>
      <xdr:colOff>9524</xdr:colOff>
      <xdr:row>746</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614797</xdr:colOff>
      <xdr:row>135</xdr:row>
      <xdr:rowOff>153079</xdr:rowOff>
    </xdr:from>
    <xdr:to>
      <xdr:col>12</xdr:col>
      <xdr:colOff>785813</xdr:colOff>
      <xdr:row>147</xdr:row>
      <xdr:rowOff>127070</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742950</xdr:colOff>
      <xdr:row>218</xdr:row>
      <xdr:rowOff>257175</xdr:rowOff>
    </xdr:from>
    <xdr:to>
      <xdr:col>14</xdr:col>
      <xdr:colOff>57150</xdr:colOff>
      <xdr:row>232</xdr:row>
      <xdr:rowOff>38100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379370</xdr:colOff>
      <xdr:row>250</xdr:row>
      <xdr:rowOff>159226</xdr:rowOff>
    </xdr:from>
    <xdr:to>
      <xdr:col>14</xdr:col>
      <xdr:colOff>829337</xdr:colOff>
      <xdr:row>258</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542925</xdr:colOff>
      <xdr:row>278</xdr:row>
      <xdr:rowOff>76200</xdr:rowOff>
    </xdr:from>
    <xdr:to>
      <xdr:col>12</xdr:col>
      <xdr:colOff>133350</xdr:colOff>
      <xdr:row>286</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172812</xdr:colOff>
      <xdr:row>376</xdr:row>
      <xdr:rowOff>268059</xdr:rowOff>
    </xdr:from>
    <xdr:to>
      <xdr:col>15</xdr:col>
      <xdr:colOff>40023</xdr:colOff>
      <xdr:row>384</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178254</xdr:colOff>
      <xdr:row>363</xdr:row>
      <xdr:rowOff>194583</xdr:rowOff>
    </xdr:from>
    <xdr:to>
      <xdr:col>14</xdr:col>
      <xdr:colOff>979715</xdr:colOff>
      <xdr:row>371</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116343</xdr:colOff>
      <xdr:row>775</xdr:row>
      <xdr:rowOff>404813</xdr:rowOff>
    </xdr:from>
    <xdr:to>
      <xdr:col>14</xdr:col>
      <xdr:colOff>928687</xdr:colOff>
      <xdr:row>782</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285750</xdr:colOff>
      <xdr:row>782</xdr:row>
      <xdr:rowOff>738188</xdr:rowOff>
    </xdr:from>
    <xdr:to>
      <xdr:col>14</xdr:col>
      <xdr:colOff>928687</xdr:colOff>
      <xdr:row>789</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190501</xdr:colOff>
      <xdr:row>790</xdr:row>
      <xdr:rowOff>238124</xdr:rowOff>
    </xdr:from>
    <xdr:to>
      <xdr:col>14</xdr:col>
      <xdr:colOff>928687</xdr:colOff>
      <xdr:row>798</xdr:row>
      <xdr:rowOff>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816</xdr:row>
      <xdr:rowOff>54429</xdr:rowOff>
    </xdr:from>
    <xdr:to>
      <xdr:col>8</xdr:col>
      <xdr:colOff>510269</xdr:colOff>
      <xdr:row>832</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238125</xdr:colOff>
      <xdr:row>802</xdr:row>
      <xdr:rowOff>71436</xdr:rowOff>
    </xdr:from>
    <xdr:to>
      <xdr:col>14</xdr:col>
      <xdr:colOff>1023937</xdr:colOff>
      <xdr:row>815</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351064</xdr:colOff>
      <xdr:row>835</xdr:row>
      <xdr:rowOff>55790</xdr:rowOff>
    </xdr:from>
    <xdr:to>
      <xdr:col>15</xdr:col>
      <xdr:colOff>149678</xdr:colOff>
      <xdr:row>842</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86407</xdr:colOff>
      <xdr:row>844</xdr:row>
      <xdr:rowOff>147638</xdr:rowOff>
    </xdr:from>
    <xdr:to>
      <xdr:col>14</xdr:col>
      <xdr:colOff>1095375</xdr:colOff>
      <xdr:row>852</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809625</xdr:colOff>
      <xdr:row>852</xdr:row>
      <xdr:rowOff>105455</xdr:rowOff>
    </xdr:from>
    <xdr:to>
      <xdr:col>14</xdr:col>
      <xdr:colOff>717778</xdr:colOff>
      <xdr:row>859</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42180</xdr:colOff>
      <xdr:row>867</xdr:row>
      <xdr:rowOff>176893</xdr:rowOff>
    </xdr:from>
    <xdr:to>
      <xdr:col>6</xdr:col>
      <xdr:colOff>332012</xdr:colOff>
      <xdr:row>882</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xdr:col>
      <xdr:colOff>95250</xdr:colOff>
      <xdr:row>887</xdr:row>
      <xdr:rowOff>106816</xdr:rowOff>
    </xdr:from>
    <xdr:to>
      <xdr:col>13</xdr:col>
      <xdr:colOff>721181</xdr:colOff>
      <xdr:row>894</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381000</xdr:colOff>
      <xdr:row>897</xdr:row>
      <xdr:rowOff>188799</xdr:rowOff>
    </xdr:from>
    <xdr:to>
      <xdr:col>12</xdr:col>
      <xdr:colOff>214313</xdr:colOff>
      <xdr:row>909</xdr:row>
      <xdr:rowOff>1</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537482</xdr:colOff>
      <xdr:row>911</xdr:row>
      <xdr:rowOff>202405</xdr:rowOff>
    </xdr:from>
    <xdr:to>
      <xdr:col>12</xdr:col>
      <xdr:colOff>500062</xdr:colOff>
      <xdr:row>923</xdr:row>
      <xdr:rowOff>23812</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404812</xdr:colOff>
      <xdr:row>925</xdr:row>
      <xdr:rowOff>188798</xdr:rowOff>
    </xdr:from>
    <xdr:to>
      <xdr:col>13</xdr:col>
      <xdr:colOff>392906</xdr:colOff>
      <xdr:row>936</xdr:row>
      <xdr:rowOff>226219</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666749</xdr:colOff>
      <xdr:row>939</xdr:row>
      <xdr:rowOff>132670</xdr:rowOff>
    </xdr:from>
    <xdr:to>
      <xdr:col>13</xdr:col>
      <xdr:colOff>380999</xdr:colOff>
      <xdr:row>947</xdr:row>
      <xdr:rowOff>214313</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384400</xdr:colOff>
      <xdr:row>955</xdr:row>
      <xdr:rowOff>68035</xdr:rowOff>
    </xdr:from>
    <xdr:to>
      <xdr:col>13</xdr:col>
      <xdr:colOff>23812</xdr:colOff>
      <xdr:row>966</xdr:row>
      <xdr:rowOff>178593</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370793</xdr:colOff>
      <xdr:row>968</xdr:row>
      <xdr:rowOff>227920</xdr:rowOff>
    </xdr:from>
    <xdr:to>
      <xdr:col>13</xdr:col>
      <xdr:colOff>180294</xdr:colOff>
      <xdr:row>979</xdr:row>
      <xdr:rowOff>35717</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xdr:col>
      <xdr:colOff>390845</xdr:colOff>
      <xdr:row>991</xdr:row>
      <xdr:rowOff>455440</xdr:rowOff>
    </xdr:from>
    <xdr:to>
      <xdr:col>12</xdr:col>
      <xdr:colOff>311924</xdr:colOff>
      <xdr:row>1003</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340180</xdr:colOff>
      <xdr:row>274</xdr:row>
      <xdr:rowOff>0</xdr:rowOff>
    </xdr:from>
    <xdr:to>
      <xdr:col>14</xdr:col>
      <xdr:colOff>411925</xdr:colOff>
      <xdr:row>276</xdr:row>
      <xdr:rowOff>466353</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173182</xdr:colOff>
      <xdr:row>387</xdr:row>
      <xdr:rowOff>107620</xdr:rowOff>
    </xdr:from>
    <xdr:to>
      <xdr:col>14</xdr:col>
      <xdr:colOff>1056410</xdr:colOff>
      <xdr:row>398</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9</xdr:col>
      <xdr:colOff>534698</xdr:colOff>
      <xdr:row>401</xdr:row>
      <xdr:rowOff>153235</xdr:rowOff>
    </xdr:from>
    <xdr:to>
      <xdr:col>15</xdr:col>
      <xdr:colOff>203488</xdr:colOff>
      <xdr:row>414</xdr:row>
      <xdr:rowOff>148287</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321469</xdr:colOff>
      <xdr:row>619</xdr:row>
      <xdr:rowOff>130969</xdr:rowOff>
    </xdr:from>
    <xdr:to>
      <xdr:col>14</xdr:col>
      <xdr:colOff>1196037</xdr:colOff>
      <xdr:row>630</xdr:row>
      <xdr:rowOff>130969</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300595</xdr:colOff>
      <xdr:row>477</xdr:row>
      <xdr:rowOff>68036</xdr:rowOff>
    </xdr:from>
    <xdr:to>
      <xdr:col>16</xdr:col>
      <xdr:colOff>661183</xdr:colOff>
      <xdr:row>494</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8</xdr:col>
      <xdr:colOff>27214</xdr:colOff>
      <xdr:row>503</xdr:row>
      <xdr:rowOff>81642</xdr:rowOff>
    </xdr:from>
    <xdr:to>
      <xdr:col>15</xdr:col>
      <xdr:colOff>0</xdr:colOff>
      <xdr:row>516</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381001</xdr:colOff>
      <xdr:row>518</xdr:row>
      <xdr:rowOff>244930</xdr:rowOff>
    </xdr:from>
    <xdr:to>
      <xdr:col>14</xdr:col>
      <xdr:colOff>1021774</xdr:colOff>
      <xdr:row>534</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173182</xdr:colOff>
      <xdr:row>538</xdr:row>
      <xdr:rowOff>51954</xdr:rowOff>
    </xdr:from>
    <xdr:to>
      <xdr:col>14</xdr:col>
      <xdr:colOff>1143000</xdr:colOff>
      <xdr:row>556</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121227</xdr:colOff>
      <xdr:row>149</xdr:row>
      <xdr:rowOff>0</xdr:rowOff>
    </xdr:from>
    <xdr:to>
      <xdr:col>14</xdr:col>
      <xdr:colOff>221672</xdr:colOff>
      <xdr:row>162</xdr:row>
      <xdr:rowOff>12122</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xdr:col>
      <xdr:colOff>435428</xdr:colOff>
      <xdr:row>561</xdr:row>
      <xdr:rowOff>703489</xdr:rowOff>
    </xdr:from>
    <xdr:to>
      <xdr:col>14</xdr:col>
      <xdr:colOff>95250</xdr:colOff>
      <xdr:row>571</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xdr:col>
      <xdr:colOff>544286</xdr:colOff>
      <xdr:row>984</xdr:row>
      <xdr:rowOff>119060</xdr:rowOff>
    </xdr:from>
    <xdr:to>
      <xdr:col>14</xdr:col>
      <xdr:colOff>285750</xdr:colOff>
      <xdr:row>989</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xdr:col>
      <xdr:colOff>580158</xdr:colOff>
      <xdr:row>238</xdr:row>
      <xdr:rowOff>92870</xdr:rowOff>
    </xdr:from>
    <xdr:to>
      <xdr:col>14</xdr:col>
      <xdr:colOff>438149</xdr:colOff>
      <xdr:row>248</xdr:row>
      <xdr:rowOff>69057</xdr:rowOff>
    </xdr:to>
    <xdr:graphicFrame macro="">
      <xdr:nvGraphicFramePr>
        <xdr:cNvPr id="6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0</xdr:colOff>
      <xdr:row>288</xdr:row>
      <xdr:rowOff>238126</xdr:rowOff>
    </xdr:from>
    <xdr:to>
      <xdr:col>13</xdr:col>
      <xdr:colOff>266699</xdr:colOff>
      <xdr:row>308</xdr:row>
      <xdr:rowOff>342900</xdr:rowOff>
    </xdr:to>
    <xdr:graphicFrame macro="">
      <xdr:nvGraphicFramePr>
        <xdr:cNvPr id="7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5</xdr:col>
      <xdr:colOff>194582</xdr:colOff>
      <xdr:row>310</xdr:row>
      <xdr:rowOff>220436</xdr:rowOff>
    </xdr:from>
    <xdr:to>
      <xdr:col>15</xdr:col>
      <xdr:colOff>346982</xdr:colOff>
      <xdr:row>318</xdr:row>
      <xdr:rowOff>277586</xdr:rowOff>
    </xdr:to>
    <xdr:graphicFrame macro="">
      <xdr:nvGraphicFramePr>
        <xdr:cNvPr id="7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6</xdr:col>
      <xdr:colOff>37605</xdr:colOff>
      <xdr:row>263</xdr:row>
      <xdr:rowOff>340177</xdr:rowOff>
    </xdr:from>
    <xdr:to>
      <xdr:col>14</xdr:col>
      <xdr:colOff>1088572</xdr:colOff>
      <xdr:row>273</xdr:row>
      <xdr:rowOff>254453</xdr:rowOff>
    </xdr:to>
    <xdr:graphicFrame macro="">
      <xdr:nvGraphicFramePr>
        <xdr:cNvPr id="7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xdr:col>
      <xdr:colOff>774647</xdr:colOff>
      <xdr:row>321</xdr:row>
      <xdr:rowOff>178840</xdr:rowOff>
    </xdr:from>
    <xdr:to>
      <xdr:col>14</xdr:col>
      <xdr:colOff>273844</xdr:colOff>
      <xdr:row>346</xdr:row>
      <xdr:rowOff>35718</xdr:rowOff>
    </xdr:to>
    <xdr:graphicFrame macro="">
      <xdr:nvGraphicFramePr>
        <xdr:cNvPr id="73" name="7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6</xdr:col>
      <xdr:colOff>712642</xdr:colOff>
      <xdr:row>351</xdr:row>
      <xdr:rowOff>94384</xdr:rowOff>
    </xdr:from>
    <xdr:to>
      <xdr:col>14</xdr:col>
      <xdr:colOff>1047750</xdr:colOff>
      <xdr:row>359</xdr:row>
      <xdr:rowOff>789709</xdr:rowOff>
    </xdr:to>
    <xdr:graphicFrame macro="">
      <xdr:nvGraphicFramePr>
        <xdr:cNvPr id="74"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xdr:col>
      <xdr:colOff>171450</xdr:colOff>
      <xdr:row>417</xdr:row>
      <xdr:rowOff>304800</xdr:rowOff>
    </xdr:from>
    <xdr:to>
      <xdr:col>14</xdr:col>
      <xdr:colOff>1073727</xdr:colOff>
      <xdr:row>429</xdr:row>
      <xdr:rowOff>19050</xdr:rowOff>
    </xdr:to>
    <xdr:graphicFrame macro="">
      <xdr:nvGraphicFramePr>
        <xdr:cNvPr id="75" name="7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246784</xdr:colOff>
      <xdr:row>445</xdr:row>
      <xdr:rowOff>475384</xdr:rowOff>
    </xdr:from>
    <xdr:to>
      <xdr:col>14</xdr:col>
      <xdr:colOff>1163782</xdr:colOff>
      <xdr:row>454</xdr:row>
      <xdr:rowOff>0</xdr:rowOff>
    </xdr:to>
    <xdr:graphicFrame macro="">
      <xdr:nvGraphicFramePr>
        <xdr:cNvPr id="77" name="7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238126</xdr:colOff>
      <xdr:row>456</xdr:row>
      <xdr:rowOff>38100</xdr:rowOff>
    </xdr:from>
    <xdr:to>
      <xdr:col>15</xdr:col>
      <xdr:colOff>34637</xdr:colOff>
      <xdr:row>472</xdr:row>
      <xdr:rowOff>247649</xdr:rowOff>
    </xdr:to>
    <xdr:graphicFrame macro="">
      <xdr:nvGraphicFramePr>
        <xdr:cNvPr id="78" name="7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400050</xdr:colOff>
      <xdr:row>649</xdr:row>
      <xdr:rowOff>66674</xdr:rowOff>
    </xdr:from>
    <xdr:to>
      <xdr:col>14</xdr:col>
      <xdr:colOff>883227</xdr:colOff>
      <xdr:row>662</xdr:row>
      <xdr:rowOff>57150</xdr:rowOff>
    </xdr:to>
    <xdr:graphicFrame macro="">
      <xdr:nvGraphicFramePr>
        <xdr:cNvPr id="83" name="8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9</xdr:col>
      <xdr:colOff>557893</xdr:colOff>
      <xdr:row>7</xdr:row>
      <xdr:rowOff>81643</xdr:rowOff>
    </xdr:from>
    <xdr:to>
      <xdr:col>14</xdr:col>
      <xdr:colOff>381000</xdr:colOff>
      <xdr:row>15</xdr:row>
      <xdr:rowOff>1331819</xdr:rowOff>
    </xdr:to>
    <xdr:graphicFrame macro="">
      <xdr:nvGraphicFramePr>
        <xdr:cNvPr id="86" name="8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87" name="8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9</xdr:col>
      <xdr:colOff>207818</xdr:colOff>
      <xdr:row>689</xdr:row>
      <xdr:rowOff>9524</xdr:rowOff>
    </xdr:from>
    <xdr:to>
      <xdr:col>15</xdr:col>
      <xdr:colOff>-1</xdr:colOff>
      <xdr:row>698</xdr:row>
      <xdr:rowOff>219074</xdr:rowOff>
    </xdr:to>
    <xdr:graphicFrame macro="">
      <xdr:nvGraphicFramePr>
        <xdr:cNvPr id="88" name="8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92" name="9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6</xdr:col>
      <xdr:colOff>255165</xdr:colOff>
      <xdr:row>55</xdr:row>
      <xdr:rowOff>113713</xdr:rowOff>
    </xdr:from>
    <xdr:to>
      <xdr:col>14</xdr:col>
      <xdr:colOff>70739</xdr:colOff>
      <xdr:row>62</xdr:row>
      <xdr:rowOff>220882</xdr:rowOff>
    </xdr:to>
    <xdr:graphicFrame macro="">
      <xdr:nvGraphicFramePr>
        <xdr:cNvPr id="93" name="9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6</xdr:col>
      <xdr:colOff>390524</xdr:colOff>
      <xdr:row>120</xdr:row>
      <xdr:rowOff>80963</xdr:rowOff>
    </xdr:from>
    <xdr:to>
      <xdr:col>13</xdr:col>
      <xdr:colOff>476250</xdr:colOff>
      <xdr:row>133</xdr:row>
      <xdr:rowOff>166687</xdr:rowOff>
    </xdr:to>
    <xdr:graphicFrame macro="">
      <xdr:nvGraphicFramePr>
        <xdr:cNvPr id="94" name="9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6</xdr:col>
      <xdr:colOff>840363</xdr:colOff>
      <xdr:row>176</xdr:row>
      <xdr:rowOff>308478</xdr:rowOff>
    </xdr:from>
    <xdr:to>
      <xdr:col>14</xdr:col>
      <xdr:colOff>47625</xdr:colOff>
      <xdr:row>188</xdr:row>
      <xdr:rowOff>246783</xdr:rowOff>
    </xdr:to>
    <xdr:graphicFrame macro="">
      <xdr:nvGraphicFramePr>
        <xdr:cNvPr id="96" name="9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6</xdr:col>
      <xdr:colOff>760483</xdr:colOff>
      <xdr:row>189</xdr:row>
      <xdr:rowOff>261936</xdr:rowOff>
    </xdr:from>
    <xdr:to>
      <xdr:col>13</xdr:col>
      <xdr:colOff>791873</xdr:colOff>
      <xdr:row>203</xdr:row>
      <xdr:rowOff>34017</xdr:rowOff>
    </xdr:to>
    <xdr:graphicFrame macro="">
      <xdr:nvGraphicFramePr>
        <xdr:cNvPr id="97" name="9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6</xdr:col>
      <xdr:colOff>849517</xdr:colOff>
      <xdr:row>205</xdr:row>
      <xdr:rowOff>42522</xdr:rowOff>
    </xdr:from>
    <xdr:to>
      <xdr:col>13</xdr:col>
      <xdr:colOff>496661</xdr:colOff>
      <xdr:row>217</xdr:row>
      <xdr:rowOff>250031</xdr:rowOff>
    </xdr:to>
    <xdr:graphicFrame macro="">
      <xdr:nvGraphicFramePr>
        <xdr:cNvPr id="98" name="9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6</xdr:col>
      <xdr:colOff>695325</xdr:colOff>
      <xdr:row>218</xdr:row>
      <xdr:rowOff>257175</xdr:rowOff>
    </xdr:from>
    <xdr:to>
      <xdr:col>14</xdr:col>
      <xdr:colOff>9525</xdr:colOff>
      <xdr:row>232</xdr:row>
      <xdr:rowOff>38100</xdr:rowOff>
    </xdr:to>
    <xdr:graphicFrame macro="">
      <xdr:nvGraphicFramePr>
        <xdr:cNvPr id="99" name="9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6</xdr:col>
      <xdr:colOff>379370</xdr:colOff>
      <xdr:row>250</xdr:row>
      <xdr:rowOff>159226</xdr:rowOff>
    </xdr:from>
    <xdr:to>
      <xdr:col>14</xdr:col>
      <xdr:colOff>829337</xdr:colOff>
      <xdr:row>258</xdr:row>
      <xdr:rowOff>654525</xdr:rowOff>
    </xdr:to>
    <xdr:graphicFrame macro="">
      <xdr:nvGraphicFramePr>
        <xdr:cNvPr id="100" name="9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5</xdr:col>
      <xdr:colOff>542925</xdr:colOff>
      <xdr:row>278</xdr:row>
      <xdr:rowOff>76200</xdr:rowOff>
    </xdr:from>
    <xdr:to>
      <xdr:col>12</xdr:col>
      <xdr:colOff>133350</xdr:colOff>
      <xdr:row>286</xdr:row>
      <xdr:rowOff>609600</xdr:rowOff>
    </xdr:to>
    <xdr:graphicFrame macro="">
      <xdr:nvGraphicFramePr>
        <xdr:cNvPr id="101" name="10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7</xdr:col>
      <xdr:colOff>178254</xdr:colOff>
      <xdr:row>363</xdr:row>
      <xdr:rowOff>194582</xdr:rowOff>
    </xdr:from>
    <xdr:to>
      <xdr:col>15</xdr:col>
      <xdr:colOff>559593</xdr:colOff>
      <xdr:row>373</xdr:row>
      <xdr:rowOff>23812</xdr:rowOff>
    </xdr:to>
    <xdr:graphicFrame macro="">
      <xdr:nvGraphicFramePr>
        <xdr:cNvPr id="103" name="10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7</xdr:col>
      <xdr:colOff>116343</xdr:colOff>
      <xdr:row>775</xdr:row>
      <xdr:rowOff>404813</xdr:rowOff>
    </xdr:from>
    <xdr:to>
      <xdr:col>14</xdr:col>
      <xdr:colOff>928687</xdr:colOff>
      <xdr:row>782</xdr:row>
      <xdr:rowOff>433388</xdr:rowOff>
    </xdr:to>
    <xdr:graphicFrame macro="">
      <xdr:nvGraphicFramePr>
        <xdr:cNvPr id="104" name="10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7</xdr:col>
      <xdr:colOff>285750</xdr:colOff>
      <xdr:row>782</xdr:row>
      <xdr:rowOff>738188</xdr:rowOff>
    </xdr:from>
    <xdr:to>
      <xdr:col>14</xdr:col>
      <xdr:colOff>928687</xdr:colOff>
      <xdr:row>789</xdr:row>
      <xdr:rowOff>695325</xdr:rowOff>
    </xdr:to>
    <xdr:graphicFrame macro="">
      <xdr:nvGraphicFramePr>
        <xdr:cNvPr id="105" name="10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7</xdr:col>
      <xdr:colOff>190501</xdr:colOff>
      <xdr:row>790</xdr:row>
      <xdr:rowOff>238124</xdr:rowOff>
    </xdr:from>
    <xdr:to>
      <xdr:col>14</xdr:col>
      <xdr:colOff>928687</xdr:colOff>
      <xdr:row>797</xdr:row>
      <xdr:rowOff>666750</xdr:rowOff>
    </xdr:to>
    <xdr:graphicFrame macro="">
      <xdr:nvGraphicFramePr>
        <xdr:cNvPr id="106" name="10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0</xdr:colOff>
      <xdr:row>816</xdr:row>
      <xdr:rowOff>54429</xdr:rowOff>
    </xdr:from>
    <xdr:to>
      <xdr:col>8</xdr:col>
      <xdr:colOff>510269</xdr:colOff>
      <xdr:row>832</xdr:row>
      <xdr:rowOff>0</xdr:rowOff>
    </xdr:to>
    <xdr:graphicFrame macro="">
      <xdr:nvGraphicFramePr>
        <xdr:cNvPr id="107" name="10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5</xdr:col>
      <xdr:colOff>351064</xdr:colOff>
      <xdr:row>835</xdr:row>
      <xdr:rowOff>55790</xdr:rowOff>
    </xdr:from>
    <xdr:to>
      <xdr:col>15</xdr:col>
      <xdr:colOff>149678</xdr:colOff>
      <xdr:row>842</xdr:row>
      <xdr:rowOff>65315</xdr:rowOff>
    </xdr:to>
    <xdr:graphicFrame macro="">
      <xdr:nvGraphicFramePr>
        <xdr:cNvPr id="109" name="10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6</xdr:col>
      <xdr:colOff>86407</xdr:colOff>
      <xdr:row>844</xdr:row>
      <xdr:rowOff>147638</xdr:rowOff>
    </xdr:from>
    <xdr:to>
      <xdr:col>14</xdr:col>
      <xdr:colOff>1095375</xdr:colOff>
      <xdr:row>852</xdr:row>
      <xdr:rowOff>52389</xdr:rowOff>
    </xdr:to>
    <xdr:graphicFrame macro="">
      <xdr:nvGraphicFramePr>
        <xdr:cNvPr id="110" name="10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xdr:col>
      <xdr:colOff>42180</xdr:colOff>
      <xdr:row>867</xdr:row>
      <xdr:rowOff>176893</xdr:rowOff>
    </xdr:from>
    <xdr:to>
      <xdr:col>6</xdr:col>
      <xdr:colOff>332012</xdr:colOff>
      <xdr:row>882</xdr:row>
      <xdr:rowOff>142874</xdr:rowOff>
    </xdr:to>
    <xdr:graphicFrame macro="">
      <xdr:nvGraphicFramePr>
        <xdr:cNvPr id="112" name="1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9</xdr:col>
      <xdr:colOff>95250</xdr:colOff>
      <xdr:row>887</xdr:row>
      <xdr:rowOff>106816</xdr:rowOff>
    </xdr:from>
    <xdr:to>
      <xdr:col>13</xdr:col>
      <xdr:colOff>721181</xdr:colOff>
      <xdr:row>894</xdr:row>
      <xdr:rowOff>736827</xdr:rowOff>
    </xdr:to>
    <xdr:graphicFrame macro="">
      <xdr:nvGraphicFramePr>
        <xdr:cNvPr id="113" name="1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6</xdr:col>
      <xdr:colOff>666749</xdr:colOff>
      <xdr:row>939</xdr:row>
      <xdr:rowOff>180294</xdr:rowOff>
    </xdr:from>
    <xdr:to>
      <xdr:col>13</xdr:col>
      <xdr:colOff>321468</xdr:colOff>
      <xdr:row>952</xdr:row>
      <xdr:rowOff>23812</xdr:rowOff>
    </xdr:to>
    <xdr:graphicFrame macro="">
      <xdr:nvGraphicFramePr>
        <xdr:cNvPr id="117" name="1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5</xdr:col>
      <xdr:colOff>390845</xdr:colOff>
      <xdr:row>991</xdr:row>
      <xdr:rowOff>455440</xdr:rowOff>
    </xdr:from>
    <xdr:to>
      <xdr:col>12</xdr:col>
      <xdr:colOff>311924</xdr:colOff>
      <xdr:row>1003</xdr:row>
      <xdr:rowOff>160165</xdr:rowOff>
    </xdr:to>
    <xdr:graphicFrame macro="">
      <xdr:nvGraphicFramePr>
        <xdr:cNvPr id="120" name="1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122"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9</xdr:col>
      <xdr:colOff>304151</xdr:colOff>
      <xdr:row>387</xdr:row>
      <xdr:rowOff>262401</xdr:rowOff>
    </xdr:from>
    <xdr:to>
      <xdr:col>14</xdr:col>
      <xdr:colOff>1187379</xdr:colOff>
      <xdr:row>398</xdr:row>
      <xdr:rowOff>330436</xdr:rowOff>
    </xdr:to>
    <xdr:graphicFrame macro="">
      <xdr:nvGraphicFramePr>
        <xdr:cNvPr id="123"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8</xdr:col>
      <xdr:colOff>27214</xdr:colOff>
      <xdr:row>503</xdr:row>
      <xdr:rowOff>81642</xdr:rowOff>
    </xdr:from>
    <xdr:to>
      <xdr:col>15</xdr:col>
      <xdr:colOff>0</xdr:colOff>
      <xdr:row>516</xdr:row>
      <xdr:rowOff>27213</xdr:rowOff>
    </xdr:to>
    <xdr:graphicFrame macro="">
      <xdr:nvGraphicFramePr>
        <xdr:cNvPr id="12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7</xdr:col>
      <xdr:colOff>381001</xdr:colOff>
      <xdr:row>518</xdr:row>
      <xdr:rowOff>244930</xdr:rowOff>
    </xdr:from>
    <xdr:to>
      <xdr:col>14</xdr:col>
      <xdr:colOff>1021774</xdr:colOff>
      <xdr:row>534</xdr:row>
      <xdr:rowOff>149679</xdr:rowOff>
    </xdr:to>
    <xdr:graphicFrame macro="">
      <xdr:nvGraphicFramePr>
        <xdr:cNvPr id="128"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130"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131"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7</xdr:col>
      <xdr:colOff>37883</xdr:colOff>
      <xdr:row>149</xdr:row>
      <xdr:rowOff>71438</xdr:rowOff>
    </xdr:from>
    <xdr:to>
      <xdr:col>14</xdr:col>
      <xdr:colOff>138328</xdr:colOff>
      <xdr:row>161</xdr:row>
      <xdr:rowOff>95250</xdr:rowOff>
    </xdr:to>
    <xdr:graphicFrame macro="">
      <xdr:nvGraphicFramePr>
        <xdr:cNvPr id="132"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6</xdr:col>
      <xdr:colOff>812870</xdr:colOff>
      <xdr:row>163</xdr:row>
      <xdr:rowOff>107156</xdr:rowOff>
    </xdr:from>
    <xdr:to>
      <xdr:col>13</xdr:col>
      <xdr:colOff>476249</xdr:colOff>
      <xdr:row>175</xdr:row>
      <xdr:rowOff>80096</xdr:rowOff>
    </xdr:to>
    <xdr:graphicFrame macro="">
      <xdr:nvGraphicFramePr>
        <xdr:cNvPr id="133"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6</xdr:col>
      <xdr:colOff>544286</xdr:colOff>
      <xdr:row>984</xdr:row>
      <xdr:rowOff>119060</xdr:rowOff>
    </xdr:from>
    <xdr:to>
      <xdr:col>14</xdr:col>
      <xdr:colOff>285750</xdr:colOff>
      <xdr:row>989</xdr:row>
      <xdr:rowOff>1115786</xdr:rowOff>
    </xdr:to>
    <xdr:graphicFrame macro="">
      <xdr:nvGraphicFramePr>
        <xdr:cNvPr id="135"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3095625</xdr:colOff>
      <xdr:row>56</xdr:row>
      <xdr:rowOff>175536</xdr:rowOff>
    </xdr:from>
    <xdr:to>
      <xdr:col>4</xdr:col>
      <xdr:colOff>806031</xdr:colOff>
      <xdr:row>57</xdr:row>
      <xdr:rowOff>253890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77200" y="21892536"/>
          <a:ext cx="1510881" cy="1154679"/>
        </a:xfrm>
        <a:prstGeom prst="rect">
          <a:avLst/>
        </a:prstGeom>
      </xdr:spPr>
    </xdr:pic>
    <xdr:clientData/>
  </xdr:twoCellAnchor>
  <xdr:twoCellAnchor editAs="oneCell">
    <xdr:from>
      <xdr:col>2</xdr:col>
      <xdr:colOff>2676525</xdr:colOff>
      <xdr:row>56</xdr:row>
      <xdr:rowOff>47626</xdr:rowOff>
    </xdr:from>
    <xdr:to>
      <xdr:col>3</xdr:col>
      <xdr:colOff>554175</xdr:colOff>
      <xdr:row>57</xdr:row>
      <xdr:rowOff>285750</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525" y="21764626"/>
          <a:ext cx="1335225" cy="1314449"/>
        </a:xfrm>
        <a:prstGeom prst="rect">
          <a:avLst/>
        </a:prstGeom>
      </xdr:spPr>
    </xdr:pic>
    <xdr:clientData/>
  </xdr:twoCellAnchor>
  <xdr:twoCellAnchor editAs="oneCell">
    <xdr:from>
      <xdr:col>3</xdr:col>
      <xdr:colOff>877399</xdr:colOff>
      <xdr:row>56</xdr:row>
      <xdr:rowOff>524521</xdr:rowOff>
    </xdr:from>
    <xdr:to>
      <xdr:col>3</xdr:col>
      <xdr:colOff>2724150</xdr:colOff>
      <xdr:row>57</xdr:row>
      <xdr:rowOff>276030</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58974" y="22241521"/>
          <a:ext cx="1846751"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refreshError="1"/>
      <sheetData sheetId="1" refreshError="1"/>
      <sheetData sheetId="2" refreshError="1"/>
      <sheetData sheetId="3" refreshError="1"/>
      <sheetData sheetId="4" refreshError="1"/>
      <sheetData sheetId="5"/>
      <sheetData sheetId="6">
        <row r="14">
          <cell r="C14" t="str">
            <v>Masculino</v>
          </cell>
          <cell r="H14">
            <v>0.41301059001512858</v>
          </cell>
        </row>
        <row r="15">
          <cell r="C15" t="str">
            <v>Femenino</v>
          </cell>
          <cell r="H15">
            <v>0.58698940998487137</v>
          </cell>
        </row>
        <row r="25">
          <cell r="C25" t="str">
            <v>Soltero(a)</v>
          </cell>
          <cell r="H25">
            <v>0.83713850837138504</v>
          </cell>
        </row>
        <row r="26">
          <cell r="C26" t="str">
            <v>Casado(a)/unión libre</v>
          </cell>
          <cell r="H26">
            <v>0.15525114155251141</v>
          </cell>
        </row>
        <row r="27">
          <cell r="C27" t="str">
            <v>Otro</v>
          </cell>
          <cell r="H27">
            <v>7.6103500761035003E-3</v>
          </cell>
        </row>
        <row r="31">
          <cell r="C31">
            <v>0</v>
          </cell>
          <cell r="D31">
            <v>0.88309636650868883</v>
          </cell>
        </row>
        <row r="32">
          <cell r="C32">
            <v>1</v>
          </cell>
          <cell r="D32">
            <v>9.7946287519747238E-2</v>
          </cell>
        </row>
        <row r="33">
          <cell r="C33">
            <v>2</v>
          </cell>
          <cell r="D33">
            <v>1.7377567140600316E-2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0.17076923076923076</v>
          </cell>
          <cell r="E51">
            <v>0.53692307692307695</v>
          </cell>
          <cell r="F51">
            <v>0.29230769230769232</v>
          </cell>
        </row>
        <row r="52">
          <cell r="C52" t="str">
            <v>Escucha</v>
          </cell>
          <cell r="D52">
            <v>0.21879815100154082</v>
          </cell>
          <cell r="E52">
            <v>0.51463790446841295</v>
          </cell>
          <cell r="F52">
            <v>0.26656394453004623</v>
          </cell>
        </row>
        <row r="53">
          <cell r="C53" t="str">
            <v>Lectura</v>
          </cell>
          <cell r="D53">
            <v>0.35714285714285715</v>
          </cell>
          <cell r="E53">
            <v>0.53416149068322982</v>
          </cell>
          <cell r="F53">
            <v>0.10869565217391304</v>
          </cell>
        </row>
        <row r="54">
          <cell r="C54" t="str">
            <v>Escritura</v>
          </cell>
          <cell r="D54">
            <v>0.22565687789799072</v>
          </cell>
          <cell r="E54">
            <v>0.57496136012364762</v>
          </cell>
          <cell r="F54">
            <v>0.19938176197836166</v>
          </cell>
        </row>
        <row r="58">
          <cell r="D58" t="str">
            <v>Alto</v>
          </cell>
          <cell r="E58" t="str">
            <v>Medio</v>
          </cell>
          <cell r="F58" t="str">
            <v>Bajo</v>
          </cell>
        </row>
        <row r="59">
          <cell r="C59" t="str">
            <v>Habla</v>
          </cell>
          <cell r="D59">
            <v>0.16770186335403728</v>
          </cell>
          <cell r="E59">
            <v>0.39130434782608697</v>
          </cell>
          <cell r="F59">
            <v>0.44099378881987578</v>
          </cell>
        </row>
        <row r="60">
          <cell r="C60" t="str">
            <v>Escucha</v>
          </cell>
          <cell r="D60">
            <v>0.18238993710691823</v>
          </cell>
          <cell r="E60">
            <v>0.38993710691823902</v>
          </cell>
          <cell r="F60">
            <v>0.42767295597484278</v>
          </cell>
        </row>
        <row r="61">
          <cell r="C61" t="str">
            <v>Lectura</v>
          </cell>
          <cell r="D61">
            <v>0.18064516129032257</v>
          </cell>
          <cell r="E61">
            <v>0.45806451612903226</v>
          </cell>
          <cell r="F61">
            <v>0.36129032258064514</v>
          </cell>
        </row>
        <row r="62">
          <cell r="C62" t="str">
            <v>Escritura</v>
          </cell>
          <cell r="D62">
            <v>0.1858974358974359</v>
          </cell>
          <cell r="E62">
            <v>0.37820512820512819</v>
          </cell>
          <cell r="F62">
            <v>0.4358974358974359</v>
          </cell>
        </row>
        <row r="67">
          <cell r="O67">
            <v>4.27972027972028</v>
          </cell>
        </row>
        <row r="68">
          <cell r="O68">
            <v>4.2074592074592072</v>
          </cell>
        </row>
        <row r="69">
          <cell r="O69">
            <v>4.1445221445221447</v>
          </cell>
        </row>
        <row r="70">
          <cell r="O70">
            <v>3.8135198135198136</v>
          </cell>
        </row>
        <row r="71">
          <cell r="O71">
            <v>4.5221445221445222</v>
          </cell>
        </row>
        <row r="72">
          <cell r="O72">
            <v>4.3892773892773889</v>
          </cell>
        </row>
        <row r="73">
          <cell r="O73">
            <v>4.3822843822843822</v>
          </cell>
        </row>
        <row r="74">
          <cell r="O74">
            <v>4.1608391608391608</v>
          </cell>
        </row>
        <row r="75">
          <cell r="O75">
            <v>4.3589743589743586</v>
          </cell>
        </row>
        <row r="76">
          <cell r="O76">
            <v>4.1025641025641022</v>
          </cell>
        </row>
        <row r="77">
          <cell r="O77">
            <v>3.9743589743589745</v>
          </cell>
        </row>
        <row r="78">
          <cell r="O78">
            <v>4.3659673659673661</v>
          </cell>
        </row>
        <row r="79">
          <cell r="O79">
            <v>4.1678321678321675</v>
          </cell>
        </row>
        <row r="80">
          <cell r="O80">
            <v>4.4568764568764569</v>
          </cell>
        </row>
        <row r="81">
          <cell r="O81">
            <v>4.5151515151515156</v>
          </cell>
        </row>
        <row r="82">
          <cell r="O82">
            <v>4.5291375291375289</v>
          </cell>
        </row>
        <row r="101">
          <cell r="B101">
            <v>1</v>
          </cell>
          <cell r="O101">
            <v>4.0614035087719298</v>
          </cell>
        </row>
        <row r="102">
          <cell r="B102">
            <v>2</v>
          </cell>
          <cell r="O102">
            <v>3.8859649122807016</v>
          </cell>
        </row>
        <row r="103">
          <cell r="B103">
            <v>3</v>
          </cell>
          <cell r="O103">
            <v>4.1008771929824563</v>
          </cell>
        </row>
        <row r="104">
          <cell r="B104">
            <v>4</v>
          </cell>
          <cell r="O104">
            <v>4.3421052631578947</v>
          </cell>
        </row>
        <row r="105">
          <cell r="B105">
            <v>5</v>
          </cell>
          <cell r="O105">
            <v>4.3289473684210522</v>
          </cell>
        </row>
        <row r="106">
          <cell r="B106">
            <v>6</v>
          </cell>
          <cell r="O106">
            <v>4.4473684210526319</v>
          </cell>
        </row>
        <row r="107">
          <cell r="B107">
            <v>7</v>
          </cell>
          <cell r="O107">
            <v>4.3771929824561404</v>
          </cell>
        </row>
        <row r="108">
          <cell r="B108">
            <v>8</v>
          </cell>
          <cell r="O108">
            <v>4.2061403508771926</v>
          </cell>
        </row>
        <row r="130">
          <cell r="C130" t="str">
            <v>Alto</v>
          </cell>
          <cell r="F130">
            <v>0.49344978165938863</v>
          </cell>
        </row>
        <row r="131">
          <cell r="C131" t="str">
            <v>Mediano</v>
          </cell>
          <cell r="F131">
            <v>0.15720524017467249</v>
          </cell>
        </row>
        <row r="132">
          <cell r="C132" t="str">
            <v>Bajo</v>
          </cell>
          <cell r="F132">
            <v>3.9301310043668124E-2</v>
          </cell>
        </row>
        <row r="133">
          <cell r="C133" t="str">
            <v>Ninguno</v>
          </cell>
          <cell r="F133">
            <v>8.7336244541484712E-3</v>
          </cell>
        </row>
        <row r="134">
          <cell r="C134" t="str">
            <v>No sabe</v>
          </cell>
          <cell r="F134">
            <v>2.1834061135371178E-2</v>
          </cell>
        </row>
        <row r="162">
          <cell r="C162" t="str">
            <v>Alto</v>
          </cell>
          <cell r="F162">
            <v>14</v>
          </cell>
        </row>
        <row r="163">
          <cell r="C163" t="str">
            <v>Mediano</v>
          </cell>
          <cell r="F163">
            <v>5</v>
          </cell>
        </row>
        <row r="164">
          <cell r="C164" t="str">
            <v>Bajo</v>
          </cell>
          <cell r="F164">
            <v>1</v>
          </cell>
        </row>
        <row r="165">
          <cell r="C165" t="str">
            <v>Ninguno</v>
          </cell>
          <cell r="F165">
            <v>0</v>
          </cell>
        </row>
        <row r="166">
          <cell r="C166" t="str">
            <v>No sabe</v>
          </cell>
          <cell r="F166">
            <v>1</v>
          </cell>
        </row>
        <row r="200">
          <cell r="C200" t="str">
            <v>Alto</v>
          </cell>
          <cell r="F200">
            <v>0.59825327510917026</v>
          </cell>
        </row>
        <row r="201">
          <cell r="C201" t="str">
            <v>Mediano</v>
          </cell>
          <cell r="F201">
            <v>0.34497816593886466</v>
          </cell>
        </row>
        <row r="202">
          <cell r="C202" t="str">
            <v>Bajo</v>
          </cell>
          <cell r="F202">
            <v>5.2401746724890827E-2</v>
          </cell>
        </row>
        <row r="203">
          <cell r="C203" t="str">
            <v>Ninguno</v>
          </cell>
          <cell r="F203">
            <v>4.3668122270742356E-3</v>
          </cell>
        </row>
        <row r="204">
          <cell r="C204" t="str">
            <v>No sabe</v>
          </cell>
          <cell r="F204">
            <v>0</v>
          </cell>
        </row>
        <row r="245">
          <cell r="C245" t="str">
            <v>Alto</v>
          </cell>
          <cell r="F245">
            <v>0.53275109170305679</v>
          </cell>
        </row>
        <row r="246">
          <cell r="C246" t="str">
            <v>Mediano</v>
          </cell>
          <cell r="F246">
            <v>0.37117903930131002</v>
          </cell>
        </row>
        <row r="247">
          <cell r="C247" t="str">
            <v>Bajo</v>
          </cell>
          <cell r="F247">
            <v>8.7336244541484712E-2</v>
          </cell>
        </row>
        <row r="248">
          <cell r="C248" t="str">
            <v>Ninguno</v>
          </cell>
          <cell r="F248">
            <v>4.3668122270742356E-3</v>
          </cell>
        </row>
        <row r="249">
          <cell r="C249" t="str">
            <v>No sabe</v>
          </cell>
          <cell r="F249">
            <v>4.3668122270742356E-3</v>
          </cell>
        </row>
        <row r="280">
          <cell r="C280" t="str">
            <v>Si</v>
          </cell>
          <cell r="F280">
            <v>0.92233009708737868</v>
          </cell>
        </row>
        <row r="281">
          <cell r="C281" t="str">
            <v>No</v>
          </cell>
          <cell r="F281">
            <v>7.7669902912621352E-2</v>
          </cell>
        </row>
        <row r="293">
          <cell r="D293" t="str">
            <v>3 Año</v>
          </cell>
          <cell r="E293" t="str">
            <v>5 Año</v>
          </cell>
        </row>
        <row r="294">
          <cell r="C294" t="str">
            <v>Especialización</v>
          </cell>
          <cell r="D294">
            <v>0.40909090909090912</v>
          </cell>
          <cell r="E294">
            <v>0.31034482758620691</v>
          </cell>
        </row>
        <row r="295">
          <cell r="C295" t="str">
            <v>Maestría</v>
          </cell>
          <cell r="D295">
            <v>0.62121212121212122</v>
          </cell>
          <cell r="E295">
            <v>0.44827586206896552</v>
          </cell>
        </row>
        <row r="296">
          <cell r="C296" t="str">
            <v>Doctorado</v>
          </cell>
          <cell r="D296">
            <v>0.21212121212121213</v>
          </cell>
          <cell r="E296">
            <v>0.37931034482758619</v>
          </cell>
        </row>
        <row r="310">
          <cell r="C310" t="str">
            <v>Si</v>
          </cell>
          <cell r="D310">
            <v>0.9178082191780822</v>
          </cell>
        </row>
        <row r="311">
          <cell r="C311" t="str">
            <v>No</v>
          </cell>
          <cell r="D311">
            <v>8.2191780821917804E-2</v>
          </cell>
        </row>
        <row r="326">
          <cell r="C326" t="str">
            <v>Especialización</v>
          </cell>
          <cell r="D326">
            <v>0.34825870646766172</v>
          </cell>
        </row>
        <row r="327">
          <cell r="C327" t="str">
            <v>Maestría</v>
          </cell>
          <cell r="D327">
            <v>0.4925373134328358</v>
          </cell>
        </row>
        <row r="328">
          <cell r="C328" t="str">
            <v xml:space="preserve">Diplomados </v>
          </cell>
          <cell r="D328">
            <v>5.4726368159203981E-2</v>
          </cell>
        </row>
        <row r="329">
          <cell r="C329" t="str">
            <v xml:space="preserve">Seminarios/Cursos </v>
          </cell>
          <cell r="D329">
            <v>1.9900497512437811E-2</v>
          </cell>
        </row>
        <row r="330">
          <cell r="C330" t="str">
            <v xml:space="preserve">Estudios Técnicos </v>
          </cell>
          <cell r="D330">
            <v>4.9751243781094526E-3</v>
          </cell>
        </row>
        <row r="331">
          <cell r="C331" t="str">
            <v>Doctorado</v>
          </cell>
          <cell r="D331">
            <v>1.9900497512437811E-2</v>
          </cell>
        </row>
        <row r="332">
          <cell r="C332" t="str">
            <v xml:space="preserve">Tecnológicos </v>
          </cell>
          <cell r="D332">
            <v>0</v>
          </cell>
        </row>
        <row r="333">
          <cell r="C333" t="str">
            <v>Universitarios</v>
          </cell>
          <cell r="D333">
            <v>4.9751243781094526E-3</v>
          </cell>
        </row>
        <row r="341">
          <cell r="D341" t="str">
            <v>3 Año</v>
          </cell>
          <cell r="E341" t="str">
            <v>5 Año</v>
          </cell>
        </row>
        <row r="342">
          <cell r="C342" t="str">
            <v>Diplomados</v>
          </cell>
          <cell r="D342">
            <v>0.72602739726027399</v>
          </cell>
          <cell r="E342">
            <v>0.66666666666666663</v>
          </cell>
        </row>
        <row r="343">
          <cell r="C343" t="str">
            <v>Cursos/seminarios/Talleres</v>
          </cell>
          <cell r="D343">
            <v>0.56164383561643838</v>
          </cell>
          <cell r="E343">
            <v>0.46666666666666667</v>
          </cell>
        </row>
        <row r="344">
          <cell r="C344" t="str">
            <v>Congresos</v>
          </cell>
          <cell r="D344">
            <v>0.27397260273972601</v>
          </cell>
          <cell r="E344">
            <v>0.3</v>
          </cell>
        </row>
        <row r="345">
          <cell r="C345" t="str">
            <v>Foros</v>
          </cell>
          <cell r="D345">
            <v>4.1095890410958902E-2</v>
          </cell>
          <cell r="E345">
            <v>0.13333333333333333</v>
          </cell>
        </row>
        <row r="346">
          <cell r="C346" t="str">
            <v>Otro</v>
          </cell>
          <cell r="D346">
            <v>0.1095890410958904</v>
          </cell>
          <cell r="E346">
            <v>6.6666666666666666E-2</v>
          </cell>
        </row>
        <row r="386">
          <cell r="D386" t="str">
            <v>1 Año</v>
          </cell>
          <cell r="E386" t="str">
            <v>3 Año</v>
          </cell>
          <cell r="F386" t="str">
            <v>5 Año</v>
          </cell>
        </row>
        <row r="387">
          <cell r="C387" t="str">
            <v>Si</v>
          </cell>
          <cell r="D387">
            <v>0.38400000000000001</v>
          </cell>
          <cell r="E387">
            <v>0.49315068493150682</v>
          </cell>
          <cell r="F387">
            <v>0.3</v>
          </cell>
        </row>
        <row r="388">
          <cell r="C388" t="str">
            <v>No</v>
          </cell>
          <cell r="D388">
            <v>0.61599999999999999</v>
          </cell>
          <cell r="E388">
            <v>0.50684931506849318</v>
          </cell>
          <cell r="F388">
            <v>0.7</v>
          </cell>
        </row>
        <row r="407">
          <cell r="D407" t="str">
            <v>1 Año</v>
          </cell>
          <cell r="E407" t="str">
            <v>3 Año</v>
          </cell>
          <cell r="F407" t="str">
            <v>5 Año</v>
          </cell>
        </row>
        <row r="408">
          <cell r="C408" t="str">
            <v xml:space="preserve">Trabajando         </v>
          </cell>
          <cell r="D408">
            <v>0.37984496124031009</v>
          </cell>
          <cell r="E408">
            <v>0.60273972602739723</v>
          </cell>
          <cell r="F408">
            <v>0.66666666666666663</v>
          </cell>
        </row>
        <row r="409">
          <cell r="C409" t="str">
            <v xml:space="preserve">Buscando trabajo       </v>
          </cell>
          <cell r="D409">
            <v>0.41860465116279072</v>
          </cell>
          <cell r="E409">
            <v>0.30136986301369861</v>
          </cell>
          <cell r="F409">
            <v>6.6666666666666666E-2</v>
          </cell>
        </row>
        <row r="410">
          <cell r="C410" t="str">
            <v xml:space="preserve">Estudiando         </v>
          </cell>
          <cell r="D410">
            <v>7.7519379844961239E-2</v>
          </cell>
          <cell r="E410">
            <v>5.4794520547945202E-2</v>
          </cell>
          <cell r="F410">
            <v>3.3333333333333333E-2</v>
          </cell>
        </row>
        <row r="411">
          <cell r="C411" t="str">
            <v>Otra actividad</v>
          </cell>
          <cell r="D411">
            <v>7.7519379844961239E-2</v>
          </cell>
          <cell r="E411">
            <v>4.1095890410958902E-2</v>
          </cell>
          <cell r="F411">
            <v>0</v>
          </cell>
        </row>
        <row r="412">
          <cell r="C412" t="str">
            <v>Oficios del hogar</v>
          </cell>
          <cell r="D412">
            <v>1.5503875968992248E-2</v>
          </cell>
          <cell r="E412">
            <v>0</v>
          </cell>
          <cell r="F412">
            <v>0</v>
          </cell>
        </row>
        <row r="428">
          <cell r="C428" t="str">
            <v>Si, tengo una empresa/negocio/finca</v>
          </cell>
          <cell r="H428">
            <v>2.9520295202952029E-2</v>
          </cell>
        </row>
        <row r="429">
          <cell r="C429" t="str">
            <v>Si, trabajo como empleado</v>
          </cell>
          <cell r="H429">
            <v>9.2250922509225092E-2</v>
          </cell>
        </row>
        <row r="430">
          <cell r="C430" t="str">
            <v>Si, trabajo en un negocio familiar sin remuneración</v>
          </cell>
          <cell r="H430">
            <v>3.3210332103321034E-2</v>
          </cell>
        </row>
        <row r="431">
          <cell r="C431" t="str">
            <v>No</v>
          </cell>
          <cell r="H431">
            <v>0.70110701107011075</v>
          </cell>
        </row>
        <row r="469">
          <cell r="D469" t="str">
            <v>1 Año</v>
          </cell>
          <cell r="E469" t="str">
            <v>3 Año</v>
          </cell>
          <cell r="F469" t="str">
            <v>5 Año</v>
          </cell>
        </row>
        <row r="470">
          <cell r="C470" t="str">
            <v>Si</v>
          </cell>
          <cell r="D470">
            <v>0.75862068965517238</v>
          </cell>
          <cell r="E470">
            <v>0.94736842105263153</v>
          </cell>
          <cell r="F470">
            <v>0.88235294117647056</v>
          </cell>
        </row>
        <row r="471">
          <cell r="C471" t="str">
            <v>No</v>
          </cell>
          <cell r="D471">
            <v>0.2413793103448276</v>
          </cell>
          <cell r="E471">
            <v>5.2631578947368418E-2</v>
          </cell>
          <cell r="F471">
            <v>5.8823529411764705E-2</v>
          </cell>
        </row>
        <row r="497">
          <cell r="D497" t="str">
            <v>1 Año</v>
          </cell>
          <cell r="E497" t="str">
            <v>3 Año</v>
          </cell>
          <cell r="F497" t="str">
            <v>5 Año</v>
          </cell>
        </row>
        <row r="498">
          <cell r="C498" t="str">
            <v>Si</v>
          </cell>
          <cell r="D498">
            <v>0.66666666666666663</v>
          </cell>
          <cell r="E498">
            <v>0.7407407407407407</v>
          </cell>
          <cell r="F498">
            <v>0.58823529411764708</v>
          </cell>
        </row>
        <row r="499">
          <cell r="C499" t="str">
            <v>No</v>
          </cell>
          <cell r="D499">
            <v>0.33333333333333331</v>
          </cell>
          <cell r="E499">
            <v>0.25925925925925924</v>
          </cell>
          <cell r="F499">
            <v>0.35294117647058826</v>
          </cell>
        </row>
        <row r="516">
          <cell r="D516" t="str">
            <v>1 Año</v>
          </cell>
          <cell r="E516" t="str">
            <v>3 Año</v>
          </cell>
          <cell r="F516" t="str">
            <v>5 Año</v>
          </cell>
        </row>
        <row r="517">
          <cell r="C517" t="str">
            <v>menor a 1 SMLV (Salario mínimo legal vigente)</v>
          </cell>
          <cell r="D517">
            <v>0.17241379310344829</v>
          </cell>
          <cell r="E517">
            <v>0</v>
          </cell>
          <cell r="F517">
            <v>0</v>
          </cell>
        </row>
        <row r="518">
          <cell r="C518" t="str">
            <v>entre 1 SMLV y menos de 2 SMLV</v>
          </cell>
          <cell r="D518">
            <v>0.41379310344827586</v>
          </cell>
          <cell r="E518">
            <v>0.15789473684210525</v>
          </cell>
          <cell r="F518">
            <v>0.17647058823529413</v>
          </cell>
        </row>
        <row r="519">
          <cell r="C519" t="str">
            <v>entre 2 SMLV y menos de 3 SMLV</v>
          </cell>
          <cell r="D519">
            <v>0.27586206896551724</v>
          </cell>
          <cell r="E519">
            <v>0.36842105263157893</v>
          </cell>
          <cell r="F519">
            <v>0.11764705882352941</v>
          </cell>
        </row>
        <row r="520">
          <cell r="C520" t="str">
            <v>entre 3 SMLV y menos de 4 SMLV</v>
          </cell>
          <cell r="D520">
            <v>3.4482758620689655E-2</v>
          </cell>
          <cell r="E520">
            <v>0.36842105263157893</v>
          </cell>
          <cell r="F520">
            <v>0.29411764705882354</v>
          </cell>
        </row>
        <row r="521">
          <cell r="C521" t="str">
            <v>entre 4 SMLV y menos de 5 SMLV</v>
          </cell>
          <cell r="D521">
            <v>6.8965517241379309E-2</v>
          </cell>
          <cell r="E521">
            <v>5.2631578947368418E-2</v>
          </cell>
          <cell r="F521">
            <v>0.29411764705882354</v>
          </cell>
        </row>
        <row r="522">
          <cell r="C522" t="str">
            <v>entre 5 SMLV y menos de 6 SMLV</v>
          </cell>
          <cell r="D522">
            <v>0</v>
          </cell>
          <cell r="E522">
            <v>5.2631578947368418E-2</v>
          </cell>
          <cell r="F522">
            <v>5.8823529411764705E-2</v>
          </cell>
        </row>
        <row r="523">
          <cell r="C523" t="str">
            <v>más de 6 SMLV</v>
          </cell>
          <cell r="D523">
            <v>3.4482758620689655E-2</v>
          </cell>
          <cell r="E523">
            <v>0</v>
          </cell>
          <cell r="F523">
            <v>0</v>
          </cell>
        </row>
        <row r="559">
          <cell r="C559" t="str">
            <v>Si</v>
          </cell>
          <cell r="G559">
            <v>0.83783783783783783</v>
          </cell>
        </row>
        <row r="560">
          <cell r="C560" t="str">
            <v>No</v>
          </cell>
          <cell r="G560">
            <v>8.1081081081081086E-2</v>
          </cell>
        </row>
        <row r="579">
          <cell r="C579" t="str">
            <v>Prestación de servicios</v>
          </cell>
          <cell r="G579">
            <v>0.91489361702127658</v>
          </cell>
        </row>
        <row r="580">
          <cell r="C580" t="str">
            <v xml:space="preserve">Trabajo por obra </v>
          </cell>
          <cell r="G580">
            <v>0</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0</v>
          </cell>
        </row>
        <row r="584">
          <cell r="C584" t="str">
            <v>Se dedica a un oficio</v>
          </cell>
          <cell r="G584">
            <v>2.1276595744680851E-2</v>
          </cell>
        </row>
        <row r="758">
          <cell r="D758" t="str">
            <v>1 Año</v>
          </cell>
          <cell r="E758" t="str">
            <v>3 Año</v>
          </cell>
          <cell r="F758" t="str">
            <v>5 Año</v>
          </cell>
        </row>
        <row r="759">
          <cell r="C759" t="str">
            <v>Premios</v>
          </cell>
          <cell r="D759">
            <v>7.7519379844961239E-3</v>
          </cell>
          <cell r="E759">
            <v>4.1095890410958902E-2</v>
          </cell>
          <cell r="F759">
            <v>3.3333333333333333E-2</v>
          </cell>
        </row>
        <row r="760">
          <cell r="C760" t="str">
            <v>Becas para capacitación</v>
          </cell>
          <cell r="D760">
            <v>1.5503875968992248E-2</v>
          </cell>
          <cell r="E760">
            <v>9.5890410958904104E-2</v>
          </cell>
          <cell r="F760">
            <v>0.2</v>
          </cell>
        </row>
        <row r="761">
          <cell r="C761" t="str">
            <v>Condecoraciones/Menciones</v>
          </cell>
          <cell r="D761">
            <v>1.5503875968992248E-2</v>
          </cell>
          <cell r="E761">
            <v>6.8493150684931503E-2</v>
          </cell>
          <cell r="F761">
            <v>0.2</v>
          </cell>
        </row>
        <row r="762">
          <cell r="C762" t="str">
            <v>Ninguno</v>
          </cell>
          <cell r="D762">
            <v>0.34883720930232559</v>
          </cell>
          <cell r="E762">
            <v>0.36986301369863012</v>
          </cell>
          <cell r="F762">
            <v>0.36666666666666664</v>
          </cell>
        </row>
        <row r="763">
          <cell r="C763" t="str">
            <v>Otras</v>
          </cell>
          <cell r="D763">
            <v>3.875968992248062E-2</v>
          </cell>
          <cell r="E763">
            <v>8.2191780821917804E-2</v>
          </cell>
          <cell r="F763">
            <v>3.3333333333333333E-2</v>
          </cell>
        </row>
        <row r="806">
          <cell r="C806" t="str">
            <v>No estar seguro si la idea pueda  convertirse en un negocio exitoso</v>
          </cell>
          <cell r="H806">
            <v>6.79886685552408E-2</v>
          </cell>
        </row>
        <row r="807">
          <cell r="C807" t="str">
            <v xml:space="preserve">Falta de recursos económicos propios </v>
          </cell>
          <cell r="H807">
            <v>0.25495750708215298</v>
          </cell>
        </row>
        <row r="808">
          <cell r="C808" t="str">
            <v xml:space="preserve">No poder encontrar socios de confianza </v>
          </cell>
          <cell r="H808">
            <v>1.1331444759206799E-2</v>
          </cell>
        </row>
        <row r="809">
          <cell r="C809" t="str">
            <v xml:space="preserve">No tener conocimientos para la creación  de una empresa </v>
          </cell>
          <cell r="H809">
            <v>3.1161473087818695E-2</v>
          </cell>
        </row>
        <row r="810">
          <cell r="C810" t="str">
            <v xml:space="preserve">Difícil acceso a las entidades financieras </v>
          </cell>
          <cell r="H810">
            <v>2.8328611898016998E-2</v>
          </cell>
        </row>
        <row r="811">
          <cell r="C811" t="str">
            <v>Falta de apoyo del gobierno</v>
          </cell>
          <cell r="H811">
            <v>4.8158640226628892E-2</v>
          </cell>
        </row>
        <row r="812">
          <cell r="C812" t="str">
            <v xml:space="preserve">La costumbre de tener un salario fijo </v>
          </cell>
          <cell r="H812">
            <v>1.1331444759206799E-2</v>
          </cell>
        </row>
        <row r="813">
          <cell r="C813" t="str">
            <v>Temor para asumir el riesgo</v>
          </cell>
          <cell r="H813">
            <v>0.13031161473087818</v>
          </cell>
        </row>
        <row r="814">
          <cell r="C814" t="str">
            <v>Otros</v>
          </cell>
          <cell r="H814">
            <v>7.6487252124645896E-2</v>
          </cell>
        </row>
        <row r="875">
          <cell r="D875">
            <v>29</v>
          </cell>
          <cell r="E875">
            <v>7</v>
          </cell>
          <cell r="F875">
            <v>4</v>
          </cell>
        </row>
        <row r="879">
          <cell r="C879" t="str">
            <v>Siempre</v>
          </cell>
          <cell r="D879">
            <v>0.13986013986013987</v>
          </cell>
          <cell r="E879">
            <v>0.1095890410958904</v>
          </cell>
          <cell r="F879">
            <v>6.6666666666666666E-2</v>
          </cell>
        </row>
        <row r="880">
          <cell r="C880" t="str">
            <v>Casi Siempre</v>
          </cell>
          <cell r="D880">
            <v>0.31235431235431238</v>
          </cell>
          <cell r="E880">
            <v>0.27397260273972601</v>
          </cell>
          <cell r="F880">
            <v>0.23333333333333334</v>
          </cell>
        </row>
        <row r="881">
          <cell r="C881" t="str">
            <v>Algunas veces</v>
          </cell>
          <cell r="D881">
            <v>0.26573426573426573</v>
          </cell>
          <cell r="E881">
            <v>0.32876712328767121</v>
          </cell>
          <cell r="F881">
            <v>0.3</v>
          </cell>
        </row>
        <row r="882">
          <cell r="C882" t="str">
            <v>Nunca</v>
          </cell>
          <cell r="D882">
            <v>7.2261072261072257E-2</v>
          </cell>
          <cell r="E882">
            <v>5.4794520547945202E-2</v>
          </cell>
          <cell r="F882">
            <v>0.13333333333333333</v>
          </cell>
        </row>
        <row r="883">
          <cell r="C883" t="str">
            <v>No sabe</v>
          </cell>
          <cell r="D883">
            <v>4.8951048951048952E-2</v>
          </cell>
          <cell r="E883">
            <v>0.23287671232876711</v>
          </cell>
          <cell r="F883">
            <v>0.26666666666666666</v>
          </cell>
        </row>
        <row r="885">
          <cell r="D885" t="str">
            <v>MG</v>
          </cell>
          <cell r="E885" t="str">
            <v>3 Año</v>
          </cell>
          <cell r="F885" t="str">
            <v>5 Año</v>
          </cell>
        </row>
        <row r="886">
          <cell r="C886" t="str">
            <v>Siempre</v>
          </cell>
          <cell r="D886">
            <v>0.17715617715617715</v>
          </cell>
          <cell r="E886">
            <v>0.13698630136986301</v>
          </cell>
          <cell r="F886">
            <v>6.6666666666666666E-2</v>
          </cell>
        </row>
        <row r="887">
          <cell r="C887" t="str">
            <v>Casi Siempre</v>
          </cell>
          <cell r="D887">
            <v>0.35897435897435898</v>
          </cell>
          <cell r="E887">
            <v>0.23287671232876711</v>
          </cell>
          <cell r="F887">
            <v>0.16666666666666666</v>
          </cell>
        </row>
        <row r="888">
          <cell r="C888" t="str">
            <v>Algunas veces</v>
          </cell>
          <cell r="D888">
            <v>0.31934731934731936</v>
          </cell>
          <cell r="E888">
            <v>0.31506849315068491</v>
          </cell>
          <cell r="F888">
            <v>0.36666666666666664</v>
          </cell>
        </row>
        <row r="889">
          <cell r="C889" t="str">
            <v>Nunca</v>
          </cell>
          <cell r="D889">
            <v>7.9254079254079249E-2</v>
          </cell>
          <cell r="E889">
            <v>9.5890410958904104E-2</v>
          </cell>
          <cell r="F889">
            <v>0.13333333333333333</v>
          </cell>
        </row>
        <row r="890">
          <cell r="C890" t="str">
            <v>No sabe</v>
          </cell>
          <cell r="D890">
            <v>6.5268065268065265E-2</v>
          </cell>
          <cell r="E890">
            <v>0.21917808219178081</v>
          </cell>
          <cell r="F890">
            <v>0.26666666666666666</v>
          </cell>
        </row>
        <row r="892">
          <cell r="D892" t="str">
            <v>MG</v>
          </cell>
          <cell r="E892" t="str">
            <v>3 Año</v>
          </cell>
          <cell r="F892" t="str">
            <v>5 Año</v>
          </cell>
        </row>
        <row r="893">
          <cell r="C893" t="str">
            <v>Siempre</v>
          </cell>
          <cell r="D893">
            <v>0.15384615384615385</v>
          </cell>
          <cell r="E893">
            <v>0.17808219178082191</v>
          </cell>
          <cell r="F893">
            <v>6.6666666666666666E-2</v>
          </cell>
        </row>
        <row r="894">
          <cell r="C894" t="str">
            <v>Casi Siempre</v>
          </cell>
          <cell r="D894">
            <v>0.317016317016317</v>
          </cell>
          <cell r="E894">
            <v>0.17808219178082191</v>
          </cell>
          <cell r="F894">
            <v>0.23333333333333334</v>
          </cell>
        </row>
        <row r="895">
          <cell r="C895" t="str">
            <v>Algunas veces</v>
          </cell>
          <cell r="D895">
            <v>0.24475524475524477</v>
          </cell>
          <cell r="E895">
            <v>0.32876712328767121</v>
          </cell>
          <cell r="F895">
            <v>0.3</v>
          </cell>
        </row>
        <row r="896">
          <cell r="C896" t="str">
            <v>Nunca</v>
          </cell>
          <cell r="D896">
            <v>6.75990675990676E-2</v>
          </cell>
          <cell r="E896">
            <v>9.5890410958904104E-2</v>
          </cell>
          <cell r="F896">
            <v>0.13333333333333333</v>
          </cell>
        </row>
        <row r="897">
          <cell r="C897" t="str">
            <v>No sabe</v>
          </cell>
          <cell r="D897">
            <v>5.8275058275058272E-2</v>
          </cell>
          <cell r="E897">
            <v>0.21917808219178081</v>
          </cell>
          <cell r="F897">
            <v>0.26666666666666666</v>
          </cell>
        </row>
        <row r="915">
          <cell r="D915" t="str">
            <v>MG</v>
          </cell>
          <cell r="E915" t="str">
            <v>1 Año</v>
          </cell>
          <cell r="F915" t="str">
            <v>3 Año</v>
          </cell>
          <cell r="G915" t="str">
            <v>5 Año</v>
          </cell>
        </row>
        <row r="916">
          <cell r="D916">
            <v>9.324009324009324E-3</v>
          </cell>
          <cell r="E916">
            <v>4.6511627906976744E-2</v>
          </cell>
          <cell r="F916">
            <v>1.3698630136986301E-2</v>
          </cell>
          <cell r="G916">
            <v>0</v>
          </cell>
        </row>
        <row r="917">
          <cell r="D917">
            <v>1.3986013986013986E-2</v>
          </cell>
          <cell r="E917">
            <v>3.875968992248062E-2</v>
          </cell>
          <cell r="F917">
            <v>4.1095890410958902E-2</v>
          </cell>
          <cell r="G917">
            <v>0</v>
          </cell>
        </row>
        <row r="918">
          <cell r="D918">
            <v>0.18648018648018649</v>
          </cell>
          <cell r="E918">
            <v>0.17829457364341086</v>
          </cell>
          <cell r="F918">
            <v>0.21917808219178081</v>
          </cell>
          <cell r="G918">
            <v>0.2</v>
          </cell>
        </row>
        <row r="919">
          <cell r="D919">
            <v>0.55477855477855476</v>
          </cell>
          <cell r="E919">
            <v>0.60465116279069764</v>
          </cell>
          <cell r="F919">
            <v>0.57534246575342463</v>
          </cell>
          <cell r="G919">
            <v>0.73333333333333328</v>
          </cell>
        </row>
        <row r="920">
          <cell r="D920">
            <v>0.23543123543123542</v>
          </cell>
          <cell r="E920">
            <v>0.13178294573643412</v>
          </cell>
          <cell r="F920">
            <v>0.15068493150684931</v>
          </cell>
          <cell r="G920">
            <v>6.6666666666666666E-2</v>
          </cell>
        </row>
        <row r="942">
          <cell r="C942" t="str">
            <v>Baja calidad en la formación</v>
          </cell>
          <cell r="E942">
            <v>0.1214574898785425</v>
          </cell>
        </row>
        <row r="943">
          <cell r="C943" t="str">
            <v>Baja calidad de los docentes</v>
          </cell>
          <cell r="E943">
            <v>2.4291497975708502E-2</v>
          </cell>
        </row>
        <row r="944">
          <cell r="C944" t="str">
            <v>Poco reconocimiento del programa</v>
          </cell>
          <cell r="E944">
            <v>2.8340080971659919E-2</v>
          </cell>
        </row>
        <row r="945">
          <cell r="C945" t="str">
            <v>Inadecuada orientación del programa respecto al entorno</v>
          </cell>
          <cell r="E945">
            <v>6.0728744939271252E-2</v>
          </cell>
        </row>
        <row r="946">
          <cell r="C946" t="str">
            <v>La institución no cuenta con los recursos necesarios para apoyar el proceso de formación</v>
          </cell>
          <cell r="E946">
            <v>0.14979757085020243</v>
          </cell>
        </row>
        <row r="947">
          <cell r="C947" t="str">
            <v>Otra</v>
          </cell>
          <cell r="E947">
            <v>0.20242914979757085</v>
          </cell>
        </row>
        <row r="959">
          <cell r="D959" t="str">
            <v>MG</v>
          </cell>
          <cell r="E959" t="str">
            <v>1 Año</v>
          </cell>
        </row>
        <row r="960">
          <cell r="C960" t="str">
            <v>Alto</v>
          </cell>
          <cell r="D960">
            <v>8.3916083916083919E-2</v>
          </cell>
          <cell r="E960">
            <v>6.9767441860465115E-2</v>
          </cell>
        </row>
        <row r="961">
          <cell r="C961" t="str">
            <v>Mediano</v>
          </cell>
          <cell r="D961">
            <v>0.34498834498834496</v>
          </cell>
          <cell r="E961">
            <v>0.38759689922480622</v>
          </cell>
        </row>
        <row r="962">
          <cell r="C962" t="str">
            <v>Bajo</v>
          </cell>
          <cell r="D962">
            <v>0.41724941724941728</v>
          </cell>
          <cell r="E962">
            <v>0.44186046511627908</v>
          </cell>
        </row>
        <row r="963">
          <cell r="C963" t="str">
            <v>Ninguno</v>
          </cell>
          <cell r="D963">
            <v>0.10023310023310024</v>
          </cell>
          <cell r="E963">
            <v>9.3023255813953487E-2</v>
          </cell>
        </row>
        <row r="964">
          <cell r="C964" t="str">
            <v>No sabe</v>
          </cell>
          <cell r="D964">
            <v>5.3613053613053616E-2</v>
          </cell>
          <cell r="E964">
            <v>7.7519379844961239E-3</v>
          </cell>
        </row>
        <row r="995">
          <cell r="D995" t="str">
            <v>1 Año</v>
          </cell>
          <cell r="E995" t="str">
            <v>3 Año</v>
          </cell>
          <cell r="F995" t="str">
            <v>5 Año</v>
          </cell>
        </row>
        <row r="996">
          <cell r="C996" t="str">
            <v>De alto impacto</v>
          </cell>
          <cell r="D996">
            <v>0.12403100775193798</v>
          </cell>
          <cell r="E996">
            <v>0.15068493150684931</v>
          </cell>
          <cell r="F996">
            <v>0.2</v>
          </cell>
          <cell r="G996">
            <v>0.14224137931034483</v>
          </cell>
        </row>
        <row r="997">
          <cell r="C997" t="str">
            <v>De mediano impacto</v>
          </cell>
          <cell r="D997">
            <v>0.5736434108527132</v>
          </cell>
          <cell r="E997">
            <v>0.45205479452054792</v>
          </cell>
          <cell r="F997">
            <v>0.3</v>
          </cell>
          <cell r="G997">
            <v>0.5</v>
          </cell>
        </row>
        <row r="998">
          <cell r="C998" t="str">
            <v>De bajo impacto</v>
          </cell>
          <cell r="D998">
            <v>0.29457364341085274</v>
          </cell>
          <cell r="E998">
            <v>0.38356164383561642</v>
          </cell>
          <cell r="F998">
            <v>0.46666666666666667</v>
          </cell>
          <cell r="G998">
            <v>0.34482758620689657</v>
          </cell>
        </row>
        <row r="999">
          <cell r="C999" t="str">
            <v>Ningún impacto</v>
          </cell>
          <cell r="D999">
            <v>7.7519379844961239E-3</v>
          </cell>
          <cell r="E999">
            <v>1.3698630136986301E-2</v>
          </cell>
          <cell r="F999">
            <v>3.3333333333333333E-2</v>
          </cell>
          <cell r="G999">
            <v>1.2931034482758621E-2</v>
          </cell>
        </row>
        <row r="1065">
          <cell r="C1065" t="str">
            <v>Excelente</v>
          </cell>
          <cell r="F1065">
            <v>3.8834951456310676E-2</v>
          </cell>
        </row>
        <row r="1066">
          <cell r="C1066" t="str">
            <v>Bueno</v>
          </cell>
          <cell r="F1066">
            <v>0.13592233009708737</v>
          </cell>
        </row>
        <row r="1067">
          <cell r="C1067" t="str">
            <v>Regular</v>
          </cell>
          <cell r="F1067">
            <v>0.33980582524271846</v>
          </cell>
        </row>
        <row r="1068">
          <cell r="C1068" t="str">
            <v>Malo</v>
          </cell>
          <cell r="F1068">
            <v>0.23300970873786409</v>
          </cell>
        </row>
        <row r="1069">
          <cell r="C1069" t="str">
            <v>No ha participado</v>
          </cell>
          <cell r="F1069">
            <v>0.25242718446601942</v>
          </cell>
        </row>
        <row r="1102">
          <cell r="E1102" t="str">
            <v>% MG</v>
          </cell>
        </row>
        <row r="1103">
          <cell r="C1103" t="str">
            <v>Excelente</v>
          </cell>
          <cell r="E1103">
            <v>0.47222222222222221</v>
          </cell>
        </row>
        <row r="1104">
          <cell r="C1104" t="str">
            <v>Buena</v>
          </cell>
          <cell r="E1104">
            <v>0.48333333333333334</v>
          </cell>
        </row>
        <row r="1105">
          <cell r="C1105" t="str">
            <v>Regular</v>
          </cell>
          <cell r="E1105">
            <v>4.4444444444444446E-2</v>
          </cell>
        </row>
        <row r="1106">
          <cell r="C1106" t="str">
            <v>Mala</v>
          </cell>
          <cell r="E1106">
            <v>0</v>
          </cell>
        </row>
        <row r="1111">
          <cell r="C1111" t="str">
            <v>Alto</v>
          </cell>
          <cell r="E1111">
            <v>0.37209302325581395</v>
          </cell>
        </row>
        <row r="1112">
          <cell r="C1112" t="str">
            <v>Mediano</v>
          </cell>
          <cell r="E1112">
            <v>0.52713178294573648</v>
          </cell>
        </row>
        <row r="1113">
          <cell r="C1113" t="str">
            <v>Bajo</v>
          </cell>
          <cell r="E1113">
            <v>5.4263565891472867E-2</v>
          </cell>
        </row>
        <row r="1114">
          <cell r="C1114" t="str">
            <v>Ninguno</v>
          </cell>
          <cell r="E1114">
            <v>4.6511627906976744E-2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opLeftCell="A52" zoomScale="80" zoomScaleNormal="80" workbookViewId="0">
      <selection activeCell="K73" sqref="K73"/>
    </sheetView>
  </sheetViews>
  <sheetFormatPr baseColWidth="10" defaultRowHeight="15"/>
  <cols>
    <col min="1" max="16384" width="11.42578125" style="2"/>
  </cols>
  <sheetData>
    <row r="20" spans="6:19">
      <c r="R20" s="12"/>
    </row>
    <row r="21" spans="6:19">
      <c r="R21" s="12"/>
    </row>
    <row r="22" spans="6:19">
      <c r="R22" s="12"/>
    </row>
    <row r="23" spans="6:19">
      <c r="R23" s="12"/>
    </row>
    <row r="24" spans="6:19">
      <c r="R24" s="12"/>
    </row>
    <row r="25" spans="6:19">
      <c r="R25" s="12"/>
    </row>
    <row r="26" spans="6:19">
      <c r="R26" s="12"/>
    </row>
    <row r="27" spans="6:19">
      <c r="R27" s="12"/>
      <c r="S27" s="12"/>
    </row>
    <row r="28" spans="6:19">
      <c r="R28" s="12"/>
    </row>
    <row r="29" spans="6:19">
      <c r="F29" s="13"/>
    </row>
    <row r="31" spans="6:19">
      <c r="L31" s="13"/>
    </row>
    <row r="32" spans="6:19">
      <c r="J32" s="13"/>
    </row>
    <row r="37" spans="2:18">
      <c r="H37" s="13"/>
    </row>
    <row r="41" spans="2:18">
      <c r="K41" s="13"/>
    </row>
    <row r="46" spans="2:18" ht="21">
      <c r="B46" s="74" t="s">
        <v>370</v>
      </c>
      <c r="C46" s="74"/>
      <c r="D46" s="74"/>
      <c r="E46" s="74"/>
      <c r="F46" s="74"/>
      <c r="G46" s="74"/>
      <c r="H46" s="74"/>
      <c r="I46" s="74"/>
      <c r="J46" s="74"/>
      <c r="K46" s="74"/>
      <c r="L46" s="74"/>
      <c r="M46" s="74"/>
      <c r="N46" s="74"/>
      <c r="O46" s="74"/>
    </row>
    <row r="47" spans="2:18" ht="409.6" customHeight="1">
      <c r="B47" s="75" t="s">
        <v>374</v>
      </c>
      <c r="C47" s="75"/>
      <c r="D47" s="75"/>
      <c r="E47" s="75"/>
      <c r="F47" s="75"/>
      <c r="G47" s="75"/>
      <c r="H47" s="75"/>
      <c r="I47" s="75"/>
      <c r="J47" s="75"/>
      <c r="K47" s="75"/>
      <c r="L47" s="75"/>
      <c r="M47" s="75"/>
      <c r="N47" s="75"/>
      <c r="O47" s="75"/>
      <c r="R47" s="69"/>
    </row>
    <row r="48" spans="2:18">
      <c r="B48" s="75"/>
      <c r="C48" s="75"/>
      <c r="D48" s="75"/>
      <c r="E48" s="75"/>
      <c r="F48" s="75"/>
      <c r="G48" s="75"/>
      <c r="H48" s="75"/>
      <c r="I48" s="75"/>
      <c r="J48" s="75"/>
      <c r="K48" s="75"/>
      <c r="L48" s="75"/>
      <c r="M48" s="75"/>
      <c r="N48" s="75"/>
      <c r="O48" s="75"/>
    </row>
    <row r="49" spans="2:15">
      <c r="B49" s="75"/>
      <c r="C49" s="75"/>
      <c r="D49" s="75"/>
      <c r="E49" s="75"/>
      <c r="F49" s="75"/>
      <c r="G49" s="75"/>
      <c r="H49" s="75"/>
      <c r="I49" s="75"/>
      <c r="J49" s="75"/>
      <c r="K49" s="75"/>
      <c r="L49" s="75"/>
      <c r="M49" s="75"/>
      <c r="N49" s="75"/>
      <c r="O49" s="75"/>
    </row>
    <row r="50" spans="2:15">
      <c r="B50" s="75"/>
      <c r="C50" s="75"/>
      <c r="D50" s="75"/>
      <c r="E50" s="75"/>
      <c r="F50" s="75"/>
      <c r="G50" s="75"/>
      <c r="H50" s="75"/>
      <c r="I50" s="75"/>
      <c r="J50" s="75"/>
      <c r="K50" s="75"/>
      <c r="L50" s="75"/>
      <c r="M50" s="75"/>
      <c r="N50" s="75"/>
      <c r="O50" s="75"/>
    </row>
    <row r="51" spans="2:15">
      <c r="B51" s="75"/>
      <c r="C51" s="75"/>
      <c r="D51" s="75"/>
      <c r="E51" s="75"/>
      <c r="F51" s="75"/>
      <c r="G51" s="75"/>
      <c r="H51" s="75"/>
      <c r="I51" s="75"/>
      <c r="J51" s="75"/>
      <c r="K51" s="75"/>
      <c r="L51" s="75"/>
      <c r="M51" s="75"/>
      <c r="N51" s="75"/>
      <c r="O51" s="75"/>
    </row>
    <row r="52" spans="2:15" ht="282" customHeight="1">
      <c r="B52" s="75"/>
      <c r="C52" s="75"/>
      <c r="D52" s="75"/>
      <c r="E52" s="75"/>
      <c r="F52" s="75"/>
      <c r="G52" s="75"/>
      <c r="H52" s="75"/>
      <c r="I52" s="75"/>
      <c r="J52" s="75"/>
      <c r="K52" s="75"/>
      <c r="L52" s="75"/>
      <c r="M52" s="75"/>
      <c r="N52" s="75"/>
      <c r="O52" s="75"/>
    </row>
    <row r="54" spans="2:15" ht="36.75" customHeight="1">
      <c r="B54" s="15" t="s">
        <v>371</v>
      </c>
    </row>
    <row r="55" spans="2:15">
      <c r="B55" s="75" t="s">
        <v>372</v>
      </c>
      <c r="C55" s="76"/>
      <c r="D55" s="76"/>
      <c r="E55" s="76"/>
      <c r="F55" s="76"/>
      <c r="G55" s="76"/>
      <c r="H55" s="76"/>
      <c r="I55" s="76"/>
      <c r="J55" s="76"/>
      <c r="K55" s="76"/>
      <c r="L55" s="76"/>
      <c r="M55" s="76"/>
      <c r="N55" s="76"/>
    </row>
    <row r="56" spans="2:15">
      <c r="B56" s="76"/>
      <c r="C56" s="76"/>
      <c r="D56" s="76"/>
      <c r="E56" s="76"/>
      <c r="F56" s="76"/>
      <c r="G56" s="76"/>
      <c r="H56" s="76"/>
      <c r="I56" s="76"/>
      <c r="J56" s="76"/>
      <c r="K56" s="76"/>
      <c r="L56" s="76"/>
      <c r="M56" s="76"/>
      <c r="N56" s="76"/>
    </row>
    <row r="57" spans="2:15">
      <c r="B57" s="76"/>
      <c r="C57" s="76"/>
      <c r="D57" s="76"/>
      <c r="E57" s="76"/>
      <c r="F57" s="76"/>
      <c r="G57" s="76"/>
      <c r="H57" s="76"/>
      <c r="I57" s="76"/>
      <c r="J57" s="76"/>
      <c r="K57" s="76"/>
      <c r="L57" s="76"/>
      <c r="M57" s="76"/>
      <c r="N57" s="76"/>
    </row>
    <row r="58" spans="2:15">
      <c r="B58" s="76"/>
      <c r="C58" s="76"/>
      <c r="D58" s="76"/>
      <c r="E58" s="76"/>
      <c r="F58" s="76"/>
      <c r="G58" s="76"/>
      <c r="H58" s="76"/>
      <c r="I58" s="76"/>
      <c r="J58" s="76"/>
      <c r="K58" s="76"/>
      <c r="L58" s="76"/>
      <c r="M58" s="76"/>
      <c r="N58" s="76"/>
    </row>
    <row r="59" spans="2:15">
      <c r="B59" s="76"/>
      <c r="C59" s="76"/>
      <c r="D59" s="76"/>
      <c r="E59" s="76"/>
      <c r="F59" s="76"/>
      <c r="G59" s="76"/>
      <c r="H59" s="76"/>
      <c r="I59" s="76"/>
      <c r="J59" s="76"/>
      <c r="K59" s="76"/>
      <c r="L59" s="76"/>
      <c r="M59" s="76"/>
      <c r="N59" s="76"/>
    </row>
    <row r="60" spans="2:15">
      <c r="B60" s="76"/>
      <c r="C60" s="76"/>
      <c r="D60" s="76"/>
      <c r="E60" s="76"/>
      <c r="F60" s="76"/>
      <c r="G60" s="76"/>
      <c r="H60" s="76"/>
      <c r="I60" s="76"/>
      <c r="J60" s="76"/>
      <c r="K60" s="76"/>
      <c r="L60" s="76"/>
      <c r="M60" s="76"/>
      <c r="N60" s="76"/>
    </row>
    <row r="61" spans="2:15">
      <c r="B61" s="76"/>
      <c r="C61" s="76"/>
      <c r="D61" s="76"/>
      <c r="E61" s="76"/>
      <c r="F61" s="76"/>
      <c r="G61" s="76"/>
      <c r="H61" s="76"/>
      <c r="I61" s="76"/>
      <c r="J61" s="76"/>
      <c r="K61" s="76"/>
      <c r="L61" s="76"/>
      <c r="M61" s="76"/>
      <c r="N61" s="76"/>
    </row>
    <row r="62" spans="2:15">
      <c r="B62" s="76"/>
      <c r="C62" s="76"/>
      <c r="D62" s="76"/>
      <c r="E62" s="76"/>
      <c r="F62" s="76"/>
      <c r="G62" s="76"/>
      <c r="H62" s="76"/>
      <c r="I62" s="76"/>
      <c r="J62" s="76"/>
      <c r="K62" s="76"/>
      <c r="L62" s="76"/>
      <c r="M62" s="76"/>
      <c r="N62" s="76"/>
    </row>
    <row r="63" spans="2:15">
      <c r="B63" s="76"/>
      <c r="C63" s="76"/>
      <c r="D63" s="76"/>
      <c r="E63" s="76"/>
      <c r="F63" s="76"/>
      <c r="G63" s="76"/>
      <c r="H63" s="76"/>
      <c r="I63" s="76"/>
      <c r="J63" s="76"/>
      <c r="K63" s="76"/>
      <c r="L63" s="76"/>
      <c r="M63" s="76"/>
      <c r="N63" s="76"/>
    </row>
    <row r="64" spans="2:15" ht="59.25" customHeight="1">
      <c r="B64" s="76"/>
      <c r="C64" s="76"/>
      <c r="D64" s="76"/>
      <c r="E64" s="76"/>
      <c r="F64" s="76"/>
      <c r="G64" s="76"/>
      <c r="H64" s="76"/>
      <c r="I64" s="76"/>
      <c r="J64" s="76"/>
      <c r="K64" s="76"/>
      <c r="L64" s="76"/>
      <c r="M64" s="76"/>
      <c r="N64" s="76"/>
    </row>
    <row r="66" spans="2:15" ht="165" customHeight="1">
      <c r="B66" s="77" t="s">
        <v>373</v>
      </c>
      <c r="C66" s="77"/>
      <c r="D66" s="77"/>
      <c r="E66" s="77"/>
      <c r="F66" s="77"/>
      <c r="G66" s="77"/>
      <c r="H66" s="77"/>
      <c r="I66" s="77"/>
      <c r="J66" s="77"/>
      <c r="K66" s="77"/>
      <c r="L66" s="77"/>
      <c r="M66" s="77"/>
      <c r="N66" s="77"/>
      <c r="O66" s="77"/>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7"/>
  <sheetViews>
    <sheetView topLeftCell="B1" zoomScale="80" zoomScaleNormal="80" workbookViewId="0">
      <selection activeCell="F1011" sqref="F1011"/>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4"/>
    </row>
    <row r="2" spans="2:19" s="1" customFormat="1" ht="37.5" customHeight="1">
      <c r="C2" s="86" t="s">
        <v>367</v>
      </c>
      <c r="D2" s="86"/>
      <c r="E2" s="86">
        <v>6</v>
      </c>
      <c r="F2" s="86"/>
      <c r="G2" s="86"/>
      <c r="H2" s="86"/>
      <c r="I2" s="86"/>
      <c r="J2" s="86"/>
      <c r="K2" s="86"/>
      <c r="L2" s="86"/>
      <c r="M2" s="86"/>
      <c r="N2" s="86"/>
      <c r="O2" s="86"/>
      <c r="P2" s="86"/>
      <c r="R2" s="14"/>
    </row>
    <row r="3" spans="2:19" s="1" customFormat="1">
      <c r="R3" s="14"/>
    </row>
    <row r="4" spans="2:19" s="1" customFormat="1" ht="8.25" customHeight="1">
      <c r="B4" s="15"/>
      <c r="C4" s="15"/>
      <c r="D4" s="16"/>
      <c r="E4" s="16"/>
      <c r="F4" s="16"/>
      <c r="G4" s="16"/>
      <c r="H4" s="16"/>
      <c r="I4" s="16"/>
      <c r="J4" s="16"/>
      <c r="K4" s="16"/>
      <c r="L4" s="16"/>
      <c r="M4" s="16"/>
      <c r="N4" s="16"/>
      <c r="O4" s="16"/>
      <c r="P4" s="16"/>
      <c r="R4" s="14"/>
      <c r="S4" s="17"/>
    </row>
    <row r="5" spans="2:19" s="1" customFormat="1" ht="39" customHeight="1">
      <c r="B5" s="15"/>
      <c r="C5" s="79" t="s">
        <v>96</v>
      </c>
      <c r="D5" s="79"/>
      <c r="E5" s="79"/>
      <c r="F5" s="79"/>
      <c r="G5" s="79"/>
      <c r="H5" s="79"/>
      <c r="I5" s="79"/>
      <c r="J5" s="79"/>
      <c r="K5" s="79"/>
      <c r="L5" s="79"/>
      <c r="M5" s="79"/>
      <c r="N5" s="79"/>
      <c r="O5" s="79"/>
      <c r="P5" s="79"/>
      <c r="R5" s="14"/>
      <c r="S5" s="17"/>
    </row>
    <row r="6" spans="2:19" s="1" customFormat="1" ht="19.5" customHeight="1">
      <c r="B6" s="15"/>
      <c r="C6" s="15"/>
      <c r="D6" s="16"/>
      <c r="E6" s="16"/>
      <c r="F6" s="16"/>
      <c r="G6" s="16"/>
      <c r="H6" s="16"/>
      <c r="I6" s="16"/>
      <c r="J6" s="16"/>
      <c r="K6" s="16"/>
      <c r="L6" s="16"/>
      <c r="M6" s="16"/>
      <c r="N6" s="16"/>
      <c r="O6" s="16"/>
      <c r="P6" s="16"/>
      <c r="R6" s="14"/>
      <c r="S6" s="17"/>
    </row>
    <row r="7" spans="2:19" s="1" customFormat="1" ht="23.25">
      <c r="B7" s="15"/>
      <c r="C7" s="82" t="s">
        <v>97</v>
      </c>
      <c r="D7" s="82"/>
      <c r="E7" s="82"/>
      <c r="F7" s="82"/>
      <c r="G7" s="82"/>
      <c r="H7" s="82"/>
      <c r="I7" s="82"/>
      <c r="J7" s="82"/>
      <c r="K7" s="82"/>
      <c r="L7" s="82"/>
      <c r="M7" s="82"/>
      <c r="N7" s="82"/>
      <c r="O7" s="82"/>
      <c r="P7" s="82"/>
      <c r="R7" s="14"/>
      <c r="S7" s="17"/>
    </row>
    <row r="8" spans="2:19" s="1" customFormat="1" ht="19.5" customHeight="1">
      <c r="B8" s="15"/>
      <c r="C8" s="15"/>
      <c r="D8" s="16"/>
      <c r="E8" s="16"/>
      <c r="F8" s="16"/>
      <c r="G8" s="16"/>
      <c r="H8" s="16"/>
      <c r="I8" s="16"/>
      <c r="J8" s="16"/>
      <c r="K8" s="16"/>
      <c r="L8" s="16"/>
      <c r="M8" s="16"/>
      <c r="N8" s="16"/>
      <c r="O8" s="16"/>
      <c r="P8" s="16"/>
      <c r="R8" s="14"/>
      <c r="S8" s="17"/>
    </row>
    <row r="9" spans="2:19" s="1" customFormat="1" ht="19.5" customHeight="1">
      <c r="B9" s="15"/>
      <c r="C9" s="18" t="s">
        <v>98</v>
      </c>
      <c r="D9" s="18" t="s">
        <v>99</v>
      </c>
      <c r="E9" s="18" t="s">
        <v>100</v>
      </c>
      <c r="F9" s="18" t="s">
        <v>101</v>
      </c>
      <c r="G9" s="18" t="s">
        <v>102</v>
      </c>
      <c r="H9" s="18" t="s">
        <v>103</v>
      </c>
      <c r="I9" s="16"/>
      <c r="J9" s="16"/>
      <c r="K9" s="16"/>
      <c r="L9" s="16"/>
      <c r="M9" s="16"/>
      <c r="N9" s="16"/>
      <c r="O9" s="16"/>
      <c r="P9" s="16"/>
      <c r="R9" s="14"/>
      <c r="S9" s="17"/>
    </row>
    <row r="10" spans="2:19" s="1" customFormat="1" ht="19.5" customHeight="1">
      <c r="B10" s="15"/>
      <c r="C10" s="19" t="s">
        <v>104</v>
      </c>
      <c r="D10" s="20">
        <v>23</v>
      </c>
      <c r="E10" s="20">
        <v>1</v>
      </c>
      <c r="F10" s="20">
        <v>1</v>
      </c>
      <c r="G10" s="20">
        <v>3</v>
      </c>
      <c r="H10" s="21">
        <v>28</v>
      </c>
      <c r="I10" s="16"/>
      <c r="J10" s="16"/>
      <c r="K10" s="16"/>
      <c r="L10" s="16"/>
      <c r="M10" s="16"/>
      <c r="N10" s="16"/>
      <c r="O10" s="16"/>
      <c r="P10" s="16"/>
      <c r="R10" s="14"/>
      <c r="S10" s="17"/>
    </row>
    <row r="11" spans="2:19" s="1" customFormat="1" ht="19.5" customHeight="1">
      <c r="B11" s="15"/>
      <c r="C11" s="19" t="s">
        <v>105</v>
      </c>
      <c r="D11" s="20">
        <v>15</v>
      </c>
      <c r="E11" s="20">
        <v>4</v>
      </c>
      <c r="F11" s="20">
        <v>1</v>
      </c>
      <c r="G11" s="20">
        <v>3</v>
      </c>
      <c r="H11" s="21">
        <v>23</v>
      </c>
      <c r="I11" s="16"/>
      <c r="J11" s="16"/>
      <c r="K11" s="16"/>
      <c r="L11" s="16"/>
      <c r="M11" s="16"/>
      <c r="N11" s="16"/>
      <c r="O11" s="16"/>
      <c r="P11" s="16"/>
      <c r="R11" s="14"/>
      <c r="S11" s="17"/>
    </row>
    <row r="12" spans="2:19" s="1" customFormat="1" ht="19.5" customHeight="1">
      <c r="B12" s="15"/>
      <c r="C12" s="15"/>
      <c r="D12" s="16"/>
      <c r="E12" s="16"/>
      <c r="F12" s="16"/>
      <c r="G12" s="16"/>
      <c r="H12" s="16"/>
      <c r="I12" s="16"/>
      <c r="J12" s="16"/>
      <c r="K12" s="16"/>
      <c r="L12" s="16"/>
      <c r="M12" s="16"/>
      <c r="N12" s="16"/>
      <c r="O12" s="16"/>
      <c r="P12" s="16"/>
      <c r="R12" s="14"/>
      <c r="S12" s="17"/>
    </row>
    <row r="13" spans="2:19" s="1" customFormat="1" ht="25.5" customHeight="1">
      <c r="B13" s="15"/>
      <c r="C13" s="18" t="s">
        <v>106</v>
      </c>
      <c r="D13" s="18" t="s">
        <v>99</v>
      </c>
      <c r="E13" s="18" t="s">
        <v>100</v>
      </c>
      <c r="F13" s="18" t="s">
        <v>101</v>
      </c>
      <c r="G13" s="18" t="s">
        <v>102</v>
      </c>
      <c r="H13" s="18" t="s">
        <v>103</v>
      </c>
      <c r="I13" s="16"/>
      <c r="J13" s="16"/>
      <c r="K13" s="16"/>
      <c r="L13" s="16"/>
      <c r="M13" s="16"/>
      <c r="N13" s="16"/>
      <c r="O13" s="16"/>
      <c r="P13" s="16"/>
      <c r="R13" s="14"/>
      <c r="S13" s="17"/>
    </row>
    <row r="14" spans="2:19" s="1" customFormat="1" ht="19.5" customHeight="1">
      <c r="B14" s="15"/>
      <c r="C14" s="19" t="s">
        <v>104</v>
      </c>
      <c r="D14" s="22">
        <v>0.60526315789473684</v>
      </c>
      <c r="E14" s="22">
        <v>0.2</v>
      </c>
      <c r="F14" s="22">
        <v>0.5</v>
      </c>
      <c r="G14" s="22">
        <v>0</v>
      </c>
      <c r="H14" s="23">
        <v>0.5490196078431373</v>
      </c>
      <c r="I14" s="16"/>
      <c r="J14" s="16"/>
      <c r="K14" s="16"/>
      <c r="L14" s="16"/>
      <c r="M14" s="16"/>
      <c r="N14" s="16"/>
      <c r="O14" s="16"/>
      <c r="P14" s="16"/>
      <c r="R14" s="14"/>
      <c r="S14" s="17"/>
    </row>
    <row r="15" spans="2:19" s="1" customFormat="1" ht="19.5" customHeight="1">
      <c r="B15" s="15"/>
      <c r="C15" s="19" t="s">
        <v>105</v>
      </c>
      <c r="D15" s="22">
        <v>0.39473684210526316</v>
      </c>
      <c r="E15" s="22">
        <v>0.8</v>
      </c>
      <c r="F15" s="22">
        <v>0.5</v>
      </c>
      <c r="G15" s="22">
        <v>0</v>
      </c>
      <c r="H15" s="23">
        <v>0.45098039215686275</v>
      </c>
      <c r="I15" s="16"/>
      <c r="J15" s="16"/>
      <c r="K15" s="16"/>
      <c r="L15" s="16"/>
      <c r="M15" s="16"/>
      <c r="N15" s="16"/>
      <c r="O15" s="16"/>
      <c r="P15" s="16"/>
      <c r="R15" s="14"/>
      <c r="S15" s="17"/>
    </row>
    <row r="16" spans="2:19" s="1" customFormat="1" ht="105" customHeight="1">
      <c r="B16" s="15"/>
      <c r="C16" s="15"/>
      <c r="D16" s="16"/>
      <c r="E16" s="16"/>
      <c r="F16" s="16"/>
      <c r="G16" s="16"/>
      <c r="H16" s="16"/>
      <c r="I16" s="16"/>
      <c r="J16" s="16"/>
      <c r="K16" s="16"/>
      <c r="L16" s="16"/>
      <c r="M16" s="16"/>
      <c r="N16" s="16"/>
      <c r="O16" s="16"/>
      <c r="P16" s="16"/>
      <c r="R16" s="14"/>
      <c r="S16" s="17"/>
    </row>
    <row r="17" spans="1:19" s="1" customFormat="1" ht="23.25">
      <c r="B17" s="15"/>
      <c r="C17" s="82" t="s">
        <v>107</v>
      </c>
      <c r="D17" s="82"/>
      <c r="E17" s="82"/>
      <c r="F17" s="82"/>
      <c r="G17" s="82"/>
      <c r="H17" s="82"/>
      <c r="I17" s="82"/>
      <c r="J17" s="82"/>
      <c r="K17" s="82"/>
      <c r="L17" s="82"/>
      <c r="M17" s="82"/>
      <c r="N17" s="82"/>
      <c r="O17" s="82"/>
      <c r="P17" s="82"/>
      <c r="R17" s="14"/>
      <c r="S17" s="17"/>
    </row>
    <row r="18" spans="1:19" s="1" customFormat="1" ht="19.5" customHeight="1">
      <c r="B18" s="15"/>
      <c r="C18" s="15"/>
      <c r="D18" s="16"/>
      <c r="E18" s="16"/>
      <c r="F18" s="16"/>
      <c r="G18" s="16"/>
      <c r="H18" s="16"/>
      <c r="I18" s="16"/>
      <c r="J18" s="16"/>
      <c r="K18" s="16"/>
      <c r="L18" s="16"/>
      <c r="M18" s="16"/>
      <c r="N18" s="16"/>
      <c r="O18" s="16"/>
      <c r="P18" s="16"/>
      <c r="R18" s="14"/>
      <c r="S18" s="17"/>
    </row>
    <row r="19" spans="1:19" s="1" customFormat="1" ht="19.5" customHeight="1">
      <c r="B19" s="15"/>
      <c r="C19" s="18" t="s">
        <v>98</v>
      </c>
      <c r="D19" s="18" t="s">
        <v>99</v>
      </c>
      <c r="E19" s="18" t="s">
        <v>100</v>
      </c>
      <c r="F19" s="18" t="s">
        <v>101</v>
      </c>
      <c r="G19" s="18" t="s">
        <v>102</v>
      </c>
      <c r="H19" s="18" t="s">
        <v>103</v>
      </c>
      <c r="I19" s="16"/>
      <c r="J19" s="16"/>
      <c r="K19" s="16"/>
      <c r="L19" s="16"/>
      <c r="M19" s="16"/>
      <c r="N19" s="16"/>
      <c r="O19" s="16"/>
      <c r="P19" s="16"/>
      <c r="R19" s="14"/>
      <c r="S19" s="17"/>
    </row>
    <row r="20" spans="1:19" s="1" customFormat="1" ht="19.5" customHeight="1">
      <c r="B20" s="15"/>
      <c r="C20" s="19" t="s">
        <v>108</v>
      </c>
      <c r="D20" s="20">
        <v>29</v>
      </c>
      <c r="E20" s="20">
        <v>1</v>
      </c>
      <c r="F20" s="20">
        <v>2</v>
      </c>
      <c r="G20" s="20">
        <v>2</v>
      </c>
      <c r="H20" s="20">
        <v>34</v>
      </c>
      <c r="I20" s="16"/>
      <c r="J20" s="16"/>
      <c r="K20" s="16"/>
      <c r="L20" s="16"/>
      <c r="M20" s="16"/>
      <c r="N20" s="16"/>
      <c r="O20" s="16"/>
      <c r="P20" s="16"/>
      <c r="R20" s="14"/>
      <c r="S20" s="17"/>
    </row>
    <row r="21" spans="1:19" s="1" customFormat="1" ht="19.5" customHeight="1">
      <c r="B21" s="15"/>
      <c r="C21" s="19" t="s">
        <v>109</v>
      </c>
      <c r="D21" s="20">
        <v>9</v>
      </c>
      <c r="E21" s="20">
        <v>1</v>
      </c>
      <c r="F21" s="20">
        <v>0</v>
      </c>
      <c r="G21" s="20">
        <v>4</v>
      </c>
      <c r="H21" s="20">
        <v>14</v>
      </c>
      <c r="I21" s="16"/>
      <c r="J21" s="16"/>
      <c r="K21" s="16"/>
      <c r="L21" s="16"/>
      <c r="M21" s="16"/>
      <c r="N21" s="16"/>
      <c r="O21" s="16"/>
      <c r="P21" s="16"/>
      <c r="R21" s="14"/>
      <c r="S21" s="17"/>
    </row>
    <row r="22" spans="1:19" s="1" customFormat="1" ht="19.5" customHeight="1">
      <c r="B22" s="15"/>
      <c r="C22" s="19" t="s">
        <v>110</v>
      </c>
      <c r="D22" s="20">
        <v>0</v>
      </c>
      <c r="E22" s="20">
        <v>0</v>
      </c>
      <c r="F22" s="20">
        <v>0</v>
      </c>
      <c r="G22" s="20">
        <v>0</v>
      </c>
      <c r="H22" s="20">
        <v>0</v>
      </c>
      <c r="I22" s="16"/>
      <c r="J22" s="16"/>
      <c r="K22" s="16"/>
      <c r="L22" s="16"/>
      <c r="M22" s="16"/>
      <c r="N22" s="16"/>
      <c r="O22" s="16"/>
      <c r="P22" s="16"/>
      <c r="R22" s="14"/>
      <c r="S22" s="17"/>
    </row>
    <row r="23" spans="1:19" s="1" customFormat="1" ht="19.5" customHeight="1">
      <c r="B23" s="15"/>
      <c r="C23" s="15"/>
      <c r="D23" s="16"/>
      <c r="E23" s="16"/>
      <c r="F23" s="16"/>
      <c r="G23" s="16"/>
      <c r="H23" s="16"/>
      <c r="I23" s="16"/>
      <c r="J23" s="16"/>
      <c r="K23" s="16"/>
      <c r="L23" s="16"/>
      <c r="M23" s="16"/>
      <c r="N23" s="16"/>
      <c r="O23" s="16"/>
      <c r="P23" s="16"/>
      <c r="R23" s="14"/>
      <c r="S23" s="17"/>
    </row>
    <row r="24" spans="1:19" s="1" customFormat="1" ht="19.5" customHeight="1">
      <c r="B24" s="15"/>
      <c r="C24" s="18" t="s">
        <v>106</v>
      </c>
      <c r="D24" s="18" t="s">
        <v>99</v>
      </c>
      <c r="E24" s="18" t="s">
        <v>100</v>
      </c>
      <c r="F24" s="18" t="s">
        <v>101</v>
      </c>
      <c r="G24" s="18" t="s">
        <v>102</v>
      </c>
      <c r="H24" s="18" t="s">
        <v>103</v>
      </c>
      <c r="I24" s="16"/>
      <c r="J24" s="16"/>
      <c r="K24" s="16"/>
      <c r="L24" s="16"/>
      <c r="M24" s="16"/>
      <c r="N24" s="16"/>
      <c r="O24" s="16"/>
      <c r="P24" s="16"/>
      <c r="R24" s="14"/>
      <c r="S24" s="17"/>
    </row>
    <row r="25" spans="1:19" s="1" customFormat="1" ht="19.5" customHeight="1">
      <c r="B25" s="15"/>
      <c r="C25" s="19" t="s">
        <v>108</v>
      </c>
      <c r="D25" s="22">
        <v>0.76315789473684215</v>
      </c>
      <c r="E25" s="22">
        <v>0.5</v>
      </c>
      <c r="F25" s="22">
        <v>1</v>
      </c>
      <c r="G25" s="22">
        <v>0.33333333333333331</v>
      </c>
      <c r="H25" s="22">
        <v>0.70833333333333337</v>
      </c>
      <c r="I25" s="24"/>
      <c r="J25" s="16"/>
      <c r="K25" s="16"/>
      <c r="L25" s="16"/>
      <c r="M25" s="16"/>
      <c r="N25" s="16"/>
      <c r="O25" s="16"/>
      <c r="P25" s="16"/>
      <c r="R25" s="14"/>
      <c r="S25" s="17"/>
    </row>
    <row r="26" spans="1:19" s="1" customFormat="1" ht="23.25">
      <c r="B26" s="15"/>
      <c r="C26" s="19" t="s">
        <v>109</v>
      </c>
      <c r="D26" s="22">
        <v>0.23684210526315788</v>
      </c>
      <c r="E26" s="22">
        <v>0.5</v>
      </c>
      <c r="F26" s="22">
        <v>0</v>
      </c>
      <c r="G26" s="22">
        <v>0.66666666666666663</v>
      </c>
      <c r="H26" s="22">
        <v>0.29166666666666669</v>
      </c>
      <c r="I26" s="24"/>
      <c r="J26" s="16"/>
      <c r="K26" s="16"/>
      <c r="L26" s="16"/>
      <c r="M26" s="16"/>
      <c r="N26" s="16"/>
      <c r="O26" s="16"/>
      <c r="P26" s="16"/>
      <c r="R26" s="14"/>
      <c r="S26" s="17"/>
    </row>
    <row r="27" spans="1:19" s="1" customFormat="1" ht="19.5" customHeight="1">
      <c r="B27" s="15"/>
      <c r="C27" s="19" t="s">
        <v>110</v>
      </c>
      <c r="D27" s="22">
        <v>0</v>
      </c>
      <c r="E27" s="22">
        <v>0</v>
      </c>
      <c r="F27" s="22">
        <v>0</v>
      </c>
      <c r="G27" s="22">
        <v>0</v>
      </c>
      <c r="H27" s="22">
        <v>0</v>
      </c>
      <c r="I27" s="24"/>
      <c r="J27" s="16"/>
      <c r="K27" s="16"/>
      <c r="L27" s="16"/>
      <c r="M27" s="16"/>
      <c r="N27" s="16"/>
      <c r="O27" s="16"/>
      <c r="P27" s="16"/>
      <c r="R27" s="14"/>
      <c r="S27" s="17"/>
    </row>
    <row r="28" spans="1:19" s="1" customFormat="1" ht="78.75" customHeight="1">
      <c r="B28" s="15"/>
      <c r="C28" s="15"/>
      <c r="D28" s="16"/>
      <c r="E28" s="16"/>
      <c r="F28" s="16"/>
      <c r="G28" s="16"/>
      <c r="H28" s="16"/>
      <c r="I28" s="16"/>
      <c r="J28" s="16"/>
      <c r="K28" s="16"/>
      <c r="L28" s="16"/>
      <c r="M28" s="16"/>
      <c r="N28" s="16"/>
      <c r="O28" s="16"/>
      <c r="P28" s="16"/>
      <c r="R28" s="14"/>
      <c r="S28" s="17"/>
    </row>
    <row r="29" spans="1:19" s="1" customFormat="1" ht="23.25">
      <c r="C29" s="82" t="s">
        <v>111</v>
      </c>
      <c r="D29" s="82"/>
      <c r="E29" s="82"/>
      <c r="F29" s="82"/>
      <c r="G29" s="82"/>
      <c r="H29" s="82"/>
      <c r="I29" s="82"/>
      <c r="J29" s="82"/>
      <c r="K29" s="82"/>
      <c r="L29" s="82"/>
      <c r="M29" s="82"/>
      <c r="N29" s="82"/>
      <c r="O29" s="82"/>
      <c r="P29" s="82"/>
      <c r="R29" s="14"/>
      <c r="S29" s="17"/>
    </row>
    <row r="30" spans="1:19" s="1" customFormat="1">
      <c r="R30" s="14"/>
      <c r="S30" s="17"/>
    </row>
    <row r="31" spans="1:19" s="1" customFormat="1" ht="23.25">
      <c r="A31" s="25"/>
      <c r="B31" s="25"/>
      <c r="C31" s="26">
        <v>0</v>
      </c>
      <c r="D31" s="27">
        <v>0.77551020408163263</v>
      </c>
      <c r="E31" s="28"/>
      <c r="F31" s="28"/>
      <c r="G31" s="28"/>
      <c r="H31" s="28"/>
      <c r="I31" s="28"/>
      <c r="R31" s="14"/>
      <c r="S31" s="17"/>
    </row>
    <row r="32" spans="1:19" s="1" customFormat="1" ht="23.25">
      <c r="A32" s="25"/>
      <c r="B32" s="25"/>
      <c r="C32" s="26">
        <v>1</v>
      </c>
      <c r="D32" s="27">
        <v>0.18367346938775511</v>
      </c>
      <c r="E32" s="28"/>
      <c r="F32" s="28"/>
      <c r="G32" s="28"/>
      <c r="H32" s="28"/>
      <c r="I32" s="28"/>
      <c r="R32" s="14"/>
      <c r="S32" s="17"/>
    </row>
    <row r="33" spans="1:19" s="1" customFormat="1" ht="23.25">
      <c r="A33" s="25"/>
      <c r="B33" s="25"/>
      <c r="C33" s="26">
        <v>2</v>
      </c>
      <c r="D33" s="27">
        <v>4.0816326530612242E-2</v>
      </c>
      <c r="E33" s="28"/>
      <c r="F33" s="28"/>
      <c r="G33" s="28"/>
      <c r="H33" s="28"/>
      <c r="I33" s="28"/>
      <c r="R33" s="14"/>
      <c r="S33" s="17"/>
    </row>
    <row r="34" spans="1:19" s="1" customFormat="1" ht="23.25">
      <c r="A34" s="25"/>
      <c r="B34" s="25"/>
      <c r="C34" s="26">
        <v>3</v>
      </c>
      <c r="D34" s="27">
        <v>0</v>
      </c>
      <c r="E34" s="28"/>
      <c r="F34" s="28"/>
      <c r="G34" s="28"/>
      <c r="H34" s="28"/>
      <c r="I34" s="28"/>
      <c r="R34" s="14"/>
      <c r="S34" s="17"/>
    </row>
    <row r="35" spans="1:19" s="1" customFormat="1" ht="23.25">
      <c r="A35" s="25"/>
      <c r="B35" s="25"/>
      <c r="C35" s="26">
        <v>4</v>
      </c>
      <c r="D35" s="27">
        <v>0</v>
      </c>
      <c r="E35" s="28"/>
      <c r="F35" s="28"/>
      <c r="G35" s="28"/>
      <c r="H35" s="28"/>
      <c r="I35" s="28"/>
      <c r="R35" s="14"/>
      <c r="S35" s="17"/>
    </row>
    <row r="36" spans="1:19" s="1" customFormat="1" ht="23.25">
      <c r="A36" s="25"/>
      <c r="B36" s="25"/>
      <c r="C36" s="26">
        <v>5</v>
      </c>
      <c r="D36" s="27">
        <v>0</v>
      </c>
      <c r="E36" s="28"/>
      <c r="F36" s="28"/>
      <c r="G36" s="28"/>
      <c r="H36" s="28"/>
      <c r="I36" s="28"/>
      <c r="R36" s="14"/>
      <c r="S36" s="17"/>
    </row>
    <row r="37" spans="1:19" s="1" customFormat="1" ht="23.25">
      <c r="A37" s="25"/>
      <c r="B37" s="25"/>
      <c r="C37" s="26">
        <v>6</v>
      </c>
      <c r="D37" s="27">
        <v>0</v>
      </c>
      <c r="E37" s="29"/>
      <c r="F37" s="29"/>
      <c r="G37" s="29"/>
      <c r="H37" s="29"/>
      <c r="I37" s="29"/>
      <c r="R37" s="14"/>
      <c r="S37" s="17"/>
    </row>
    <row r="38" spans="1:19" s="1" customFormat="1">
      <c r="R38" s="14"/>
      <c r="S38" s="17"/>
    </row>
    <row r="39" spans="1:19" s="1" customFormat="1">
      <c r="R39" s="14"/>
      <c r="S39" s="17"/>
    </row>
    <row r="40" spans="1:19" s="1" customFormat="1">
      <c r="R40" s="14"/>
      <c r="S40" s="17"/>
    </row>
    <row r="41" spans="1:19" s="1" customFormat="1">
      <c r="R41" s="14"/>
      <c r="S41" s="17"/>
    </row>
    <row r="42" spans="1:19" s="1" customFormat="1">
      <c r="R42" s="14"/>
      <c r="S42" s="17"/>
    </row>
    <row r="43" spans="1:19" s="1" customFormat="1">
      <c r="R43" s="14"/>
      <c r="S43" s="17"/>
    </row>
    <row r="44" spans="1:19" s="1" customFormat="1" ht="34.5" customHeight="1">
      <c r="C44" s="79" t="s">
        <v>112</v>
      </c>
      <c r="D44" s="79"/>
      <c r="E44" s="79"/>
      <c r="F44" s="79"/>
      <c r="G44" s="79"/>
      <c r="H44" s="79"/>
      <c r="I44" s="79"/>
      <c r="J44" s="79"/>
      <c r="K44" s="79"/>
      <c r="L44" s="79"/>
      <c r="M44" s="79"/>
      <c r="N44" s="79"/>
      <c r="O44" s="79"/>
      <c r="P44" s="79"/>
      <c r="R44" s="14"/>
      <c r="S44" s="17"/>
    </row>
    <row r="45" spans="1:19" s="1" customFormat="1">
      <c r="R45" s="14"/>
      <c r="S45" s="17"/>
    </row>
    <row r="46" spans="1:19" s="1" customFormat="1" ht="23.25">
      <c r="C46" s="82" t="s">
        <v>113</v>
      </c>
      <c r="D46" s="82"/>
      <c r="E46" s="82"/>
      <c r="F46" s="82"/>
      <c r="G46" s="82"/>
      <c r="H46" s="82"/>
      <c r="I46" s="82"/>
      <c r="J46" s="82"/>
      <c r="K46" s="82"/>
      <c r="L46" s="82"/>
      <c r="M46" s="82"/>
      <c r="N46" s="82"/>
      <c r="O46" s="82"/>
      <c r="P46" s="82"/>
      <c r="R46" s="14"/>
      <c r="S46" s="17"/>
    </row>
    <row r="47" spans="1:19" s="1" customFormat="1">
      <c r="R47" s="14"/>
      <c r="S47" s="17"/>
    </row>
    <row r="48" spans="1:19" s="1" customFormat="1" ht="21">
      <c r="C48" s="26" t="s">
        <v>114</v>
      </c>
      <c r="D48" s="22">
        <v>0.41176470588235292</v>
      </c>
      <c r="R48" s="14"/>
      <c r="S48" s="17"/>
    </row>
    <row r="49" spans="3:19" s="1" customFormat="1" ht="23.25">
      <c r="C49" s="29"/>
      <c r="D49" s="30"/>
      <c r="R49" s="14"/>
      <c r="S49" s="17"/>
    </row>
    <row r="50" spans="3:19" s="1" customFormat="1" ht="23.25">
      <c r="C50" s="31" t="s">
        <v>114</v>
      </c>
      <c r="D50" s="18" t="s">
        <v>115</v>
      </c>
      <c r="E50" s="18" t="s">
        <v>116</v>
      </c>
      <c r="F50" s="18" t="s">
        <v>117</v>
      </c>
      <c r="R50" s="14"/>
      <c r="S50" s="17"/>
    </row>
    <row r="51" spans="3:19" s="1" customFormat="1" ht="21">
      <c r="C51" s="26" t="s">
        <v>118</v>
      </c>
      <c r="D51" s="22">
        <v>0.19148936170212766</v>
      </c>
      <c r="E51" s="22">
        <v>0.57446808510638303</v>
      </c>
      <c r="F51" s="22">
        <v>0.23404255319148937</v>
      </c>
      <c r="R51" s="14"/>
      <c r="S51" s="17"/>
    </row>
    <row r="52" spans="3:19" s="1" customFormat="1" ht="21">
      <c r="C52" s="26" t="s">
        <v>119</v>
      </c>
      <c r="D52" s="22">
        <v>0.27659574468085107</v>
      </c>
      <c r="E52" s="22">
        <v>0.57446808510638303</v>
      </c>
      <c r="F52" s="22">
        <v>0.14893617021276595</v>
      </c>
      <c r="R52" s="14"/>
      <c r="S52" s="17"/>
    </row>
    <row r="53" spans="3:19" s="1" customFormat="1" ht="21">
      <c r="C53" s="26" t="s">
        <v>120</v>
      </c>
      <c r="D53" s="22">
        <v>0.36170212765957449</v>
      </c>
      <c r="E53" s="22">
        <v>0.55319148936170215</v>
      </c>
      <c r="F53" s="22">
        <v>8.5106382978723402E-2</v>
      </c>
      <c r="R53" s="14"/>
      <c r="S53" s="17"/>
    </row>
    <row r="54" spans="3:19" s="1" customFormat="1" ht="21">
      <c r="C54" s="26" t="s">
        <v>121</v>
      </c>
      <c r="D54" s="22">
        <v>0.24444444444444444</v>
      </c>
      <c r="E54" s="22">
        <v>0.71111111111111114</v>
      </c>
      <c r="F54" s="22">
        <v>4.4444444444444446E-2</v>
      </c>
      <c r="R54" s="14"/>
      <c r="S54" s="17"/>
    </row>
    <row r="55" spans="3:19" s="1" customFormat="1" ht="41.25" customHeight="1">
      <c r="R55" s="14"/>
      <c r="S55" s="17"/>
    </row>
    <row r="56" spans="3:19" s="1" customFormat="1" ht="21">
      <c r="C56" s="26" t="s">
        <v>122</v>
      </c>
      <c r="D56" s="22">
        <v>1.9607843137254902E-2</v>
      </c>
      <c r="R56" s="14"/>
      <c r="S56" s="17"/>
    </row>
    <row r="57" spans="3:19" s="1" customFormat="1">
      <c r="R57" s="14"/>
      <c r="S57" s="17"/>
    </row>
    <row r="58" spans="3:19" s="1" customFormat="1" ht="23.25">
      <c r="C58" s="31" t="s">
        <v>122</v>
      </c>
      <c r="D58" s="18" t="s">
        <v>115</v>
      </c>
      <c r="E58" s="18" t="s">
        <v>116</v>
      </c>
      <c r="F58" s="18" t="s">
        <v>117</v>
      </c>
      <c r="R58" s="14"/>
      <c r="S58" s="17"/>
    </row>
    <row r="59" spans="3:19" s="1" customFormat="1" ht="21">
      <c r="C59" s="26" t="s">
        <v>118</v>
      </c>
      <c r="D59" s="22">
        <v>5.2631578947368418E-2</v>
      </c>
      <c r="E59" s="22">
        <v>0.47368421052631576</v>
      </c>
      <c r="F59" s="22">
        <v>0.47368421052631576</v>
      </c>
      <c r="R59" s="14"/>
      <c r="S59" s="17"/>
    </row>
    <row r="60" spans="3:19" s="1" customFormat="1" ht="21">
      <c r="C60" s="26" t="s">
        <v>119</v>
      </c>
      <c r="D60" s="22">
        <v>0.10526315789473684</v>
      </c>
      <c r="E60" s="22">
        <v>0.47368421052631576</v>
      </c>
      <c r="F60" s="22">
        <v>0.42105263157894735</v>
      </c>
      <c r="R60" s="14"/>
      <c r="S60" s="17"/>
    </row>
    <row r="61" spans="3:19" s="1" customFormat="1" ht="21">
      <c r="C61" s="26" t="s">
        <v>120</v>
      </c>
      <c r="D61" s="22">
        <v>0.15789473684210525</v>
      </c>
      <c r="E61" s="22">
        <v>0.52631578947368418</v>
      </c>
      <c r="F61" s="22">
        <v>0.31578947368421051</v>
      </c>
      <c r="R61" s="14"/>
      <c r="S61" s="17"/>
    </row>
    <row r="62" spans="3:19" s="1" customFormat="1" ht="21">
      <c r="C62" s="26" t="s">
        <v>121</v>
      </c>
      <c r="D62" s="22">
        <v>0.10526315789473684</v>
      </c>
      <c r="E62" s="22">
        <v>0.47368421052631576</v>
      </c>
      <c r="F62" s="22">
        <v>0.42105263157894735</v>
      </c>
      <c r="R62" s="14"/>
      <c r="S62" s="17"/>
    </row>
    <row r="63" spans="3:19" s="1" customFormat="1" ht="27" customHeight="1">
      <c r="R63" s="14"/>
      <c r="S63" s="17"/>
    </row>
    <row r="64" spans="3:19" s="1" customFormat="1" ht="23.25">
      <c r="C64" s="82" t="s">
        <v>123</v>
      </c>
      <c r="D64" s="82"/>
      <c r="E64" s="82"/>
      <c r="F64" s="82"/>
      <c r="G64" s="82"/>
      <c r="H64" s="82"/>
      <c r="I64" s="82"/>
      <c r="J64" s="82"/>
      <c r="K64" s="82"/>
      <c r="L64" s="82"/>
      <c r="M64" s="82"/>
      <c r="N64" s="82"/>
      <c r="O64" s="82"/>
      <c r="P64" s="82"/>
      <c r="R64" s="14"/>
      <c r="S64" s="17"/>
    </row>
    <row r="65" spans="2:19" s="1" customFormat="1" ht="17.25" customHeight="1">
      <c r="R65" s="14"/>
      <c r="S65" s="17"/>
    </row>
    <row r="66" spans="2:19" ht="23.25">
      <c r="B66" s="32" t="s">
        <v>124</v>
      </c>
      <c r="C66" s="84" t="s">
        <v>125</v>
      </c>
      <c r="D66" s="84"/>
      <c r="E66" s="84"/>
      <c r="F66" s="84"/>
      <c r="G66" s="84"/>
      <c r="H66" s="84"/>
      <c r="I66" s="84"/>
      <c r="J66" s="33">
        <v>1</v>
      </c>
      <c r="K66" s="33">
        <v>2</v>
      </c>
      <c r="L66" s="33">
        <v>3</v>
      </c>
      <c r="M66" s="33">
        <v>4</v>
      </c>
      <c r="N66" s="33">
        <v>5</v>
      </c>
      <c r="O66" s="33" t="s">
        <v>126</v>
      </c>
      <c r="R66" s="14"/>
      <c r="S66" s="17"/>
    </row>
    <row r="67" spans="2:19" ht="18.75">
      <c r="B67" s="3">
        <v>1</v>
      </c>
      <c r="C67" s="83" t="s">
        <v>127</v>
      </c>
      <c r="D67" s="83"/>
      <c r="E67" s="83"/>
      <c r="F67" s="83"/>
      <c r="G67" s="83"/>
      <c r="H67" s="83"/>
      <c r="I67" s="83"/>
      <c r="J67" s="22">
        <v>0</v>
      </c>
      <c r="K67" s="22">
        <v>0</v>
      </c>
      <c r="L67" s="22">
        <v>5.2631578947368418E-2</v>
      </c>
      <c r="M67" s="22">
        <v>0.47368421052631576</v>
      </c>
      <c r="N67" s="22">
        <v>0.47368421052631576</v>
      </c>
      <c r="O67" s="34">
        <v>4.4210526315789478</v>
      </c>
      <c r="R67" s="14"/>
      <c r="S67" s="17"/>
    </row>
    <row r="68" spans="2:19" ht="18.75">
      <c r="B68" s="3">
        <v>2</v>
      </c>
      <c r="C68" s="83" t="s">
        <v>128</v>
      </c>
      <c r="D68" s="83"/>
      <c r="E68" s="83"/>
      <c r="F68" s="83"/>
      <c r="G68" s="83"/>
      <c r="H68" s="83"/>
      <c r="I68" s="83"/>
      <c r="J68" s="22">
        <v>0</v>
      </c>
      <c r="K68" s="22">
        <v>5.2631578947368418E-2</v>
      </c>
      <c r="L68" s="22">
        <v>2.6315789473684209E-2</v>
      </c>
      <c r="M68" s="22">
        <v>0.36842105263157893</v>
      </c>
      <c r="N68" s="22">
        <v>0.55263157894736847</v>
      </c>
      <c r="O68" s="34">
        <v>4.4210526315789478</v>
      </c>
      <c r="R68" s="14"/>
      <c r="S68" s="17"/>
    </row>
    <row r="69" spans="2:19" ht="18.75">
      <c r="B69" s="3">
        <v>3</v>
      </c>
      <c r="C69" s="83" t="s">
        <v>129</v>
      </c>
      <c r="D69" s="83"/>
      <c r="E69" s="83"/>
      <c r="F69" s="83"/>
      <c r="G69" s="83"/>
      <c r="H69" s="83"/>
      <c r="I69" s="83"/>
      <c r="J69" s="22">
        <v>0</v>
      </c>
      <c r="K69" s="22">
        <v>5.2631578947368418E-2</v>
      </c>
      <c r="L69" s="22">
        <v>2.6315789473684209E-2</v>
      </c>
      <c r="M69" s="22">
        <v>0.55263157894736847</v>
      </c>
      <c r="N69" s="22">
        <v>0.36842105263157893</v>
      </c>
      <c r="O69" s="34">
        <v>4.2368421052631575</v>
      </c>
      <c r="R69" s="14"/>
      <c r="S69" s="17"/>
    </row>
    <row r="70" spans="2:19" ht="30.75" customHeight="1">
      <c r="B70" s="3">
        <v>4</v>
      </c>
      <c r="C70" s="83" t="s">
        <v>130</v>
      </c>
      <c r="D70" s="83"/>
      <c r="E70" s="83"/>
      <c r="F70" s="83"/>
      <c r="G70" s="83"/>
      <c r="H70" s="83"/>
      <c r="I70" s="83"/>
      <c r="J70" s="22">
        <v>0</v>
      </c>
      <c r="K70" s="22">
        <v>7.8947368421052627E-2</v>
      </c>
      <c r="L70" s="22">
        <v>0.18421052631578946</v>
      </c>
      <c r="M70" s="22">
        <v>0.5</v>
      </c>
      <c r="N70" s="22">
        <v>0.23684210526315788</v>
      </c>
      <c r="O70" s="34">
        <v>3.8947368421052633</v>
      </c>
      <c r="R70" s="14"/>
      <c r="S70" s="17"/>
    </row>
    <row r="71" spans="2:19" ht="18.75">
      <c r="B71" s="3">
        <v>5</v>
      </c>
      <c r="C71" s="83" t="s">
        <v>131</v>
      </c>
      <c r="D71" s="83"/>
      <c r="E71" s="83"/>
      <c r="F71" s="83"/>
      <c r="G71" s="83"/>
      <c r="H71" s="83"/>
      <c r="I71" s="83"/>
      <c r="J71" s="22">
        <v>0</v>
      </c>
      <c r="K71" s="22">
        <v>0</v>
      </c>
      <c r="L71" s="22">
        <v>2.6315789473684209E-2</v>
      </c>
      <c r="M71" s="22">
        <v>0.36842105263157893</v>
      </c>
      <c r="N71" s="22">
        <v>0.60526315789473684</v>
      </c>
      <c r="O71" s="34">
        <v>4.5789473684210522</v>
      </c>
      <c r="R71" s="14"/>
      <c r="S71" s="17"/>
    </row>
    <row r="72" spans="2:19" ht="28.5" customHeight="1">
      <c r="B72" s="3">
        <v>6</v>
      </c>
      <c r="C72" s="83" t="s">
        <v>132</v>
      </c>
      <c r="D72" s="83"/>
      <c r="E72" s="83"/>
      <c r="F72" s="83"/>
      <c r="G72" s="83"/>
      <c r="H72" s="83"/>
      <c r="I72" s="83"/>
      <c r="J72" s="22">
        <v>0</v>
      </c>
      <c r="K72" s="22">
        <v>2.6315789473684209E-2</v>
      </c>
      <c r="L72" s="22">
        <v>5.2631578947368418E-2</v>
      </c>
      <c r="M72" s="22">
        <v>0.47368421052631576</v>
      </c>
      <c r="N72" s="22">
        <v>0.44736842105263158</v>
      </c>
      <c r="O72" s="34">
        <v>4.3421052631578947</v>
      </c>
      <c r="R72" s="14"/>
      <c r="S72" s="17"/>
    </row>
    <row r="73" spans="2:19" ht="18.75">
      <c r="B73" s="3">
        <v>7</v>
      </c>
      <c r="C73" s="83" t="s">
        <v>133</v>
      </c>
      <c r="D73" s="83"/>
      <c r="E73" s="83"/>
      <c r="F73" s="83"/>
      <c r="G73" s="83"/>
      <c r="H73" s="83"/>
      <c r="I73" s="83"/>
      <c r="J73" s="22">
        <v>0</v>
      </c>
      <c r="K73" s="22">
        <v>0</v>
      </c>
      <c r="L73" s="22">
        <v>2.6315789473684209E-2</v>
      </c>
      <c r="M73" s="22">
        <v>0.52631578947368418</v>
      </c>
      <c r="N73" s="22">
        <v>0.44736842105263158</v>
      </c>
      <c r="O73" s="34">
        <v>4.4210526315789478</v>
      </c>
      <c r="R73" s="14"/>
      <c r="S73" s="17"/>
    </row>
    <row r="74" spans="2:19" ht="18.75">
      <c r="B74" s="3">
        <v>8</v>
      </c>
      <c r="C74" s="83" t="s">
        <v>134</v>
      </c>
      <c r="D74" s="83"/>
      <c r="E74" s="83"/>
      <c r="F74" s="83"/>
      <c r="G74" s="83"/>
      <c r="H74" s="83"/>
      <c r="I74" s="83"/>
      <c r="J74" s="22">
        <v>0</v>
      </c>
      <c r="K74" s="22">
        <v>2.6315789473684209E-2</v>
      </c>
      <c r="L74" s="22">
        <v>0.10526315789473684</v>
      </c>
      <c r="M74" s="22">
        <v>0.55263157894736847</v>
      </c>
      <c r="N74" s="22">
        <v>0.31578947368421051</v>
      </c>
      <c r="O74" s="34">
        <v>4.1578947368421053</v>
      </c>
      <c r="R74" s="14"/>
      <c r="S74" s="17"/>
    </row>
    <row r="75" spans="2:19" ht="18.75">
      <c r="B75" s="3">
        <v>9</v>
      </c>
      <c r="C75" s="83" t="s">
        <v>135</v>
      </c>
      <c r="D75" s="83"/>
      <c r="E75" s="83"/>
      <c r="F75" s="83"/>
      <c r="G75" s="83"/>
      <c r="H75" s="83"/>
      <c r="I75" s="83"/>
      <c r="J75" s="22">
        <v>0</v>
      </c>
      <c r="K75" s="22">
        <v>2.6315789473684209E-2</v>
      </c>
      <c r="L75" s="22">
        <v>2.6315789473684209E-2</v>
      </c>
      <c r="M75" s="22">
        <v>0.52631578947368418</v>
      </c>
      <c r="N75" s="22">
        <v>0.42105263157894735</v>
      </c>
      <c r="O75" s="34">
        <v>4.3421052631578947</v>
      </c>
      <c r="R75" s="14"/>
      <c r="S75" s="17"/>
    </row>
    <row r="76" spans="2:19" ht="18.75">
      <c r="B76" s="3">
        <v>10</v>
      </c>
      <c r="C76" s="83" t="s">
        <v>136</v>
      </c>
      <c r="D76" s="83"/>
      <c r="E76" s="83"/>
      <c r="F76" s="83"/>
      <c r="G76" s="83"/>
      <c r="H76" s="83"/>
      <c r="I76" s="83"/>
      <c r="J76" s="22">
        <v>0</v>
      </c>
      <c r="K76" s="22">
        <v>5.2631578947368418E-2</v>
      </c>
      <c r="L76" s="22">
        <v>0.10526315789473684</v>
      </c>
      <c r="M76" s="22">
        <v>0.55263157894736847</v>
      </c>
      <c r="N76" s="22">
        <v>0.28947368421052633</v>
      </c>
      <c r="O76" s="34">
        <v>4.0789473684210522</v>
      </c>
      <c r="R76" s="14"/>
      <c r="S76" s="17"/>
    </row>
    <row r="77" spans="2:19" ht="18.75">
      <c r="B77" s="3">
        <v>11</v>
      </c>
      <c r="C77" s="83" t="s">
        <v>137</v>
      </c>
      <c r="D77" s="83"/>
      <c r="E77" s="83"/>
      <c r="F77" s="83"/>
      <c r="G77" s="83"/>
      <c r="H77" s="83"/>
      <c r="I77" s="83"/>
      <c r="J77" s="22">
        <v>0</v>
      </c>
      <c r="K77" s="22">
        <v>5.2631578947368418E-2</v>
      </c>
      <c r="L77" s="22">
        <v>2.6315789473684209E-2</v>
      </c>
      <c r="M77" s="22">
        <v>0.63157894736842102</v>
      </c>
      <c r="N77" s="22">
        <v>0.28947368421052633</v>
      </c>
      <c r="O77" s="34">
        <v>4.1578947368421053</v>
      </c>
      <c r="R77" s="14"/>
      <c r="S77" s="17"/>
    </row>
    <row r="78" spans="2:19" ht="18.75">
      <c r="B78" s="3">
        <v>12</v>
      </c>
      <c r="C78" s="83" t="s">
        <v>138</v>
      </c>
      <c r="D78" s="83"/>
      <c r="E78" s="83"/>
      <c r="F78" s="83"/>
      <c r="G78" s="83"/>
      <c r="H78" s="83"/>
      <c r="I78" s="83"/>
      <c r="J78" s="22">
        <v>0</v>
      </c>
      <c r="K78" s="22">
        <v>0</v>
      </c>
      <c r="L78" s="22">
        <v>2.6315789473684209E-2</v>
      </c>
      <c r="M78" s="22">
        <v>0.52631578947368418</v>
      </c>
      <c r="N78" s="22">
        <v>0.44736842105263158</v>
      </c>
      <c r="O78" s="34">
        <v>4.4210526315789478</v>
      </c>
      <c r="R78" s="14"/>
      <c r="S78" s="17"/>
    </row>
    <row r="79" spans="2:19" ht="18.75">
      <c r="B79" s="3">
        <v>13</v>
      </c>
      <c r="C79" s="83" t="s">
        <v>139</v>
      </c>
      <c r="D79" s="83"/>
      <c r="E79" s="83"/>
      <c r="F79" s="83"/>
      <c r="G79" s="83"/>
      <c r="H79" s="83"/>
      <c r="I79" s="83"/>
      <c r="J79" s="22">
        <v>0</v>
      </c>
      <c r="K79" s="22">
        <v>2.6315789473684209E-2</v>
      </c>
      <c r="L79" s="22">
        <v>7.8947368421052627E-2</v>
      </c>
      <c r="M79" s="22">
        <v>0.42105263157894735</v>
      </c>
      <c r="N79" s="22">
        <v>0.47368421052631576</v>
      </c>
      <c r="O79" s="34">
        <v>4.3421052631578947</v>
      </c>
      <c r="R79" s="14"/>
      <c r="S79" s="17"/>
    </row>
    <row r="80" spans="2:19" ht="18.75">
      <c r="B80" s="3">
        <v>14</v>
      </c>
      <c r="C80" s="83" t="s">
        <v>140</v>
      </c>
      <c r="D80" s="83"/>
      <c r="E80" s="83"/>
      <c r="F80" s="83"/>
      <c r="G80" s="83"/>
      <c r="H80" s="83"/>
      <c r="I80" s="83"/>
      <c r="J80" s="22">
        <v>0</v>
      </c>
      <c r="K80" s="22">
        <v>2.6315789473684209E-2</v>
      </c>
      <c r="L80" s="22">
        <v>2.6315789473684209E-2</v>
      </c>
      <c r="M80" s="22">
        <v>0.28947368421052633</v>
      </c>
      <c r="N80" s="22">
        <v>0.65789473684210531</v>
      </c>
      <c r="O80" s="34">
        <v>4.5789473684210522</v>
      </c>
      <c r="R80" s="14"/>
      <c r="S80" s="17"/>
    </row>
    <row r="81" spans="2:19" ht="18.75">
      <c r="B81" s="3">
        <v>15</v>
      </c>
      <c r="C81" s="83" t="s">
        <v>141</v>
      </c>
      <c r="D81" s="83"/>
      <c r="E81" s="83"/>
      <c r="F81" s="83"/>
      <c r="G81" s="83"/>
      <c r="H81" s="83"/>
      <c r="I81" s="83"/>
      <c r="J81" s="22">
        <v>0</v>
      </c>
      <c r="K81" s="22">
        <v>0</v>
      </c>
      <c r="L81" s="22">
        <v>5.2631578947368418E-2</v>
      </c>
      <c r="M81" s="22">
        <v>0.31578947368421051</v>
      </c>
      <c r="N81" s="22">
        <v>0.63157894736842102</v>
      </c>
      <c r="O81" s="34">
        <v>4.5789473684210522</v>
      </c>
      <c r="R81" s="14"/>
      <c r="S81" s="17"/>
    </row>
    <row r="82" spans="2:19" ht="18.75">
      <c r="B82" s="3">
        <v>16</v>
      </c>
      <c r="C82" s="83" t="s">
        <v>142</v>
      </c>
      <c r="D82" s="83"/>
      <c r="E82" s="83"/>
      <c r="F82" s="83"/>
      <c r="G82" s="83"/>
      <c r="H82" s="83"/>
      <c r="I82" s="83"/>
      <c r="J82" s="22">
        <v>0</v>
      </c>
      <c r="K82" s="22">
        <v>0</v>
      </c>
      <c r="L82" s="22">
        <v>5.2631578947368418E-2</v>
      </c>
      <c r="M82" s="22">
        <v>0.31578947368421051</v>
      </c>
      <c r="N82" s="22">
        <v>0.63157894736842102</v>
      </c>
      <c r="O82" s="34">
        <v>4.5789473684210522</v>
      </c>
      <c r="R82" s="14"/>
      <c r="S82" s="17"/>
    </row>
    <row r="83" spans="2:19">
      <c r="R83" s="14"/>
      <c r="S83" s="17"/>
    </row>
    <row r="84" spans="2:19">
      <c r="R84" s="14"/>
      <c r="S84" s="17"/>
    </row>
    <row r="85" spans="2:19">
      <c r="R85" s="14"/>
      <c r="S85" s="17"/>
    </row>
    <row r="86" spans="2:19">
      <c r="R86" s="14"/>
      <c r="S86" s="17"/>
    </row>
    <row r="87" spans="2:19">
      <c r="R87" s="14"/>
      <c r="S87" s="17"/>
    </row>
    <row r="88" spans="2:19">
      <c r="R88" s="14"/>
      <c r="S88" s="17"/>
    </row>
    <row r="89" spans="2:19">
      <c r="R89" s="14"/>
      <c r="S89" s="17"/>
    </row>
    <row r="90" spans="2:19">
      <c r="R90" s="14"/>
      <c r="S90" s="17"/>
    </row>
    <row r="91" spans="2:19">
      <c r="R91" s="14"/>
      <c r="S91" s="17"/>
    </row>
    <row r="92" spans="2:19">
      <c r="R92" s="14"/>
      <c r="S92" s="17"/>
    </row>
    <row r="93" spans="2:19">
      <c r="R93" s="14"/>
      <c r="S93" s="17"/>
    </row>
    <row r="94" spans="2:19">
      <c r="R94" s="14"/>
      <c r="S94" s="17"/>
    </row>
    <row r="95" spans="2:19">
      <c r="R95" s="14"/>
      <c r="S95" s="17"/>
    </row>
    <row r="96" spans="2:19">
      <c r="R96" s="14"/>
      <c r="S96" s="17"/>
    </row>
    <row r="97" spans="2:19">
      <c r="R97" s="14"/>
      <c r="S97" s="17"/>
    </row>
    <row r="98" spans="2:19" ht="27.75" customHeight="1">
      <c r="R98" s="14"/>
      <c r="S98" s="17"/>
    </row>
    <row r="99" spans="2:19" ht="14.25" customHeight="1">
      <c r="R99" s="14"/>
      <c r="S99" s="17"/>
    </row>
    <row r="100" spans="2:19" ht="23.25">
      <c r="B100" s="32" t="s">
        <v>124</v>
      </c>
      <c r="C100" s="84" t="s">
        <v>143</v>
      </c>
      <c r="D100" s="84"/>
      <c r="E100" s="84"/>
      <c r="F100" s="84"/>
      <c r="G100" s="84"/>
      <c r="H100" s="84"/>
      <c r="I100" s="84"/>
      <c r="J100" s="33">
        <v>1</v>
      </c>
      <c r="K100" s="33">
        <v>2</v>
      </c>
      <c r="L100" s="33">
        <v>3</v>
      </c>
      <c r="M100" s="33">
        <v>4</v>
      </c>
      <c r="N100" s="33">
        <v>5</v>
      </c>
      <c r="O100" s="33" t="s">
        <v>126</v>
      </c>
      <c r="R100" s="14"/>
      <c r="S100" s="17"/>
    </row>
    <row r="101" spans="2:19" ht="17.25" customHeight="1">
      <c r="B101" s="3">
        <v>1</v>
      </c>
      <c r="C101" s="85" t="s">
        <v>144</v>
      </c>
      <c r="D101" s="85"/>
      <c r="E101" s="85"/>
      <c r="F101" s="85"/>
      <c r="G101" s="85"/>
      <c r="H101" s="85"/>
      <c r="I101" s="85"/>
      <c r="J101" s="22">
        <v>0</v>
      </c>
      <c r="K101" s="22">
        <v>0</v>
      </c>
      <c r="L101" s="22">
        <v>0.3</v>
      </c>
      <c r="M101" s="22">
        <v>0.2</v>
      </c>
      <c r="N101" s="22">
        <v>0.5</v>
      </c>
      <c r="O101" s="35">
        <v>4.2</v>
      </c>
      <c r="R101" s="14"/>
      <c r="S101" s="17"/>
    </row>
    <row r="102" spans="2:19" ht="17.25" customHeight="1">
      <c r="B102" s="3">
        <v>2</v>
      </c>
      <c r="C102" s="85" t="s">
        <v>145</v>
      </c>
      <c r="D102" s="85"/>
      <c r="E102" s="85"/>
      <c r="F102" s="85"/>
      <c r="G102" s="85"/>
      <c r="H102" s="85"/>
      <c r="I102" s="85"/>
      <c r="J102" s="22">
        <v>0</v>
      </c>
      <c r="K102" s="22">
        <v>0.2</v>
      </c>
      <c r="L102" s="22">
        <v>0.2</v>
      </c>
      <c r="M102" s="22">
        <v>0.4</v>
      </c>
      <c r="N102" s="22">
        <v>0.2</v>
      </c>
      <c r="O102" s="35">
        <v>3.6</v>
      </c>
      <c r="R102" s="14"/>
      <c r="S102" s="17"/>
    </row>
    <row r="103" spans="2:19" ht="17.25" customHeight="1">
      <c r="B103" s="3">
        <v>3</v>
      </c>
      <c r="C103" s="85" t="s">
        <v>146</v>
      </c>
      <c r="D103" s="85"/>
      <c r="E103" s="85"/>
      <c r="F103" s="85"/>
      <c r="G103" s="85"/>
      <c r="H103" s="85"/>
      <c r="I103" s="85"/>
      <c r="J103" s="22">
        <v>0</v>
      </c>
      <c r="K103" s="22">
        <v>0.1</v>
      </c>
      <c r="L103" s="22">
        <v>0.2</v>
      </c>
      <c r="M103" s="22">
        <v>0.3</v>
      </c>
      <c r="N103" s="22">
        <v>0.4</v>
      </c>
      <c r="O103" s="35">
        <v>4</v>
      </c>
      <c r="R103" s="14"/>
      <c r="S103" s="17"/>
    </row>
    <row r="104" spans="2:19" ht="17.25" customHeight="1">
      <c r="B104" s="3">
        <v>4</v>
      </c>
      <c r="C104" s="85" t="s">
        <v>147</v>
      </c>
      <c r="D104" s="85"/>
      <c r="E104" s="85"/>
      <c r="F104" s="85"/>
      <c r="G104" s="85"/>
      <c r="H104" s="85"/>
      <c r="I104" s="85"/>
      <c r="J104" s="22">
        <v>0</v>
      </c>
      <c r="K104" s="22">
        <v>0.1</v>
      </c>
      <c r="L104" s="22">
        <v>0.1</v>
      </c>
      <c r="M104" s="22">
        <v>0.3</v>
      </c>
      <c r="N104" s="22">
        <v>0.5</v>
      </c>
      <c r="O104" s="35">
        <v>4.2</v>
      </c>
      <c r="R104" s="14"/>
      <c r="S104" s="17"/>
    </row>
    <row r="105" spans="2:19" ht="17.25" customHeight="1">
      <c r="B105" s="3">
        <v>5</v>
      </c>
      <c r="C105" s="85" t="s">
        <v>148</v>
      </c>
      <c r="D105" s="85"/>
      <c r="E105" s="85"/>
      <c r="F105" s="85"/>
      <c r="G105" s="85"/>
      <c r="H105" s="85"/>
      <c r="I105" s="85"/>
      <c r="J105" s="22">
        <v>0.1</v>
      </c>
      <c r="K105" s="22">
        <v>0</v>
      </c>
      <c r="L105" s="22">
        <v>0.4</v>
      </c>
      <c r="M105" s="22">
        <v>0.2</v>
      </c>
      <c r="N105" s="22">
        <v>0.3</v>
      </c>
      <c r="O105" s="35">
        <v>3.6</v>
      </c>
      <c r="R105" s="14"/>
      <c r="S105" s="17"/>
    </row>
    <row r="106" spans="2:19" ht="17.25" customHeight="1">
      <c r="B106" s="3">
        <v>6</v>
      </c>
      <c r="C106" s="85" t="s">
        <v>149</v>
      </c>
      <c r="D106" s="85"/>
      <c r="E106" s="85"/>
      <c r="F106" s="85"/>
      <c r="G106" s="85"/>
      <c r="H106" s="85"/>
      <c r="I106" s="85"/>
      <c r="J106" s="22">
        <v>0</v>
      </c>
      <c r="K106" s="22">
        <v>0</v>
      </c>
      <c r="L106" s="22">
        <v>0.1</v>
      </c>
      <c r="M106" s="22">
        <v>0.3</v>
      </c>
      <c r="N106" s="22">
        <v>0.6</v>
      </c>
      <c r="O106" s="35">
        <v>4.5</v>
      </c>
      <c r="R106" s="14"/>
      <c r="S106" s="17"/>
    </row>
    <row r="107" spans="2:19" ht="17.25" customHeight="1">
      <c r="B107" s="3">
        <v>7</v>
      </c>
      <c r="C107" s="85" t="s">
        <v>150</v>
      </c>
      <c r="D107" s="85"/>
      <c r="E107" s="85"/>
      <c r="F107" s="85"/>
      <c r="G107" s="85"/>
      <c r="H107" s="85"/>
      <c r="I107" s="85"/>
      <c r="J107" s="22">
        <v>0</v>
      </c>
      <c r="K107" s="22">
        <v>0</v>
      </c>
      <c r="L107" s="22">
        <v>0.1</v>
      </c>
      <c r="M107" s="22">
        <v>0.4</v>
      </c>
      <c r="N107" s="22">
        <v>0.5</v>
      </c>
      <c r="O107" s="35">
        <v>4.4000000000000004</v>
      </c>
      <c r="R107" s="14"/>
      <c r="S107" s="17"/>
    </row>
    <row r="108" spans="2:19" ht="17.25" customHeight="1">
      <c r="B108" s="3">
        <v>8</v>
      </c>
      <c r="C108" s="85" t="s">
        <v>151</v>
      </c>
      <c r="D108" s="85"/>
      <c r="E108" s="85"/>
      <c r="F108" s="85"/>
      <c r="G108" s="85"/>
      <c r="H108" s="85"/>
      <c r="I108" s="85"/>
      <c r="J108" s="22">
        <v>0</v>
      </c>
      <c r="K108" s="22">
        <v>0</v>
      </c>
      <c r="L108" s="22">
        <v>0.3</v>
      </c>
      <c r="M108" s="22">
        <v>0.2</v>
      </c>
      <c r="N108" s="22">
        <v>0.5</v>
      </c>
      <c r="O108" s="35">
        <v>4.2</v>
      </c>
      <c r="R108" s="14"/>
      <c r="S108" s="17"/>
    </row>
    <row r="109" spans="2:19" ht="15.75" customHeight="1">
      <c r="C109" s="36"/>
      <c r="D109" s="36"/>
      <c r="E109" s="36"/>
      <c r="F109" s="36"/>
      <c r="G109" s="36"/>
      <c r="H109" s="36"/>
      <c r="I109" s="36"/>
      <c r="J109" s="37"/>
      <c r="K109" s="37"/>
      <c r="L109" s="37"/>
      <c r="M109" s="37"/>
      <c r="N109" s="37"/>
      <c r="R109" s="14"/>
      <c r="S109" s="17"/>
    </row>
    <row r="110" spans="2:19" ht="15.75" customHeight="1">
      <c r="C110" s="36"/>
      <c r="D110" s="36"/>
      <c r="E110" s="36"/>
      <c r="F110" s="36"/>
      <c r="G110" s="36"/>
      <c r="H110" s="36"/>
      <c r="I110" s="36"/>
      <c r="J110" s="37"/>
      <c r="K110" s="37"/>
      <c r="L110" s="37"/>
      <c r="M110" s="37"/>
      <c r="N110" s="37"/>
      <c r="R110" s="14"/>
      <c r="S110" s="17"/>
    </row>
    <row r="111" spans="2:19" ht="15.75" customHeight="1">
      <c r="C111" s="36"/>
      <c r="D111" s="36"/>
      <c r="E111" s="36"/>
      <c r="F111" s="36"/>
      <c r="G111" s="36"/>
      <c r="H111" s="36"/>
      <c r="I111" s="36"/>
      <c r="J111" s="37"/>
      <c r="K111" s="37"/>
      <c r="L111" s="37"/>
      <c r="M111" s="37"/>
      <c r="N111" s="37"/>
      <c r="R111" s="14"/>
      <c r="S111" s="17"/>
    </row>
    <row r="112" spans="2:19" ht="15.75" customHeight="1">
      <c r="C112" s="36"/>
      <c r="D112" s="36"/>
      <c r="E112" s="36"/>
      <c r="F112" s="36"/>
      <c r="G112" s="36"/>
      <c r="H112" s="36"/>
      <c r="I112" s="36"/>
      <c r="J112" s="37"/>
      <c r="K112" s="37"/>
      <c r="L112" s="37"/>
      <c r="M112" s="37"/>
      <c r="N112" s="37"/>
      <c r="R112" s="14"/>
      <c r="S112" s="17"/>
    </row>
    <row r="113" spans="3:19" ht="15.75" customHeight="1">
      <c r="C113" s="36"/>
      <c r="D113" s="36"/>
      <c r="E113" s="36"/>
      <c r="F113" s="36"/>
      <c r="G113" s="36"/>
      <c r="H113" s="36"/>
      <c r="I113" s="36"/>
      <c r="J113" s="37"/>
      <c r="K113" s="37"/>
      <c r="L113" s="37"/>
      <c r="M113" s="37"/>
      <c r="N113" s="37"/>
      <c r="R113" s="14"/>
      <c r="S113" s="17"/>
    </row>
    <row r="114" spans="3:19" ht="15.75" customHeight="1">
      <c r="C114" s="36"/>
      <c r="D114" s="36"/>
      <c r="E114" s="36"/>
      <c r="F114" s="36"/>
      <c r="G114" s="36"/>
      <c r="H114" s="36"/>
      <c r="I114" s="36"/>
      <c r="J114" s="37"/>
      <c r="K114" s="37"/>
      <c r="L114" s="37"/>
      <c r="M114" s="37"/>
      <c r="N114" s="37"/>
      <c r="R114" s="14"/>
      <c r="S114" s="17"/>
    </row>
    <row r="115" spans="3:19" ht="15.75" customHeight="1">
      <c r="C115" s="36"/>
      <c r="D115" s="36"/>
      <c r="E115" s="36"/>
      <c r="F115" s="36"/>
      <c r="G115" s="36"/>
      <c r="H115" s="36"/>
      <c r="I115" s="36"/>
      <c r="J115" s="37"/>
      <c r="K115" s="37"/>
      <c r="L115" s="37"/>
      <c r="M115" s="37"/>
      <c r="N115" s="37"/>
      <c r="R115" s="14"/>
      <c r="S115" s="17"/>
    </row>
    <row r="116" spans="3:19" ht="15.75" customHeight="1">
      <c r="C116" s="36"/>
      <c r="D116" s="36"/>
      <c r="E116" s="36"/>
      <c r="F116" s="36"/>
      <c r="G116" s="36"/>
      <c r="H116" s="36"/>
      <c r="I116" s="36"/>
      <c r="J116" s="37"/>
      <c r="K116" s="37"/>
      <c r="L116" s="37"/>
      <c r="M116" s="37"/>
      <c r="N116" s="37"/>
      <c r="R116" s="14"/>
      <c r="S116" s="17"/>
    </row>
    <row r="117" spans="3:19" ht="99" customHeight="1">
      <c r="C117" s="36"/>
      <c r="D117" s="36"/>
      <c r="E117" s="36"/>
      <c r="F117" s="36"/>
      <c r="G117" s="36"/>
      <c r="H117" s="36"/>
      <c r="I117" s="36"/>
      <c r="J117" s="37"/>
      <c r="K117" s="37"/>
      <c r="L117" s="37"/>
      <c r="M117" s="37"/>
      <c r="N117" s="37"/>
      <c r="R117" s="14"/>
      <c r="S117" s="17"/>
    </row>
    <row r="118" spans="3:19" ht="44.25" customHeight="1">
      <c r="C118" s="79" t="s">
        <v>152</v>
      </c>
      <c r="D118" s="79"/>
      <c r="E118" s="79"/>
      <c r="F118" s="79"/>
      <c r="G118" s="79"/>
      <c r="H118" s="79"/>
      <c r="I118" s="79"/>
      <c r="J118" s="79"/>
      <c r="K118" s="79"/>
      <c r="L118" s="79"/>
      <c r="M118" s="79"/>
      <c r="N118" s="79"/>
      <c r="O118" s="79"/>
      <c r="P118" s="79"/>
      <c r="R118" s="14"/>
      <c r="S118" s="17"/>
    </row>
    <row r="119" spans="3:19" ht="20.25" customHeight="1">
      <c r="C119" s="36"/>
      <c r="D119" s="36"/>
      <c r="E119" s="36"/>
      <c r="F119" s="36"/>
      <c r="G119" s="36"/>
      <c r="H119" s="36"/>
      <c r="I119" s="36"/>
      <c r="J119" s="37"/>
      <c r="K119" s="37"/>
      <c r="L119" s="37"/>
      <c r="M119" s="37"/>
      <c r="N119" s="37"/>
      <c r="R119" s="14"/>
      <c r="S119" s="17"/>
    </row>
    <row r="120" spans="3:19" ht="57.75" customHeight="1">
      <c r="C120" s="78" t="s">
        <v>153</v>
      </c>
      <c r="D120" s="78"/>
      <c r="E120" s="78"/>
      <c r="F120" s="78"/>
      <c r="G120" s="78"/>
      <c r="H120" s="78"/>
      <c r="I120" s="78"/>
      <c r="J120" s="78"/>
      <c r="K120" s="78"/>
      <c r="L120" s="78"/>
      <c r="M120" s="78"/>
      <c r="N120" s="78"/>
      <c r="O120" s="78"/>
      <c r="P120" s="78"/>
      <c r="R120" s="14"/>
      <c r="S120" s="17"/>
    </row>
    <row r="121" spans="3:19" ht="15.75" customHeight="1">
      <c r="C121" s="36"/>
      <c r="D121" s="36"/>
      <c r="E121" s="36"/>
      <c r="F121" s="36"/>
      <c r="G121" s="36"/>
      <c r="H121" s="36"/>
      <c r="I121" s="36"/>
      <c r="J121" s="37"/>
      <c r="K121" s="37"/>
      <c r="L121" s="37"/>
      <c r="M121" s="37"/>
      <c r="N121" s="37"/>
      <c r="R121" s="14"/>
      <c r="S121" s="17"/>
    </row>
    <row r="122" spans="3:19" ht="23.25">
      <c r="C122" s="31" t="s">
        <v>154</v>
      </c>
      <c r="D122" s="18" t="s">
        <v>99</v>
      </c>
      <c r="E122" s="18" t="s">
        <v>100</v>
      </c>
      <c r="F122" s="18" t="s">
        <v>103</v>
      </c>
      <c r="G122" s="37"/>
      <c r="H122" s="37"/>
      <c r="I122" s="37"/>
      <c r="J122" s="37"/>
      <c r="K122" s="37"/>
      <c r="L122" s="37"/>
      <c r="M122" s="37"/>
      <c r="N122" s="37"/>
      <c r="R122" s="14"/>
      <c r="S122" s="17"/>
    </row>
    <row r="123" spans="3:19" ht="21">
      <c r="C123" s="26" t="s">
        <v>115</v>
      </c>
      <c r="D123" s="20">
        <v>10</v>
      </c>
      <c r="E123" s="20">
        <v>3</v>
      </c>
      <c r="F123" s="20">
        <v>13</v>
      </c>
      <c r="G123" s="37"/>
      <c r="H123" s="37"/>
      <c r="I123" s="37"/>
      <c r="J123" s="37"/>
      <c r="K123" s="37"/>
      <c r="L123" s="37"/>
      <c r="M123" s="37"/>
      <c r="N123" s="37"/>
      <c r="R123" s="14"/>
      <c r="S123" s="17"/>
    </row>
    <row r="124" spans="3:19" ht="21">
      <c r="C124" s="26" t="s">
        <v>155</v>
      </c>
      <c r="D124" s="20">
        <v>5</v>
      </c>
      <c r="E124" s="20">
        <v>1</v>
      </c>
      <c r="F124" s="20">
        <v>6</v>
      </c>
      <c r="G124" s="37"/>
      <c r="H124" s="37"/>
      <c r="I124" s="37"/>
      <c r="J124" s="37"/>
      <c r="K124" s="37"/>
      <c r="L124" s="37"/>
      <c r="M124" s="37"/>
      <c r="N124" s="37"/>
      <c r="R124" s="14"/>
      <c r="S124" s="17"/>
    </row>
    <row r="125" spans="3:19" ht="21">
      <c r="C125" s="26" t="s">
        <v>117</v>
      </c>
      <c r="D125" s="20">
        <v>1</v>
      </c>
      <c r="E125" s="20">
        <v>1</v>
      </c>
      <c r="F125" s="20">
        <v>2</v>
      </c>
      <c r="G125" s="37"/>
      <c r="H125" s="37"/>
      <c r="I125" s="37"/>
      <c r="J125" s="37"/>
      <c r="K125" s="37"/>
      <c r="L125" s="37"/>
      <c r="M125" s="37"/>
      <c r="N125" s="37"/>
      <c r="R125" s="14"/>
      <c r="S125" s="17"/>
    </row>
    <row r="126" spans="3:19" ht="21">
      <c r="C126" s="26" t="s">
        <v>156</v>
      </c>
      <c r="D126" s="20">
        <v>0</v>
      </c>
      <c r="E126" s="20">
        <v>0</v>
      </c>
      <c r="F126" s="20">
        <v>0</v>
      </c>
      <c r="G126" s="37"/>
      <c r="H126" s="37"/>
      <c r="I126" s="37"/>
      <c r="J126" s="37"/>
      <c r="K126" s="37"/>
      <c r="L126" s="37"/>
      <c r="M126" s="37"/>
      <c r="N126" s="37"/>
      <c r="R126" s="14"/>
      <c r="S126" s="17"/>
    </row>
    <row r="127" spans="3:19" ht="21">
      <c r="C127" s="26" t="s">
        <v>157</v>
      </c>
      <c r="D127" s="20">
        <v>0</v>
      </c>
      <c r="E127" s="20">
        <v>0</v>
      </c>
      <c r="F127" s="20">
        <v>0</v>
      </c>
      <c r="G127" s="37"/>
      <c r="H127" s="37"/>
      <c r="I127" s="37"/>
      <c r="J127" s="37"/>
      <c r="K127" s="37"/>
      <c r="L127" s="37"/>
      <c r="M127" s="37"/>
      <c r="N127" s="37"/>
      <c r="R127" s="14"/>
      <c r="S127" s="17"/>
    </row>
    <row r="128" spans="3:19" ht="15.75" customHeight="1">
      <c r="C128" s="36"/>
      <c r="D128" s="36"/>
      <c r="E128" s="36"/>
      <c r="F128" s="36"/>
      <c r="G128" s="36"/>
      <c r="H128" s="36"/>
      <c r="I128" s="36"/>
      <c r="J128" s="37"/>
      <c r="K128" s="37"/>
      <c r="L128" s="37"/>
      <c r="M128" s="37"/>
      <c r="N128" s="37"/>
      <c r="R128" s="14"/>
      <c r="S128" s="17"/>
    </row>
    <row r="129" spans="3:19" ht="23.25">
      <c r="C129" s="31" t="s">
        <v>158</v>
      </c>
      <c r="D129" s="18" t="s">
        <v>99</v>
      </c>
      <c r="E129" s="18" t="s">
        <v>100</v>
      </c>
      <c r="F129" s="18" t="s">
        <v>103</v>
      </c>
      <c r="G129" s="36"/>
      <c r="H129" s="36"/>
      <c r="I129" s="36"/>
      <c r="J129" s="37"/>
      <c r="K129" s="37"/>
      <c r="L129" s="37"/>
      <c r="M129" s="37"/>
      <c r="N129" s="37"/>
      <c r="R129" s="14"/>
      <c r="S129" s="17"/>
    </row>
    <row r="130" spans="3:19" ht="21">
      <c r="C130" s="26" t="s">
        <v>115</v>
      </c>
      <c r="D130" s="22">
        <v>0.37037037037037035</v>
      </c>
      <c r="E130" s="22">
        <v>0.6</v>
      </c>
      <c r="F130" s="22">
        <v>0.40625</v>
      </c>
      <c r="G130" s="36"/>
      <c r="H130" s="36"/>
      <c r="I130" s="36"/>
      <c r="J130" s="37"/>
      <c r="K130" s="37"/>
      <c r="L130" s="37"/>
      <c r="M130" s="37"/>
      <c r="N130" s="37"/>
      <c r="R130" s="14"/>
      <c r="S130" s="17"/>
    </row>
    <row r="131" spans="3:19" ht="21">
      <c r="C131" s="26" t="s">
        <v>155</v>
      </c>
      <c r="D131" s="22">
        <v>0.18518518518518517</v>
      </c>
      <c r="E131" s="22">
        <v>0.2</v>
      </c>
      <c r="F131" s="22">
        <v>0.1875</v>
      </c>
      <c r="G131" s="36"/>
      <c r="H131" s="36"/>
      <c r="I131" s="36"/>
      <c r="J131" s="37"/>
      <c r="K131" s="37"/>
      <c r="L131" s="37"/>
      <c r="M131" s="37"/>
      <c r="N131" s="37"/>
      <c r="R131" s="14"/>
      <c r="S131" s="17"/>
    </row>
    <row r="132" spans="3:19" ht="21">
      <c r="C132" s="26" t="s">
        <v>117</v>
      </c>
      <c r="D132" s="22">
        <v>3.7037037037037035E-2</v>
      </c>
      <c r="E132" s="22">
        <v>0.2</v>
      </c>
      <c r="F132" s="22">
        <v>6.25E-2</v>
      </c>
      <c r="G132" s="36"/>
      <c r="H132" s="36"/>
      <c r="I132" s="36"/>
      <c r="J132" s="37"/>
      <c r="K132" s="37"/>
      <c r="L132" s="37"/>
      <c r="M132" s="37"/>
      <c r="N132" s="37"/>
      <c r="R132" s="14"/>
      <c r="S132" s="17"/>
    </row>
    <row r="133" spans="3:19" ht="21">
      <c r="C133" s="26" t="s">
        <v>156</v>
      </c>
      <c r="D133" s="22">
        <v>0</v>
      </c>
      <c r="E133" s="22">
        <v>0</v>
      </c>
      <c r="F133" s="22">
        <v>0</v>
      </c>
      <c r="G133" s="36"/>
      <c r="H133" s="36"/>
      <c r="I133" s="36"/>
      <c r="J133" s="37"/>
      <c r="K133" s="37"/>
      <c r="L133" s="37"/>
      <c r="M133" s="37"/>
      <c r="N133" s="37"/>
      <c r="R133" s="14"/>
      <c r="S133" s="17"/>
    </row>
    <row r="134" spans="3:19" ht="21">
      <c r="C134" s="26" t="s">
        <v>157</v>
      </c>
      <c r="D134" s="22">
        <v>0</v>
      </c>
      <c r="E134" s="22">
        <v>0</v>
      </c>
      <c r="F134" s="22">
        <v>0</v>
      </c>
      <c r="G134" s="36"/>
      <c r="H134" s="36"/>
      <c r="I134" s="36"/>
      <c r="J134" s="37"/>
      <c r="K134" s="37"/>
      <c r="L134" s="37"/>
      <c r="M134" s="37"/>
      <c r="N134" s="37"/>
      <c r="R134" s="14"/>
      <c r="S134" s="17"/>
    </row>
    <row r="135" spans="3:19" ht="44.25" customHeight="1">
      <c r="C135" s="36"/>
      <c r="D135" s="36"/>
      <c r="E135" s="36"/>
      <c r="F135" s="36"/>
      <c r="G135" s="36"/>
      <c r="H135" s="36"/>
      <c r="I135" s="36"/>
      <c r="J135" s="37"/>
      <c r="K135" s="37"/>
      <c r="L135" s="37"/>
      <c r="M135" s="37"/>
      <c r="N135" s="37"/>
      <c r="R135" s="14"/>
      <c r="S135" s="17"/>
    </row>
    <row r="136" spans="3:19" ht="23.25">
      <c r="C136" s="31" t="s">
        <v>159</v>
      </c>
      <c r="D136" s="18" t="s">
        <v>99</v>
      </c>
      <c r="E136" s="18" t="s">
        <v>100</v>
      </c>
      <c r="F136" s="18" t="s">
        <v>103</v>
      </c>
      <c r="G136" s="36"/>
      <c r="H136" s="36"/>
      <c r="I136" s="36"/>
      <c r="J136" s="37"/>
      <c r="K136" s="37"/>
      <c r="L136" s="37"/>
      <c r="M136" s="37"/>
      <c r="N136" s="37"/>
      <c r="R136" s="14"/>
      <c r="S136" s="17"/>
    </row>
    <row r="137" spans="3:19" ht="21">
      <c r="C137" s="26" t="s">
        <v>115</v>
      </c>
      <c r="D137" s="20">
        <v>4</v>
      </c>
      <c r="E137" s="20">
        <v>1</v>
      </c>
      <c r="F137" s="20">
        <v>5</v>
      </c>
      <c r="G137" s="36"/>
      <c r="H137" s="36"/>
      <c r="I137" s="36"/>
      <c r="J137" s="37"/>
      <c r="K137" s="37"/>
      <c r="L137" s="37"/>
      <c r="M137" s="37"/>
      <c r="N137" s="37"/>
      <c r="R137" s="14"/>
      <c r="S137" s="17"/>
    </row>
    <row r="138" spans="3:19" ht="21">
      <c r="C138" s="26" t="s">
        <v>155</v>
      </c>
      <c r="D138" s="20">
        <v>10</v>
      </c>
      <c r="E138" s="20">
        <v>1</v>
      </c>
      <c r="F138" s="20">
        <v>11</v>
      </c>
      <c r="G138" s="36"/>
      <c r="H138" s="36"/>
      <c r="I138" s="36"/>
      <c r="J138" s="37"/>
      <c r="K138" s="37"/>
      <c r="L138" s="37"/>
      <c r="M138" s="37"/>
      <c r="N138" s="37"/>
      <c r="R138" s="14"/>
      <c r="S138" s="17"/>
    </row>
    <row r="139" spans="3:19" ht="21">
      <c r="C139" s="26" t="s">
        <v>117</v>
      </c>
      <c r="D139" s="20">
        <v>7</v>
      </c>
      <c r="E139" s="20">
        <v>2</v>
      </c>
      <c r="F139" s="20">
        <v>9</v>
      </c>
      <c r="G139" s="36"/>
      <c r="H139" s="36"/>
      <c r="I139" s="36"/>
      <c r="J139" s="37"/>
      <c r="K139" s="37"/>
      <c r="L139" s="37"/>
      <c r="M139" s="37"/>
      <c r="N139" s="37"/>
      <c r="R139" s="14"/>
      <c r="S139" s="17"/>
    </row>
    <row r="140" spans="3:19" ht="21">
      <c r="C140" s="26" t="s">
        <v>156</v>
      </c>
      <c r="D140" s="20">
        <v>6</v>
      </c>
      <c r="E140" s="20">
        <v>1</v>
      </c>
      <c r="F140" s="20">
        <v>7</v>
      </c>
      <c r="G140" s="36"/>
      <c r="H140" s="36"/>
      <c r="I140" s="36"/>
      <c r="J140" s="37"/>
      <c r="K140" s="37"/>
      <c r="L140" s="37"/>
      <c r="M140" s="37"/>
      <c r="N140" s="37"/>
      <c r="R140" s="14"/>
      <c r="S140" s="17"/>
    </row>
    <row r="141" spans="3:19" ht="21">
      <c r="C141" s="26" t="s">
        <v>157</v>
      </c>
      <c r="D141" s="20">
        <v>0</v>
      </c>
      <c r="E141" s="20">
        <v>0</v>
      </c>
      <c r="F141" s="20">
        <v>0</v>
      </c>
      <c r="G141" s="36"/>
      <c r="H141" s="36"/>
      <c r="I141" s="36"/>
      <c r="J141" s="37"/>
      <c r="K141" s="37"/>
      <c r="L141" s="37"/>
      <c r="M141" s="37"/>
      <c r="N141" s="37"/>
      <c r="R141" s="14"/>
      <c r="S141" s="17"/>
    </row>
    <row r="142" spans="3:19" ht="18.75">
      <c r="C142" s="36"/>
      <c r="D142" s="36"/>
      <c r="E142" s="36"/>
      <c r="F142" s="36"/>
      <c r="G142" s="36"/>
      <c r="H142" s="36"/>
      <c r="I142" s="36"/>
      <c r="J142" s="37"/>
      <c r="K142" s="37"/>
      <c r="L142" s="37"/>
      <c r="M142" s="37"/>
      <c r="N142" s="37"/>
      <c r="R142" s="14"/>
      <c r="S142" s="17"/>
    </row>
    <row r="143" spans="3:19" ht="23.25">
      <c r="C143" s="31" t="s">
        <v>160</v>
      </c>
      <c r="D143" s="18" t="s">
        <v>99</v>
      </c>
      <c r="E143" s="18" t="s">
        <v>100</v>
      </c>
      <c r="F143" s="18" t="s">
        <v>103</v>
      </c>
      <c r="G143" s="36"/>
      <c r="H143" s="36"/>
      <c r="I143" s="36"/>
      <c r="J143" s="37"/>
      <c r="K143" s="37"/>
      <c r="L143" s="37"/>
      <c r="M143" s="37"/>
      <c r="N143" s="37"/>
      <c r="R143" s="14"/>
      <c r="S143" s="17"/>
    </row>
    <row r="144" spans="3:19" ht="21">
      <c r="C144" s="26" t="s">
        <v>115</v>
      </c>
      <c r="D144" s="22">
        <v>0.14814814814814814</v>
      </c>
      <c r="E144" s="22">
        <v>0.2</v>
      </c>
      <c r="F144" s="22">
        <v>0.15625</v>
      </c>
      <c r="G144" s="36"/>
      <c r="H144" s="36"/>
      <c r="I144" s="36"/>
      <c r="J144" s="37"/>
      <c r="K144" s="37"/>
      <c r="L144" s="37"/>
      <c r="M144" s="37"/>
      <c r="N144" s="37"/>
      <c r="R144" s="14"/>
      <c r="S144" s="17"/>
    </row>
    <row r="145" spans="3:19" ht="21">
      <c r="C145" s="26" t="s">
        <v>155</v>
      </c>
      <c r="D145" s="22">
        <v>0.37037037037037035</v>
      </c>
      <c r="E145" s="22">
        <v>0.2</v>
      </c>
      <c r="F145" s="22">
        <v>0.34375</v>
      </c>
      <c r="G145" s="36"/>
      <c r="H145" s="36"/>
      <c r="I145" s="36"/>
      <c r="J145" s="37"/>
      <c r="K145" s="37"/>
      <c r="L145" s="37"/>
      <c r="M145" s="37"/>
      <c r="N145" s="37"/>
      <c r="R145" s="14"/>
      <c r="S145" s="17"/>
    </row>
    <row r="146" spans="3:19" ht="21">
      <c r="C146" s="26" t="s">
        <v>117</v>
      </c>
      <c r="D146" s="22">
        <v>0.25925925925925924</v>
      </c>
      <c r="E146" s="22">
        <v>0.4</v>
      </c>
      <c r="F146" s="22">
        <v>0.28125</v>
      </c>
      <c r="G146" s="36"/>
      <c r="H146" s="36"/>
      <c r="I146" s="36"/>
      <c r="J146" s="37"/>
      <c r="K146" s="37"/>
      <c r="L146" s="37"/>
      <c r="M146" s="37"/>
      <c r="N146" s="37"/>
      <c r="R146" s="14"/>
      <c r="S146" s="17"/>
    </row>
    <row r="147" spans="3:19" ht="21">
      <c r="C147" s="26" t="s">
        <v>156</v>
      </c>
      <c r="D147" s="22">
        <v>0.22222222222222221</v>
      </c>
      <c r="E147" s="22">
        <v>0.2</v>
      </c>
      <c r="F147" s="22">
        <v>0.21875</v>
      </c>
      <c r="G147" s="36"/>
      <c r="H147" s="36"/>
      <c r="I147" s="36"/>
      <c r="J147" s="37"/>
      <c r="K147" s="37"/>
      <c r="L147" s="37"/>
      <c r="M147" s="37"/>
      <c r="N147" s="37"/>
      <c r="R147" s="14"/>
      <c r="S147" s="17"/>
    </row>
    <row r="148" spans="3:19" ht="21">
      <c r="C148" s="26" t="s">
        <v>157</v>
      </c>
      <c r="D148" s="22">
        <v>0</v>
      </c>
      <c r="E148" s="22">
        <v>0</v>
      </c>
      <c r="F148" s="22">
        <v>0</v>
      </c>
      <c r="G148" s="36"/>
      <c r="H148" s="36"/>
      <c r="I148" s="36"/>
      <c r="J148" s="37"/>
      <c r="K148" s="37"/>
      <c r="L148" s="37"/>
      <c r="M148" s="37"/>
      <c r="N148" s="37"/>
      <c r="R148" s="14"/>
      <c r="S148" s="17"/>
    </row>
    <row r="149" spans="3:19" ht="21">
      <c r="C149" s="38"/>
      <c r="D149" s="37"/>
      <c r="E149" s="37"/>
      <c r="F149" s="37"/>
      <c r="G149" s="36"/>
      <c r="H149" s="36"/>
      <c r="I149" s="36"/>
      <c r="J149" s="37"/>
      <c r="K149" s="37"/>
      <c r="L149" s="37"/>
      <c r="M149" s="37"/>
      <c r="N149" s="37"/>
      <c r="R149" s="14"/>
      <c r="S149" s="17"/>
    </row>
    <row r="150" spans="3:19" ht="23.25">
      <c r="C150" s="31" t="s">
        <v>161</v>
      </c>
      <c r="D150" s="18" t="s">
        <v>99</v>
      </c>
      <c r="E150" s="18" t="s">
        <v>100</v>
      </c>
      <c r="F150" s="18" t="s">
        <v>103</v>
      </c>
      <c r="G150" s="36"/>
      <c r="H150" s="36"/>
      <c r="I150" s="36"/>
      <c r="J150" s="37"/>
      <c r="K150" s="37"/>
      <c r="L150" s="37"/>
      <c r="M150" s="37"/>
      <c r="N150" s="37"/>
      <c r="R150" s="14"/>
      <c r="S150" s="17"/>
    </row>
    <row r="151" spans="3:19" ht="21">
      <c r="C151" s="26" t="s">
        <v>115</v>
      </c>
      <c r="D151" s="20">
        <v>10</v>
      </c>
      <c r="E151" s="20">
        <v>4</v>
      </c>
      <c r="F151" s="20">
        <v>14</v>
      </c>
      <c r="G151" s="36"/>
      <c r="H151" s="36"/>
      <c r="I151" s="36"/>
      <c r="J151" s="37"/>
      <c r="K151" s="37"/>
      <c r="L151" s="37"/>
      <c r="M151" s="37"/>
      <c r="N151" s="37"/>
      <c r="R151" s="14"/>
      <c r="S151" s="17"/>
    </row>
    <row r="152" spans="3:19" ht="21">
      <c r="C152" s="26" t="s">
        <v>155</v>
      </c>
      <c r="D152" s="20">
        <v>4</v>
      </c>
      <c r="E152" s="20">
        <v>1</v>
      </c>
      <c r="F152" s="20">
        <v>5</v>
      </c>
      <c r="G152" s="36"/>
      <c r="H152" s="36"/>
      <c r="I152" s="36"/>
      <c r="J152" s="37"/>
      <c r="K152" s="37"/>
      <c r="L152" s="37"/>
      <c r="M152" s="37"/>
      <c r="N152" s="37"/>
      <c r="R152" s="14"/>
      <c r="S152" s="17"/>
    </row>
    <row r="153" spans="3:19" ht="21">
      <c r="C153" s="26" t="s">
        <v>117</v>
      </c>
      <c r="D153" s="20">
        <v>1</v>
      </c>
      <c r="E153" s="20">
        <v>0</v>
      </c>
      <c r="F153" s="20">
        <v>1</v>
      </c>
      <c r="G153" s="36"/>
      <c r="H153" s="36"/>
      <c r="I153" s="36"/>
      <c r="J153" s="37"/>
      <c r="K153" s="37"/>
      <c r="L153" s="37"/>
      <c r="M153" s="37"/>
      <c r="N153" s="37"/>
      <c r="R153" s="14"/>
      <c r="S153" s="17"/>
    </row>
    <row r="154" spans="3:19" ht="21">
      <c r="C154" s="26" t="s">
        <v>156</v>
      </c>
      <c r="D154" s="20">
        <v>0</v>
      </c>
      <c r="E154" s="20">
        <v>0</v>
      </c>
      <c r="F154" s="20">
        <v>0</v>
      </c>
      <c r="G154" s="36"/>
      <c r="H154" s="36"/>
      <c r="I154" s="36"/>
      <c r="J154" s="37"/>
      <c r="K154" s="37"/>
      <c r="L154" s="37"/>
      <c r="M154" s="37"/>
      <c r="N154" s="37"/>
      <c r="R154" s="14"/>
      <c r="S154" s="17"/>
    </row>
    <row r="155" spans="3:19" ht="21">
      <c r="C155" s="26" t="s">
        <v>157</v>
      </c>
      <c r="D155" s="20">
        <v>1</v>
      </c>
      <c r="E155" s="20">
        <v>0</v>
      </c>
      <c r="F155" s="20">
        <v>1</v>
      </c>
      <c r="G155" s="36"/>
      <c r="H155" s="36"/>
      <c r="I155" s="36"/>
      <c r="J155" s="37"/>
      <c r="K155" s="37"/>
      <c r="L155" s="37"/>
      <c r="M155" s="37"/>
      <c r="N155" s="37"/>
      <c r="R155" s="14"/>
      <c r="S155" s="17"/>
    </row>
    <row r="156" spans="3:19" ht="18.75">
      <c r="C156" s="36"/>
      <c r="D156" s="36"/>
      <c r="E156" s="36"/>
      <c r="F156" s="36"/>
      <c r="G156" s="36"/>
      <c r="H156" s="36"/>
      <c r="I156" s="36"/>
      <c r="J156" s="37"/>
      <c r="K156" s="37"/>
      <c r="L156" s="37"/>
      <c r="M156" s="37"/>
      <c r="N156" s="37"/>
      <c r="R156" s="14"/>
      <c r="S156" s="17"/>
    </row>
    <row r="157" spans="3:19" ht="23.25">
      <c r="C157" s="31" t="s">
        <v>162</v>
      </c>
      <c r="D157" s="18" t="s">
        <v>99</v>
      </c>
      <c r="E157" s="18" t="s">
        <v>100</v>
      </c>
      <c r="F157" s="18" t="s">
        <v>103</v>
      </c>
      <c r="G157" s="36"/>
      <c r="H157" s="36"/>
      <c r="I157" s="36"/>
      <c r="J157" s="37"/>
      <c r="K157" s="37"/>
      <c r="L157" s="37"/>
      <c r="M157" s="37"/>
      <c r="N157" s="37"/>
      <c r="R157" s="14"/>
      <c r="S157" s="17"/>
    </row>
    <row r="158" spans="3:19" ht="21">
      <c r="C158" s="26" t="s">
        <v>115</v>
      </c>
      <c r="D158" s="22">
        <v>0.37037037037037035</v>
      </c>
      <c r="E158" s="22">
        <v>0.8</v>
      </c>
      <c r="F158" s="22">
        <v>0.4375</v>
      </c>
      <c r="G158" s="36"/>
      <c r="H158" s="36"/>
      <c r="I158" s="36"/>
      <c r="J158" s="37"/>
      <c r="K158" s="37"/>
      <c r="L158" s="37"/>
      <c r="M158" s="37"/>
      <c r="N158" s="37"/>
      <c r="R158" s="14"/>
      <c r="S158" s="17"/>
    </row>
    <row r="159" spans="3:19" ht="21">
      <c r="C159" s="26" t="s">
        <v>155</v>
      </c>
      <c r="D159" s="22">
        <v>0.14814814814814814</v>
      </c>
      <c r="E159" s="22">
        <v>0.2</v>
      </c>
      <c r="F159" s="22">
        <v>0.15625</v>
      </c>
      <c r="G159" s="36"/>
      <c r="H159" s="36"/>
      <c r="I159" s="36"/>
      <c r="J159" s="37"/>
      <c r="K159" s="37"/>
      <c r="L159" s="37"/>
      <c r="M159" s="37"/>
      <c r="N159" s="37"/>
      <c r="R159" s="14"/>
      <c r="S159" s="17"/>
    </row>
    <row r="160" spans="3:19" ht="21">
      <c r="C160" s="26" t="s">
        <v>117</v>
      </c>
      <c r="D160" s="22">
        <v>3.7037037037037035E-2</v>
      </c>
      <c r="E160" s="22">
        <v>0</v>
      </c>
      <c r="F160" s="22">
        <v>3.125E-2</v>
      </c>
      <c r="G160" s="36"/>
      <c r="H160" s="36"/>
      <c r="I160" s="36"/>
      <c r="J160" s="37"/>
      <c r="K160" s="37"/>
      <c r="L160" s="37"/>
      <c r="M160" s="37"/>
      <c r="N160" s="37"/>
      <c r="R160" s="14"/>
      <c r="S160" s="17"/>
    </row>
    <row r="161" spans="3:19" ht="21">
      <c r="C161" s="26" t="s">
        <v>156</v>
      </c>
      <c r="D161" s="22">
        <v>0</v>
      </c>
      <c r="E161" s="22">
        <v>0</v>
      </c>
      <c r="F161" s="22">
        <v>0</v>
      </c>
      <c r="G161" s="36"/>
      <c r="H161" s="36"/>
      <c r="I161" s="36"/>
      <c r="J161" s="37"/>
      <c r="K161" s="37"/>
      <c r="L161" s="37"/>
      <c r="M161" s="37"/>
      <c r="N161" s="37"/>
      <c r="R161" s="14"/>
      <c r="S161" s="17"/>
    </row>
    <row r="162" spans="3:19" ht="21">
      <c r="C162" s="26" t="s">
        <v>157</v>
      </c>
      <c r="D162" s="22">
        <v>3.7037037037037035E-2</v>
      </c>
      <c r="E162" s="22">
        <v>0</v>
      </c>
      <c r="F162" s="22">
        <v>3.125E-2</v>
      </c>
      <c r="G162" s="36"/>
      <c r="H162" s="36"/>
      <c r="I162" s="36"/>
      <c r="J162" s="37"/>
      <c r="K162" s="37"/>
      <c r="L162" s="37"/>
      <c r="M162" s="37"/>
      <c r="N162" s="37"/>
      <c r="R162" s="14"/>
      <c r="S162" s="17"/>
    </row>
    <row r="163" spans="3:19" ht="15.75" customHeight="1">
      <c r="C163" s="36"/>
      <c r="D163" s="36"/>
      <c r="E163" s="36"/>
      <c r="F163" s="36"/>
      <c r="G163" s="36"/>
      <c r="H163" s="36"/>
      <c r="I163" s="36"/>
      <c r="J163" s="37"/>
      <c r="K163" s="37"/>
      <c r="L163" s="37"/>
      <c r="M163" s="37"/>
      <c r="N163" s="37"/>
      <c r="R163" s="14"/>
      <c r="S163" s="17"/>
    </row>
    <row r="164" spans="3:19" ht="23.25">
      <c r="C164" s="31" t="s">
        <v>163</v>
      </c>
      <c r="D164" s="18" t="s">
        <v>99</v>
      </c>
      <c r="E164" s="18" t="s">
        <v>100</v>
      </c>
      <c r="F164" s="18" t="s">
        <v>103</v>
      </c>
      <c r="G164" s="36"/>
      <c r="H164" s="36"/>
      <c r="I164" s="36"/>
      <c r="J164" s="37"/>
      <c r="K164" s="37"/>
      <c r="L164" s="37"/>
      <c r="M164" s="37"/>
      <c r="N164" s="37"/>
      <c r="R164" s="14"/>
      <c r="S164" s="17"/>
    </row>
    <row r="165" spans="3:19" ht="21">
      <c r="C165" s="26" t="s">
        <v>115</v>
      </c>
      <c r="D165" s="20">
        <v>7</v>
      </c>
      <c r="E165" s="20">
        <v>2</v>
      </c>
      <c r="F165" s="20">
        <v>9</v>
      </c>
      <c r="G165" s="36"/>
      <c r="H165" s="36"/>
      <c r="I165" s="36"/>
      <c r="J165" s="37"/>
      <c r="K165" s="37"/>
      <c r="L165" s="37"/>
      <c r="M165" s="37"/>
      <c r="N165" s="37"/>
      <c r="R165" s="14"/>
      <c r="S165" s="17"/>
    </row>
    <row r="166" spans="3:19" ht="21">
      <c r="C166" s="26" t="s">
        <v>155</v>
      </c>
      <c r="D166" s="20">
        <v>12</v>
      </c>
      <c r="E166" s="20">
        <v>1</v>
      </c>
      <c r="F166" s="20">
        <v>13</v>
      </c>
      <c r="G166" s="36"/>
      <c r="H166" s="36"/>
      <c r="I166" s="36"/>
      <c r="J166" s="37"/>
      <c r="K166" s="37"/>
      <c r="L166" s="37"/>
      <c r="M166" s="37"/>
      <c r="N166" s="37"/>
      <c r="R166" s="14"/>
      <c r="S166" s="17"/>
    </row>
    <row r="167" spans="3:19" ht="21">
      <c r="C167" s="26" t="s">
        <v>117</v>
      </c>
      <c r="D167" s="20">
        <v>5</v>
      </c>
      <c r="E167" s="20">
        <v>2</v>
      </c>
      <c r="F167" s="20">
        <v>7</v>
      </c>
      <c r="G167" s="36"/>
      <c r="H167" s="36"/>
      <c r="I167" s="36"/>
      <c r="J167" s="37"/>
      <c r="K167" s="37"/>
      <c r="L167" s="37"/>
      <c r="M167" s="37"/>
      <c r="N167" s="37"/>
      <c r="R167" s="14"/>
      <c r="S167" s="17"/>
    </row>
    <row r="168" spans="3:19" ht="21">
      <c r="C168" s="26" t="s">
        <v>156</v>
      </c>
      <c r="D168" s="20">
        <v>3</v>
      </c>
      <c r="E168" s="20">
        <v>0</v>
      </c>
      <c r="F168" s="20">
        <v>3</v>
      </c>
      <c r="G168" s="36"/>
      <c r="H168" s="36"/>
      <c r="I168" s="36"/>
      <c r="J168" s="37"/>
      <c r="K168" s="37"/>
      <c r="L168" s="37"/>
      <c r="M168" s="37"/>
      <c r="N168" s="37"/>
      <c r="R168" s="14"/>
      <c r="S168" s="17"/>
    </row>
    <row r="169" spans="3:19" ht="21">
      <c r="C169" s="26" t="s">
        <v>157</v>
      </c>
      <c r="D169" s="20">
        <v>0</v>
      </c>
      <c r="E169" s="20">
        <v>0</v>
      </c>
      <c r="F169" s="20">
        <v>0</v>
      </c>
      <c r="G169" s="36"/>
      <c r="H169" s="36"/>
      <c r="I169" s="36"/>
      <c r="J169" s="37"/>
      <c r="K169" s="37"/>
      <c r="L169" s="37"/>
      <c r="M169" s="37"/>
      <c r="N169" s="37"/>
      <c r="R169" s="14"/>
      <c r="S169" s="17"/>
    </row>
    <row r="170" spans="3:19" ht="18.75">
      <c r="C170" s="36"/>
      <c r="D170" s="36"/>
      <c r="E170" s="36"/>
      <c r="F170" s="36"/>
      <c r="G170" s="36"/>
      <c r="H170" s="36"/>
      <c r="I170" s="36"/>
      <c r="J170" s="37"/>
      <c r="K170" s="37"/>
      <c r="L170" s="37"/>
      <c r="M170" s="37"/>
      <c r="N170" s="37"/>
      <c r="R170" s="14"/>
      <c r="S170" s="17"/>
    </row>
    <row r="171" spans="3:19" ht="34.5" customHeight="1">
      <c r="C171" s="31" t="s">
        <v>164</v>
      </c>
      <c r="D171" s="18" t="s">
        <v>99</v>
      </c>
      <c r="E171" s="18" t="s">
        <v>100</v>
      </c>
      <c r="F171" s="18" t="s">
        <v>103</v>
      </c>
      <c r="G171" s="36"/>
      <c r="H171" s="36"/>
      <c r="I171" s="36"/>
      <c r="J171" s="37"/>
      <c r="K171" s="37"/>
      <c r="L171" s="37"/>
      <c r="M171" s="37"/>
      <c r="N171" s="37"/>
      <c r="R171" s="14"/>
      <c r="S171" s="17"/>
    </row>
    <row r="172" spans="3:19" ht="22.5" customHeight="1">
      <c r="C172" s="26" t="s">
        <v>115</v>
      </c>
      <c r="D172" s="22">
        <v>0.25925925925925924</v>
      </c>
      <c r="E172" s="22">
        <v>0.4</v>
      </c>
      <c r="F172" s="22">
        <v>0.28125</v>
      </c>
      <c r="G172" s="36"/>
      <c r="H172" s="36"/>
      <c r="I172" s="36"/>
      <c r="J172" s="37"/>
      <c r="K172" s="37"/>
      <c r="L172" s="37"/>
      <c r="M172" s="37"/>
      <c r="N172" s="37"/>
      <c r="R172" s="14"/>
      <c r="S172" s="17"/>
    </row>
    <row r="173" spans="3:19" ht="22.5" customHeight="1">
      <c r="C173" s="26" t="s">
        <v>155</v>
      </c>
      <c r="D173" s="22">
        <v>0.44444444444444442</v>
      </c>
      <c r="E173" s="22">
        <v>0.2</v>
      </c>
      <c r="F173" s="22">
        <v>0.40625</v>
      </c>
      <c r="G173" s="36"/>
      <c r="H173" s="36"/>
      <c r="I173" s="36"/>
      <c r="J173" s="37"/>
      <c r="K173" s="37"/>
      <c r="L173" s="37"/>
      <c r="M173" s="37"/>
      <c r="N173" s="37"/>
      <c r="R173" s="14"/>
      <c r="S173" s="17"/>
    </row>
    <row r="174" spans="3:19" ht="22.5" customHeight="1">
      <c r="C174" s="26" t="s">
        <v>117</v>
      </c>
      <c r="D174" s="22">
        <v>0.18518518518518517</v>
      </c>
      <c r="E174" s="22">
        <v>0.4</v>
      </c>
      <c r="F174" s="22">
        <v>0.21875</v>
      </c>
      <c r="G174" s="36"/>
      <c r="H174" s="36"/>
      <c r="I174" s="36"/>
      <c r="J174" s="37"/>
      <c r="K174" s="37"/>
      <c r="L174" s="37"/>
      <c r="M174" s="37"/>
      <c r="N174" s="37"/>
      <c r="R174" s="14"/>
      <c r="S174" s="17"/>
    </row>
    <row r="175" spans="3:19" ht="22.5" customHeight="1">
      <c r="C175" s="26" t="s">
        <v>156</v>
      </c>
      <c r="D175" s="22">
        <v>0.1111111111111111</v>
      </c>
      <c r="E175" s="22">
        <v>0</v>
      </c>
      <c r="F175" s="22">
        <v>9.375E-2</v>
      </c>
      <c r="G175" s="36"/>
      <c r="H175" s="36"/>
      <c r="I175" s="36"/>
      <c r="J175" s="37"/>
      <c r="K175" s="37"/>
      <c r="L175" s="37"/>
      <c r="M175" s="37"/>
      <c r="N175" s="37"/>
      <c r="R175" s="14"/>
      <c r="S175" s="17"/>
    </row>
    <row r="176" spans="3:19" ht="22.5" customHeight="1">
      <c r="C176" s="26" t="s">
        <v>157</v>
      </c>
      <c r="D176" s="22">
        <v>0</v>
      </c>
      <c r="E176" s="22">
        <v>0</v>
      </c>
      <c r="F176" s="22">
        <v>0</v>
      </c>
      <c r="G176" s="36"/>
      <c r="H176" s="36"/>
      <c r="I176" s="36"/>
      <c r="J176" s="37"/>
      <c r="K176" s="37"/>
      <c r="L176" s="37"/>
      <c r="M176" s="37"/>
      <c r="N176" s="37"/>
      <c r="R176" s="14"/>
      <c r="S176" s="17"/>
    </row>
    <row r="177" spans="3:19" ht="30.75" customHeight="1">
      <c r="C177" s="36"/>
      <c r="D177" s="36"/>
      <c r="E177" s="36"/>
      <c r="F177" s="36"/>
      <c r="G177" s="36"/>
      <c r="H177" s="36"/>
      <c r="I177" s="36"/>
      <c r="J177" s="37"/>
      <c r="K177" s="37"/>
      <c r="L177" s="37"/>
      <c r="M177" s="37"/>
      <c r="N177" s="37"/>
      <c r="R177" s="14"/>
      <c r="S177" s="17"/>
    </row>
    <row r="178" spans="3:19" ht="23.25">
      <c r="C178" s="31" t="s">
        <v>165</v>
      </c>
      <c r="D178" s="18" t="s">
        <v>99</v>
      </c>
      <c r="E178" s="18" t="s">
        <v>100</v>
      </c>
      <c r="F178" s="18" t="s">
        <v>103</v>
      </c>
      <c r="G178" s="36"/>
      <c r="H178" s="36"/>
      <c r="I178" s="36"/>
      <c r="J178" s="37"/>
      <c r="K178" s="37"/>
      <c r="L178" s="37"/>
      <c r="M178" s="37"/>
      <c r="N178" s="37"/>
      <c r="R178" s="14"/>
      <c r="S178" s="17"/>
    </row>
    <row r="179" spans="3:19" ht="21">
      <c r="C179" s="26" t="s">
        <v>115</v>
      </c>
      <c r="D179" s="20">
        <v>16</v>
      </c>
      <c r="E179" s="20">
        <v>3</v>
      </c>
      <c r="F179" s="20">
        <v>19</v>
      </c>
      <c r="G179" s="36"/>
      <c r="H179" s="36"/>
      <c r="I179" s="36"/>
      <c r="J179" s="37"/>
      <c r="K179" s="37"/>
      <c r="L179" s="37"/>
      <c r="M179" s="37"/>
      <c r="N179" s="37"/>
      <c r="R179" s="14"/>
      <c r="S179" s="17"/>
    </row>
    <row r="180" spans="3:19" ht="21">
      <c r="C180" s="26" t="s">
        <v>155</v>
      </c>
      <c r="D180" s="20">
        <v>10</v>
      </c>
      <c r="E180" s="20">
        <v>1</v>
      </c>
      <c r="F180" s="20">
        <v>11</v>
      </c>
      <c r="G180" s="36"/>
      <c r="H180" s="36"/>
      <c r="I180" s="36"/>
      <c r="J180" s="37"/>
      <c r="K180" s="37"/>
      <c r="L180" s="37"/>
      <c r="M180" s="37"/>
      <c r="N180" s="37"/>
      <c r="R180" s="14"/>
      <c r="S180" s="17"/>
    </row>
    <row r="181" spans="3:19" ht="21">
      <c r="C181" s="26" t="s">
        <v>117</v>
      </c>
      <c r="D181" s="20">
        <v>1</v>
      </c>
      <c r="E181" s="20">
        <v>1</v>
      </c>
      <c r="F181" s="20">
        <v>2</v>
      </c>
      <c r="G181" s="36"/>
      <c r="H181" s="36"/>
      <c r="I181" s="36"/>
      <c r="J181" s="37"/>
      <c r="K181" s="37"/>
      <c r="L181" s="37"/>
      <c r="M181" s="37"/>
      <c r="N181" s="37"/>
      <c r="R181" s="14"/>
      <c r="S181" s="17"/>
    </row>
    <row r="182" spans="3:19" ht="21">
      <c r="C182" s="26" t="s">
        <v>156</v>
      </c>
      <c r="D182" s="20">
        <v>0</v>
      </c>
      <c r="E182" s="20">
        <v>0</v>
      </c>
      <c r="F182" s="20">
        <v>0</v>
      </c>
      <c r="G182" s="36"/>
      <c r="H182" s="36"/>
      <c r="I182" s="36"/>
      <c r="J182" s="37"/>
      <c r="K182" s="37"/>
      <c r="L182" s="37"/>
      <c r="M182" s="37"/>
      <c r="N182" s="37"/>
      <c r="R182" s="14"/>
      <c r="S182" s="17"/>
    </row>
    <row r="183" spans="3:19" ht="21">
      <c r="C183" s="26" t="s">
        <v>157</v>
      </c>
      <c r="D183" s="20">
        <v>0</v>
      </c>
      <c r="E183" s="20">
        <v>0</v>
      </c>
      <c r="F183" s="20">
        <v>0</v>
      </c>
      <c r="G183" s="36"/>
      <c r="H183" s="36"/>
      <c r="I183" s="36"/>
      <c r="J183" s="37"/>
      <c r="K183" s="37"/>
      <c r="L183" s="37"/>
      <c r="M183" s="37"/>
      <c r="N183" s="37"/>
      <c r="R183" s="14"/>
      <c r="S183" s="17"/>
    </row>
    <row r="184" spans="3:19" ht="18.75">
      <c r="C184" s="36"/>
      <c r="D184" s="36"/>
      <c r="E184" s="36"/>
      <c r="F184" s="36"/>
      <c r="G184" s="36"/>
      <c r="H184" s="36"/>
      <c r="I184" s="36"/>
      <c r="J184" s="37"/>
      <c r="K184" s="37"/>
      <c r="L184" s="37"/>
      <c r="M184" s="37"/>
      <c r="N184" s="37"/>
      <c r="R184" s="14"/>
      <c r="S184" s="17"/>
    </row>
    <row r="185" spans="3:19" ht="23.25">
      <c r="C185" s="31" t="s">
        <v>166</v>
      </c>
      <c r="D185" s="18" t="s">
        <v>99</v>
      </c>
      <c r="E185" s="18" t="s">
        <v>100</v>
      </c>
      <c r="F185" s="18" t="s">
        <v>103</v>
      </c>
      <c r="G185" s="36"/>
      <c r="H185" s="36"/>
      <c r="I185" s="36"/>
      <c r="J185" s="37"/>
      <c r="K185" s="37"/>
      <c r="L185" s="37"/>
      <c r="M185" s="37"/>
      <c r="N185" s="37"/>
      <c r="R185" s="14"/>
      <c r="S185" s="17"/>
    </row>
    <row r="186" spans="3:19" ht="21">
      <c r="C186" s="26" t="s">
        <v>115</v>
      </c>
      <c r="D186" s="22">
        <v>0.59259259259259256</v>
      </c>
      <c r="E186" s="22">
        <v>0.6</v>
      </c>
      <c r="F186" s="22">
        <v>0.59375</v>
      </c>
      <c r="G186" s="36"/>
      <c r="H186" s="36"/>
      <c r="I186" s="36"/>
      <c r="J186" s="37"/>
      <c r="K186" s="37"/>
      <c r="L186" s="37"/>
      <c r="M186" s="37"/>
      <c r="N186" s="37"/>
      <c r="R186" s="14"/>
      <c r="S186" s="17"/>
    </row>
    <row r="187" spans="3:19" ht="21">
      <c r="C187" s="26" t="s">
        <v>155</v>
      </c>
      <c r="D187" s="22">
        <v>0.37037037037037035</v>
      </c>
      <c r="E187" s="22">
        <v>0.2</v>
      </c>
      <c r="F187" s="22">
        <v>0.34375</v>
      </c>
      <c r="G187" s="36"/>
      <c r="H187" s="36"/>
      <c r="I187" s="36"/>
      <c r="J187" s="37"/>
      <c r="K187" s="37"/>
      <c r="L187" s="37"/>
      <c r="M187" s="37"/>
      <c r="N187" s="37"/>
      <c r="R187" s="14"/>
      <c r="S187" s="17"/>
    </row>
    <row r="188" spans="3:19" ht="21">
      <c r="C188" s="26" t="s">
        <v>117</v>
      </c>
      <c r="D188" s="22">
        <v>3.7037037037037035E-2</v>
      </c>
      <c r="E188" s="22">
        <v>0.2</v>
      </c>
      <c r="F188" s="22">
        <v>6.25E-2</v>
      </c>
      <c r="G188" s="36"/>
      <c r="H188" s="36"/>
      <c r="I188" s="36"/>
      <c r="J188" s="37"/>
      <c r="K188" s="37"/>
      <c r="L188" s="37"/>
      <c r="M188" s="37"/>
      <c r="N188" s="37"/>
      <c r="R188" s="14"/>
      <c r="S188" s="17"/>
    </row>
    <row r="189" spans="3:19" ht="21">
      <c r="C189" s="26" t="s">
        <v>156</v>
      </c>
      <c r="D189" s="22">
        <v>0</v>
      </c>
      <c r="E189" s="22">
        <v>0</v>
      </c>
      <c r="F189" s="22">
        <v>0</v>
      </c>
      <c r="G189" s="36"/>
      <c r="H189" s="36"/>
      <c r="I189" s="36"/>
      <c r="J189" s="37"/>
      <c r="K189" s="37"/>
      <c r="L189" s="37"/>
      <c r="M189" s="37"/>
      <c r="N189" s="37"/>
      <c r="R189" s="14"/>
      <c r="S189" s="17"/>
    </row>
    <row r="190" spans="3:19" ht="21">
      <c r="C190" s="26" t="s">
        <v>157</v>
      </c>
      <c r="D190" s="22">
        <v>0</v>
      </c>
      <c r="E190" s="22">
        <v>0</v>
      </c>
      <c r="F190" s="22">
        <v>0</v>
      </c>
      <c r="G190" s="36"/>
      <c r="H190" s="36"/>
      <c r="I190" s="36"/>
      <c r="J190" s="37"/>
      <c r="K190" s="37"/>
      <c r="L190" s="37"/>
      <c r="M190" s="37"/>
      <c r="N190" s="37"/>
      <c r="R190" s="14"/>
      <c r="S190" s="17"/>
    </row>
    <row r="191" spans="3:19" ht="16.5" customHeight="1">
      <c r="C191" s="38"/>
      <c r="D191" s="37"/>
      <c r="E191" s="37"/>
      <c r="F191" s="37"/>
      <c r="G191" s="36"/>
      <c r="H191" s="36"/>
      <c r="I191" s="36"/>
      <c r="J191" s="37"/>
      <c r="K191" s="37"/>
      <c r="L191" s="37"/>
      <c r="M191" s="37"/>
      <c r="N191" s="37"/>
      <c r="R191" s="14"/>
      <c r="S191" s="17"/>
    </row>
    <row r="192" spans="3:19" ht="23.25">
      <c r="C192" s="31" t="s">
        <v>167</v>
      </c>
      <c r="D192" s="18" t="s">
        <v>99</v>
      </c>
      <c r="E192" s="18" t="s">
        <v>100</v>
      </c>
      <c r="F192" s="18" t="s">
        <v>103</v>
      </c>
      <c r="G192" s="36"/>
      <c r="H192" s="36"/>
      <c r="I192" s="36"/>
      <c r="J192" s="37"/>
      <c r="K192" s="37"/>
      <c r="L192" s="37"/>
      <c r="M192" s="37"/>
      <c r="N192" s="37"/>
      <c r="R192" s="14"/>
      <c r="S192" s="17"/>
    </row>
    <row r="193" spans="3:19" ht="21">
      <c r="C193" s="26" t="s">
        <v>115</v>
      </c>
      <c r="D193" s="20">
        <v>7</v>
      </c>
      <c r="E193" s="20">
        <v>1</v>
      </c>
      <c r="F193" s="20">
        <v>8</v>
      </c>
      <c r="G193" s="36"/>
      <c r="H193" s="36"/>
      <c r="I193" s="36"/>
      <c r="J193" s="37"/>
      <c r="K193" s="37"/>
      <c r="L193" s="37"/>
      <c r="M193" s="37"/>
      <c r="N193" s="37"/>
      <c r="R193" s="14"/>
      <c r="S193" s="17"/>
    </row>
    <row r="194" spans="3:19" ht="21">
      <c r="C194" s="26" t="s">
        <v>155</v>
      </c>
      <c r="D194" s="20">
        <v>12</v>
      </c>
      <c r="E194" s="20">
        <v>3</v>
      </c>
      <c r="F194" s="20">
        <v>15</v>
      </c>
      <c r="G194" s="36"/>
      <c r="H194" s="36"/>
      <c r="I194" s="36"/>
      <c r="J194" s="37"/>
      <c r="K194" s="37"/>
      <c r="L194" s="37"/>
      <c r="M194" s="37"/>
      <c r="N194" s="37"/>
      <c r="R194" s="14"/>
      <c r="S194" s="17"/>
    </row>
    <row r="195" spans="3:19" ht="21">
      <c r="C195" s="26" t="s">
        <v>117</v>
      </c>
      <c r="D195" s="20">
        <v>7</v>
      </c>
      <c r="E195" s="20">
        <v>1</v>
      </c>
      <c r="F195" s="20">
        <v>8</v>
      </c>
      <c r="G195" s="36"/>
      <c r="H195" s="36"/>
      <c r="I195" s="36"/>
      <c r="J195" s="37"/>
      <c r="K195" s="37"/>
      <c r="L195" s="37"/>
      <c r="M195" s="37"/>
      <c r="N195" s="37"/>
      <c r="R195" s="14"/>
      <c r="S195" s="17"/>
    </row>
    <row r="196" spans="3:19" ht="21">
      <c r="C196" s="26" t="s">
        <v>156</v>
      </c>
      <c r="D196" s="20">
        <v>1</v>
      </c>
      <c r="E196" s="20">
        <v>0</v>
      </c>
      <c r="F196" s="20">
        <v>1</v>
      </c>
      <c r="G196" s="36"/>
      <c r="H196" s="36"/>
      <c r="I196" s="36"/>
      <c r="J196" s="37"/>
      <c r="K196" s="37"/>
      <c r="L196" s="37"/>
      <c r="M196" s="37"/>
      <c r="N196" s="37"/>
      <c r="R196" s="14"/>
      <c r="S196" s="17"/>
    </row>
    <row r="197" spans="3:19" ht="21">
      <c r="C197" s="26" t="s">
        <v>157</v>
      </c>
      <c r="D197" s="20">
        <v>0</v>
      </c>
      <c r="E197" s="20">
        <v>0</v>
      </c>
      <c r="F197" s="20">
        <v>0</v>
      </c>
      <c r="G197" s="36"/>
      <c r="H197" s="36"/>
      <c r="I197" s="36"/>
      <c r="J197" s="37"/>
      <c r="K197" s="37"/>
      <c r="L197" s="37"/>
      <c r="M197" s="37"/>
      <c r="N197" s="37"/>
      <c r="R197" s="14"/>
      <c r="S197" s="17"/>
    </row>
    <row r="198" spans="3:19" ht="18.75">
      <c r="C198" s="36"/>
      <c r="D198" s="36"/>
      <c r="E198" s="36"/>
      <c r="F198" s="36"/>
      <c r="G198" s="36"/>
      <c r="H198" s="36"/>
      <c r="I198" s="36"/>
      <c r="J198" s="37"/>
      <c r="K198" s="37"/>
      <c r="L198" s="37"/>
      <c r="M198" s="37"/>
      <c r="N198" s="37"/>
      <c r="R198" s="14"/>
      <c r="S198" s="17"/>
    </row>
    <row r="199" spans="3:19" ht="23.25">
      <c r="C199" s="31" t="s">
        <v>168</v>
      </c>
      <c r="D199" s="18" t="s">
        <v>99</v>
      </c>
      <c r="E199" s="18" t="s">
        <v>100</v>
      </c>
      <c r="F199" s="18" t="s">
        <v>103</v>
      </c>
      <c r="G199" s="36"/>
      <c r="H199" s="36"/>
      <c r="I199" s="36"/>
      <c r="J199" s="37"/>
      <c r="K199" s="37"/>
      <c r="L199" s="37"/>
      <c r="M199" s="37"/>
      <c r="N199" s="37"/>
      <c r="R199" s="14"/>
      <c r="S199" s="17"/>
    </row>
    <row r="200" spans="3:19" ht="21">
      <c r="C200" s="26" t="s">
        <v>115</v>
      </c>
      <c r="D200" s="22">
        <v>0.25925925925925924</v>
      </c>
      <c r="E200" s="22">
        <v>0.2</v>
      </c>
      <c r="F200" s="22">
        <v>0.25</v>
      </c>
      <c r="G200" s="36"/>
      <c r="H200" s="36"/>
      <c r="I200" s="36"/>
      <c r="J200" s="37"/>
      <c r="K200" s="37"/>
      <c r="L200" s="37"/>
      <c r="M200" s="37"/>
      <c r="N200" s="37"/>
      <c r="R200" s="14"/>
      <c r="S200" s="17"/>
    </row>
    <row r="201" spans="3:19" ht="21">
      <c r="C201" s="26" t="s">
        <v>155</v>
      </c>
      <c r="D201" s="22">
        <v>0.44444444444444442</v>
      </c>
      <c r="E201" s="22">
        <v>0.6</v>
      </c>
      <c r="F201" s="22">
        <v>0.46875</v>
      </c>
      <c r="G201" s="36"/>
      <c r="H201" s="36"/>
      <c r="I201" s="36"/>
      <c r="J201" s="37"/>
      <c r="K201" s="37"/>
      <c r="L201" s="37"/>
      <c r="M201" s="37"/>
      <c r="N201" s="37"/>
      <c r="R201" s="14"/>
      <c r="S201" s="17"/>
    </row>
    <row r="202" spans="3:19" ht="21">
      <c r="C202" s="26" t="s">
        <v>117</v>
      </c>
      <c r="D202" s="22">
        <v>0.25925925925925924</v>
      </c>
      <c r="E202" s="22">
        <v>0.2</v>
      </c>
      <c r="F202" s="22">
        <v>0.25</v>
      </c>
      <c r="G202" s="36"/>
      <c r="H202" s="36"/>
      <c r="I202" s="36"/>
      <c r="J202" s="37"/>
      <c r="K202" s="37"/>
      <c r="L202" s="37"/>
      <c r="M202" s="37"/>
      <c r="N202" s="37"/>
      <c r="R202" s="14"/>
      <c r="S202" s="17"/>
    </row>
    <row r="203" spans="3:19" ht="21">
      <c r="C203" s="26" t="s">
        <v>156</v>
      </c>
      <c r="D203" s="22">
        <v>3.7037037037037035E-2</v>
      </c>
      <c r="E203" s="22">
        <v>0</v>
      </c>
      <c r="F203" s="22">
        <v>3.125E-2</v>
      </c>
      <c r="G203" s="36"/>
      <c r="H203" s="36"/>
      <c r="I203" s="36"/>
      <c r="J203" s="37"/>
      <c r="K203" s="37"/>
      <c r="L203" s="37"/>
      <c r="M203" s="37"/>
      <c r="N203" s="37"/>
      <c r="R203" s="14"/>
      <c r="S203" s="17"/>
    </row>
    <row r="204" spans="3:19" ht="21">
      <c r="C204" s="26" t="s">
        <v>157</v>
      </c>
      <c r="D204" s="22">
        <v>0</v>
      </c>
      <c r="E204" s="22">
        <v>0</v>
      </c>
      <c r="F204" s="22">
        <v>0</v>
      </c>
      <c r="G204" s="36"/>
      <c r="H204" s="36"/>
      <c r="I204" s="36"/>
      <c r="J204" s="37"/>
      <c r="K204" s="37"/>
      <c r="L204" s="37"/>
      <c r="M204" s="37"/>
      <c r="N204" s="37"/>
      <c r="R204" s="14"/>
      <c r="S204" s="17"/>
    </row>
    <row r="205" spans="3:19" ht="21">
      <c r="C205" s="38"/>
      <c r="D205" s="37"/>
      <c r="E205" s="37"/>
      <c r="F205" s="37"/>
      <c r="G205" s="36"/>
      <c r="H205" s="36"/>
      <c r="I205" s="36"/>
      <c r="J205" s="37"/>
      <c r="K205" s="37"/>
      <c r="L205" s="37"/>
      <c r="M205" s="37"/>
      <c r="N205" s="37"/>
      <c r="R205" s="14"/>
      <c r="S205" s="17"/>
    </row>
    <row r="206" spans="3:19" ht="23.25">
      <c r="C206" s="31" t="s">
        <v>169</v>
      </c>
      <c r="D206" s="18" t="s">
        <v>99</v>
      </c>
      <c r="E206" s="18" t="s">
        <v>100</v>
      </c>
      <c r="F206" s="18" t="s">
        <v>103</v>
      </c>
      <c r="G206" s="36"/>
      <c r="H206" s="36"/>
      <c r="I206" s="36"/>
      <c r="J206" s="37"/>
      <c r="K206" s="37"/>
      <c r="L206" s="37"/>
      <c r="M206" s="37"/>
      <c r="N206" s="37"/>
      <c r="R206" s="14"/>
      <c r="S206" s="17"/>
    </row>
    <row r="207" spans="3:19" ht="21">
      <c r="C207" s="26" t="s">
        <v>115</v>
      </c>
      <c r="D207" s="20">
        <v>5</v>
      </c>
      <c r="E207" s="20">
        <v>2</v>
      </c>
      <c r="F207" s="20">
        <v>7</v>
      </c>
      <c r="G207" s="36"/>
      <c r="H207" s="36"/>
      <c r="I207" s="36"/>
      <c r="J207" s="37"/>
      <c r="K207" s="37"/>
      <c r="L207" s="37"/>
      <c r="M207" s="37"/>
      <c r="N207" s="37"/>
      <c r="R207" s="14"/>
      <c r="S207" s="17"/>
    </row>
    <row r="208" spans="3:19" ht="21">
      <c r="C208" s="26" t="s">
        <v>155</v>
      </c>
      <c r="D208" s="20">
        <v>13</v>
      </c>
      <c r="E208" s="20">
        <v>1</v>
      </c>
      <c r="F208" s="20">
        <v>14</v>
      </c>
      <c r="G208" s="36"/>
      <c r="H208" s="36"/>
      <c r="I208" s="36"/>
      <c r="J208" s="37"/>
      <c r="K208" s="37"/>
      <c r="L208" s="37"/>
      <c r="M208" s="37"/>
      <c r="N208" s="37"/>
      <c r="R208" s="14"/>
      <c r="S208" s="17"/>
    </row>
    <row r="209" spans="3:19" ht="21">
      <c r="C209" s="26" t="s">
        <v>117</v>
      </c>
      <c r="D209" s="20">
        <v>3</v>
      </c>
      <c r="E209" s="20">
        <v>2</v>
      </c>
      <c r="F209" s="20">
        <v>5</v>
      </c>
      <c r="G209" s="36"/>
      <c r="H209" s="36"/>
      <c r="I209" s="36"/>
      <c r="J209" s="37"/>
      <c r="K209" s="37"/>
      <c r="L209" s="37"/>
      <c r="M209" s="37"/>
      <c r="N209" s="37"/>
      <c r="R209" s="14"/>
      <c r="S209" s="17"/>
    </row>
    <row r="210" spans="3:19" ht="21">
      <c r="C210" s="26" t="s">
        <v>156</v>
      </c>
      <c r="D210" s="20">
        <v>6</v>
      </c>
      <c r="E210" s="20">
        <v>0</v>
      </c>
      <c r="F210" s="20">
        <v>6</v>
      </c>
      <c r="G210" s="36"/>
      <c r="H210" s="36"/>
      <c r="I210" s="36"/>
      <c r="J210" s="37"/>
      <c r="K210" s="37"/>
      <c r="L210" s="37"/>
      <c r="M210" s="37"/>
      <c r="N210" s="37"/>
      <c r="R210" s="14"/>
      <c r="S210" s="17"/>
    </row>
    <row r="211" spans="3:19" ht="21">
      <c r="C211" s="26" t="s">
        <v>157</v>
      </c>
      <c r="D211" s="20">
        <v>0</v>
      </c>
      <c r="E211" s="20">
        <v>0</v>
      </c>
      <c r="F211" s="20">
        <v>0</v>
      </c>
      <c r="G211" s="36"/>
      <c r="H211" s="36"/>
      <c r="I211" s="36"/>
      <c r="J211" s="37"/>
      <c r="K211" s="37"/>
      <c r="L211" s="37"/>
      <c r="M211" s="37"/>
      <c r="N211" s="37"/>
      <c r="R211" s="14"/>
      <c r="S211" s="17"/>
    </row>
    <row r="212" spans="3:19" ht="18.75">
      <c r="C212" s="36"/>
      <c r="D212" s="36"/>
      <c r="E212" s="36"/>
      <c r="F212" s="36"/>
      <c r="G212" s="36"/>
      <c r="H212" s="36"/>
      <c r="I212" s="36"/>
      <c r="J212" s="37"/>
      <c r="K212" s="37"/>
      <c r="L212" s="37"/>
      <c r="M212" s="37"/>
      <c r="N212" s="37"/>
      <c r="R212" s="14"/>
      <c r="S212" s="17"/>
    </row>
    <row r="213" spans="3:19" ht="23.25">
      <c r="C213" s="31" t="s">
        <v>170</v>
      </c>
      <c r="D213" s="18" t="s">
        <v>99</v>
      </c>
      <c r="E213" s="18" t="s">
        <v>100</v>
      </c>
      <c r="F213" s="18" t="s">
        <v>103</v>
      </c>
      <c r="G213" s="36"/>
      <c r="H213" s="36"/>
      <c r="I213" s="36"/>
      <c r="J213" s="37"/>
      <c r="K213" s="37"/>
      <c r="L213" s="37"/>
      <c r="M213" s="37"/>
      <c r="N213" s="37"/>
      <c r="R213" s="14"/>
      <c r="S213" s="17"/>
    </row>
    <row r="214" spans="3:19" ht="21">
      <c r="C214" s="26" t="s">
        <v>115</v>
      </c>
      <c r="D214" s="22">
        <v>0.18518518518518517</v>
      </c>
      <c r="E214" s="22">
        <v>0.4</v>
      </c>
      <c r="F214" s="22">
        <v>0.21875</v>
      </c>
      <c r="G214" s="36"/>
      <c r="H214" s="36"/>
      <c r="I214" s="36"/>
      <c r="J214" s="37"/>
      <c r="K214" s="37"/>
      <c r="L214" s="37"/>
      <c r="M214" s="37"/>
      <c r="N214" s="37"/>
      <c r="R214" s="14"/>
      <c r="S214" s="17"/>
    </row>
    <row r="215" spans="3:19" ht="21">
      <c r="C215" s="26" t="s">
        <v>155</v>
      </c>
      <c r="D215" s="22">
        <v>0.48148148148148145</v>
      </c>
      <c r="E215" s="22">
        <v>0.4</v>
      </c>
      <c r="F215" s="22">
        <v>0.4375</v>
      </c>
      <c r="G215" s="36"/>
      <c r="H215" s="36"/>
      <c r="I215" s="36"/>
      <c r="J215" s="37"/>
      <c r="K215" s="37"/>
      <c r="L215" s="37"/>
      <c r="M215" s="37"/>
      <c r="N215" s="37"/>
      <c r="R215" s="14"/>
      <c r="S215" s="17"/>
    </row>
    <row r="216" spans="3:19" ht="21">
      <c r="C216" s="26" t="s">
        <v>117</v>
      </c>
      <c r="D216" s="22">
        <v>0.1111111111111111</v>
      </c>
      <c r="E216" s="22">
        <v>0.2</v>
      </c>
      <c r="F216" s="22">
        <v>0.15625</v>
      </c>
      <c r="G216" s="36"/>
      <c r="H216" s="36"/>
      <c r="I216" s="36"/>
      <c r="J216" s="37"/>
      <c r="K216" s="37"/>
      <c r="L216" s="37"/>
      <c r="M216" s="37"/>
      <c r="N216" s="37"/>
      <c r="R216" s="14"/>
      <c r="S216" s="17"/>
    </row>
    <row r="217" spans="3:19" ht="21">
      <c r="C217" s="26" t="s">
        <v>156</v>
      </c>
      <c r="D217" s="22">
        <v>0.22222222222222221</v>
      </c>
      <c r="E217" s="22">
        <v>0</v>
      </c>
      <c r="F217" s="22">
        <v>0.1875</v>
      </c>
      <c r="G217" s="36"/>
      <c r="H217" s="36"/>
      <c r="I217" s="36"/>
      <c r="J217" s="37"/>
      <c r="K217" s="37"/>
      <c r="L217" s="37"/>
      <c r="M217" s="37"/>
      <c r="N217" s="37"/>
      <c r="R217" s="14"/>
      <c r="S217" s="17"/>
    </row>
    <row r="218" spans="3:19" ht="21">
      <c r="C218" s="26" t="s">
        <v>157</v>
      </c>
      <c r="D218" s="22">
        <v>0</v>
      </c>
      <c r="E218" s="22">
        <v>0</v>
      </c>
      <c r="F218" s="22">
        <v>0</v>
      </c>
      <c r="G218" s="36"/>
      <c r="H218" s="36"/>
      <c r="I218" s="36"/>
      <c r="J218" s="37"/>
      <c r="K218" s="37"/>
      <c r="L218" s="37"/>
      <c r="M218" s="37"/>
      <c r="N218" s="37"/>
      <c r="R218" s="14"/>
      <c r="S218" s="17"/>
    </row>
    <row r="219" spans="3:19" ht="21">
      <c r="C219" s="38"/>
      <c r="D219" s="37"/>
      <c r="E219" s="37"/>
      <c r="F219" s="37"/>
      <c r="G219" s="36"/>
      <c r="H219" s="36"/>
      <c r="I219" s="36"/>
      <c r="J219" s="37"/>
      <c r="K219" s="37"/>
      <c r="L219" s="37"/>
      <c r="M219" s="37"/>
      <c r="N219" s="37"/>
      <c r="R219" s="14"/>
      <c r="S219" s="17"/>
    </row>
    <row r="220" spans="3:19" ht="23.25">
      <c r="C220" s="31" t="s">
        <v>171</v>
      </c>
      <c r="D220" s="18" t="s">
        <v>99</v>
      </c>
      <c r="E220" s="18" t="s">
        <v>100</v>
      </c>
      <c r="F220" s="18" t="s">
        <v>103</v>
      </c>
      <c r="G220" s="36"/>
      <c r="H220" s="36"/>
      <c r="I220" s="36"/>
      <c r="J220" s="37"/>
      <c r="K220" s="37"/>
      <c r="L220" s="37"/>
      <c r="M220" s="37"/>
      <c r="N220" s="37"/>
      <c r="R220" s="14"/>
      <c r="S220" s="17"/>
    </row>
    <row r="221" spans="3:19" ht="21">
      <c r="C221" s="26" t="s">
        <v>115</v>
      </c>
      <c r="D221" s="20">
        <v>12</v>
      </c>
      <c r="E221" s="20">
        <v>2</v>
      </c>
      <c r="F221" s="20">
        <v>14</v>
      </c>
      <c r="G221" s="36"/>
      <c r="H221" s="36"/>
      <c r="I221" s="36"/>
      <c r="J221" s="37"/>
      <c r="K221" s="37"/>
      <c r="L221" s="37"/>
      <c r="M221" s="37"/>
      <c r="N221" s="37"/>
      <c r="R221" s="14"/>
      <c r="S221" s="17"/>
    </row>
    <row r="222" spans="3:19" ht="21">
      <c r="C222" s="26" t="s">
        <v>155</v>
      </c>
      <c r="D222" s="20">
        <v>14</v>
      </c>
      <c r="E222" s="20">
        <v>2</v>
      </c>
      <c r="F222" s="20">
        <v>16</v>
      </c>
      <c r="G222" s="36"/>
      <c r="H222" s="36"/>
      <c r="I222" s="36"/>
      <c r="J222" s="37"/>
      <c r="K222" s="37"/>
      <c r="L222" s="37"/>
      <c r="M222" s="37"/>
      <c r="N222" s="37"/>
      <c r="R222" s="14"/>
      <c r="S222" s="17"/>
    </row>
    <row r="223" spans="3:19" ht="21">
      <c r="C223" s="26" t="s">
        <v>117</v>
      </c>
      <c r="D223" s="20">
        <v>0</v>
      </c>
      <c r="E223" s="20">
        <v>1</v>
      </c>
      <c r="F223" s="20">
        <v>1</v>
      </c>
      <c r="G223" s="36"/>
      <c r="H223" s="36"/>
      <c r="I223" s="36"/>
      <c r="J223" s="37"/>
      <c r="K223" s="37"/>
      <c r="L223" s="37"/>
      <c r="M223" s="37"/>
      <c r="N223" s="37"/>
      <c r="R223" s="14"/>
      <c r="S223" s="17"/>
    </row>
    <row r="224" spans="3:19" ht="21">
      <c r="C224" s="26" t="s">
        <v>156</v>
      </c>
      <c r="D224" s="20">
        <v>1</v>
      </c>
      <c r="E224" s="20">
        <v>0</v>
      </c>
      <c r="F224" s="20">
        <v>1</v>
      </c>
      <c r="G224" s="36"/>
      <c r="H224" s="36"/>
      <c r="I224" s="36"/>
      <c r="J224" s="37"/>
      <c r="K224" s="37"/>
      <c r="L224" s="37"/>
      <c r="M224" s="37"/>
      <c r="N224" s="37"/>
      <c r="R224" s="14"/>
      <c r="S224" s="17"/>
    </row>
    <row r="225" spans="3:19" ht="21">
      <c r="C225" s="26" t="s">
        <v>157</v>
      </c>
      <c r="D225" s="20">
        <v>0</v>
      </c>
      <c r="E225" s="20">
        <v>0</v>
      </c>
      <c r="F225" s="20">
        <v>0</v>
      </c>
      <c r="G225" s="36"/>
      <c r="H225" s="36"/>
      <c r="I225" s="36"/>
      <c r="J225" s="37"/>
      <c r="K225" s="37"/>
      <c r="L225" s="37"/>
      <c r="M225" s="37"/>
      <c r="N225" s="37"/>
      <c r="R225" s="14"/>
      <c r="S225" s="17"/>
    </row>
    <row r="226" spans="3:19" ht="18.75">
      <c r="C226" s="36"/>
      <c r="D226" s="36"/>
      <c r="E226" s="36"/>
      <c r="F226" s="36"/>
      <c r="G226" s="36"/>
      <c r="H226" s="36"/>
      <c r="I226" s="36"/>
      <c r="J226" s="37"/>
      <c r="K226" s="37"/>
      <c r="L226" s="37"/>
      <c r="M226" s="37"/>
      <c r="N226" s="37"/>
      <c r="R226" s="14"/>
      <c r="S226" s="17"/>
    </row>
    <row r="227" spans="3:19" ht="23.25">
      <c r="C227" s="31" t="s">
        <v>172</v>
      </c>
      <c r="D227" s="18" t="s">
        <v>99</v>
      </c>
      <c r="E227" s="18" t="s">
        <v>100</v>
      </c>
      <c r="F227" s="18" t="s">
        <v>103</v>
      </c>
      <c r="G227" s="36"/>
      <c r="H227" s="36"/>
      <c r="I227" s="36"/>
      <c r="J227" s="37"/>
      <c r="K227" s="37"/>
      <c r="L227" s="37"/>
      <c r="M227" s="37"/>
      <c r="N227" s="37"/>
      <c r="R227" s="14"/>
      <c r="S227" s="17"/>
    </row>
    <row r="228" spans="3:19" ht="21">
      <c r="C228" s="26" t="s">
        <v>115</v>
      </c>
      <c r="D228" s="22">
        <v>0.44444444444444442</v>
      </c>
      <c r="E228" s="22">
        <v>0.4</v>
      </c>
      <c r="F228" s="22">
        <v>0.4375</v>
      </c>
      <c r="G228" s="36"/>
      <c r="H228" s="36"/>
      <c r="I228" s="36"/>
      <c r="J228" s="37"/>
      <c r="K228" s="37"/>
      <c r="L228" s="37"/>
      <c r="M228" s="37"/>
      <c r="N228" s="37"/>
      <c r="R228" s="14"/>
      <c r="S228" s="17"/>
    </row>
    <row r="229" spans="3:19" ht="21">
      <c r="C229" s="26" t="s">
        <v>155</v>
      </c>
      <c r="D229" s="22">
        <v>0.51851851851851849</v>
      </c>
      <c r="E229" s="22">
        <v>0.4</v>
      </c>
      <c r="F229" s="22">
        <v>0.5</v>
      </c>
      <c r="G229" s="36"/>
      <c r="H229" s="36"/>
      <c r="I229" s="36"/>
      <c r="J229" s="37"/>
      <c r="K229" s="37"/>
      <c r="L229" s="37"/>
      <c r="M229" s="37"/>
      <c r="N229" s="37"/>
      <c r="R229" s="14"/>
      <c r="S229" s="17"/>
    </row>
    <row r="230" spans="3:19" ht="21">
      <c r="C230" s="26" t="s">
        <v>117</v>
      </c>
      <c r="D230" s="22">
        <v>0</v>
      </c>
      <c r="E230" s="22">
        <v>0.2</v>
      </c>
      <c r="F230" s="22">
        <v>3.125E-2</v>
      </c>
      <c r="G230" s="36"/>
      <c r="H230" s="36"/>
      <c r="I230" s="36"/>
      <c r="J230" s="37"/>
      <c r="K230" s="37"/>
      <c r="L230" s="37"/>
      <c r="M230" s="37"/>
      <c r="N230" s="37"/>
      <c r="R230" s="14"/>
      <c r="S230" s="17"/>
    </row>
    <row r="231" spans="3:19" ht="21">
      <c r="C231" s="26" t="s">
        <v>156</v>
      </c>
      <c r="D231" s="22">
        <v>3.7037037037037035E-2</v>
      </c>
      <c r="E231" s="22">
        <v>0</v>
      </c>
      <c r="F231" s="22">
        <v>3.125E-2</v>
      </c>
      <c r="G231" s="36"/>
      <c r="H231" s="36"/>
      <c r="I231" s="36"/>
      <c r="J231" s="37"/>
      <c r="K231" s="37"/>
      <c r="L231" s="37"/>
      <c r="M231" s="37"/>
      <c r="N231" s="37"/>
      <c r="R231" s="14"/>
      <c r="S231" s="17"/>
    </row>
    <row r="232" spans="3:19" ht="21">
      <c r="C232" s="26" t="s">
        <v>157</v>
      </c>
      <c r="D232" s="22">
        <v>0</v>
      </c>
      <c r="E232" s="22">
        <v>0</v>
      </c>
      <c r="F232" s="22">
        <v>0</v>
      </c>
      <c r="G232" s="36"/>
      <c r="H232" s="36"/>
      <c r="I232" s="36"/>
      <c r="J232" s="37"/>
      <c r="K232" s="37"/>
      <c r="L232" s="37"/>
      <c r="M232" s="37"/>
      <c r="N232" s="37"/>
      <c r="R232" s="14"/>
      <c r="S232" s="17"/>
    </row>
    <row r="233" spans="3:19" ht="15.75" customHeight="1">
      <c r="R233" s="14"/>
      <c r="S233" s="17"/>
    </row>
    <row r="234" spans="3:19" ht="15.75" customHeight="1">
      <c r="R234" s="14"/>
      <c r="S234" s="17"/>
    </row>
    <row r="235" spans="3:19" ht="23.25">
      <c r="C235" s="79" t="s">
        <v>173</v>
      </c>
      <c r="D235" s="79"/>
      <c r="E235" s="79"/>
      <c r="F235" s="79"/>
      <c r="G235" s="79"/>
      <c r="H235" s="79"/>
      <c r="I235" s="79"/>
      <c r="J235" s="79"/>
      <c r="K235" s="79"/>
      <c r="L235" s="79"/>
      <c r="M235" s="79"/>
      <c r="N235" s="79"/>
      <c r="O235" s="79"/>
      <c r="P235" s="79"/>
      <c r="R235" s="14"/>
      <c r="S235" s="17"/>
    </row>
    <row r="237" spans="3:19" ht="23.25">
      <c r="C237" s="82" t="s">
        <v>174</v>
      </c>
      <c r="D237" s="82"/>
      <c r="E237" s="82"/>
      <c r="F237" s="82"/>
      <c r="G237" s="82"/>
      <c r="H237" s="82"/>
      <c r="I237" s="82"/>
      <c r="J237" s="82"/>
      <c r="K237" s="82"/>
      <c r="L237" s="82"/>
      <c r="M237" s="82"/>
      <c r="N237" s="82"/>
      <c r="O237" s="82"/>
      <c r="P237" s="82"/>
    </row>
    <row r="238" spans="3:19" ht="21.75" customHeight="1"/>
    <row r="239" spans="3:19" ht="23.25">
      <c r="C239" s="31" t="s">
        <v>175</v>
      </c>
      <c r="D239" s="18" t="s">
        <v>100</v>
      </c>
    </row>
    <row r="240" spans="3:19" ht="42">
      <c r="C240" s="19" t="s">
        <v>176</v>
      </c>
      <c r="D240" s="22">
        <v>0</v>
      </c>
    </row>
    <row r="241" spans="3:16" ht="42">
      <c r="C241" s="19" t="s">
        <v>177</v>
      </c>
      <c r="D241" s="22">
        <v>0</v>
      </c>
    </row>
    <row r="242" spans="3:16" ht="21">
      <c r="C242" s="19" t="s">
        <v>110</v>
      </c>
      <c r="D242" s="22">
        <v>0</v>
      </c>
    </row>
    <row r="243" spans="3:16" ht="42">
      <c r="C243" s="19" t="s">
        <v>178</v>
      </c>
      <c r="D243" s="22">
        <v>0</v>
      </c>
    </row>
    <row r="244" spans="3:16" ht="21">
      <c r="C244" s="19" t="s">
        <v>179</v>
      </c>
      <c r="D244" s="22">
        <v>0.2</v>
      </c>
    </row>
    <row r="245" spans="3:16" ht="21">
      <c r="C245" s="19" t="s">
        <v>180</v>
      </c>
      <c r="D245" s="22">
        <v>0.4</v>
      </c>
    </row>
    <row r="246" spans="3:16" ht="42">
      <c r="C246" s="19" t="s">
        <v>181</v>
      </c>
      <c r="D246" s="22">
        <v>0</v>
      </c>
    </row>
    <row r="247" spans="3:16" ht="42">
      <c r="C247" s="19" t="s">
        <v>182</v>
      </c>
      <c r="D247" s="22">
        <v>0.4</v>
      </c>
    </row>
    <row r="248" spans="3:16" ht="21">
      <c r="C248" s="19" t="s">
        <v>183</v>
      </c>
      <c r="D248" s="22">
        <v>0.4</v>
      </c>
    </row>
    <row r="249" spans="3:16" ht="22.5" customHeight="1"/>
    <row r="250" spans="3:16" ht="23.25">
      <c r="C250" s="82" t="s">
        <v>184</v>
      </c>
      <c r="D250" s="82"/>
      <c r="E250" s="82"/>
      <c r="F250" s="82"/>
      <c r="G250" s="82"/>
      <c r="H250" s="82"/>
      <c r="I250" s="82"/>
      <c r="J250" s="82"/>
      <c r="K250" s="82"/>
      <c r="L250" s="82"/>
      <c r="M250" s="82"/>
      <c r="N250" s="82"/>
      <c r="O250" s="82"/>
      <c r="P250" s="82"/>
    </row>
    <row r="251" spans="3:16" ht="39.75" customHeight="1"/>
    <row r="252" spans="3:16" ht="23.25">
      <c r="C252" s="18" t="s">
        <v>98</v>
      </c>
      <c r="D252" s="39" t="s">
        <v>101</v>
      </c>
      <c r="E252" s="39" t="s">
        <v>102</v>
      </c>
      <c r="F252" s="39" t="s">
        <v>103</v>
      </c>
    </row>
    <row r="253" spans="3:16" ht="21">
      <c r="C253" s="26" t="s">
        <v>185</v>
      </c>
      <c r="D253" s="20">
        <v>0</v>
      </c>
      <c r="E253" s="20">
        <v>6</v>
      </c>
      <c r="F253" s="20">
        <v>6</v>
      </c>
    </row>
    <row r="254" spans="3:16" ht="21">
      <c r="C254" s="26" t="s">
        <v>124</v>
      </c>
      <c r="D254" s="20">
        <v>0</v>
      </c>
      <c r="E254" s="20">
        <v>0</v>
      </c>
      <c r="F254" s="20">
        <v>0</v>
      </c>
    </row>
    <row r="256" spans="3:16" ht="23.25">
      <c r="C256" s="18" t="s">
        <v>106</v>
      </c>
      <c r="D256" s="39" t="s">
        <v>101</v>
      </c>
      <c r="E256" s="39" t="s">
        <v>102</v>
      </c>
      <c r="F256" s="39" t="s">
        <v>103</v>
      </c>
    </row>
    <row r="257" spans="3:16" ht="21">
      <c r="C257" s="26" t="s">
        <v>185</v>
      </c>
      <c r="D257" s="22">
        <v>0</v>
      </c>
      <c r="E257" s="22">
        <v>1</v>
      </c>
      <c r="F257" s="22">
        <v>1</v>
      </c>
    </row>
    <row r="258" spans="3:16" ht="21">
      <c r="C258" s="26" t="s">
        <v>124</v>
      </c>
      <c r="D258" s="22">
        <v>0</v>
      </c>
      <c r="E258" s="22">
        <v>0</v>
      </c>
      <c r="F258" s="22">
        <v>0</v>
      </c>
    </row>
    <row r="259" spans="3:16" ht="75" customHeight="1">
      <c r="C259" s="40"/>
      <c r="D259" s="37"/>
      <c r="E259" s="37"/>
    </row>
    <row r="260" spans="3:16" ht="25.5" customHeight="1">
      <c r="C260" s="40"/>
      <c r="D260" s="37"/>
      <c r="E260" s="37"/>
    </row>
    <row r="261" spans="3:16" ht="11.25" customHeight="1">
      <c r="C261" s="40"/>
      <c r="D261" s="37"/>
      <c r="E261" s="37"/>
    </row>
    <row r="262" spans="3:16" ht="11.25" customHeight="1">
      <c r="C262" s="40"/>
      <c r="D262" s="37"/>
      <c r="E262" s="37"/>
    </row>
    <row r="263" spans="3:16" ht="23.25">
      <c r="C263" s="82" t="s">
        <v>186</v>
      </c>
      <c r="D263" s="82"/>
      <c r="E263" s="82"/>
      <c r="F263" s="82"/>
      <c r="G263" s="82"/>
      <c r="H263" s="82"/>
      <c r="I263" s="82"/>
      <c r="J263" s="82"/>
      <c r="K263" s="82"/>
      <c r="L263" s="82"/>
      <c r="M263" s="82"/>
      <c r="N263" s="82"/>
      <c r="O263" s="82"/>
      <c r="P263" s="82"/>
    </row>
    <row r="264" spans="3:16" ht="43.5" customHeight="1"/>
    <row r="265" spans="3:16" ht="43.5" customHeight="1">
      <c r="C265" s="18" t="s">
        <v>98</v>
      </c>
      <c r="D265" s="39" t="s">
        <v>101</v>
      </c>
      <c r="E265" s="39" t="s">
        <v>102</v>
      </c>
      <c r="F265" s="39" t="s">
        <v>103</v>
      </c>
    </row>
    <row r="266" spans="3:16" ht="21">
      <c r="C266" s="19" t="s">
        <v>187</v>
      </c>
      <c r="D266" s="20">
        <v>1</v>
      </c>
      <c r="E266" s="20">
        <v>3</v>
      </c>
      <c r="F266" s="20">
        <v>4</v>
      </c>
    </row>
    <row r="267" spans="3:16" ht="21">
      <c r="C267" s="19" t="s">
        <v>188</v>
      </c>
      <c r="D267" s="20">
        <v>2</v>
      </c>
      <c r="E267" s="20">
        <v>1</v>
      </c>
      <c r="F267" s="20">
        <v>3</v>
      </c>
    </row>
    <row r="268" spans="3:16" ht="21">
      <c r="C268" s="19" t="s">
        <v>189</v>
      </c>
      <c r="D268" s="20">
        <v>0</v>
      </c>
      <c r="E268" s="20">
        <v>0</v>
      </c>
      <c r="F268" s="20">
        <v>0</v>
      </c>
    </row>
    <row r="270" spans="3:16" ht="23.25">
      <c r="C270" s="18" t="s">
        <v>106</v>
      </c>
      <c r="D270" s="39" t="s">
        <v>101</v>
      </c>
      <c r="E270" s="39" t="s">
        <v>102</v>
      </c>
      <c r="F270" s="39" t="s">
        <v>103</v>
      </c>
    </row>
    <row r="271" spans="3:16" ht="21">
      <c r="C271" s="19" t="s">
        <v>187</v>
      </c>
      <c r="D271" s="22">
        <v>0.25</v>
      </c>
      <c r="E271" s="22">
        <v>0.5</v>
      </c>
      <c r="F271" s="22">
        <v>0.66666666666666663</v>
      </c>
    </row>
    <row r="272" spans="3:16" ht="21">
      <c r="C272" s="19" t="s">
        <v>188</v>
      </c>
      <c r="D272" s="22">
        <v>0.75</v>
      </c>
      <c r="E272" s="22">
        <v>0.16666666666666666</v>
      </c>
      <c r="F272" s="22">
        <v>0.5</v>
      </c>
    </row>
    <row r="273" spans="3:16" ht="21">
      <c r="C273" s="19" t="s">
        <v>189</v>
      </c>
      <c r="D273" s="22">
        <v>0</v>
      </c>
      <c r="E273" s="22">
        <v>0</v>
      </c>
      <c r="F273" s="22">
        <v>0</v>
      </c>
    </row>
    <row r="274" spans="3:16" ht="76.5" customHeight="1"/>
    <row r="275" spans="3:16" ht="76.5" customHeight="1"/>
    <row r="276" spans="3:16" ht="76.5" customHeight="1"/>
    <row r="277" spans="3:16" ht="76.5" customHeight="1"/>
    <row r="278" spans="3:16" ht="23.25">
      <c r="C278" s="82" t="s">
        <v>190</v>
      </c>
      <c r="D278" s="82"/>
      <c r="E278" s="82"/>
      <c r="F278" s="82"/>
      <c r="G278" s="82"/>
      <c r="H278" s="82"/>
      <c r="I278" s="82"/>
      <c r="J278" s="82"/>
      <c r="K278" s="82"/>
      <c r="L278" s="82"/>
      <c r="M278" s="82"/>
      <c r="N278" s="82"/>
      <c r="O278" s="82"/>
      <c r="P278" s="82"/>
    </row>
    <row r="279" spans="3:16" ht="63" customHeight="1"/>
    <row r="280" spans="3:16" ht="23.25">
      <c r="C280" s="39" t="s">
        <v>98</v>
      </c>
      <c r="D280" s="39" t="s">
        <v>99</v>
      </c>
    </row>
    <row r="281" spans="3:16" ht="21">
      <c r="C281" s="26" t="s">
        <v>185</v>
      </c>
      <c r="D281" s="41">
        <v>26</v>
      </c>
    </row>
    <row r="282" spans="3:16" ht="21">
      <c r="C282" s="26" t="s">
        <v>124</v>
      </c>
      <c r="D282" s="41">
        <v>1</v>
      </c>
    </row>
    <row r="283" spans="3:16" ht="21">
      <c r="C283" s="42"/>
      <c r="D283" s="37"/>
    </row>
    <row r="284" spans="3:16" ht="23.25">
      <c r="C284" s="39" t="s">
        <v>106</v>
      </c>
      <c r="D284" s="39" t="s">
        <v>99</v>
      </c>
    </row>
    <row r="285" spans="3:16" ht="21">
      <c r="C285" s="26" t="s">
        <v>185</v>
      </c>
      <c r="D285" s="22">
        <v>0.96296296296296291</v>
      </c>
    </row>
    <row r="286" spans="3:16" ht="21">
      <c r="C286" s="26" t="s">
        <v>124</v>
      </c>
      <c r="D286" s="22">
        <v>3.7037037037037035E-2</v>
      </c>
    </row>
    <row r="287" spans="3:16" ht="54" customHeight="1"/>
    <row r="288" spans="3:16" ht="23.25">
      <c r="C288" s="82" t="s">
        <v>191</v>
      </c>
      <c r="D288" s="82"/>
      <c r="E288" s="82"/>
      <c r="F288" s="82"/>
      <c r="G288" s="82"/>
      <c r="H288" s="82"/>
      <c r="I288" s="82"/>
      <c r="J288" s="82"/>
      <c r="K288" s="82"/>
      <c r="L288" s="82"/>
      <c r="M288" s="82"/>
      <c r="N288" s="82"/>
      <c r="O288" s="82"/>
      <c r="P288" s="82"/>
    </row>
    <row r="289" spans="3:4" ht="23.25" customHeight="1"/>
    <row r="290" spans="3:4" ht="23.25" customHeight="1">
      <c r="C290" s="39" t="s">
        <v>98</v>
      </c>
      <c r="D290" s="39" t="s">
        <v>99</v>
      </c>
    </row>
    <row r="291" spans="3:4" ht="23.25" customHeight="1">
      <c r="C291" s="19" t="s">
        <v>187</v>
      </c>
      <c r="D291" s="41">
        <v>11</v>
      </c>
    </row>
    <row r="292" spans="3:4" ht="23.25" customHeight="1">
      <c r="C292" s="19" t="s">
        <v>188</v>
      </c>
      <c r="D292" s="41">
        <v>13</v>
      </c>
    </row>
    <row r="293" spans="3:4" ht="23.25" customHeight="1">
      <c r="C293" s="19" t="s">
        <v>192</v>
      </c>
      <c r="D293" s="41">
        <v>0</v>
      </c>
    </row>
    <row r="294" spans="3:4" ht="23.25" customHeight="1">
      <c r="C294" s="19" t="s">
        <v>193</v>
      </c>
      <c r="D294" s="41">
        <v>0</v>
      </c>
    </row>
    <row r="295" spans="3:4" ht="23.25" customHeight="1">
      <c r="C295" s="19" t="s">
        <v>194</v>
      </c>
      <c r="D295" s="41">
        <v>0</v>
      </c>
    </row>
    <row r="296" spans="3:4" ht="23.25" customHeight="1">
      <c r="C296" s="19" t="s">
        <v>189</v>
      </c>
      <c r="D296" s="41">
        <v>1</v>
      </c>
    </row>
    <row r="297" spans="3:4" ht="23.25" customHeight="1">
      <c r="C297" s="19" t="s">
        <v>195</v>
      </c>
      <c r="D297" s="41">
        <v>0</v>
      </c>
    </row>
    <row r="298" spans="3:4" ht="23.25" customHeight="1">
      <c r="C298" s="19" t="s">
        <v>196</v>
      </c>
      <c r="D298" s="41">
        <v>0</v>
      </c>
    </row>
    <row r="299" spans="3:4" ht="23.25" customHeight="1"/>
    <row r="300" spans="3:4" ht="37.5" customHeight="1">
      <c r="C300" s="39" t="s">
        <v>106</v>
      </c>
      <c r="D300" s="39" t="s">
        <v>99</v>
      </c>
    </row>
    <row r="301" spans="3:4" ht="21">
      <c r="C301" s="19" t="s">
        <v>187</v>
      </c>
      <c r="D301" s="22">
        <v>0.42307692307692307</v>
      </c>
    </row>
    <row r="302" spans="3:4" ht="21">
      <c r="C302" s="19" t="s">
        <v>188</v>
      </c>
      <c r="D302" s="22">
        <v>0.5</v>
      </c>
    </row>
    <row r="303" spans="3:4" ht="21">
      <c r="C303" s="19" t="s">
        <v>192</v>
      </c>
      <c r="D303" s="22">
        <v>0</v>
      </c>
    </row>
    <row r="304" spans="3:4" ht="21">
      <c r="C304" s="19" t="s">
        <v>193</v>
      </c>
      <c r="D304" s="22">
        <v>0</v>
      </c>
    </row>
    <row r="305" spans="3:16" ht="21">
      <c r="C305" s="19" t="s">
        <v>194</v>
      </c>
      <c r="D305" s="22">
        <v>0</v>
      </c>
    </row>
    <row r="306" spans="3:16" ht="21">
      <c r="C306" s="19" t="s">
        <v>189</v>
      </c>
      <c r="D306" s="22">
        <v>3.8461538461538464E-2</v>
      </c>
    </row>
    <row r="307" spans="3:16" ht="21">
      <c r="C307" s="19" t="s">
        <v>195</v>
      </c>
      <c r="D307" s="22">
        <v>0</v>
      </c>
    </row>
    <row r="308" spans="3:16" ht="21">
      <c r="C308" s="19" t="s">
        <v>196</v>
      </c>
      <c r="D308" s="22">
        <v>0</v>
      </c>
    </row>
    <row r="309" spans="3:16" ht="50.25" customHeight="1"/>
    <row r="310" spans="3:16" ht="23.25">
      <c r="C310" s="82" t="s">
        <v>197</v>
      </c>
      <c r="D310" s="82"/>
      <c r="E310" s="82"/>
      <c r="F310" s="82"/>
      <c r="G310" s="82"/>
      <c r="H310" s="82"/>
      <c r="I310" s="82"/>
      <c r="J310" s="82"/>
      <c r="K310" s="82"/>
      <c r="L310" s="82"/>
      <c r="M310" s="82"/>
      <c r="N310" s="82"/>
      <c r="O310" s="82"/>
      <c r="P310" s="82"/>
    </row>
    <row r="311" spans="3:16" ht="60.75" customHeight="1"/>
    <row r="312" spans="3:16" ht="23.25">
      <c r="C312" s="39" t="s">
        <v>106</v>
      </c>
      <c r="D312" s="39" t="s">
        <v>101</v>
      </c>
      <c r="E312" s="39" t="s">
        <v>102</v>
      </c>
    </row>
    <row r="313" spans="3:16" ht="21">
      <c r="C313" s="19" t="s">
        <v>198</v>
      </c>
      <c r="D313" s="22">
        <v>1</v>
      </c>
      <c r="E313" s="22">
        <v>0.33333333333333331</v>
      </c>
    </row>
    <row r="314" spans="3:16" ht="21">
      <c r="C314" s="19" t="s">
        <v>199</v>
      </c>
      <c r="D314" s="22">
        <v>0.5</v>
      </c>
      <c r="E314" s="22">
        <v>0.16666666666666666</v>
      </c>
    </row>
    <row r="315" spans="3:16" ht="21">
      <c r="C315" s="19" t="s">
        <v>200</v>
      </c>
      <c r="D315" s="22">
        <v>0.5</v>
      </c>
      <c r="E315" s="22">
        <v>0</v>
      </c>
    </row>
    <row r="316" spans="3:16" ht="21">
      <c r="C316" s="19" t="s">
        <v>201</v>
      </c>
      <c r="D316" s="22">
        <v>0</v>
      </c>
      <c r="E316" s="22">
        <v>0</v>
      </c>
    </row>
    <row r="317" spans="3:16" ht="21">
      <c r="C317" s="19" t="s">
        <v>110</v>
      </c>
      <c r="D317" s="22">
        <v>0</v>
      </c>
      <c r="E317" s="22">
        <v>0.16666666666666666</v>
      </c>
    </row>
    <row r="318" spans="3:16" ht="21">
      <c r="C318" s="42"/>
      <c r="D318" s="37"/>
      <c r="E318" s="37"/>
    </row>
    <row r="319" spans="3:16" ht="46.5" customHeight="1"/>
    <row r="320" spans="3:16" ht="54.75" customHeight="1">
      <c r="C320" s="80" t="s">
        <v>202</v>
      </c>
      <c r="D320" s="80"/>
      <c r="E320" s="80"/>
      <c r="F320" s="80"/>
      <c r="G320" s="80"/>
      <c r="H320" s="80"/>
      <c r="I320" s="80"/>
      <c r="J320" s="80"/>
      <c r="K320" s="80"/>
      <c r="L320" s="80"/>
      <c r="M320" s="80"/>
      <c r="N320" s="80"/>
      <c r="O320" s="80"/>
      <c r="P320" s="80"/>
    </row>
    <row r="321" spans="3:16" ht="29.25" customHeight="1">
      <c r="C321" s="29"/>
      <c r="D321" s="29"/>
      <c r="E321" s="29"/>
      <c r="F321" s="29"/>
      <c r="G321" s="29"/>
      <c r="H321" s="29"/>
      <c r="I321" s="29"/>
      <c r="J321" s="29"/>
      <c r="K321" s="29"/>
      <c r="L321" s="29"/>
      <c r="M321" s="29"/>
      <c r="N321" s="29"/>
      <c r="O321" s="29"/>
      <c r="P321" s="29"/>
    </row>
    <row r="322" spans="3:16" ht="75.75" customHeight="1">
      <c r="D322" s="39" t="s">
        <v>99</v>
      </c>
      <c r="E322" s="39" t="s">
        <v>100</v>
      </c>
      <c r="F322" s="39" t="s">
        <v>101</v>
      </c>
      <c r="G322" s="39" t="s">
        <v>102</v>
      </c>
    </row>
    <row r="323" spans="3:16" ht="42">
      <c r="C323" s="19" t="s">
        <v>203</v>
      </c>
      <c r="D323" s="22">
        <v>0</v>
      </c>
      <c r="E323" s="22">
        <v>0</v>
      </c>
      <c r="F323" s="22">
        <v>0</v>
      </c>
      <c r="G323" s="22">
        <v>0</v>
      </c>
    </row>
    <row r="324" spans="3:16" ht="21">
      <c r="C324" s="19" t="s">
        <v>204</v>
      </c>
      <c r="D324" s="22">
        <v>2.6315789473684209E-2</v>
      </c>
      <c r="E324" s="22">
        <v>0</v>
      </c>
      <c r="F324" s="22">
        <v>0</v>
      </c>
      <c r="G324" s="22">
        <v>0</v>
      </c>
    </row>
    <row r="325" spans="3:16" ht="63">
      <c r="C325" s="19" t="s">
        <v>205</v>
      </c>
      <c r="D325" s="22">
        <v>0</v>
      </c>
      <c r="E325" s="22">
        <v>0</v>
      </c>
      <c r="F325" s="22">
        <v>0</v>
      </c>
      <c r="G325" s="22">
        <v>0</v>
      </c>
    </row>
    <row r="326" spans="3:16" ht="21">
      <c r="C326" s="19" t="s">
        <v>206</v>
      </c>
      <c r="D326" s="22">
        <v>0</v>
      </c>
      <c r="E326" s="22">
        <v>0</v>
      </c>
      <c r="F326" s="22">
        <v>0</v>
      </c>
      <c r="G326" s="22">
        <v>0</v>
      </c>
    </row>
    <row r="327" spans="3:16" ht="21">
      <c r="C327" s="19" t="s">
        <v>207</v>
      </c>
      <c r="D327" s="22">
        <v>0</v>
      </c>
      <c r="E327" s="22">
        <v>0</v>
      </c>
      <c r="F327" s="22">
        <v>0</v>
      </c>
      <c r="G327" s="22">
        <v>0</v>
      </c>
    </row>
    <row r="328" spans="3:16" ht="21">
      <c r="C328" s="19" t="s">
        <v>208</v>
      </c>
      <c r="D328" s="22">
        <v>0</v>
      </c>
      <c r="E328" s="22">
        <v>0</v>
      </c>
      <c r="F328" s="22">
        <v>0</v>
      </c>
      <c r="G328" s="22">
        <v>0</v>
      </c>
    </row>
    <row r="329" spans="3:16" ht="21">
      <c r="C329" s="19" t="s">
        <v>209</v>
      </c>
      <c r="D329" s="22">
        <v>0</v>
      </c>
      <c r="E329" s="22">
        <v>0</v>
      </c>
      <c r="F329" s="22">
        <v>1</v>
      </c>
      <c r="G329" s="22">
        <v>0.16666666666666666</v>
      </c>
    </row>
    <row r="330" spans="3:16" ht="21">
      <c r="C330" s="19" t="s">
        <v>210</v>
      </c>
      <c r="D330" s="22">
        <v>0.31578947368421051</v>
      </c>
      <c r="E330" s="22">
        <v>0.4</v>
      </c>
      <c r="F330" s="22">
        <v>0</v>
      </c>
      <c r="G330" s="22">
        <v>0</v>
      </c>
    </row>
    <row r="331" spans="3:16" ht="21">
      <c r="C331" s="42"/>
      <c r="D331" s="37"/>
      <c r="E331" s="37"/>
      <c r="F331" s="37"/>
      <c r="G331" s="37"/>
    </row>
    <row r="332" spans="3:16" ht="21">
      <c r="C332" s="42"/>
      <c r="D332" s="37"/>
      <c r="E332" s="37"/>
      <c r="F332" s="37"/>
      <c r="G332" s="37"/>
    </row>
    <row r="333" spans="3:16" ht="21">
      <c r="C333" s="42"/>
      <c r="D333" s="37"/>
      <c r="E333" s="37"/>
      <c r="F333" s="37"/>
      <c r="G333" s="37"/>
    </row>
    <row r="334" spans="3:16" ht="21">
      <c r="C334" s="42"/>
      <c r="D334" s="37"/>
      <c r="E334" s="37"/>
      <c r="F334" s="37"/>
      <c r="G334" s="37"/>
    </row>
    <row r="335" spans="3:16" ht="21">
      <c r="C335" s="42"/>
      <c r="D335" s="37"/>
      <c r="E335" s="37"/>
      <c r="F335" s="37"/>
      <c r="G335" s="37"/>
    </row>
    <row r="336" spans="3:16" ht="21">
      <c r="C336" s="42"/>
      <c r="D336" s="37"/>
      <c r="E336" s="37"/>
      <c r="F336" s="37"/>
      <c r="G336" s="37"/>
    </row>
    <row r="337" spans="3:16" ht="21">
      <c r="C337" s="42"/>
      <c r="D337" s="37"/>
      <c r="E337" s="37"/>
      <c r="F337" s="37"/>
      <c r="G337" s="37"/>
    </row>
    <row r="338" spans="3:16" ht="21">
      <c r="C338" s="42"/>
      <c r="D338" s="37"/>
      <c r="E338" s="37"/>
      <c r="F338" s="37"/>
      <c r="G338" s="37"/>
    </row>
    <row r="339" spans="3:16" ht="21">
      <c r="C339" s="42"/>
      <c r="D339" s="37"/>
      <c r="E339" s="37"/>
      <c r="F339" s="37"/>
      <c r="G339" s="37"/>
    </row>
    <row r="340" spans="3:16" ht="21">
      <c r="C340" s="42"/>
      <c r="D340" s="37"/>
      <c r="E340" s="37"/>
      <c r="F340" s="37"/>
      <c r="G340" s="37"/>
    </row>
    <row r="341" spans="3:16" ht="21">
      <c r="C341" s="42"/>
      <c r="D341" s="37"/>
      <c r="E341" s="37"/>
      <c r="F341" s="37"/>
      <c r="G341" s="37"/>
    </row>
    <row r="342" spans="3:16" ht="21">
      <c r="C342" s="42"/>
      <c r="D342" s="37"/>
      <c r="E342" s="37"/>
      <c r="F342" s="37"/>
      <c r="G342" s="37"/>
    </row>
    <row r="343" spans="3:16" ht="21">
      <c r="C343" s="42"/>
      <c r="D343" s="37"/>
      <c r="E343" s="37"/>
      <c r="F343" s="37"/>
      <c r="G343" s="37"/>
    </row>
    <row r="344" spans="3:16" ht="21">
      <c r="C344" s="42"/>
      <c r="D344" s="37"/>
      <c r="E344" s="37"/>
      <c r="F344" s="37"/>
      <c r="G344" s="37"/>
    </row>
    <row r="345" spans="3:16" ht="25.5" customHeight="1"/>
    <row r="346" spans="3:16" ht="25.5" customHeight="1"/>
    <row r="347" spans="3:16" ht="25.5" customHeight="1"/>
    <row r="348" spans="3:16" ht="25.5" customHeight="1"/>
    <row r="349" spans="3:16" ht="23.25">
      <c r="C349" s="79" t="s">
        <v>211</v>
      </c>
      <c r="D349" s="79"/>
      <c r="E349" s="79"/>
      <c r="F349" s="79"/>
      <c r="G349" s="79"/>
      <c r="H349" s="79"/>
      <c r="I349" s="79"/>
      <c r="J349" s="79"/>
      <c r="K349" s="79"/>
      <c r="L349" s="79"/>
      <c r="M349" s="79"/>
      <c r="N349" s="79"/>
      <c r="O349" s="79"/>
      <c r="P349" s="79"/>
    </row>
    <row r="351" spans="3:16" ht="23.25">
      <c r="C351" s="80" t="s">
        <v>212</v>
      </c>
      <c r="D351" s="80"/>
      <c r="E351" s="80"/>
      <c r="F351" s="80"/>
      <c r="G351" s="80"/>
      <c r="H351" s="80"/>
      <c r="I351" s="80"/>
      <c r="J351" s="80"/>
      <c r="K351" s="80"/>
      <c r="L351" s="80"/>
      <c r="M351" s="80"/>
      <c r="N351" s="80"/>
      <c r="O351" s="80"/>
      <c r="P351" s="80"/>
    </row>
    <row r="352" spans="3:16" ht="57" customHeight="1"/>
    <row r="353" spans="3:16" ht="30" customHeight="1">
      <c r="C353" s="39" t="s">
        <v>98</v>
      </c>
      <c r="D353" s="18" t="s">
        <v>100</v>
      </c>
      <c r="E353" s="18" t="s">
        <v>101</v>
      </c>
      <c r="F353" s="18" t="s">
        <v>102</v>
      </c>
    </row>
    <row r="354" spans="3:16" ht="21">
      <c r="C354" s="26" t="s">
        <v>185</v>
      </c>
      <c r="D354" s="20">
        <v>1</v>
      </c>
      <c r="E354" s="20">
        <v>0</v>
      </c>
      <c r="F354" s="20">
        <v>1</v>
      </c>
      <c r="G354" s="43"/>
    </row>
    <row r="355" spans="3:16" ht="21">
      <c r="C355" s="26" t="s">
        <v>124</v>
      </c>
      <c r="D355" s="20">
        <v>1</v>
      </c>
      <c r="E355" s="20">
        <v>2</v>
      </c>
      <c r="F355" s="20">
        <v>5</v>
      </c>
    </row>
    <row r="356" spans="3:16" ht="17.25" customHeight="1"/>
    <row r="357" spans="3:16" ht="23.25">
      <c r="C357" s="39" t="s">
        <v>106</v>
      </c>
      <c r="D357" s="18" t="s">
        <v>100</v>
      </c>
      <c r="E357" s="18" t="s">
        <v>101</v>
      </c>
      <c r="F357" s="18" t="s">
        <v>102</v>
      </c>
    </row>
    <row r="358" spans="3:16" ht="21">
      <c r="C358" s="26" t="s">
        <v>185</v>
      </c>
      <c r="D358" s="22">
        <v>0.5</v>
      </c>
      <c r="E358" s="22">
        <v>0</v>
      </c>
      <c r="F358" s="22">
        <v>0.16666666666666666</v>
      </c>
    </row>
    <row r="359" spans="3:16" ht="21">
      <c r="C359" s="26" t="s">
        <v>124</v>
      </c>
      <c r="D359" s="22">
        <v>0.5</v>
      </c>
      <c r="E359" s="22">
        <v>1</v>
      </c>
      <c r="F359" s="22">
        <v>0.83333333333333337</v>
      </c>
    </row>
    <row r="360" spans="3:16" ht="88.5" customHeight="1"/>
    <row r="361" spans="3:16" ht="23.25">
      <c r="C361" s="79" t="s">
        <v>213</v>
      </c>
      <c r="D361" s="79"/>
      <c r="E361" s="79"/>
      <c r="F361" s="79"/>
      <c r="G361" s="79"/>
      <c r="H361" s="79"/>
      <c r="I361" s="79"/>
      <c r="J361" s="79"/>
      <c r="K361" s="79"/>
      <c r="L361" s="79"/>
      <c r="M361" s="79"/>
      <c r="N361" s="79"/>
      <c r="O361" s="79"/>
      <c r="P361" s="79"/>
    </row>
    <row r="363" spans="3:16" ht="23.25">
      <c r="C363" s="80" t="s">
        <v>214</v>
      </c>
      <c r="D363" s="80"/>
      <c r="E363" s="80"/>
      <c r="F363" s="80"/>
      <c r="G363" s="80"/>
      <c r="H363" s="80"/>
      <c r="I363" s="80"/>
      <c r="J363" s="80"/>
      <c r="K363" s="80"/>
      <c r="L363" s="80"/>
      <c r="M363" s="80"/>
      <c r="N363" s="80"/>
      <c r="O363" s="80"/>
      <c r="P363" s="80"/>
    </row>
    <row r="364" spans="3:16" ht="21.75" customHeight="1"/>
    <row r="365" spans="3:16" ht="21.75" customHeight="1">
      <c r="C365" s="18" t="s">
        <v>98</v>
      </c>
      <c r="D365" s="18" t="s">
        <v>100</v>
      </c>
      <c r="E365" s="18" t="s">
        <v>101</v>
      </c>
      <c r="F365" s="18" t="s">
        <v>102</v>
      </c>
      <c r="G365" s="18" t="s">
        <v>103</v>
      </c>
    </row>
    <row r="366" spans="3:16" ht="21.75" customHeight="1">
      <c r="C366" s="19" t="s">
        <v>215</v>
      </c>
      <c r="D366" s="20">
        <v>0</v>
      </c>
      <c r="E366" s="20">
        <v>0</v>
      </c>
      <c r="F366" s="20">
        <v>0</v>
      </c>
      <c r="G366" s="20">
        <v>0</v>
      </c>
    </row>
    <row r="367" spans="3:16" ht="21.75" customHeight="1">
      <c r="C367" s="19" t="s">
        <v>216</v>
      </c>
      <c r="D367" s="20">
        <v>0</v>
      </c>
      <c r="E367" s="20">
        <v>0</v>
      </c>
      <c r="F367" s="20">
        <v>0</v>
      </c>
      <c r="G367" s="20">
        <v>0</v>
      </c>
    </row>
    <row r="368" spans="3:16" ht="21.75" customHeight="1">
      <c r="C368" s="19" t="s">
        <v>217</v>
      </c>
      <c r="D368" s="20">
        <v>0</v>
      </c>
      <c r="E368" s="20">
        <v>0</v>
      </c>
      <c r="F368" s="20">
        <v>0</v>
      </c>
      <c r="G368" s="20">
        <v>0</v>
      </c>
    </row>
    <row r="369" spans="3:7" ht="21.75" customHeight="1">
      <c r="C369" s="19" t="s">
        <v>218</v>
      </c>
      <c r="D369" s="20">
        <v>0</v>
      </c>
      <c r="E369" s="20">
        <v>0</v>
      </c>
      <c r="F369" s="20">
        <v>0</v>
      </c>
      <c r="G369" s="20">
        <v>0</v>
      </c>
    </row>
    <row r="370" spans="3:7" ht="21.75" customHeight="1">
      <c r="C370" s="19" t="s">
        <v>219</v>
      </c>
      <c r="D370" s="20">
        <v>2</v>
      </c>
      <c r="E370" s="20">
        <v>0</v>
      </c>
      <c r="F370" s="20">
        <v>2</v>
      </c>
      <c r="G370" s="20">
        <v>4</v>
      </c>
    </row>
    <row r="371" spans="3:7" ht="38.25" customHeight="1">
      <c r="C371" s="19" t="s">
        <v>220</v>
      </c>
      <c r="D371" s="20">
        <v>0</v>
      </c>
      <c r="E371" s="20">
        <v>0</v>
      </c>
      <c r="F371" s="20">
        <v>0</v>
      </c>
      <c r="G371" s="20">
        <v>0</v>
      </c>
    </row>
    <row r="372" spans="3:7" ht="21">
      <c r="C372" s="42"/>
      <c r="D372" s="44"/>
      <c r="E372" s="44"/>
      <c r="F372" s="44"/>
      <c r="G372" s="44"/>
    </row>
    <row r="373" spans="3:7" ht="21">
      <c r="C373" s="42"/>
      <c r="D373" s="44"/>
      <c r="E373" s="44"/>
      <c r="F373" s="44"/>
      <c r="G373" s="44"/>
    </row>
    <row r="374" spans="3:7" ht="21">
      <c r="C374" s="42"/>
      <c r="D374" s="44"/>
      <c r="E374" s="44"/>
      <c r="F374" s="44"/>
      <c r="G374" s="44"/>
    </row>
    <row r="375" spans="3:7" ht="21">
      <c r="C375" s="42"/>
      <c r="D375" s="44"/>
      <c r="E375" s="44"/>
      <c r="F375" s="44"/>
      <c r="G375" s="44"/>
    </row>
    <row r="376" spans="3:7" ht="21">
      <c r="C376" s="42"/>
      <c r="D376" s="44"/>
      <c r="E376" s="44"/>
      <c r="F376" s="44"/>
      <c r="G376" s="44"/>
    </row>
    <row r="377" spans="3:7" ht="21.75" customHeight="1"/>
    <row r="378" spans="3:7" ht="23.25">
      <c r="C378" s="18" t="s">
        <v>106</v>
      </c>
      <c r="D378" s="18" t="s">
        <v>100</v>
      </c>
      <c r="E378" s="18" t="s">
        <v>101</v>
      </c>
      <c r="F378" s="18" t="s">
        <v>102</v>
      </c>
      <c r="G378" s="18" t="s">
        <v>103</v>
      </c>
    </row>
    <row r="379" spans="3:7" ht="21">
      <c r="C379" s="19" t="s">
        <v>219</v>
      </c>
      <c r="D379" s="22">
        <v>1</v>
      </c>
      <c r="E379" s="22">
        <v>0</v>
      </c>
      <c r="F379" s="22">
        <v>1</v>
      </c>
      <c r="G379" s="22">
        <v>1</v>
      </c>
    </row>
    <row r="380" spans="3:7" ht="21">
      <c r="C380" s="19" t="s">
        <v>215</v>
      </c>
      <c r="D380" s="22">
        <v>0</v>
      </c>
      <c r="E380" s="22">
        <v>0</v>
      </c>
      <c r="F380" s="22">
        <v>0</v>
      </c>
      <c r="G380" s="22">
        <v>0</v>
      </c>
    </row>
    <row r="381" spans="3:7" ht="21">
      <c r="C381" s="19" t="s">
        <v>216</v>
      </c>
      <c r="D381" s="22">
        <v>0</v>
      </c>
      <c r="E381" s="22">
        <v>0</v>
      </c>
      <c r="F381" s="22">
        <v>0</v>
      </c>
      <c r="G381" s="22">
        <v>0</v>
      </c>
    </row>
    <row r="382" spans="3:7" ht="21">
      <c r="C382" s="19" t="s">
        <v>218</v>
      </c>
      <c r="D382" s="22">
        <v>0</v>
      </c>
      <c r="E382" s="22">
        <v>0</v>
      </c>
      <c r="F382" s="22">
        <v>0</v>
      </c>
      <c r="G382" s="22">
        <v>0</v>
      </c>
    </row>
    <row r="383" spans="3:7" ht="21">
      <c r="C383" s="19" t="s">
        <v>217</v>
      </c>
      <c r="D383" s="22">
        <v>0</v>
      </c>
      <c r="E383" s="22">
        <v>0</v>
      </c>
      <c r="F383" s="22">
        <v>0</v>
      </c>
      <c r="G383" s="22">
        <v>0</v>
      </c>
    </row>
    <row r="384" spans="3:7" ht="42">
      <c r="C384" s="19" t="s">
        <v>220</v>
      </c>
      <c r="D384" s="22">
        <v>0</v>
      </c>
      <c r="E384" s="22">
        <v>0</v>
      </c>
      <c r="F384" s="22">
        <v>0</v>
      </c>
      <c r="G384" s="22">
        <v>0</v>
      </c>
    </row>
    <row r="385" spans="3:16" ht="75.75" customHeight="1"/>
    <row r="386" spans="3:16" ht="23.25">
      <c r="C386" s="80" t="s">
        <v>221</v>
      </c>
      <c r="D386" s="80"/>
      <c r="E386" s="80"/>
      <c r="F386" s="80"/>
      <c r="G386" s="80"/>
      <c r="H386" s="80"/>
      <c r="I386" s="80"/>
      <c r="J386" s="80"/>
      <c r="K386" s="80"/>
      <c r="L386" s="80"/>
      <c r="M386" s="80"/>
      <c r="N386" s="80"/>
      <c r="O386" s="80"/>
      <c r="P386" s="80"/>
    </row>
    <row r="388" spans="3:16" ht="23.25">
      <c r="C388" s="18" t="s">
        <v>98</v>
      </c>
      <c r="D388" s="39" t="s">
        <v>99</v>
      </c>
      <c r="E388" s="18" t="s">
        <v>100</v>
      </c>
      <c r="F388" s="18" t="s">
        <v>101</v>
      </c>
      <c r="G388" s="18" t="s">
        <v>102</v>
      </c>
      <c r="H388" s="18" t="s">
        <v>103</v>
      </c>
    </row>
    <row r="389" spans="3:16" ht="42">
      <c r="C389" s="19" t="s">
        <v>222</v>
      </c>
      <c r="D389" s="20">
        <v>0</v>
      </c>
      <c r="E389" s="20">
        <v>0</v>
      </c>
      <c r="F389" s="20">
        <v>0</v>
      </c>
      <c r="G389" s="20">
        <v>0</v>
      </c>
      <c r="H389" s="20">
        <v>0</v>
      </c>
    </row>
    <row r="390" spans="3:16" ht="21">
      <c r="C390" s="19" t="s">
        <v>223</v>
      </c>
      <c r="D390" s="20">
        <v>0</v>
      </c>
      <c r="E390" s="20">
        <v>0</v>
      </c>
      <c r="F390" s="20">
        <v>0</v>
      </c>
      <c r="G390" s="20">
        <v>0</v>
      </c>
      <c r="H390" s="20">
        <v>0</v>
      </c>
    </row>
    <row r="391" spans="3:16" ht="42">
      <c r="C391" s="19" t="s">
        <v>224</v>
      </c>
      <c r="D391" s="20">
        <v>0</v>
      </c>
      <c r="E391" s="20">
        <v>0</v>
      </c>
      <c r="F391" s="20">
        <v>0</v>
      </c>
      <c r="G391" s="20">
        <v>0</v>
      </c>
      <c r="H391" s="20">
        <v>0</v>
      </c>
    </row>
    <row r="392" spans="3:16" ht="21">
      <c r="C392" s="19" t="s">
        <v>124</v>
      </c>
      <c r="D392" s="20">
        <v>6</v>
      </c>
      <c r="E392" s="20">
        <v>0</v>
      </c>
      <c r="F392" s="20">
        <v>0</v>
      </c>
      <c r="G392" s="20">
        <v>0</v>
      </c>
      <c r="H392" s="20">
        <v>6</v>
      </c>
    </row>
    <row r="394" spans="3:16" ht="23.25">
      <c r="C394" s="18" t="s">
        <v>106</v>
      </c>
      <c r="D394" s="39" t="s">
        <v>99</v>
      </c>
      <c r="E394" s="18" t="s">
        <v>100</v>
      </c>
      <c r="F394" s="18" t="s">
        <v>101</v>
      </c>
      <c r="G394" s="18" t="s">
        <v>102</v>
      </c>
      <c r="H394" s="18" t="s">
        <v>103</v>
      </c>
    </row>
    <row r="395" spans="3:16" ht="42">
      <c r="C395" s="19" t="s">
        <v>222</v>
      </c>
      <c r="D395" s="45">
        <v>0</v>
      </c>
      <c r="E395" s="45">
        <v>0</v>
      </c>
      <c r="F395" s="45">
        <v>0</v>
      </c>
      <c r="G395" s="45">
        <v>0</v>
      </c>
      <c r="H395" s="45">
        <v>0</v>
      </c>
    </row>
    <row r="396" spans="3:16" ht="21">
      <c r="C396" s="19" t="s">
        <v>223</v>
      </c>
      <c r="D396" s="45">
        <v>0</v>
      </c>
      <c r="E396" s="45">
        <v>0</v>
      </c>
      <c r="F396" s="45">
        <v>0</v>
      </c>
      <c r="G396" s="45">
        <v>0</v>
      </c>
      <c r="H396" s="45">
        <v>0</v>
      </c>
    </row>
    <row r="397" spans="3:16" ht="42">
      <c r="C397" s="19" t="s">
        <v>224</v>
      </c>
      <c r="D397" s="45">
        <v>0</v>
      </c>
      <c r="E397" s="45">
        <v>0</v>
      </c>
      <c r="F397" s="45">
        <v>0</v>
      </c>
      <c r="G397" s="45">
        <v>0</v>
      </c>
      <c r="H397" s="45">
        <v>0</v>
      </c>
    </row>
    <row r="398" spans="3:16" ht="21">
      <c r="C398" s="19" t="s">
        <v>124</v>
      </c>
      <c r="D398" s="45">
        <v>1</v>
      </c>
      <c r="E398" s="45">
        <v>0</v>
      </c>
      <c r="F398" s="45">
        <v>0</v>
      </c>
      <c r="G398" s="45">
        <v>0</v>
      </c>
      <c r="H398" s="45">
        <v>1</v>
      </c>
    </row>
    <row r="399" spans="3:16" ht="44.25" customHeight="1"/>
    <row r="400" spans="3:16" ht="23.25">
      <c r="C400" s="80" t="s">
        <v>225</v>
      </c>
      <c r="D400" s="80"/>
      <c r="E400" s="80"/>
      <c r="F400" s="80"/>
      <c r="G400" s="80"/>
      <c r="H400" s="80"/>
      <c r="I400" s="80"/>
      <c r="J400" s="80"/>
      <c r="K400" s="80"/>
      <c r="L400" s="80"/>
      <c r="M400" s="80"/>
      <c r="N400" s="80"/>
      <c r="O400" s="80"/>
      <c r="P400" s="80"/>
    </row>
    <row r="402" spans="3:8" ht="23.25">
      <c r="C402" s="18" t="s">
        <v>98</v>
      </c>
      <c r="D402" s="39" t="s">
        <v>99</v>
      </c>
      <c r="E402" s="18" t="s">
        <v>100</v>
      </c>
      <c r="F402" s="18" t="s">
        <v>101</v>
      </c>
      <c r="G402" s="18" t="s">
        <v>102</v>
      </c>
      <c r="H402" s="18" t="s">
        <v>103</v>
      </c>
    </row>
    <row r="403" spans="3:8" ht="42">
      <c r="C403" s="19" t="s">
        <v>226</v>
      </c>
      <c r="D403" s="20">
        <v>0</v>
      </c>
      <c r="E403" s="20">
        <v>1</v>
      </c>
      <c r="F403" s="20">
        <v>0</v>
      </c>
      <c r="G403" s="20">
        <v>0</v>
      </c>
      <c r="H403" s="20">
        <v>1</v>
      </c>
    </row>
    <row r="404" spans="3:8" ht="42">
      <c r="C404" s="19" t="s">
        <v>227</v>
      </c>
      <c r="D404" s="20">
        <v>26</v>
      </c>
      <c r="E404" s="20">
        <v>0</v>
      </c>
      <c r="F404" s="20">
        <v>0</v>
      </c>
      <c r="G404" s="20">
        <v>2</v>
      </c>
      <c r="H404" s="20">
        <v>28</v>
      </c>
    </row>
    <row r="405" spans="3:8" ht="21">
      <c r="C405" s="19" t="s">
        <v>228</v>
      </c>
      <c r="D405" s="20">
        <v>1</v>
      </c>
      <c r="E405" s="20">
        <v>0</v>
      </c>
      <c r="F405" s="20">
        <v>0</v>
      </c>
      <c r="G405" s="20">
        <v>0</v>
      </c>
      <c r="H405" s="20">
        <v>1</v>
      </c>
    </row>
    <row r="406" spans="3:8" ht="21">
      <c r="C406" s="19" t="s">
        <v>229</v>
      </c>
      <c r="D406" s="20">
        <v>0</v>
      </c>
      <c r="E406" s="20">
        <v>0</v>
      </c>
      <c r="F406" s="20">
        <v>0</v>
      </c>
      <c r="G406" s="20">
        <v>0</v>
      </c>
      <c r="H406" s="20">
        <v>0</v>
      </c>
    </row>
    <row r="407" spans="3:8" ht="42">
      <c r="C407" s="19" t="s">
        <v>230</v>
      </c>
      <c r="D407" s="20">
        <v>4</v>
      </c>
      <c r="E407" s="20">
        <v>1</v>
      </c>
      <c r="F407" s="20">
        <v>0</v>
      </c>
      <c r="G407" s="20">
        <v>0</v>
      </c>
      <c r="H407" s="20">
        <v>5</v>
      </c>
    </row>
    <row r="409" spans="3:8" ht="23.25">
      <c r="C409" s="18" t="s">
        <v>106</v>
      </c>
      <c r="D409" s="18" t="s">
        <v>99</v>
      </c>
      <c r="E409" s="18" t="s">
        <v>100</v>
      </c>
      <c r="F409" s="18" t="s">
        <v>101</v>
      </c>
      <c r="G409" s="18" t="s">
        <v>102</v>
      </c>
      <c r="H409" s="18" t="s">
        <v>103</v>
      </c>
    </row>
    <row r="410" spans="3:8" ht="42">
      <c r="C410" s="19" t="s">
        <v>226</v>
      </c>
      <c r="D410" s="45">
        <v>0</v>
      </c>
      <c r="E410" s="45">
        <v>0.2</v>
      </c>
      <c r="F410" s="45">
        <v>0</v>
      </c>
      <c r="G410" s="45">
        <v>0</v>
      </c>
      <c r="H410" s="45">
        <v>2.1739130434782608E-2</v>
      </c>
    </row>
    <row r="411" spans="3:8" ht="42">
      <c r="C411" s="19" t="s">
        <v>227</v>
      </c>
      <c r="D411" s="45">
        <v>0.74285714285714288</v>
      </c>
      <c r="E411" s="45">
        <v>0</v>
      </c>
      <c r="F411" s="45">
        <v>0</v>
      </c>
      <c r="G411" s="45">
        <v>0.33333333333333331</v>
      </c>
      <c r="H411" s="45">
        <v>0.60869565217391308</v>
      </c>
    </row>
    <row r="412" spans="3:8" ht="21">
      <c r="C412" s="19" t="s">
        <v>228</v>
      </c>
      <c r="D412" s="45">
        <v>2.8571428571428571E-2</v>
      </c>
      <c r="E412" s="45">
        <v>0</v>
      </c>
      <c r="F412" s="45">
        <v>0</v>
      </c>
      <c r="G412" s="45">
        <v>0</v>
      </c>
      <c r="H412" s="45">
        <v>2.1739130434782608E-2</v>
      </c>
    </row>
    <row r="413" spans="3:8" ht="21">
      <c r="C413" s="19" t="s">
        <v>229</v>
      </c>
      <c r="D413" s="45">
        <v>0</v>
      </c>
      <c r="E413" s="45">
        <v>0</v>
      </c>
      <c r="F413" s="45">
        <v>0</v>
      </c>
      <c r="G413" s="45">
        <v>0</v>
      </c>
      <c r="H413" s="45">
        <v>0</v>
      </c>
    </row>
    <row r="414" spans="3:8" ht="42">
      <c r="C414" s="19" t="s">
        <v>230</v>
      </c>
      <c r="D414" s="45">
        <v>0.11428571428571428</v>
      </c>
      <c r="E414" s="45">
        <v>0.2</v>
      </c>
      <c r="F414" s="45">
        <v>0</v>
      </c>
      <c r="G414" s="45">
        <v>0</v>
      </c>
      <c r="H414" s="45">
        <v>0.10869565217391304</v>
      </c>
    </row>
    <row r="417" spans="3:16" ht="23.25">
      <c r="C417" s="80" t="s">
        <v>231</v>
      </c>
      <c r="D417" s="80"/>
      <c r="E417" s="80"/>
      <c r="F417" s="80"/>
      <c r="G417" s="80"/>
      <c r="H417" s="80"/>
      <c r="I417" s="80"/>
      <c r="J417" s="80"/>
      <c r="K417" s="80"/>
      <c r="L417" s="80"/>
      <c r="M417" s="80"/>
      <c r="N417" s="80"/>
      <c r="O417" s="80"/>
      <c r="P417" s="80"/>
    </row>
    <row r="418" spans="3:16" ht="43.5" customHeight="1"/>
    <row r="419" spans="3:16" ht="30" customHeight="1">
      <c r="C419" s="18" t="s">
        <v>98</v>
      </c>
      <c r="D419" s="18" t="s">
        <v>100</v>
      </c>
      <c r="E419" s="18" t="s">
        <v>101</v>
      </c>
      <c r="F419" s="18" t="s">
        <v>102</v>
      </c>
      <c r="G419" s="18" t="s">
        <v>103</v>
      </c>
    </row>
    <row r="420" spans="3:16" ht="21">
      <c r="C420" s="26" t="s">
        <v>185</v>
      </c>
      <c r="D420" s="20">
        <v>2</v>
      </c>
      <c r="E420" s="20">
        <v>0</v>
      </c>
      <c r="F420" s="20">
        <v>4</v>
      </c>
      <c r="G420" s="20">
        <v>6</v>
      </c>
    </row>
    <row r="421" spans="3:16" ht="21">
      <c r="C421" s="26" t="s">
        <v>124</v>
      </c>
      <c r="D421" s="20">
        <v>0</v>
      </c>
      <c r="E421" s="20">
        <v>0</v>
      </c>
      <c r="F421" s="20">
        <v>0</v>
      </c>
      <c r="G421" s="20">
        <v>0</v>
      </c>
    </row>
    <row r="422" spans="3:16" ht="15" customHeight="1"/>
    <row r="423" spans="3:16" ht="23.25">
      <c r="C423" s="18" t="s">
        <v>106</v>
      </c>
      <c r="D423" s="18" t="s">
        <v>100</v>
      </c>
      <c r="E423" s="18" t="s">
        <v>101</v>
      </c>
      <c r="F423" s="18" t="s">
        <v>102</v>
      </c>
      <c r="G423" s="18" t="s">
        <v>103</v>
      </c>
    </row>
    <row r="424" spans="3:16" ht="21">
      <c r="C424" s="26" t="s">
        <v>185</v>
      </c>
      <c r="D424" s="22">
        <v>0.66666666666666663</v>
      </c>
      <c r="E424" s="22">
        <v>0</v>
      </c>
      <c r="F424" s="22">
        <v>0.66666666666666663</v>
      </c>
      <c r="G424" s="22">
        <v>0.66666666666666663</v>
      </c>
    </row>
    <row r="425" spans="3:16" ht="21">
      <c r="C425" s="26" t="s">
        <v>124</v>
      </c>
      <c r="D425" s="22">
        <v>0</v>
      </c>
      <c r="E425" s="22">
        <v>0</v>
      </c>
      <c r="F425" s="22">
        <v>0</v>
      </c>
      <c r="G425" s="22">
        <v>0</v>
      </c>
    </row>
    <row r="430" spans="3:16" ht="14.25" customHeight="1"/>
    <row r="431" spans="3:16" ht="32.25" hidden="1" customHeight="1">
      <c r="C431" s="80" t="s">
        <v>232</v>
      </c>
      <c r="D431" s="80"/>
      <c r="E431" s="80"/>
      <c r="F431" s="80"/>
      <c r="G431" s="80"/>
      <c r="H431" s="80"/>
      <c r="I431" s="80"/>
      <c r="J431" s="80"/>
      <c r="K431" s="80"/>
      <c r="L431" s="80"/>
      <c r="M431" s="80"/>
      <c r="N431" s="80"/>
      <c r="O431" s="80"/>
      <c r="P431" s="80"/>
    </row>
    <row r="432" spans="3:16" ht="38.25" customHeight="1"/>
    <row r="433" spans="3:16" ht="23.25">
      <c r="C433" s="18" t="s">
        <v>98</v>
      </c>
      <c r="D433" s="18" t="s">
        <v>100</v>
      </c>
      <c r="E433" s="18" t="s">
        <v>101</v>
      </c>
      <c r="F433" s="18" t="s">
        <v>102</v>
      </c>
    </row>
    <row r="434" spans="3:16" ht="21">
      <c r="C434" s="19" t="s">
        <v>233</v>
      </c>
      <c r="D434" s="20">
        <v>1</v>
      </c>
      <c r="E434" s="20">
        <v>0</v>
      </c>
      <c r="F434" s="20">
        <v>1</v>
      </c>
    </row>
    <row r="435" spans="3:16" ht="42">
      <c r="C435" s="19" t="s">
        <v>234</v>
      </c>
      <c r="D435" s="20">
        <v>1</v>
      </c>
      <c r="E435" s="20">
        <v>0</v>
      </c>
      <c r="F435" s="20">
        <v>2</v>
      </c>
    </row>
    <row r="436" spans="3:16" ht="42">
      <c r="C436" s="19" t="s">
        <v>235</v>
      </c>
      <c r="D436" s="20">
        <v>0</v>
      </c>
      <c r="E436" s="20">
        <v>0</v>
      </c>
      <c r="F436" s="20">
        <v>0</v>
      </c>
    </row>
    <row r="437" spans="3:16" ht="21">
      <c r="C437" s="19" t="s">
        <v>236</v>
      </c>
      <c r="D437" s="20">
        <v>0</v>
      </c>
      <c r="E437" s="20">
        <v>0</v>
      </c>
      <c r="F437" s="20">
        <v>1</v>
      </c>
    </row>
    <row r="438" spans="3:16" ht="20.25" customHeight="1">
      <c r="F438" s="2" t="s">
        <v>237</v>
      </c>
    </row>
    <row r="439" spans="3:16" ht="23.25">
      <c r="C439" s="18" t="s">
        <v>106</v>
      </c>
      <c r="D439" s="18" t="s">
        <v>100</v>
      </c>
      <c r="E439" s="18" t="s">
        <v>101</v>
      </c>
      <c r="F439" s="18" t="s">
        <v>102</v>
      </c>
    </row>
    <row r="440" spans="3:16" ht="21">
      <c r="C440" s="19" t="s">
        <v>233</v>
      </c>
      <c r="D440" s="22">
        <v>0.33333333333333331</v>
      </c>
      <c r="E440" s="22">
        <v>0</v>
      </c>
      <c r="F440" s="22">
        <v>0.16666666666666666</v>
      </c>
    </row>
    <row r="441" spans="3:16" ht="42">
      <c r="C441" s="19" t="s">
        <v>234</v>
      </c>
      <c r="D441" s="22">
        <v>0.33333333333333331</v>
      </c>
      <c r="E441" s="22">
        <v>0</v>
      </c>
      <c r="F441" s="22">
        <v>0.33333333333333331</v>
      </c>
    </row>
    <row r="442" spans="3:16" ht="42">
      <c r="C442" s="19" t="s">
        <v>235</v>
      </c>
      <c r="D442" s="22">
        <v>0</v>
      </c>
      <c r="E442" s="22">
        <v>0</v>
      </c>
      <c r="F442" s="22">
        <v>0</v>
      </c>
    </row>
    <row r="443" spans="3:16" ht="21">
      <c r="C443" s="19" t="s">
        <v>236</v>
      </c>
      <c r="D443" s="22">
        <v>0</v>
      </c>
      <c r="E443" s="22">
        <v>0</v>
      </c>
      <c r="F443" s="22">
        <v>0.16666666666666666</v>
      </c>
    </row>
    <row r="444" spans="3:16" ht="45.75" customHeight="1"/>
    <row r="445" spans="3:16" ht="23.25">
      <c r="C445" s="80" t="s">
        <v>238</v>
      </c>
      <c r="D445" s="80"/>
      <c r="E445" s="80"/>
      <c r="F445" s="80"/>
      <c r="G445" s="80"/>
      <c r="H445" s="80"/>
      <c r="I445" s="80"/>
      <c r="J445" s="80"/>
      <c r="K445" s="80"/>
      <c r="L445" s="80"/>
      <c r="M445" s="80"/>
      <c r="N445" s="80"/>
      <c r="O445" s="80"/>
      <c r="P445" s="80"/>
    </row>
    <row r="446" spans="3:16" ht="46.5" customHeight="1"/>
    <row r="447" spans="3:16" ht="23.25">
      <c r="C447" s="18" t="s">
        <v>98</v>
      </c>
      <c r="D447" s="18" t="s">
        <v>100</v>
      </c>
      <c r="E447" s="18" t="s">
        <v>101</v>
      </c>
      <c r="F447" s="18" t="s">
        <v>102</v>
      </c>
    </row>
    <row r="448" spans="3:16" ht="21">
      <c r="C448" s="26" t="s">
        <v>185</v>
      </c>
      <c r="D448" s="20">
        <v>2</v>
      </c>
      <c r="E448" s="20">
        <v>0</v>
      </c>
      <c r="F448" s="20">
        <v>3</v>
      </c>
    </row>
    <row r="449" spans="3:16" ht="21">
      <c r="C449" s="26" t="s">
        <v>124</v>
      </c>
      <c r="D449" s="20">
        <v>0</v>
      </c>
      <c r="E449" s="20">
        <v>0</v>
      </c>
      <c r="F449" s="20">
        <v>1</v>
      </c>
    </row>
    <row r="451" spans="3:16" ht="23.25">
      <c r="C451" s="18" t="s">
        <v>106</v>
      </c>
      <c r="D451" s="18" t="s">
        <v>100</v>
      </c>
      <c r="E451" s="18" t="s">
        <v>101</v>
      </c>
      <c r="F451" s="18" t="s">
        <v>102</v>
      </c>
    </row>
    <row r="452" spans="3:16" ht="21">
      <c r="C452" s="26" t="s">
        <v>185</v>
      </c>
      <c r="D452" s="22">
        <v>0.66666666666666663</v>
      </c>
      <c r="E452" s="22">
        <v>0</v>
      </c>
      <c r="F452" s="22">
        <v>0.5</v>
      </c>
    </row>
    <row r="453" spans="3:16" ht="21">
      <c r="C453" s="26" t="s">
        <v>124</v>
      </c>
      <c r="D453" s="22">
        <v>0</v>
      </c>
      <c r="E453" s="22">
        <v>0</v>
      </c>
      <c r="F453" s="22">
        <v>0.16666666666666666</v>
      </c>
    </row>
    <row r="454" spans="3:16" ht="56.25" customHeight="1"/>
    <row r="455" spans="3:16" ht="23.25">
      <c r="C455" s="80" t="s">
        <v>239</v>
      </c>
      <c r="D455" s="80"/>
      <c r="E455" s="80"/>
      <c r="F455" s="80"/>
      <c r="G455" s="80"/>
      <c r="H455" s="80"/>
      <c r="I455" s="80"/>
      <c r="J455" s="80"/>
      <c r="K455" s="80"/>
      <c r="L455" s="80"/>
      <c r="M455" s="80"/>
      <c r="N455" s="80"/>
      <c r="O455" s="80"/>
      <c r="P455" s="80"/>
    </row>
    <row r="457" spans="3:16" ht="23.25">
      <c r="C457" s="18" t="s">
        <v>98</v>
      </c>
      <c r="D457" s="18" t="s">
        <v>100</v>
      </c>
      <c r="E457" s="18" t="s">
        <v>101</v>
      </c>
      <c r="F457" s="18" t="s">
        <v>102</v>
      </c>
    </row>
    <row r="458" spans="3:16" ht="42">
      <c r="C458" s="26" t="s">
        <v>240</v>
      </c>
      <c r="D458" s="20">
        <v>0</v>
      </c>
      <c r="E458" s="20">
        <v>0</v>
      </c>
      <c r="F458" s="20">
        <v>1</v>
      </c>
    </row>
    <row r="459" spans="3:16" ht="42">
      <c r="C459" s="26" t="s">
        <v>241</v>
      </c>
      <c r="D459" s="20">
        <v>2</v>
      </c>
      <c r="E459" s="20">
        <v>0</v>
      </c>
      <c r="F459" s="20">
        <v>0</v>
      </c>
    </row>
    <row r="460" spans="3:16" ht="42">
      <c r="C460" s="26" t="s">
        <v>242</v>
      </c>
      <c r="D460" s="20">
        <v>0</v>
      </c>
      <c r="E460" s="20">
        <v>0</v>
      </c>
      <c r="F460" s="20">
        <v>1</v>
      </c>
    </row>
    <row r="461" spans="3:16" ht="42">
      <c r="C461" s="26" t="s">
        <v>243</v>
      </c>
      <c r="D461" s="20">
        <v>0</v>
      </c>
      <c r="E461" s="20">
        <v>0</v>
      </c>
      <c r="F461" s="20">
        <v>1</v>
      </c>
    </row>
    <row r="462" spans="3:16" ht="42">
      <c r="C462" s="26" t="s">
        <v>244</v>
      </c>
      <c r="D462" s="20">
        <v>0</v>
      </c>
      <c r="E462" s="20">
        <v>0</v>
      </c>
      <c r="F462" s="20">
        <v>0</v>
      </c>
    </row>
    <row r="463" spans="3:16" ht="42">
      <c r="C463" s="26" t="s">
        <v>245</v>
      </c>
      <c r="D463" s="20">
        <v>0</v>
      </c>
      <c r="E463" s="20">
        <v>0</v>
      </c>
      <c r="F463" s="20">
        <v>1</v>
      </c>
    </row>
    <row r="464" spans="3:16" ht="21">
      <c r="C464" s="26" t="s">
        <v>246</v>
      </c>
      <c r="D464" s="20">
        <v>0</v>
      </c>
      <c r="E464" s="20">
        <v>0</v>
      </c>
      <c r="F464" s="20">
        <v>0</v>
      </c>
    </row>
    <row r="466" spans="3:16" ht="23.25">
      <c r="C466" s="18" t="s">
        <v>106</v>
      </c>
      <c r="D466" s="18" t="s">
        <v>100</v>
      </c>
      <c r="E466" s="18" t="s">
        <v>101</v>
      </c>
      <c r="F466" s="18" t="s">
        <v>102</v>
      </c>
    </row>
    <row r="467" spans="3:16" ht="42">
      <c r="C467" s="26" t="s">
        <v>240</v>
      </c>
      <c r="D467" s="22">
        <v>0</v>
      </c>
      <c r="E467" s="22">
        <v>0</v>
      </c>
      <c r="F467" s="22">
        <v>0.16666666666666666</v>
      </c>
    </row>
    <row r="468" spans="3:16" ht="42">
      <c r="C468" s="26" t="s">
        <v>241</v>
      </c>
      <c r="D468" s="22">
        <v>0.66666666666666663</v>
      </c>
      <c r="E468" s="22">
        <v>0</v>
      </c>
      <c r="F468" s="22">
        <v>0</v>
      </c>
    </row>
    <row r="469" spans="3:16" ht="42">
      <c r="C469" s="26" t="s">
        <v>242</v>
      </c>
      <c r="D469" s="22">
        <v>0</v>
      </c>
      <c r="E469" s="22">
        <v>0</v>
      </c>
      <c r="F469" s="22">
        <v>0.16666666666666666</v>
      </c>
    </row>
    <row r="470" spans="3:16" ht="42">
      <c r="C470" s="26" t="s">
        <v>243</v>
      </c>
      <c r="D470" s="22">
        <v>0</v>
      </c>
      <c r="E470" s="22">
        <v>0</v>
      </c>
      <c r="F470" s="22">
        <v>0.16666666666666666</v>
      </c>
    </row>
    <row r="471" spans="3:16" ht="42">
      <c r="C471" s="26" t="s">
        <v>244</v>
      </c>
      <c r="D471" s="22">
        <v>0</v>
      </c>
      <c r="E471" s="22">
        <v>0</v>
      </c>
      <c r="F471" s="22">
        <v>0</v>
      </c>
    </row>
    <row r="472" spans="3:16" ht="42">
      <c r="C472" s="26" t="s">
        <v>245</v>
      </c>
      <c r="D472" s="22">
        <v>0</v>
      </c>
      <c r="E472" s="22">
        <v>0</v>
      </c>
      <c r="F472" s="22">
        <v>0.16666666666666666</v>
      </c>
    </row>
    <row r="473" spans="3:16" ht="21">
      <c r="C473" s="26" t="s">
        <v>246</v>
      </c>
      <c r="D473" s="22">
        <v>0</v>
      </c>
      <c r="E473" s="22">
        <v>0</v>
      </c>
      <c r="F473" s="22">
        <v>0</v>
      </c>
    </row>
    <row r="474" spans="3:16" ht="21">
      <c r="C474" s="38"/>
      <c r="D474" s="37"/>
      <c r="E474" s="37"/>
      <c r="F474" s="37"/>
    </row>
    <row r="475" spans="3:16" ht="21">
      <c r="C475" s="38"/>
      <c r="D475" s="37"/>
      <c r="E475" s="37"/>
      <c r="F475" s="37"/>
    </row>
    <row r="476" spans="3:16" ht="23.25">
      <c r="C476" s="80" t="s">
        <v>247</v>
      </c>
      <c r="D476" s="80"/>
      <c r="E476" s="80"/>
      <c r="F476" s="80"/>
      <c r="G476" s="80"/>
      <c r="H476" s="80"/>
      <c r="I476" s="80"/>
      <c r="J476" s="80"/>
      <c r="K476" s="80"/>
      <c r="L476" s="80"/>
      <c r="M476" s="80"/>
      <c r="N476" s="80"/>
      <c r="O476" s="80"/>
      <c r="P476" s="80"/>
    </row>
    <row r="477" spans="3:16" ht="21">
      <c r="C477" s="38"/>
      <c r="D477" s="37"/>
      <c r="E477" s="37"/>
      <c r="F477" s="37"/>
    </row>
    <row r="478" spans="3:16" ht="23.25">
      <c r="C478" s="18" t="s">
        <v>98</v>
      </c>
      <c r="D478" s="18" t="s">
        <v>100</v>
      </c>
      <c r="E478" s="18" t="s">
        <v>101</v>
      </c>
      <c r="F478" s="18" t="s">
        <v>102</v>
      </c>
      <c r="G478" s="18" t="s">
        <v>103</v>
      </c>
    </row>
    <row r="479" spans="3:16" ht="23.25" customHeight="1">
      <c r="C479" s="46" t="s">
        <v>248</v>
      </c>
      <c r="D479" s="20">
        <v>0</v>
      </c>
      <c r="E479" s="20">
        <v>0</v>
      </c>
      <c r="F479" s="20">
        <v>0</v>
      </c>
      <c r="G479" s="20">
        <v>0</v>
      </c>
    </row>
    <row r="480" spans="3:16" ht="85.5" customHeight="1">
      <c r="C480" s="46" t="s">
        <v>249</v>
      </c>
      <c r="D480" s="20">
        <v>0</v>
      </c>
      <c r="E480" s="20">
        <v>0</v>
      </c>
      <c r="F480" s="20">
        <v>0</v>
      </c>
      <c r="G480" s="20">
        <v>0</v>
      </c>
    </row>
    <row r="481" spans="3:7" ht="63.75" customHeight="1">
      <c r="C481" s="46" t="s">
        <v>250</v>
      </c>
      <c r="D481" s="20">
        <v>0</v>
      </c>
      <c r="E481" s="20">
        <v>0</v>
      </c>
      <c r="F481" s="20">
        <v>0</v>
      </c>
      <c r="G481" s="20">
        <v>0</v>
      </c>
    </row>
    <row r="482" spans="3:7" ht="56.25" customHeight="1">
      <c r="C482" s="46" t="s">
        <v>251</v>
      </c>
      <c r="D482" s="20">
        <v>0</v>
      </c>
      <c r="E482" s="20">
        <v>0</v>
      </c>
      <c r="F482" s="20">
        <v>0</v>
      </c>
      <c r="G482" s="20">
        <v>0</v>
      </c>
    </row>
    <row r="483" spans="3:7" ht="22.5" customHeight="1">
      <c r="C483" s="46" t="s">
        <v>252</v>
      </c>
      <c r="D483" s="20">
        <v>0</v>
      </c>
      <c r="E483" s="20">
        <v>0</v>
      </c>
      <c r="F483" s="20">
        <v>0</v>
      </c>
      <c r="G483" s="20">
        <v>0</v>
      </c>
    </row>
    <row r="484" spans="3:7" ht="52.5" customHeight="1">
      <c r="C484" s="46" t="s">
        <v>253</v>
      </c>
      <c r="D484" s="20">
        <v>0</v>
      </c>
      <c r="E484" s="20">
        <v>0</v>
      </c>
      <c r="F484" s="20">
        <v>0</v>
      </c>
      <c r="G484" s="20">
        <v>0</v>
      </c>
    </row>
    <row r="485" spans="3:7" ht="37.5" customHeight="1">
      <c r="C485" s="46" t="s">
        <v>254</v>
      </c>
      <c r="D485" s="20">
        <v>0</v>
      </c>
      <c r="E485" s="20">
        <v>0</v>
      </c>
      <c r="F485" s="20">
        <v>0</v>
      </c>
      <c r="G485" s="20">
        <v>0</v>
      </c>
    </row>
    <row r="486" spans="3:7" ht="42.75" customHeight="1">
      <c r="C486" s="46" t="s">
        <v>255</v>
      </c>
      <c r="D486" s="20">
        <v>0</v>
      </c>
      <c r="E486" s="20">
        <v>0</v>
      </c>
      <c r="F486" s="20">
        <v>0</v>
      </c>
      <c r="G486" s="20">
        <v>0</v>
      </c>
    </row>
    <row r="487" spans="3:7" ht="23.25" customHeight="1">
      <c r="C487" s="46" t="s">
        <v>256</v>
      </c>
      <c r="D487" s="20">
        <v>0</v>
      </c>
      <c r="E487" s="20">
        <v>0</v>
      </c>
      <c r="F487" s="20">
        <v>0</v>
      </c>
      <c r="G487" s="20">
        <v>0</v>
      </c>
    </row>
    <row r="488" spans="3:7" ht="46.5" customHeight="1">
      <c r="C488" s="46" t="s">
        <v>257</v>
      </c>
      <c r="D488" s="20">
        <v>0</v>
      </c>
      <c r="E488" s="20">
        <v>0</v>
      </c>
      <c r="F488" s="20">
        <v>2</v>
      </c>
      <c r="G488" s="20">
        <v>2</v>
      </c>
    </row>
    <row r="489" spans="3:7" ht="38.25" customHeight="1">
      <c r="C489" s="46" t="s">
        <v>258</v>
      </c>
      <c r="D489" s="20">
        <v>0</v>
      </c>
      <c r="E489" s="20">
        <v>0</v>
      </c>
      <c r="F489" s="20">
        <v>1</v>
      </c>
      <c r="G489" s="20">
        <v>1</v>
      </c>
    </row>
    <row r="490" spans="3:7" ht="60.75" customHeight="1">
      <c r="C490" s="46" t="s">
        <v>259</v>
      </c>
      <c r="D490" s="20">
        <v>0</v>
      </c>
      <c r="E490" s="20">
        <v>0</v>
      </c>
      <c r="F490" s="20">
        <v>0</v>
      </c>
      <c r="G490" s="20">
        <v>0</v>
      </c>
    </row>
    <row r="491" spans="3:7" ht="23.25" customHeight="1">
      <c r="C491" s="46" t="s">
        <v>260</v>
      </c>
      <c r="D491" s="20">
        <v>2</v>
      </c>
      <c r="E491" s="20">
        <v>0</v>
      </c>
      <c r="F491" s="20">
        <v>1</v>
      </c>
      <c r="G491" s="20">
        <v>3</v>
      </c>
    </row>
    <row r="492" spans="3:7" ht="23.25" customHeight="1">
      <c r="C492" s="46" t="s">
        <v>261</v>
      </c>
      <c r="D492" s="20">
        <v>0</v>
      </c>
      <c r="E492" s="20">
        <v>0</v>
      </c>
      <c r="F492" s="20">
        <v>0</v>
      </c>
      <c r="G492" s="20">
        <v>0</v>
      </c>
    </row>
    <row r="493" spans="3:7" ht="57" customHeight="1">
      <c r="C493" s="46" t="s">
        <v>262</v>
      </c>
      <c r="D493" s="20">
        <v>0</v>
      </c>
      <c r="E493" s="20">
        <v>0</v>
      </c>
      <c r="F493" s="20">
        <v>0</v>
      </c>
      <c r="G493" s="20">
        <v>0</v>
      </c>
    </row>
    <row r="494" spans="3:7" ht="53.25" customHeight="1">
      <c r="C494" s="46" t="s">
        <v>263</v>
      </c>
      <c r="D494" s="20">
        <v>0</v>
      </c>
      <c r="E494" s="20">
        <v>0</v>
      </c>
      <c r="F494" s="20">
        <v>0</v>
      </c>
      <c r="G494" s="20">
        <v>0</v>
      </c>
    </row>
    <row r="495" spans="3:7" ht="23.25" customHeight="1">
      <c r="C495" s="46" t="s">
        <v>14</v>
      </c>
      <c r="D495" s="20">
        <v>0</v>
      </c>
      <c r="E495" s="20">
        <v>0</v>
      </c>
      <c r="F495" s="20">
        <v>0</v>
      </c>
      <c r="G495" s="20">
        <v>0</v>
      </c>
    </row>
    <row r="496" spans="3:7" ht="21">
      <c r="C496" s="38"/>
      <c r="D496" s="37"/>
      <c r="E496" s="37"/>
      <c r="F496" s="37"/>
    </row>
    <row r="497" spans="3:16" ht="21">
      <c r="C497" s="38"/>
      <c r="D497" s="37"/>
      <c r="E497" s="37"/>
      <c r="F497" s="37"/>
    </row>
    <row r="498" spans="3:16" ht="21">
      <c r="C498" s="38"/>
      <c r="D498" s="37"/>
      <c r="E498" s="37"/>
      <c r="F498" s="37"/>
    </row>
    <row r="499" spans="3:16" ht="21">
      <c r="C499" s="38"/>
      <c r="D499" s="37"/>
      <c r="E499" s="37"/>
      <c r="F499" s="37"/>
    </row>
    <row r="500" spans="3:16" ht="23.25">
      <c r="C500" s="79" t="s">
        <v>264</v>
      </c>
      <c r="D500" s="79"/>
      <c r="E500" s="79"/>
      <c r="F500" s="79"/>
      <c r="G500" s="79"/>
      <c r="H500" s="79"/>
      <c r="I500" s="79"/>
      <c r="J500" s="79"/>
      <c r="K500" s="79"/>
      <c r="L500" s="79"/>
      <c r="M500" s="79"/>
      <c r="N500" s="79"/>
      <c r="O500" s="79"/>
      <c r="P500" s="79"/>
    </row>
    <row r="501" spans="3:16" ht="21">
      <c r="C501" s="38"/>
      <c r="D501" s="37"/>
      <c r="E501" s="37"/>
      <c r="F501" s="37"/>
    </row>
    <row r="502" spans="3:16" ht="23.25">
      <c r="C502" s="80" t="s">
        <v>265</v>
      </c>
      <c r="D502" s="80"/>
      <c r="E502" s="80"/>
      <c r="F502" s="80"/>
      <c r="G502" s="80"/>
      <c r="H502" s="80"/>
      <c r="I502" s="80"/>
      <c r="J502" s="80"/>
      <c r="K502" s="80"/>
      <c r="L502" s="80"/>
      <c r="M502" s="80"/>
      <c r="N502" s="80"/>
      <c r="O502" s="80"/>
      <c r="P502" s="80"/>
    </row>
    <row r="503" spans="3:16" ht="21">
      <c r="C503" s="38"/>
      <c r="D503" s="37"/>
      <c r="E503" s="37"/>
      <c r="F503" s="37"/>
    </row>
    <row r="504" spans="3:16" ht="23.25">
      <c r="C504" s="18" t="s">
        <v>98</v>
      </c>
      <c r="D504" s="18" t="s">
        <v>100</v>
      </c>
      <c r="E504" s="18" t="s">
        <v>101</v>
      </c>
      <c r="F504" s="18" t="s">
        <v>102</v>
      </c>
      <c r="G504" s="18" t="s">
        <v>103</v>
      </c>
    </row>
    <row r="505" spans="3:16" ht="21">
      <c r="C505" s="26" t="s">
        <v>185</v>
      </c>
      <c r="D505" s="20">
        <v>1</v>
      </c>
      <c r="E505" s="20">
        <v>0</v>
      </c>
      <c r="F505" s="20">
        <v>0</v>
      </c>
      <c r="G505" s="20">
        <v>1</v>
      </c>
    </row>
    <row r="506" spans="3:16" ht="21">
      <c r="C506" s="26" t="s">
        <v>124</v>
      </c>
      <c r="D506" s="20">
        <v>0</v>
      </c>
      <c r="E506" s="20">
        <v>0</v>
      </c>
      <c r="F506" s="20">
        <v>0</v>
      </c>
      <c r="G506" s="20">
        <v>0</v>
      </c>
    </row>
    <row r="507" spans="3:16" ht="21">
      <c r="C507" s="38"/>
      <c r="D507" s="37"/>
      <c r="E507" s="37"/>
      <c r="F507" s="37"/>
    </row>
    <row r="508" spans="3:16" ht="23.25">
      <c r="C508" s="18" t="s">
        <v>106</v>
      </c>
      <c r="D508" s="18" t="s">
        <v>100</v>
      </c>
      <c r="E508" s="18" t="s">
        <v>101</v>
      </c>
      <c r="F508" s="18" t="s">
        <v>102</v>
      </c>
      <c r="G508" s="18" t="s">
        <v>103</v>
      </c>
    </row>
    <row r="509" spans="3:16" ht="21">
      <c r="C509" s="26" t="s">
        <v>185</v>
      </c>
      <c r="D509" s="22">
        <v>1</v>
      </c>
      <c r="E509" s="22">
        <v>0</v>
      </c>
      <c r="F509" s="22">
        <v>0</v>
      </c>
      <c r="G509" s="22">
        <v>1</v>
      </c>
    </row>
    <row r="510" spans="3:16" ht="21">
      <c r="C510" s="26" t="s">
        <v>124</v>
      </c>
      <c r="D510" s="22">
        <v>0</v>
      </c>
      <c r="E510" s="22">
        <v>0</v>
      </c>
      <c r="F510" s="22">
        <v>0</v>
      </c>
      <c r="G510" s="22">
        <v>0</v>
      </c>
    </row>
    <row r="511" spans="3:16" ht="21">
      <c r="C511" s="38"/>
      <c r="D511" s="37"/>
      <c r="E511" s="37"/>
      <c r="F511" s="37"/>
    </row>
    <row r="512" spans="3:16" ht="21">
      <c r="C512" s="38"/>
      <c r="D512" s="37"/>
      <c r="E512" s="37"/>
      <c r="F512" s="37"/>
    </row>
    <row r="513" spans="3:16" ht="21">
      <c r="C513" s="38"/>
      <c r="D513" s="37"/>
      <c r="E513" s="37"/>
      <c r="F513" s="37"/>
    </row>
    <row r="514" spans="3:16" ht="21">
      <c r="C514" s="38"/>
      <c r="D514" s="37"/>
      <c r="E514" s="37"/>
      <c r="F514" s="37"/>
    </row>
    <row r="515" spans="3:16" ht="21">
      <c r="C515" s="38"/>
      <c r="D515" s="37"/>
      <c r="E515" s="37"/>
      <c r="F515" s="37"/>
    </row>
    <row r="516" spans="3:16" ht="21">
      <c r="C516" s="38"/>
      <c r="D516" s="37"/>
      <c r="E516" s="37"/>
      <c r="F516" s="37"/>
    </row>
    <row r="517" spans="3:16" ht="21">
      <c r="C517" s="38"/>
      <c r="D517" s="37"/>
      <c r="E517" s="37"/>
      <c r="F517" s="37"/>
    </row>
    <row r="518" spans="3:16" ht="23.25">
      <c r="C518" s="80" t="s">
        <v>266</v>
      </c>
      <c r="D518" s="80"/>
      <c r="E518" s="80"/>
      <c r="F518" s="80"/>
      <c r="G518" s="80"/>
      <c r="H518" s="80"/>
      <c r="I518" s="80"/>
      <c r="J518" s="80"/>
      <c r="K518" s="80"/>
      <c r="L518" s="80"/>
      <c r="M518" s="80"/>
      <c r="N518" s="80"/>
      <c r="O518" s="80"/>
      <c r="P518" s="80"/>
    </row>
    <row r="519" spans="3:16" ht="21">
      <c r="C519" s="38"/>
      <c r="D519" s="37"/>
      <c r="E519" s="37"/>
      <c r="F519" s="37"/>
    </row>
    <row r="520" spans="3:16" ht="23.25">
      <c r="C520" s="18" t="s">
        <v>98</v>
      </c>
      <c r="D520" s="18" t="s">
        <v>100</v>
      </c>
      <c r="E520" s="18" t="s">
        <v>101</v>
      </c>
      <c r="F520" s="18" t="s">
        <v>102</v>
      </c>
      <c r="G520" s="18" t="s">
        <v>103</v>
      </c>
    </row>
    <row r="521" spans="3:16" ht="18.75">
      <c r="C521" s="47" t="s">
        <v>267</v>
      </c>
      <c r="D521" s="20">
        <v>1</v>
      </c>
      <c r="E521" s="20">
        <v>0</v>
      </c>
      <c r="F521" s="20">
        <v>0</v>
      </c>
      <c r="G521" s="20">
        <v>1</v>
      </c>
    </row>
    <row r="522" spans="3:16" ht="18.75">
      <c r="C522" s="47" t="s">
        <v>268</v>
      </c>
      <c r="D522" s="20">
        <v>0</v>
      </c>
      <c r="E522" s="20">
        <v>0</v>
      </c>
      <c r="F522" s="20">
        <v>0</v>
      </c>
      <c r="G522" s="20">
        <v>0</v>
      </c>
    </row>
    <row r="523" spans="3:16" ht="18.75">
      <c r="C523" s="47" t="s">
        <v>269</v>
      </c>
      <c r="D523" s="20">
        <v>0</v>
      </c>
      <c r="E523" s="20">
        <v>0</v>
      </c>
      <c r="F523" s="20">
        <v>0</v>
      </c>
      <c r="G523" s="20">
        <v>0</v>
      </c>
    </row>
    <row r="524" spans="3:16" ht="18.75">
      <c r="C524" s="47" t="s">
        <v>270</v>
      </c>
      <c r="D524" s="20">
        <v>0</v>
      </c>
      <c r="E524" s="20">
        <v>0</v>
      </c>
      <c r="F524" s="20">
        <v>0</v>
      </c>
      <c r="G524" s="20">
        <v>0</v>
      </c>
    </row>
    <row r="525" spans="3:16" ht="18.75">
      <c r="C525" s="47" t="s">
        <v>271</v>
      </c>
      <c r="D525" s="20">
        <v>0</v>
      </c>
      <c r="E525" s="20">
        <v>0</v>
      </c>
      <c r="F525" s="20">
        <v>0</v>
      </c>
      <c r="G525" s="20">
        <v>0</v>
      </c>
    </row>
    <row r="526" spans="3:16" ht="18.75">
      <c r="C526" s="47" t="s">
        <v>272</v>
      </c>
      <c r="D526" s="20">
        <v>0</v>
      </c>
      <c r="E526" s="20">
        <v>0</v>
      </c>
      <c r="F526" s="20">
        <v>0</v>
      </c>
      <c r="G526" s="20">
        <v>0</v>
      </c>
    </row>
    <row r="527" spans="3:16" ht="21">
      <c r="C527" s="38"/>
      <c r="D527" s="37"/>
      <c r="E527" s="37"/>
      <c r="F527" s="37"/>
    </row>
    <row r="528" spans="3:16" ht="23.25">
      <c r="C528" s="18" t="s">
        <v>106</v>
      </c>
      <c r="D528" s="18" t="s">
        <v>100</v>
      </c>
      <c r="E528" s="18" t="s">
        <v>101</v>
      </c>
      <c r="F528" s="18" t="s">
        <v>102</v>
      </c>
      <c r="G528" s="18" t="s">
        <v>103</v>
      </c>
    </row>
    <row r="529" spans="3:16" ht="18.75">
      <c r="C529" s="47" t="s">
        <v>267</v>
      </c>
      <c r="D529" s="22">
        <v>1</v>
      </c>
      <c r="E529" s="22">
        <v>0</v>
      </c>
      <c r="F529" s="22">
        <v>0</v>
      </c>
      <c r="G529" s="22">
        <v>1</v>
      </c>
    </row>
    <row r="530" spans="3:16" ht="18.75">
      <c r="C530" s="47" t="s">
        <v>268</v>
      </c>
      <c r="D530" s="22">
        <v>0</v>
      </c>
      <c r="E530" s="22">
        <v>0</v>
      </c>
      <c r="F530" s="22">
        <v>0</v>
      </c>
      <c r="G530" s="22">
        <v>0</v>
      </c>
    </row>
    <row r="531" spans="3:16" ht="18.75">
      <c r="C531" s="47" t="s">
        <v>269</v>
      </c>
      <c r="D531" s="22">
        <v>0</v>
      </c>
      <c r="E531" s="22">
        <v>0</v>
      </c>
      <c r="F531" s="22">
        <v>0</v>
      </c>
      <c r="G531" s="22">
        <v>0</v>
      </c>
    </row>
    <row r="532" spans="3:16" ht="18.75">
      <c r="C532" s="47" t="s">
        <v>270</v>
      </c>
      <c r="D532" s="22">
        <v>0</v>
      </c>
      <c r="E532" s="22">
        <v>0</v>
      </c>
      <c r="F532" s="22">
        <v>0</v>
      </c>
      <c r="G532" s="22">
        <v>0</v>
      </c>
    </row>
    <row r="533" spans="3:16" ht="18.75">
      <c r="C533" s="47" t="s">
        <v>271</v>
      </c>
      <c r="D533" s="22">
        <v>0</v>
      </c>
      <c r="E533" s="22">
        <v>0</v>
      </c>
      <c r="F533" s="22">
        <v>0</v>
      </c>
      <c r="G533" s="22">
        <v>0</v>
      </c>
    </row>
    <row r="534" spans="3:16" ht="18.75">
      <c r="C534" s="47" t="s">
        <v>272</v>
      </c>
      <c r="D534" s="22">
        <v>0</v>
      </c>
      <c r="E534" s="22">
        <v>0</v>
      </c>
      <c r="F534" s="22">
        <v>0</v>
      </c>
      <c r="G534" s="22">
        <v>0</v>
      </c>
    </row>
    <row r="535" spans="3:16" ht="21">
      <c r="C535" s="38"/>
      <c r="D535" s="37"/>
      <c r="E535" s="37"/>
      <c r="F535" s="37"/>
    </row>
    <row r="536" spans="3:16" ht="21">
      <c r="C536" s="38"/>
      <c r="D536" s="37"/>
      <c r="E536" s="37"/>
      <c r="F536" s="37"/>
    </row>
    <row r="537" spans="3:16" ht="23.25">
      <c r="C537" s="80" t="s">
        <v>247</v>
      </c>
      <c r="D537" s="80"/>
      <c r="E537" s="80"/>
      <c r="F537" s="80"/>
      <c r="G537" s="80"/>
      <c r="H537" s="80"/>
      <c r="I537" s="80"/>
      <c r="J537" s="80"/>
      <c r="K537" s="80"/>
      <c r="L537" s="80"/>
      <c r="M537" s="80"/>
      <c r="N537" s="80"/>
      <c r="O537" s="80"/>
      <c r="P537" s="80"/>
    </row>
    <row r="538" spans="3:16" ht="21">
      <c r="C538" s="38"/>
      <c r="D538" s="37"/>
      <c r="E538" s="37"/>
      <c r="F538" s="37"/>
    </row>
    <row r="539" spans="3:16" ht="23.25">
      <c r="C539" s="18" t="s">
        <v>98</v>
      </c>
      <c r="D539" s="18" t="s">
        <v>100</v>
      </c>
      <c r="E539" s="18" t="s">
        <v>101</v>
      </c>
      <c r="F539" s="18" t="s">
        <v>102</v>
      </c>
      <c r="G539" s="18" t="s">
        <v>103</v>
      </c>
    </row>
    <row r="540" spans="3:16" ht="42">
      <c r="C540" s="48" t="s">
        <v>263</v>
      </c>
      <c r="D540" s="20">
        <v>0</v>
      </c>
      <c r="E540" s="20">
        <v>0</v>
      </c>
      <c r="F540" s="20">
        <v>0</v>
      </c>
      <c r="G540" s="20">
        <v>0</v>
      </c>
    </row>
    <row r="541" spans="3:16" ht="21">
      <c r="C541" s="48" t="s">
        <v>248</v>
      </c>
      <c r="D541" s="20">
        <v>0</v>
      </c>
      <c r="E541" s="20">
        <v>0</v>
      </c>
      <c r="F541" s="20">
        <v>0</v>
      </c>
      <c r="G541" s="20">
        <v>0</v>
      </c>
    </row>
    <row r="542" spans="3:16" ht="42">
      <c r="C542" s="48" t="s">
        <v>254</v>
      </c>
      <c r="D542" s="20">
        <v>0</v>
      </c>
      <c r="E542" s="20">
        <v>0</v>
      </c>
      <c r="F542" s="20">
        <v>0</v>
      </c>
      <c r="G542" s="20">
        <v>0</v>
      </c>
    </row>
    <row r="543" spans="3:16" ht="21">
      <c r="C543" s="48" t="s">
        <v>260</v>
      </c>
      <c r="D543" s="20">
        <v>0</v>
      </c>
      <c r="E543" s="20">
        <v>0</v>
      </c>
      <c r="F543" s="20">
        <v>0</v>
      </c>
      <c r="G543" s="20">
        <v>0</v>
      </c>
    </row>
    <row r="544" spans="3:16" ht="42">
      <c r="C544" s="48" t="s">
        <v>255</v>
      </c>
      <c r="D544" s="20">
        <v>0</v>
      </c>
      <c r="E544" s="20">
        <v>0</v>
      </c>
      <c r="F544" s="20">
        <v>0</v>
      </c>
      <c r="G544" s="20">
        <v>0</v>
      </c>
    </row>
    <row r="545" spans="3:16" ht="21">
      <c r="C545" s="48" t="s">
        <v>256</v>
      </c>
      <c r="D545" s="20">
        <v>0</v>
      </c>
      <c r="E545" s="20">
        <v>0</v>
      </c>
      <c r="F545" s="20">
        <v>0</v>
      </c>
      <c r="G545" s="20">
        <v>0</v>
      </c>
    </row>
    <row r="546" spans="3:16" ht="84">
      <c r="C546" s="48" t="s">
        <v>249</v>
      </c>
      <c r="D546" s="20">
        <v>0</v>
      </c>
      <c r="E546" s="20">
        <v>0</v>
      </c>
      <c r="F546" s="20">
        <v>0</v>
      </c>
      <c r="G546" s="20">
        <v>0</v>
      </c>
    </row>
    <row r="547" spans="3:16" ht="21">
      <c r="C547" s="48" t="s">
        <v>252</v>
      </c>
      <c r="D547" s="20">
        <v>0</v>
      </c>
      <c r="E547" s="20">
        <v>0</v>
      </c>
      <c r="F547" s="20">
        <v>0</v>
      </c>
      <c r="G547" s="20">
        <v>0</v>
      </c>
    </row>
    <row r="548" spans="3:16" ht="42">
      <c r="C548" s="48" t="s">
        <v>257</v>
      </c>
      <c r="D548" s="20">
        <v>0</v>
      </c>
      <c r="E548" s="20">
        <v>0</v>
      </c>
      <c r="F548" s="20">
        <v>0</v>
      </c>
      <c r="G548" s="20">
        <v>0</v>
      </c>
    </row>
    <row r="549" spans="3:16" ht="21">
      <c r="C549" s="48" t="s">
        <v>258</v>
      </c>
      <c r="D549" s="20">
        <v>0</v>
      </c>
      <c r="E549" s="20">
        <v>0</v>
      </c>
      <c r="F549" s="20">
        <v>0</v>
      </c>
      <c r="G549" s="20">
        <v>0</v>
      </c>
    </row>
    <row r="550" spans="3:16" ht="63">
      <c r="C550" s="48" t="s">
        <v>250</v>
      </c>
      <c r="D550" s="20">
        <v>0</v>
      </c>
      <c r="E550" s="20">
        <v>0</v>
      </c>
      <c r="F550" s="20">
        <v>0</v>
      </c>
      <c r="G550" s="20">
        <v>0</v>
      </c>
    </row>
    <row r="551" spans="3:16" ht="63">
      <c r="C551" s="48" t="s">
        <v>259</v>
      </c>
      <c r="D551" s="20">
        <v>0</v>
      </c>
      <c r="E551" s="20">
        <v>0</v>
      </c>
      <c r="F551" s="20">
        <v>0</v>
      </c>
      <c r="G551" s="20">
        <v>0</v>
      </c>
    </row>
    <row r="552" spans="3:16" ht="21">
      <c r="C552" s="48" t="s">
        <v>14</v>
      </c>
      <c r="D552" s="20">
        <v>0</v>
      </c>
      <c r="E552" s="20">
        <v>0</v>
      </c>
      <c r="F552" s="20">
        <v>0</v>
      </c>
      <c r="G552" s="20">
        <v>0</v>
      </c>
    </row>
    <row r="553" spans="3:16" ht="21">
      <c r="C553" s="48" t="s">
        <v>261</v>
      </c>
      <c r="D553" s="20">
        <v>0</v>
      </c>
      <c r="E553" s="20">
        <v>0</v>
      </c>
      <c r="F553" s="20">
        <v>0</v>
      </c>
      <c r="G553" s="20">
        <v>0</v>
      </c>
    </row>
    <row r="554" spans="3:16" ht="63">
      <c r="C554" s="48" t="s">
        <v>262</v>
      </c>
      <c r="D554" s="20">
        <v>1</v>
      </c>
      <c r="E554" s="20">
        <v>0</v>
      </c>
      <c r="F554" s="20">
        <v>0</v>
      </c>
      <c r="G554" s="20">
        <v>1</v>
      </c>
    </row>
    <row r="555" spans="3:16" ht="42">
      <c r="C555" s="48" t="s">
        <v>251</v>
      </c>
      <c r="D555" s="20">
        <v>0</v>
      </c>
      <c r="E555" s="20">
        <v>0</v>
      </c>
      <c r="F555" s="20">
        <v>0</v>
      </c>
      <c r="G555" s="20">
        <v>0</v>
      </c>
    </row>
    <row r="556" spans="3:16" ht="42">
      <c r="C556" s="48" t="s">
        <v>253</v>
      </c>
      <c r="D556" s="20">
        <v>0</v>
      </c>
      <c r="E556" s="20">
        <v>0</v>
      </c>
      <c r="F556" s="20">
        <v>0</v>
      </c>
      <c r="G556" s="20">
        <v>0</v>
      </c>
    </row>
    <row r="557" spans="3:16" ht="21">
      <c r="C557" s="38"/>
      <c r="D557" s="37"/>
      <c r="E557" s="37"/>
      <c r="F557" s="37"/>
    </row>
    <row r="559" spans="3:16" ht="23.25">
      <c r="C559" s="79" t="s">
        <v>273</v>
      </c>
      <c r="D559" s="79"/>
      <c r="E559" s="79"/>
      <c r="F559" s="79"/>
      <c r="G559" s="79"/>
      <c r="H559" s="79"/>
      <c r="I559" s="79"/>
      <c r="J559" s="79"/>
      <c r="K559" s="79"/>
      <c r="L559" s="79"/>
      <c r="M559" s="79"/>
      <c r="N559" s="79"/>
      <c r="O559" s="79"/>
      <c r="P559" s="79"/>
    </row>
    <row r="561" spans="3:16" ht="23.25">
      <c r="C561" s="80" t="s">
        <v>274</v>
      </c>
      <c r="D561" s="80"/>
      <c r="E561" s="80"/>
      <c r="F561" s="80"/>
      <c r="G561" s="80"/>
      <c r="H561" s="80"/>
      <c r="I561" s="80"/>
      <c r="J561" s="80"/>
      <c r="K561" s="80"/>
      <c r="L561" s="80"/>
      <c r="M561" s="80"/>
      <c r="N561" s="80"/>
      <c r="O561" s="80"/>
      <c r="P561" s="80"/>
    </row>
    <row r="562" spans="3:16" ht="60" customHeight="1"/>
    <row r="563" spans="3:16" ht="23.25">
      <c r="C563" s="18" t="s">
        <v>98</v>
      </c>
      <c r="D563" s="18" t="s">
        <v>100</v>
      </c>
      <c r="E563" s="18" t="s">
        <v>101</v>
      </c>
      <c r="F563" s="18" t="s">
        <v>102</v>
      </c>
    </row>
    <row r="564" spans="3:16" ht="21">
      <c r="C564" s="26" t="s">
        <v>185</v>
      </c>
      <c r="D564" s="20">
        <v>0</v>
      </c>
      <c r="E564" s="20">
        <v>0</v>
      </c>
      <c r="F564" s="20">
        <v>0</v>
      </c>
    </row>
    <row r="565" spans="3:16" ht="21">
      <c r="C565" s="26" t="s">
        <v>124</v>
      </c>
      <c r="D565" s="20">
        <v>0</v>
      </c>
      <c r="E565" s="20">
        <v>0</v>
      </c>
      <c r="F565" s="20">
        <v>0</v>
      </c>
    </row>
    <row r="566" spans="3:16" ht="21">
      <c r="C566" s="38"/>
      <c r="D566" s="44"/>
      <c r="E566" s="44"/>
      <c r="F566" s="44"/>
    </row>
    <row r="567" spans="3:16" ht="21">
      <c r="C567" s="38"/>
      <c r="D567" s="44"/>
      <c r="E567" s="44"/>
      <c r="F567" s="44"/>
    </row>
    <row r="569" spans="3:16" ht="23.25">
      <c r="C569" s="18" t="s">
        <v>106</v>
      </c>
      <c r="D569" s="18" t="s">
        <v>100</v>
      </c>
      <c r="E569" s="18" t="s">
        <v>101</v>
      </c>
      <c r="F569" s="18" t="s">
        <v>102</v>
      </c>
    </row>
    <row r="570" spans="3:16" ht="21">
      <c r="C570" s="26" t="s">
        <v>185</v>
      </c>
      <c r="D570" s="22">
        <v>0</v>
      </c>
      <c r="E570" s="22">
        <v>0</v>
      </c>
      <c r="F570" s="22">
        <v>0</v>
      </c>
    </row>
    <row r="571" spans="3:16" ht="21">
      <c r="C571" s="26" t="s">
        <v>124</v>
      </c>
      <c r="D571" s="22">
        <v>0</v>
      </c>
      <c r="E571" s="22">
        <v>0</v>
      </c>
      <c r="F571" s="22">
        <v>0</v>
      </c>
    </row>
    <row r="572" spans="3:16" ht="58.5" customHeight="1"/>
    <row r="573" spans="3:16" ht="23.25">
      <c r="C573" s="80" t="s">
        <v>275</v>
      </c>
      <c r="D573" s="80"/>
      <c r="E573" s="80"/>
      <c r="F573" s="80"/>
      <c r="G573" s="80"/>
      <c r="H573" s="80"/>
      <c r="I573" s="80"/>
      <c r="J573" s="80"/>
      <c r="K573" s="80"/>
      <c r="L573" s="80"/>
      <c r="M573" s="80"/>
      <c r="N573" s="80"/>
      <c r="O573" s="80"/>
      <c r="P573" s="80"/>
    </row>
    <row r="574" spans="3:16" ht="24.75" customHeight="1"/>
    <row r="575" spans="3:16" ht="24.75" customHeight="1">
      <c r="C575" s="18" t="s">
        <v>98</v>
      </c>
      <c r="D575" s="18" t="s">
        <v>100</v>
      </c>
      <c r="E575" s="18" t="s">
        <v>101</v>
      </c>
      <c r="F575" s="18" t="s">
        <v>102</v>
      </c>
    </row>
    <row r="576" spans="3:16" ht="42">
      <c r="C576" s="19" t="s">
        <v>240</v>
      </c>
      <c r="D576" s="20">
        <v>0</v>
      </c>
      <c r="E576" s="20">
        <v>0</v>
      </c>
      <c r="F576" s="20">
        <v>0</v>
      </c>
    </row>
    <row r="577" spans="3:6" ht="42">
      <c r="C577" s="19" t="s">
        <v>241</v>
      </c>
      <c r="D577" s="20">
        <v>0</v>
      </c>
      <c r="E577" s="20">
        <v>0</v>
      </c>
      <c r="F577" s="20">
        <v>0</v>
      </c>
    </row>
    <row r="578" spans="3:6" ht="42">
      <c r="C578" s="19" t="s">
        <v>242</v>
      </c>
      <c r="D578" s="20">
        <v>0</v>
      </c>
      <c r="E578" s="20">
        <v>0</v>
      </c>
      <c r="F578" s="20">
        <v>0</v>
      </c>
    </row>
    <row r="579" spans="3:6" ht="42">
      <c r="C579" s="19" t="s">
        <v>243</v>
      </c>
      <c r="D579" s="20">
        <v>0</v>
      </c>
      <c r="E579" s="20">
        <v>0</v>
      </c>
      <c r="F579" s="20">
        <v>0</v>
      </c>
    </row>
    <row r="580" spans="3:6" ht="42">
      <c r="C580" s="19" t="s">
        <v>244</v>
      </c>
      <c r="D580" s="20">
        <v>0</v>
      </c>
      <c r="E580" s="20">
        <v>0</v>
      </c>
      <c r="F580" s="20">
        <v>0</v>
      </c>
    </row>
    <row r="581" spans="3:6" ht="42">
      <c r="C581" s="19" t="s">
        <v>245</v>
      </c>
      <c r="D581" s="20">
        <v>0</v>
      </c>
      <c r="E581" s="20">
        <v>0</v>
      </c>
      <c r="F581" s="20">
        <v>0</v>
      </c>
    </row>
    <row r="582" spans="3:6" ht="21">
      <c r="C582" s="19" t="s">
        <v>246</v>
      </c>
      <c r="D582" s="20">
        <v>0</v>
      </c>
      <c r="E582" s="20">
        <v>0</v>
      </c>
      <c r="F582" s="20">
        <v>0</v>
      </c>
    </row>
    <row r="583" spans="3:6" ht="24.75" customHeight="1"/>
    <row r="584" spans="3:6" ht="23.25">
      <c r="C584" s="18" t="s">
        <v>106</v>
      </c>
      <c r="D584" s="18" t="s">
        <v>100</v>
      </c>
      <c r="E584" s="18" t="s">
        <v>101</v>
      </c>
      <c r="F584" s="18" t="s">
        <v>102</v>
      </c>
    </row>
    <row r="585" spans="3:6" ht="42">
      <c r="C585" s="19" t="s">
        <v>240</v>
      </c>
      <c r="D585" s="22">
        <v>0</v>
      </c>
      <c r="E585" s="22">
        <v>0</v>
      </c>
      <c r="F585" s="22">
        <v>0</v>
      </c>
    </row>
    <row r="586" spans="3:6" ht="42">
      <c r="C586" s="19" t="s">
        <v>241</v>
      </c>
      <c r="D586" s="22">
        <v>0</v>
      </c>
      <c r="E586" s="22">
        <v>0</v>
      </c>
      <c r="F586" s="22">
        <v>0</v>
      </c>
    </row>
    <row r="587" spans="3:6" ht="42">
      <c r="C587" s="19" t="s">
        <v>242</v>
      </c>
      <c r="D587" s="22">
        <v>0</v>
      </c>
      <c r="E587" s="22">
        <v>0</v>
      </c>
      <c r="F587" s="22">
        <v>0</v>
      </c>
    </row>
    <row r="588" spans="3:6" ht="42">
      <c r="C588" s="19" t="s">
        <v>243</v>
      </c>
      <c r="D588" s="22">
        <v>0</v>
      </c>
      <c r="E588" s="22">
        <v>0</v>
      </c>
      <c r="F588" s="22">
        <v>0</v>
      </c>
    </row>
    <row r="589" spans="3:6" ht="42">
      <c r="C589" s="19" t="s">
        <v>244</v>
      </c>
      <c r="D589" s="22">
        <v>0</v>
      </c>
      <c r="E589" s="22">
        <v>0</v>
      </c>
      <c r="F589" s="22">
        <v>0</v>
      </c>
    </row>
    <row r="590" spans="3:6" ht="42">
      <c r="C590" s="19" t="s">
        <v>245</v>
      </c>
      <c r="D590" s="22">
        <v>0</v>
      </c>
      <c r="E590" s="22">
        <v>0</v>
      </c>
      <c r="F590" s="22">
        <v>0</v>
      </c>
    </row>
    <row r="591" spans="3:6" ht="21">
      <c r="C591" s="19" t="s">
        <v>246</v>
      </c>
      <c r="D591" s="22">
        <v>0</v>
      </c>
      <c r="E591" s="22">
        <v>0</v>
      </c>
      <c r="F591" s="22">
        <v>0</v>
      </c>
    </row>
    <row r="592" spans="3:6" ht="21" customHeight="1"/>
    <row r="593" spans="3:16" ht="23.25">
      <c r="C593" s="80" t="s">
        <v>276</v>
      </c>
      <c r="D593" s="80"/>
      <c r="E593" s="80"/>
      <c r="F593" s="80"/>
      <c r="G593" s="80"/>
      <c r="H593" s="80"/>
      <c r="I593" s="80"/>
      <c r="J593" s="80"/>
      <c r="K593" s="80"/>
      <c r="L593" s="80"/>
      <c r="M593" s="80"/>
      <c r="N593" s="80"/>
      <c r="O593" s="80"/>
      <c r="P593" s="80"/>
    </row>
    <row r="595" spans="3:16" ht="23.25">
      <c r="C595" s="18" t="s">
        <v>98</v>
      </c>
      <c r="D595" s="18" t="s">
        <v>100</v>
      </c>
      <c r="E595" s="18" t="s">
        <v>101</v>
      </c>
      <c r="F595" s="18" t="s">
        <v>102</v>
      </c>
    </row>
    <row r="596" spans="3:16" ht="42">
      <c r="C596" s="48" t="s">
        <v>277</v>
      </c>
      <c r="D596" s="20">
        <v>0</v>
      </c>
      <c r="E596" s="20">
        <v>0</v>
      </c>
      <c r="F596" s="20">
        <v>0</v>
      </c>
    </row>
    <row r="597" spans="3:16" ht="21">
      <c r="C597" s="48" t="s">
        <v>278</v>
      </c>
      <c r="D597" s="20">
        <v>0</v>
      </c>
      <c r="E597" s="20">
        <v>0</v>
      </c>
      <c r="F597" s="20">
        <v>0</v>
      </c>
    </row>
    <row r="598" spans="3:16" ht="63">
      <c r="C598" s="48" t="s">
        <v>279</v>
      </c>
      <c r="D598" s="20">
        <v>0</v>
      </c>
      <c r="E598" s="20">
        <v>0</v>
      </c>
      <c r="F598" s="20">
        <v>0</v>
      </c>
    </row>
    <row r="599" spans="3:16" ht="42">
      <c r="C599" s="48" t="s">
        <v>280</v>
      </c>
      <c r="D599" s="20">
        <v>0</v>
      </c>
      <c r="E599" s="20">
        <v>0</v>
      </c>
      <c r="F599" s="20">
        <v>0</v>
      </c>
    </row>
    <row r="600" spans="3:16" ht="42">
      <c r="C600" s="48" t="s">
        <v>281</v>
      </c>
      <c r="D600" s="20">
        <v>0</v>
      </c>
      <c r="E600" s="20">
        <v>0</v>
      </c>
      <c r="F600" s="20">
        <v>0</v>
      </c>
    </row>
    <row r="601" spans="3:16" ht="42">
      <c r="C601" s="48" t="s">
        <v>282</v>
      </c>
      <c r="D601" s="20">
        <v>0</v>
      </c>
      <c r="E601" s="20">
        <v>0</v>
      </c>
      <c r="F601" s="20">
        <v>0</v>
      </c>
    </row>
    <row r="602" spans="3:16" ht="42">
      <c r="C602" s="48" t="s">
        <v>283</v>
      </c>
      <c r="D602" s="20">
        <v>0</v>
      </c>
      <c r="E602" s="20">
        <v>1</v>
      </c>
      <c r="F602" s="20">
        <v>0</v>
      </c>
    </row>
    <row r="603" spans="3:16" ht="21">
      <c r="C603" s="48" t="s">
        <v>110</v>
      </c>
      <c r="D603" s="20">
        <v>0</v>
      </c>
      <c r="E603" s="20">
        <v>0</v>
      </c>
      <c r="F603" s="20">
        <v>1</v>
      </c>
    </row>
    <row r="604" spans="3:16">
      <c r="C604" s="49"/>
    </row>
    <row r="605" spans="3:16" ht="23.25">
      <c r="C605" s="50" t="s">
        <v>106</v>
      </c>
      <c r="D605" s="18" t="s">
        <v>100</v>
      </c>
      <c r="E605" s="18" t="s">
        <v>101</v>
      </c>
      <c r="F605" s="18" t="s">
        <v>102</v>
      </c>
    </row>
    <row r="606" spans="3:16" ht="42">
      <c r="C606" s="48" t="s">
        <v>277</v>
      </c>
      <c r="D606" s="22">
        <v>0</v>
      </c>
      <c r="E606" s="22">
        <v>0</v>
      </c>
      <c r="F606" s="22">
        <v>0</v>
      </c>
    </row>
    <row r="607" spans="3:16" ht="21">
      <c r="C607" s="48" t="s">
        <v>278</v>
      </c>
      <c r="D607" s="22">
        <v>0</v>
      </c>
      <c r="E607" s="22">
        <v>0</v>
      </c>
      <c r="F607" s="22">
        <v>0</v>
      </c>
    </row>
    <row r="608" spans="3:16" ht="63">
      <c r="C608" s="48" t="s">
        <v>279</v>
      </c>
      <c r="D608" s="22">
        <v>0</v>
      </c>
      <c r="E608" s="22">
        <v>0</v>
      </c>
      <c r="F608" s="22">
        <v>0</v>
      </c>
    </row>
    <row r="609" spans="3:16" ht="42">
      <c r="C609" s="48" t="s">
        <v>280</v>
      </c>
      <c r="D609" s="22">
        <v>0</v>
      </c>
      <c r="E609" s="22">
        <v>0</v>
      </c>
      <c r="F609" s="22">
        <v>0</v>
      </c>
    </row>
    <row r="610" spans="3:16" ht="42">
      <c r="C610" s="48" t="s">
        <v>281</v>
      </c>
      <c r="D610" s="22">
        <v>0</v>
      </c>
      <c r="E610" s="22">
        <v>0</v>
      </c>
      <c r="F610" s="22">
        <v>0</v>
      </c>
    </row>
    <row r="611" spans="3:16" ht="42">
      <c r="C611" s="48" t="s">
        <v>282</v>
      </c>
      <c r="D611" s="22">
        <v>0</v>
      </c>
      <c r="E611" s="22">
        <v>0</v>
      </c>
      <c r="F611" s="22">
        <v>0</v>
      </c>
    </row>
    <row r="612" spans="3:16" ht="42">
      <c r="C612" s="48" t="s">
        <v>283</v>
      </c>
      <c r="D612" s="22">
        <v>0</v>
      </c>
      <c r="E612" s="22">
        <v>1</v>
      </c>
      <c r="F612" s="22">
        <v>0</v>
      </c>
    </row>
    <row r="613" spans="3:16" ht="21">
      <c r="C613" s="48" t="s">
        <v>110</v>
      </c>
      <c r="D613" s="22">
        <v>0</v>
      </c>
      <c r="E613" s="22">
        <v>0</v>
      </c>
      <c r="F613" s="22">
        <v>1</v>
      </c>
    </row>
    <row r="619" spans="3:16" ht="23.25">
      <c r="C619" s="80" t="s">
        <v>284</v>
      </c>
      <c r="D619" s="80"/>
      <c r="E619" s="80"/>
      <c r="F619" s="80"/>
      <c r="G619" s="80"/>
      <c r="H619" s="80"/>
      <c r="I619" s="80"/>
      <c r="J619" s="80"/>
      <c r="K619" s="80"/>
      <c r="L619" s="80"/>
      <c r="M619" s="80"/>
      <c r="N619" s="80"/>
      <c r="O619" s="80"/>
      <c r="P619" s="80"/>
    </row>
    <row r="621" spans="3:16" ht="23.25">
      <c r="C621" s="18" t="s">
        <v>98</v>
      </c>
      <c r="D621" s="18" t="s">
        <v>100</v>
      </c>
      <c r="E621" s="18" t="s">
        <v>101</v>
      </c>
      <c r="F621" s="18" t="s">
        <v>102</v>
      </c>
      <c r="G621" s="18" t="s">
        <v>103</v>
      </c>
    </row>
    <row r="622" spans="3:16" ht="21">
      <c r="C622" s="19" t="s">
        <v>285</v>
      </c>
      <c r="D622" s="20">
        <v>0</v>
      </c>
      <c r="E622" s="20">
        <v>0</v>
      </c>
      <c r="F622" s="20">
        <v>0</v>
      </c>
      <c r="G622" s="20">
        <v>0</v>
      </c>
    </row>
    <row r="623" spans="3:16" ht="21">
      <c r="C623" s="19" t="s">
        <v>286</v>
      </c>
      <c r="D623" s="20">
        <v>0</v>
      </c>
      <c r="E623" s="20">
        <v>0</v>
      </c>
      <c r="F623" s="20">
        <v>0</v>
      </c>
      <c r="G623" s="20">
        <v>0</v>
      </c>
    </row>
    <row r="624" spans="3:16" ht="21">
      <c r="C624" s="19" t="s">
        <v>287</v>
      </c>
      <c r="D624" s="20">
        <v>0</v>
      </c>
      <c r="E624" s="20">
        <v>0</v>
      </c>
      <c r="F624" s="20">
        <v>0</v>
      </c>
      <c r="G624" s="20">
        <v>0</v>
      </c>
    </row>
    <row r="626" spans="3:16" ht="23.25">
      <c r="C626" s="18" t="s">
        <v>106</v>
      </c>
      <c r="D626" s="18" t="s">
        <v>100</v>
      </c>
      <c r="E626" s="18" t="s">
        <v>101</v>
      </c>
      <c r="F626" s="18" t="s">
        <v>102</v>
      </c>
      <c r="G626" s="18" t="s">
        <v>103</v>
      </c>
    </row>
    <row r="627" spans="3:16" ht="21">
      <c r="C627" s="19" t="s">
        <v>285</v>
      </c>
      <c r="D627" s="22">
        <v>0</v>
      </c>
      <c r="E627" s="22">
        <v>0</v>
      </c>
      <c r="F627" s="22">
        <v>0</v>
      </c>
      <c r="G627" s="22">
        <v>0</v>
      </c>
    </row>
    <row r="628" spans="3:16" ht="21">
      <c r="C628" s="19" t="s">
        <v>286</v>
      </c>
      <c r="D628" s="22">
        <v>0</v>
      </c>
      <c r="E628" s="22">
        <v>0</v>
      </c>
      <c r="F628" s="22">
        <v>0</v>
      </c>
      <c r="G628" s="22">
        <v>0</v>
      </c>
    </row>
    <row r="629" spans="3:16" ht="21">
      <c r="C629" s="19" t="s">
        <v>287</v>
      </c>
      <c r="D629" s="22">
        <v>0</v>
      </c>
      <c r="E629" s="22">
        <v>0</v>
      </c>
      <c r="F629" s="22">
        <v>0</v>
      </c>
      <c r="G629" s="22">
        <v>0</v>
      </c>
    </row>
    <row r="633" spans="3:16" ht="3.75" customHeight="1"/>
    <row r="634" spans="3:16" ht="23.25">
      <c r="C634" s="79" t="s">
        <v>288</v>
      </c>
      <c r="D634" s="79"/>
      <c r="E634" s="79"/>
      <c r="F634" s="79"/>
      <c r="G634" s="79"/>
      <c r="H634" s="79"/>
      <c r="I634" s="79"/>
      <c r="J634" s="79"/>
      <c r="K634" s="79"/>
      <c r="L634" s="79"/>
      <c r="M634" s="79"/>
      <c r="N634" s="79"/>
      <c r="O634" s="79"/>
      <c r="P634" s="79"/>
    </row>
    <row r="636" spans="3:16" ht="54.75" customHeight="1">
      <c r="C636" s="80" t="s">
        <v>289</v>
      </c>
      <c r="D636" s="80"/>
      <c r="E636" s="80"/>
      <c r="F636" s="80"/>
      <c r="G636" s="80"/>
      <c r="H636" s="80"/>
      <c r="I636" s="80"/>
      <c r="J636" s="80"/>
      <c r="K636" s="80"/>
      <c r="L636" s="80"/>
      <c r="M636" s="80"/>
      <c r="N636" s="80"/>
      <c r="O636" s="80"/>
      <c r="P636" s="80"/>
    </row>
    <row r="638" spans="3:16" ht="23.25">
      <c r="C638" s="18" t="s">
        <v>106</v>
      </c>
      <c r="D638" s="18" t="s">
        <v>100</v>
      </c>
      <c r="E638" s="18" t="s">
        <v>101</v>
      </c>
      <c r="F638" s="18" t="s">
        <v>102</v>
      </c>
      <c r="G638" s="18" t="s">
        <v>103</v>
      </c>
    </row>
    <row r="639" spans="3:16" ht="42">
      <c r="C639" s="19" t="s">
        <v>290</v>
      </c>
      <c r="D639" s="22">
        <v>0</v>
      </c>
      <c r="E639" s="22">
        <v>0</v>
      </c>
      <c r="F639" s="22">
        <v>0</v>
      </c>
      <c r="G639" s="22">
        <v>0</v>
      </c>
    </row>
    <row r="640" spans="3:16" ht="21">
      <c r="C640" s="19" t="s">
        <v>291</v>
      </c>
      <c r="D640" s="22">
        <v>0</v>
      </c>
      <c r="E640" s="22">
        <v>0</v>
      </c>
      <c r="F640" s="22">
        <v>0</v>
      </c>
      <c r="G640" s="22">
        <v>0</v>
      </c>
    </row>
    <row r="641" spans="3:16" ht="63">
      <c r="C641" s="19" t="s">
        <v>292</v>
      </c>
      <c r="D641" s="22">
        <v>0</v>
      </c>
      <c r="E641" s="22">
        <v>0</v>
      </c>
      <c r="F641" s="22">
        <v>0</v>
      </c>
      <c r="G641" s="22">
        <v>0</v>
      </c>
    </row>
    <row r="642" spans="3:16" ht="42">
      <c r="C642" s="19" t="s">
        <v>293</v>
      </c>
      <c r="D642" s="22">
        <v>0</v>
      </c>
      <c r="E642" s="22">
        <v>0</v>
      </c>
      <c r="F642" s="22">
        <v>0</v>
      </c>
      <c r="G642" s="22">
        <v>0</v>
      </c>
    </row>
    <row r="643" spans="3:16" ht="63">
      <c r="C643" s="19" t="s">
        <v>294</v>
      </c>
      <c r="D643" s="22">
        <v>0</v>
      </c>
      <c r="E643" s="22">
        <v>0</v>
      </c>
      <c r="F643" s="22">
        <v>0</v>
      </c>
      <c r="G643" s="22">
        <v>0</v>
      </c>
    </row>
    <row r="644" spans="3:16" ht="84">
      <c r="C644" s="19" t="s">
        <v>295</v>
      </c>
      <c r="D644" s="22">
        <v>0</v>
      </c>
      <c r="E644" s="22">
        <v>0</v>
      </c>
      <c r="F644" s="22">
        <v>0</v>
      </c>
      <c r="G644" s="22">
        <v>0</v>
      </c>
    </row>
    <row r="645" spans="3:16" ht="21">
      <c r="C645" s="19" t="s">
        <v>210</v>
      </c>
      <c r="D645" s="22">
        <v>0</v>
      </c>
      <c r="E645" s="22">
        <v>0</v>
      </c>
      <c r="F645" s="22">
        <v>0</v>
      </c>
      <c r="G645" s="22">
        <v>0</v>
      </c>
    </row>
    <row r="646" spans="3:16" ht="21">
      <c r="C646" s="19" t="s">
        <v>296</v>
      </c>
      <c r="D646" s="22">
        <v>0</v>
      </c>
      <c r="E646" s="22">
        <v>0</v>
      </c>
      <c r="F646" s="22">
        <v>0</v>
      </c>
      <c r="G646" s="22">
        <v>0</v>
      </c>
    </row>
    <row r="648" spans="3:16" ht="23.25">
      <c r="C648" s="80" t="s">
        <v>297</v>
      </c>
      <c r="D648" s="80"/>
      <c r="E648" s="80"/>
      <c r="F648" s="80"/>
      <c r="G648" s="80"/>
      <c r="H648" s="80"/>
      <c r="I648" s="80"/>
      <c r="J648" s="80"/>
      <c r="K648" s="80"/>
      <c r="L648" s="80"/>
      <c r="M648" s="80"/>
      <c r="N648" s="80"/>
      <c r="O648" s="80"/>
      <c r="P648" s="80"/>
    </row>
    <row r="649" spans="3:16" ht="44.25" customHeight="1"/>
    <row r="650" spans="3:16" ht="23.25">
      <c r="C650" s="18" t="s">
        <v>98</v>
      </c>
      <c r="D650" s="18" t="s">
        <v>100</v>
      </c>
      <c r="E650" s="18" t="s">
        <v>101</v>
      </c>
      <c r="F650" s="18" t="s">
        <v>102</v>
      </c>
    </row>
    <row r="651" spans="3:16" ht="21">
      <c r="C651" s="19" t="s">
        <v>298</v>
      </c>
      <c r="D651" s="41">
        <v>0</v>
      </c>
      <c r="E651" s="41">
        <v>0</v>
      </c>
      <c r="F651" s="41">
        <v>1</v>
      </c>
    </row>
    <row r="652" spans="3:16" ht="21">
      <c r="C652" s="19" t="s">
        <v>299</v>
      </c>
      <c r="D652" s="41">
        <v>0</v>
      </c>
      <c r="E652" s="41">
        <v>0</v>
      </c>
      <c r="F652" s="41">
        <v>1</v>
      </c>
    </row>
    <row r="653" spans="3:16" ht="21">
      <c r="C653" s="19" t="s">
        <v>300</v>
      </c>
      <c r="D653" s="41">
        <v>0</v>
      </c>
      <c r="E653" s="41">
        <v>0</v>
      </c>
      <c r="F653" s="41">
        <v>1</v>
      </c>
    </row>
    <row r="654" spans="3:16" ht="21">
      <c r="C654" s="19" t="s">
        <v>156</v>
      </c>
      <c r="D654" s="41">
        <v>1</v>
      </c>
      <c r="E654" s="41">
        <v>0</v>
      </c>
      <c r="F654" s="41">
        <v>1</v>
      </c>
    </row>
    <row r="655" spans="3:16" ht="21">
      <c r="C655" s="19" t="s">
        <v>209</v>
      </c>
      <c r="D655" s="41">
        <v>0</v>
      </c>
      <c r="E655" s="41">
        <v>0</v>
      </c>
      <c r="F655" s="41">
        <v>1</v>
      </c>
    </row>
    <row r="657" spans="3:16" ht="23.25">
      <c r="C657" s="18" t="s">
        <v>106</v>
      </c>
      <c r="D657" s="18" t="s">
        <v>100</v>
      </c>
      <c r="E657" s="18" t="s">
        <v>101</v>
      </c>
      <c r="F657" s="18" t="s">
        <v>102</v>
      </c>
    </row>
    <row r="658" spans="3:16" ht="21">
      <c r="C658" s="19" t="s">
        <v>298</v>
      </c>
      <c r="D658" s="22">
        <v>0</v>
      </c>
      <c r="E658" s="22">
        <v>0</v>
      </c>
      <c r="F658" s="22">
        <v>0.2</v>
      </c>
    </row>
    <row r="659" spans="3:16" ht="21">
      <c r="C659" s="19" t="s">
        <v>299</v>
      </c>
      <c r="D659" s="22">
        <v>0</v>
      </c>
      <c r="E659" s="22">
        <v>0</v>
      </c>
      <c r="F659" s="22">
        <v>0.2</v>
      </c>
    </row>
    <row r="660" spans="3:16" ht="21">
      <c r="C660" s="19" t="s">
        <v>300</v>
      </c>
      <c r="D660" s="22">
        <v>0</v>
      </c>
      <c r="E660" s="22">
        <v>0</v>
      </c>
      <c r="F660" s="22">
        <v>0.2</v>
      </c>
    </row>
    <row r="661" spans="3:16" ht="21">
      <c r="C661" s="19" t="s">
        <v>156</v>
      </c>
      <c r="D661" s="22">
        <v>1</v>
      </c>
      <c r="E661" s="22">
        <v>0</v>
      </c>
      <c r="F661" s="22">
        <v>0.2</v>
      </c>
    </row>
    <row r="662" spans="3:16" ht="21">
      <c r="C662" s="19" t="s">
        <v>209</v>
      </c>
      <c r="D662" s="22">
        <v>0</v>
      </c>
      <c r="E662" s="22">
        <v>0</v>
      </c>
      <c r="F662" s="22">
        <v>0.2</v>
      </c>
    </row>
    <row r="663" spans="3:16" ht="39" customHeight="1"/>
    <row r="664" spans="3:16" ht="23.25">
      <c r="C664" s="79" t="s">
        <v>301</v>
      </c>
      <c r="D664" s="79"/>
      <c r="E664" s="79"/>
      <c r="F664" s="79"/>
      <c r="G664" s="79"/>
      <c r="H664" s="79"/>
      <c r="I664" s="79"/>
      <c r="J664" s="79"/>
      <c r="K664" s="79"/>
      <c r="L664" s="79"/>
      <c r="M664" s="79"/>
      <c r="N664" s="79"/>
      <c r="O664" s="79"/>
      <c r="P664" s="79"/>
    </row>
    <row r="666" spans="3:16" ht="23.25">
      <c r="C666" s="80" t="s">
        <v>302</v>
      </c>
      <c r="D666" s="80"/>
      <c r="E666" s="80"/>
      <c r="F666" s="80"/>
      <c r="G666" s="80"/>
      <c r="H666" s="80"/>
      <c r="I666" s="80"/>
      <c r="J666" s="80"/>
      <c r="K666" s="80"/>
      <c r="L666" s="80"/>
      <c r="M666" s="80"/>
      <c r="N666" s="80"/>
      <c r="O666" s="80"/>
      <c r="P666" s="80"/>
    </row>
    <row r="668" spans="3:16" ht="23.25">
      <c r="C668" s="18" t="s">
        <v>98</v>
      </c>
      <c r="D668" s="18" t="s">
        <v>99</v>
      </c>
      <c r="E668" s="18" t="s">
        <v>100</v>
      </c>
      <c r="F668" s="18" t="s">
        <v>101</v>
      </c>
      <c r="G668" s="18" t="s">
        <v>102</v>
      </c>
      <c r="H668" s="18" t="s">
        <v>103</v>
      </c>
    </row>
    <row r="669" spans="3:16" ht="21">
      <c r="C669" s="26" t="s">
        <v>185</v>
      </c>
      <c r="D669" s="20">
        <v>30</v>
      </c>
      <c r="E669" s="20">
        <v>1</v>
      </c>
      <c r="F669" s="20">
        <v>0</v>
      </c>
      <c r="G669" s="20">
        <v>2</v>
      </c>
      <c r="H669" s="21">
        <v>33</v>
      </c>
    </row>
    <row r="670" spans="3:16" ht="21">
      <c r="C670" s="26" t="s">
        <v>124</v>
      </c>
      <c r="D670" s="20">
        <v>7</v>
      </c>
      <c r="E670" s="20">
        <v>0</v>
      </c>
      <c r="F670" s="20">
        <v>0</v>
      </c>
      <c r="G670" s="20">
        <v>2</v>
      </c>
      <c r="H670" s="21">
        <v>9</v>
      </c>
    </row>
    <row r="672" spans="3:16" ht="23.25">
      <c r="C672" s="18" t="s">
        <v>106</v>
      </c>
      <c r="D672" s="18" t="s">
        <v>99</v>
      </c>
      <c r="E672" s="18" t="s">
        <v>100</v>
      </c>
      <c r="F672" s="18" t="s">
        <v>101</v>
      </c>
      <c r="G672" s="18" t="s">
        <v>102</v>
      </c>
      <c r="H672" s="18" t="s">
        <v>103</v>
      </c>
    </row>
    <row r="673" spans="3:16" ht="21">
      <c r="C673" s="26" t="s">
        <v>185</v>
      </c>
      <c r="D673" s="22">
        <f>30/37</f>
        <v>0.81081081081081086</v>
      </c>
      <c r="E673" s="22">
        <v>1</v>
      </c>
      <c r="F673" s="22">
        <v>0</v>
      </c>
      <c r="G673" s="22">
        <v>0.5</v>
      </c>
      <c r="H673" s="23">
        <f>33/37</f>
        <v>0.89189189189189189</v>
      </c>
    </row>
    <row r="674" spans="3:16" ht="21">
      <c r="C674" s="26" t="s">
        <v>124</v>
      </c>
      <c r="D674" s="22">
        <f>7/37</f>
        <v>0.1891891891891892</v>
      </c>
      <c r="E674" s="22">
        <v>0</v>
      </c>
      <c r="F674" s="22">
        <v>0</v>
      </c>
      <c r="G674" s="22">
        <v>0.5</v>
      </c>
      <c r="H674" s="23">
        <f>9/37</f>
        <v>0.24324324324324326</v>
      </c>
    </row>
    <row r="688" spans="3:16" ht="23.25">
      <c r="C688" s="80" t="s">
        <v>303</v>
      </c>
      <c r="D688" s="80"/>
      <c r="E688" s="80"/>
      <c r="F688" s="80"/>
      <c r="G688" s="80"/>
      <c r="H688" s="80"/>
      <c r="I688" s="80"/>
      <c r="J688" s="80"/>
      <c r="K688" s="80"/>
      <c r="L688" s="80"/>
      <c r="M688" s="80"/>
      <c r="N688" s="80"/>
      <c r="O688" s="80"/>
      <c r="P688" s="80"/>
    </row>
    <row r="690" spans="3:8" ht="29.25" customHeight="1">
      <c r="C690" s="18" t="s">
        <v>98</v>
      </c>
      <c r="D690" s="18" t="s">
        <v>99</v>
      </c>
      <c r="E690" s="18" t="s">
        <v>100</v>
      </c>
      <c r="F690" s="18" t="s">
        <v>101</v>
      </c>
      <c r="G690" s="18" t="s">
        <v>102</v>
      </c>
      <c r="H690" s="18" t="s">
        <v>103</v>
      </c>
    </row>
    <row r="691" spans="3:8" ht="56.25">
      <c r="C691" s="46" t="s">
        <v>304</v>
      </c>
      <c r="D691" s="20">
        <v>1</v>
      </c>
      <c r="E691" s="20">
        <v>0</v>
      </c>
      <c r="F691" s="20">
        <v>0</v>
      </c>
      <c r="G691" s="20">
        <v>1</v>
      </c>
      <c r="H691" s="20">
        <v>2</v>
      </c>
    </row>
    <row r="692" spans="3:8" ht="37.5">
      <c r="C692" s="46" t="s">
        <v>305</v>
      </c>
      <c r="D692" s="20">
        <v>6</v>
      </c>
      <c r="E692" s="20">
        <v>0</v>
      </c>
      <c r="F692" s="20">
        <v>0</v>
      </c>
      <c r="G692" s="20">
        <v>0</v>
      </c>
      <c r="H692" s="20">
        <v>6</v>
      </c>
    </row>
    <row r="693" spans="3:8" ht="37.5">
      <c r="C693" s="46" t="s">
        <v>306</v>
      </c>
      <c r="D693" s="20">
        <v>0</v>
      </c>
      <c r="E693" s="20">
        <v>0</v>
      </c>
      <c r="F693" s="20">
        <v>0</v>
      </c>
      <c r="G693" s="20">
        <v>0</v>
      </c>
      <c r="H693" s="20">
        <v>0</v>
      </c>
    </row>
    <row r="694" spans="3:8" ht="37.5">
      <c r="C694" s="46" t="s">
        <v>307</v>
      </c>
      <c r="D694" s="20">
        <v>0</v>
      </c>
      <c r="E694" s="20">
        <v>0</v>
      </c>
      <c r="F694" s="20">
        <v>0</v>
      </c>
      <c r="G694" s="20">
        <v>0</v>
      </c>
      <c r="H694" s="20">
        <v>0</v>
      </c>
    </row>
    <row r="695" spans="3:8" ht="37.5">
      <c r="C695" s="46" t="s">
        <v>308</v>
      </c>
      <c r="D695" s="20">
        <v>0</v>
      </c>
      <c r="E695" s="20">
        <v>0</v>
      </c>
      <c r="F695" s="20">
        <v>0</v>
      </c>
      <c r="G695" s="20">
        <v>1</v>
      </c>
      <c r="H695" s="20">
        <v>1</v>
      </c>
    </row>
    <row r="696" spans="3:8" ht="18.75">
      <c r="C696" s="46" t="s">
        <v>309</v>
      </c>
      <c r="D696" s="20">
        <v>2</v>
      </c>
      <c r="E696" s="20">
        <v>0</v>
      </c>
      <c r="F696" s="20">
        <v>0</v>
      </c>
      <c r="G696" s="20">
        <v>0</v>
      </c>
      <c r="H696" s="20">
        <v>2</v>
      </c>
    </row>
    <row r="697" spans="3:8" ht="37.5">
      <c r="C697" s="46" t="s">
        <v>310</v>
      </c>
      <c r="D697" s="20">
        <v>0</v>
      </c>
      <c r="E697" s="20">
        <v>0</v>
      </c>
      <c r="F697" s="20">
        <v>0</v>
      </c>
      <c r="G697" s="20">
        <v>0</v>
      </c>
      <c r="H697" s="20">
        <v>0</v>
      </c>
    </row>
    <row r="698" spans="3:8" ht="18.75">
      <c r="C698" s="46" t="s">
        <v>311</v>
      </c>
      <c r="D698" s="20">
        <v>5</v>
      </c>
      <c r="E698" s="20">
        <v>1</v>
      </c>
      <c r="F698" s="20">
        <v>0</v>
      </c>
      <c r="G698" s="20">
        <v>1</v>
      </c>
      <c r="H698" s="20">
        <v>7</v>
      </c>
    </row>
    <row r="699" spans="3:8" ht="18.75">
      <c r="C699" s="46" t="s">
        <v>312</v>
      </c>
      <c r="D699" s="20">
        <v>3</v>
      </c>
      <c r="E699" s="20">
        <v>0</v>
      </c>
      <c r="F699" s="20">
        <v>0</v>
      </c>
      <c r="G699" s="20">
        <v>1</v>
      </c>
      <c r="H699" s="20">
        <v>4</v>
      </c>
    </row>
    <row r="704" spans="3:8" ht="23.25">
      <c r="C704" s="18" t="s">
        <v>106</v>
      </c>
      <c r="D704" s="18" t="s">
        <v>99</v>
      </c>
      <c r="E704" s="18" t="s">
        <v>100</v>
      </c>
      <c r="F704" s="18" t="s">
        <v>101</v>
      </c>
      <c r="G704" s="18" t="s">
        <v>102</v>
      </c>
      <c r="H704" s="59"/>
    </row>
    <row r="705" spans="3:16" ht="63">
      <c r="C705" s="19" t="s">
        <v>304</v>
      </c>
      <c r="D705" s="22">
        <v>0.3</v>
      </c>
      <c r="E705" s="22">
        <v>0</v>
      </c>
      <c r="F705" s="22">
        <v>0</v>
      </c>
      <c r="G705" s="22">
        <v>0.25</v>
      </c>
      <c r="H705" s="37"/>
    </row>
    <row r="706" spans="3:16" ht="42">
      <c r="C706" s="19" t="s">
        <v>305</v>
      </c>
      <c r="D706" s="22">
        <v>0.3</v>
      </c>
      <c r="E706" s="22">
        <v>0</v>
      </c>
      <c r="F706" s="22">
        <v>0</v>
      </c>
      <c r="G706" s="22">
        <v>0</v>
      </c>
      <c r="H706" s="37"/>
    </row>
    <row r="707" spans="3:16" ht="42">
      <c r="C707" s="19" t="s">
        <v>306</v>
      </c>
      <c r="D707" s="22">
        <v>0</v>
      </c>
      <c r="E707" s="22">
        <v>0</v>
      </c>
      <c r="F707" s="22">
        <v>0</v>
      </c>
      <c r="G707" s="22">
        <v>0</v>
      </c>
      <c r="H707" s="37"/>
    </row>
    <row r="708" spans="3:16" ht="42">
      <c r="C708" s="19" t="s">
        <v>307</v>
      </c>
      <c r="D708" s="22">
        <v>0</v>
      </c>
      <c r="E708" s="22">
        <v>0</v>
      </c>
      <c r="F708" s="22">
        <v>0</v>
      </c>
      <c r="G708" s="22">
        <v>0</v>
      </c>
      <c r="H708" s="37"/>
    </row>
    <row r="709" spans="3:16" ht="42">
      <c r="C709" s="19" t="s">
        <v>308</v>
      </c>
      <c r="D709" s="22">
        <v>0</v>
      </c>
      <c r="E709" s="22">
        <v>0</v>
      </c>
      <c r="F709" s="22">
        <v>0</v>
      </c>
      <c r="G709" s="22">
        <v>0.25</v>
      </c>
      <c r="H709" s="37"/>
    </row>
    <row r="710" spans="3:16" ht="21">
      <c r="C710" s="19" t="s">
        <v>309</v>
      </c>
      <c r="D710" s="22">
        <v>0.1</v>
      </c>
      <c r="E710" s="22">
        <v>0</v>
      </c>
      <c r="F710" s="22">
        <v>0</v>
      </c>
      <c r="G710" s="22">
        <v>0</v>
      </c>
      <c r="H710" s="37"/>
    </row>
    <row r="711" spans="3:16" ht="42">
      <c r="C711" s="19" t="s">
        <v>310</v>
      </c>
      <c r="D711" s="22">
        <v>0</v>
      </c>
      <c r="E711" s="22">
        <v>0</v>
      </c>
      <c r="F711" s="22">
        <v>0</v>
      </c>
      <c r="G711" s="22">
        <v>0</v>
      </c>
      <c r="H711" s="37"/>
    </row>
    <row r="712" spans="3:16" ht="21">
      <c r="C712" s="19" t="s">
        <v>311</v>
      </c>
      <c r="D712" s="22">
        <v>0.2</v>
      </c>
      <c r="E712" s="22">
        <v>0.5</v>
      </c>
      <c r="F712" s="22">
        <v>0</v>
      </c>
      <c r="G712" s="22">
        <v>0.25</v>
      </c>
      <c r="H712" s="37"/>
    </row>
    <row r="713" spans="3:16" ht="21">
      <c r="C713" s="19" t="s">
        <v>312</v>
      </c>
      <c r="D713" s="22">
        <v>0.1</v>
      </c>
      <c r="E713" s="22">
        <v>0</v>
      </c>
      <c r="F713" s="22">
        <v>0</v>
      </c>
      <c r="G713" s="22">
        <v>0.25</v>
      </c>
      <c r="H713" s="37"/>
    </row>
    <row r="714" spans="3:16" ht="21">
      <c r="C714" s="42"/>
      <c r="D714" s="37"/>
      <c r="E714" s="37"/>
      <c r="F714" s="37"/>
      <c r="G714" s="37"/>
      <c r="H714" s="37"/>
    </row>
    <row r="715" spans="3:16" ht="43.5" customHeight="1"/>
    <row r="716" spans="3:16" ht="23.25">
      <c r="C716" s="79" t="s">
        <v>313</v>
      </c>
      <c r="D716" s="79"/>
      <c r="E716" s="79"/>
      <c r="F716" s="79"/>
      <c r="G716" s="79"/>
      <c r="H716" s="79"/>
      <c r="I716" s="79"/>
      <c r="J716" s="79"/>
      <c r="K716" s="79"/>
      <c r="L716" s="79"/>
      <c r="M716" s="79"/>
      <c r="N716" s="79"/>
      <c r="O716" s="79"/>
      <c r="P716" s="79"/>
    </row>
    <row r="718" spans="3:16" s="51" customFormat="1" ht="52.5" customHeight="1">
      <c r="C718" s="81" t="s">
        <v>314</v>
      </c>
      <c r="D718" s="81"/>
      <c r="E718" s="81"/>
      <c r="F718" s="81"/>
      <c r="G718" s="81"/>
      <c r="H718" s="81"/>
      <c r="I718" s="81"/>
      <c r="J718" s="81"/>
      <c r="K718" s="81"/>
      <c r="L718" s="81"/>
      <c r="M718" s="81"/>
      <c r="N718" s="81"/>
      <c r="O718" s="81"/>
      <c r="P718" s="81"/>
    </row>
    <row r="720" spans="3:16" ht="23.25">
      <c r="C720" s="18" t="s">
        <v>98</v>
      </c>
      <c r="D720" s="18" t="s">
        <v>99</v>
      </c>
    </row>
    <row r="721" spans="3:16" ht="21">
      <c r="C721" s="26" t="s">
        <v>185</v>
      </c>
      <c r="D721" s="20">
        <v>33</v>
      </c>
    </row>
    <row r="722" spans="3:16" ht="21">
      <c r="C722" s="26" t="s">
        <v>124</v>
      </c>
      <c r="D722" s="20">
        <v>3</v>
      </c>
    </row>
    <row r="723" spans="3:16" ht="21">
      <c r="C723" s="26" t="s">
        <v>157</v>
      </c>
      <c r="D723" s="20">
        <v>2</v>
      </c>
    </row>
    <row r="725" spans="3:16" ht="23.25">
      <c r="C725" s="18" t="s">
        <v>106</v>
      </c>
      <c r="D725" s="18" t="s">
        <v>99</v>
      </c>
    </row>
    <row r="726" spans="3:16" ht="21">
      <c r="C726" s="26" t="s">
        <v>185</v>
      </c>
      <c r="D726" s="22">
        <v>0.86842105263157898</v>
      </c>
    </row>
    <row r="727" spans="3:16" ht="21">
      <c r="C727" s="26" t="s">
        <v>124</v>
      </c>
      <c r="D727" s="22">
        <v>7.8947368421052627E-2</v>
      </c>
    </row>
    <row r="728" spans="3:16" ht="21">
      <c r="C728" s="26" t="s">
        <v>157</v>
      </c>
      <c r="D728" s="22">
        <v>5.2631578947368418E-2</v>
      </c>
    </row>
    <row r="731" spans="3:16" ht="23.25">
      <c r="C731" s="79" t="s">
        <v>315</v>
      </c>
      <c r="D731" s="79"/>
      <c r="E731" s="79"/>
      <c r="F731" s="79"/>
      <c r="G731" s="79"/>
      <c r="H731" s="79"/>
      <c r="I731" s="79"/>
      <c r="J731" s="79"/>
      <c r="K731" s="79"/>
      <c r="L731" s="79"/>
      <c r="M731" s="79"/>
      <c r="N731" s="79"/>
      <c r="O731" s="79"/>
      <c r="P731" s="79"/>
    </row>
    <row r="733" spans="3:16" ht="54" customHeight="1">
      <c r="C733" s="80" t="s">
        <v>316</v>
      </c>
      <c r="D733" s="80"/>
      <c r="E733" s="80"/>
      <c r="F733" s="80"/>
      <c r="G733" s="80"/>
      <c r="H733" s="80"/>
      <c r="I733" s="80"/>
      <c r="J733" s="80"/>
      <c r="K733" s="80"/>
      <c r="L733" s="80"/>
      <c r="M733" s="80"/>
      <c r="N733" s="80"/>
      <c r="O733" s="80"/>
      <c r="P733" s="80"/>
    </row>
    <row r="735" spans="3:16" ht="23.25">
      <c r="C735" s="18" t="s">
        <v>98</v>
      </c>
      <c r="D735" s="18" t="s">
        <v>99</v>
      </c>
    </row>
    <row r="736" spans="3:16" ht="21">
      <c r="C736" s="19" t="s">
        <v>115</v>
      </c>
      <c r="D736" s="20">
        <v>16</v>
      </c>
    </row>
    <row r="737" spans="3:16" ht="21">
      <c r="C737" s="19" t="s">
        <v>155</v>
      </c>
      <c r="D737" s="20">
        <v>19</v>
      </c>
    </row>
    <row r="738" spans="3:16" ht="21">
      <c r="C738" s="19" t="s">
        <v>117</v>
      </c>
      <c r="D738" s="20">
        <v>3</v>
      </c>
    </row>
    <row r="739" spans="3:16" ht="21">
      <c r="C739" s="19" t="s">
        <v>156</v>
      </c>
      <c r="D739" s="20">
        <v>0</v>
      </c>
    </row>
    <row r="740" spans="3:16" ht="21">
      <c r="C740" s="19" t="s">
        <v>157</v>
      </c>
      <c r="D740" s="20">
        <v>0</v>
      </c>
    </row>
    <row r="742" spans="3:16" ht="23.25">
      <c r="C742" s="18" t="s">
        <v>106</v>
      </c>
      <c r="D742" s="18" t="s">
        <v>99</v>
      </c>
    </row>
    <row r="743" spans="3:16" ht="21">
      <c r="C743" s="19" t="s">
        <v>115</v>
      </c>
      <c r="D743" s="22">
        <v>0.42105263157894735</v>
      </c>
    </row>
    <row r="744" spans="3:16" ht="21">
      <c r="C744" s="19" t="s">
        <v>155</v>
      </c>
      <c r="D744" s="22">
        <v>0.5</v>
      </c>
    </row>
    <row r="745" spans="3:16" ht="21">
      <c r="C745" s="19" t="s">
        <v>117</v>
      </c>
      <c r="D745" s="22">
        <v>7.8947368421052627E-2</v>
      </c>
    </row>
    <row r="746" spans="3:16" ht="21">
      <c r="C746" s="19" t="s">
        <v>156</v>
      </c>
      <c r="D746" s="22">
        <v>0</v>
      </c>
    </row>
    <row r="747" spans="3:16" ht="21">
      <c r="C747" s="19" t="s">
        <v>157</v>
      </c>
      <c r="D747" s="22">
        <v>0</v>
      </c>
    </row>
    <row r="749" spans="3:16" ht="23.25">
      <c r="C749" s="79" t="s">
        <v>317</v>
      </c>
      <c r="D749" s="79"/>
      <c r="E749" s="79"/>
      <c r="F749" s="79"/>
      <c r="G749" s="79"/>
      <c r="H749" s="79"/>
      <c r="I749" s="79"/>
      <c r="J749" s="79"/>
      <c r="K749" s="79"/>
      <c r="L749" s="79"/>
      <c r="M749" s="79"/>
      <c r="N749" s="79"/>
      <c r="O749" s="79"/>
      <c r="P749" s="79"/>
    </row>
    <row r="751" spans="3:16" ht="23.25">
      <c r="C751" s="80" t="s">
        <v>318</v>
      </c>
      <c r="D751" s="80"/>
      <c r="E751" s="80"/>
      <c r="F751" s="80"/>
      <c r="G751" s="80"/>
      <c r="H751" s="80"/>
      <c r="I751" s="80"/>
      <c r="J751" s="80"/>
      <c r="K751" s="80"/>
      <c r="L751" s="80"/>
      <c r="M751" s="80"/>
      <c r="N751" s="80"/>
      <c r="O751" s="80"/>
      <c r="P751" s="80"/>
    </row>
    <row r="753" spans="3:7" ht="23.25">
      <c r="C753" s="52" t="s">
        <v>319</v>
      </c>
      <c r="D753" s="18" t="s">
        <v>99</v>
      </c>
      <c r="E753" s="18" t="s">
        <v>101</v>
      </c>
      <c r="F753" s="18" t="s">
        <v>102</v>
      </c>
      <c r="G753" s="18" t="s">
        <v>103</v>
      </c>
    </row>
    <row r="754" spans="3:7" ht="21">
      <c r="C754" s="26" t="s">
        <v>320</v>
      </c>
      <c r="D754" s="20">
        <v>5</v>
      </c>
      <c r="E754" s="20">
        <v>1</v>
      </c>
      <c r="F754" s="20">
        <v>1</v>
      </c>
      <c r="G754" s="20">
        <v>7</v>
      </c>
    </row>
    <row r="755" spans="3:7" ht="21">
      <c r="C755" s="26" t="s">
        <v>321</v>
      </c>
      <c r="D755" s="20">
        <v>6</v>
      </c>
      <c r="E755" s="20">
        <v>0</v>
      </c>
      <c r="F755" s="20">
        <v>3</v>
      </c>
      <c r="G755" s="20">
        <v>9</v>
      </c>
    </row>
    <row r="756" spans="3:7" ht="21">
      <c r="C756" s="26" t="s">
        <v>322</v>
      </c>
      <c r="D756" s="20">
        <v>11</v>
      </c>
      <c r="E756" s="20">
        <v>1</v>
      </c>
      <c r="F756" s="20">
        <v>1</v>
      </c>
      <c r="G756" s="20">
        <v>13</v>
      </c>
    </row>
    <row r="757" spans="3:7" ht="21">
      <c r="C757" s="26" t="s">
        <v>323</v>
      </c>
      <c r="D757" s="20">
        <v>1</v>
      </c>
      <c r="E757" s="20">
        <v>0</v>
      </c>
      <c r="F757" s="20">
        <v>1</v>
      </c>
      <c r="G757" s="20">
        <v>2</v>
      </c>
    </row>
    <row r="758" spans="3:7" ht="21">
      <c r="C758" s="26" t="s">
        <v>157</v>
      </c>
      <c r="D758" s="20">
        <v>4</v>
      </c>
      <c r="E758" s="20">
        <v>0</v>
      </c>
      <c r="F758" s="20">
        <v>0</v>
      </c>
      <c r="G758" s="20">
        <v>4</v>
      </c>
    </row>
    <row r="760" spans="3:7" ht="23.25">
      <c r="C760" s="52" t="s">
        <v>324</v>
      </c>
      <c r="D760" s="18" t="s">
        <v>99</v>
      </c>
      <c r="E760" s="18" t="s">
        <v>101</v>
      </c>
      <c r="F760" s="18" t="s">
        <v>102</v>
      </c>
      <c r="G760" s="18" t="s">
        <v>103</v>
      </c>
    </row>
    <row r="761" spans="3:7" ht="21">
      <c r="C761" s="26" t="s">
        <v>320</v>
      </c>
      <c r="D761" s="20">
        <v>9</v>
      </c>
      <c r="E761" s="20">
        <v>0</v>
      </c>
      <c r="F761" s="20">
        <v>2</v>
      </c>
      <c r="G761" s="20">
        <v>11</v>
      </c>
    </row>
    <row r="762" spans="3:7" ht="21">
      <c r="C762" s="26" t="s">
        <v>321</v>
      </c>
      <c r="D762" s="20">
        <v>11</v>
      </c>
      <c r="E762" s="20">
        <v>0</v>
      </c>
      <c r="F762" s="20">
        <v>1</v>
      </c>
      <c r="G762" s="20">
        <v>12</v>
      </c>
    </row>
    <row r="763" spans="3:7" ht="21">
      <c r="C763" s="26" t="s">
        <v>322</v>
      </c>
      <c r="D763" s="20">
        <v>13</v>
      </c>
      <c r="E763" s="20">
        <v>2</v>
      </c>
      <c r="F763" s="20">
        <v>1</v>
      </c>
      <c r="G763" s="20">
        <v>16</v>
      </c>
    </row>
    <row r="764" spans="3:7" ht="21">
      <c r="C764" s="26" t="s">
        <v>323</v>
      </c>
      <c r="D764" s="20">
        <v>2</v>
      </c>
      <c r="E764" s="20">
        <v>0</v>
      </c>
      <c r="F764" s="20">
        <v>2</v>
      </c>
      <c r="G764" s="20">
        <v>4</v>
      </c>
    </row>
    <row r="765" spans="3:7" ht="21">
      <c r="C765" s="26" t="s">
        <v>157</v>
      </c>
      <c r="D765" s="20">
        <v>3</v>
      </c>
      <c r="E765" s="20">
        <v>0</v>
      </c>
      <c r="F765" s="20">
        <v>0</v>
      </c>
      <c r="G765" s="20">
        <v>3</v>
      </c>
    </row>
    <row r="770" spans="3:7" ht="23.25">
      <c r="C770" s="52" t="s">
        <v>325</v>
      </c>
      <c r="D770" s="18" t="s">
        <v>99</v>
      </c>
      <c r="E770" s="18" t="s">
        <v>101</v>
      </c>
      <c r="F770" s="18" t="s">
        <v>102</v>
      </c>
      <c r="G770" s="18" t="s">
        <v>103</v>
      </c>
    </row>
    <row r="771" spans="3:7" ht="21">
      <c r="C771" s="26" t="s">
        <v>320</v>
      </c>
      <c r="D771" s="20">
        <v>7</v>
      </c>
      <c r="E771" s="20">
        <v>0</v>
      </c>
      <c r="F771" s="20">
        <v>2</v>
      </c>
      <c r="G771" s="20">
        <v>9</v>
      </c>
    </row>
    <row r="772" spans="3:7" ht="21">
      <c r="C772" s="26" t="s">
        <v>321</v>
      </c>
      <c r="D772" s="20">
        <v>5</v>
      </c>
      <c r="E772" s="20">
        <v>0</v>
      </c>
      <c r="F772" s="20">
        <v>1</v>
      </c>
      <c r="G772" s="20">
        <v>6</v>
      </c>
    </row>
    <row r="773" spans="3:7" ht="21">
      <c r="C773" s="26" t="s">
        <v>322</v>
      </c>
      <c r="D773" s="20">
        <v>11</v>
      </c>
      <c r="E773" s="20">
        <v>2</v>
      </c>
      <c r="F773" s="20">
        <v>1</v>
      </c>
      <c r="G773" s="20">
        <v>14</v>
      </c>
    </row>
    <row r="774" spans="3:7" ht="21">
      <c r="C774" s="26" t="s">
        <v>323</v>
      </c>
      <c r="D774" s="20">
        <v>1</v>
      </c>
      <c r="E774" s="20">
        <v>0</v>
      </c>
      <c r="F774" s="20">
        <v>2</v>
      </c>
      <c r="G774" s="20">
        <v>3</v>
      </c>
    </row>
    <row r="775" spans="3:7" ht="21">
      <c r="C775" s="26" t="s">
        <v>157</v>
      </c>
      <c r="D775" s="20">
        <v>3</v>
      </c>
      <c r="E775" s="20">
        <v>0</v>
      </c>
      <c r="F775" s="20">
        <v>0</v>
      </c>
      <c r="G775" s="20">
        <v>3</v>
      </c>
    </row>
    <row r="776" spans="3:7" ht="63" customHeight="1"/>
    <row r="777" spans="3:7" ht="23.25">
      <c r="C777" s="52" t="s">
        <v>326</v>
      </c>
      <c r="D777" s="18" t="s">
        <v>99</v>
      </c>
      <c r="E777" s="18" t="s">
        <v>101</v>
      </c>
      <c r="F777" s="18" t="s">
        <v>102</v>
      </c>
      <c r="G777" s="18" t="s">
        <v>103</v>
      </c>
    </row>
    <row r="778" spans="3:7" ht="21">
      <c r="C778" s="26" t="s">
        <v>320</v>
      </c>
      <c r="D778" s="22">
        <v>0.13157894736842105</v>
      </c>
      <c r="E778" s="22">
        <v>0.5</v>
      </c>
      <c r="F778" s="22">
        <v>0.16666666666666666</v>
      </c>
      <c r="G778" s="22">
        <v>0.15217391304347827</v>
      </c>
    </row>
    <row r="779" spans="3:7" ht="21">
      <c r="C779" s="26" t="s">
        <v>321</v>
      </c>
      <c r="D779" s="22">
        <v>0.15789473684210525</v>
      </c>
      <c r="E779" s="22">
        <v>0</v>
      </c>
      <c r="F779" s="22">
        <v>0.5</v>
      </c>
      <c r="G779" s="22">
        <v>0.19565217391304349</v>
      </c>
    </row>
    <row r="780" spans="3:7" ht="21">
      <c r="C780" s="26" t="s">
        <v>322</v>
      </c>
      <c r="D780" s="22">
        <v>0.28947368421052633</v>
      </c>
      <c r="E780" s="22">
        <v>0.5</v>
      </c>
      <c r="F780" s="22">
        <v>0.16666666666666666</v>
      </c>
      <c r="G780" s="22">
        <v>0.28260869565217389</v>
      </c>
    </row>
    <row r="781" spans="3:7" ht="21">
      <c r="C781" s="26" t="s">
        <v>323</v>
      </c>
      <c r="D781" s="22">
        <v>2.6315789473684209E-2</v>
      </c>
      <c r="E781" s="22">
        <v>0</v>
      </c>
      <c r="F781" s="22">
        <v>0.16666666666666666</v>
      </c>
      <c r="G781" s="22">
        <v>4.3478260869565216E-2</v>
      </c>
    </row>
    <row r="782" spans="3:7" ht="21">
      <c r="C782" s="26" t="s">
        <v>157</v>
      </c>
      <c r="D782" s="22">
        <v>0.10526315789473684</v>
      </c>
      <c r="E782" s="22">
        <v>0</v>
      </c>
      <c r="F782" s="22">
        <v>0</v>
      </c>
      <c r="G782" s="22">
        <v>8.6956521739130432E-2</v>
      </c>
    </row>
    <row r="783" spans="3:7" ht="84.75" customHeight="1"/>
    <row r="784" spans="3:7" ht="23.25">
      <c r="C784" s="52" t="s">
        <v>327</v>
      </c>
      <c r="D784" s="18" t="s">
        <v>99</v>
      </c>
      <c r="E784" s="18" t="s">
        <v>101</v>
      </c>
      <c r="F784" s="18" t="s">
        <v>102</v>
      </c>
      <c r="G784" s="18" t="s">
        <v>103</v>
      </c>
    </row>
    <row r="785" spans="3:16" ht="21">
      <c r="C785" s="26" t="s">
        <v>320</v>
      </c>
      <c r="D785" s="22">
        <v>0.23684210526315788</v>
      </c>
      <c r="E785" s="22">
        <v>0</v>
      </c>
      <c r="F785" s="22">
        <v>0.33333333333333331</v>
      </c>
      <c r="G785" s="22">
        <v>0.2391304347826087</v>
      </c>
    </row>
    <row r="786" spans="3:16" ht="21">
      <c r="C786" s="26" t="s">
        <v>321</v>
      </c>
      <c r="D786" s="22">
        <v>0.28947368421052633</v>
      </c>
      <c r="E786" s="22">
        <v>0</v>
      </c>
      <c r="F786" s="22">
        <v>0.16666666666666666</v>
      </c>
      <c r="G786" s="22">
        <v>0.2608695652173913</v>
      </c>
    </row>
    <row r="787" spans="3:16" ht="21">
      <c r="C787" s="26" t="s">
        <v>322</v>
      </c>
      <c r="D787" s="22">
        <v>0.34210526315789475</v>
      </c>
      <c r="E787" s="22">
        <v>1</v>
      </c>
      <c r="F787" s="22">
        <v>0.16666666666666666</v>
      </c>
      <c r="G787" s="22">
        <v>0.34782608695652173</v>
      </c>
    </row>
    <row r="788" spans="3:16" ht="21">
      <c r="C788" s="26" t="s">
        <v>323</v>
      </c>
      <c r="D788" s="22">
        <v>5.2631578947368418E-2</v>
      </c>
      <c r="E788" s="22">
        <v>0</v>
      </c>
      <c r="F788" s="22">
        <v>0.33333333333333331</v>
      </c>
      <c r="G788" s="22">
        <v>8.6956521739130432E-2</v>
      </c>
    </row>
    <row r="789" spans="3:16" ht="21">
      <c r="C789" s="26" t="s">
        <v>157</v>
      </c>
      <c r="D789" s="22">
        <v>7.8947368421052627E-2</v>
      </c>
      <c r="E789" s="22">
        <v>0</v>
      </c>
      <c r="F789" s="22">
        <v>0</v>
      </c>
      <c r="G789" s="22">
        <v>6.5217391304347824E-2</v>
      </c>
    </row>
    <row r="790" spans="3:16" ht="67.5" customHeight="1"/>
    <row r="791" spans="3:16" ht="23.25">
      <c r="C791" s="52" t="s">
        <v>328</v>
      </c>
      <c r="D791" s="18" t="s">
        <v>99</v>
      </c>
      <c r="E791" s="18" t="s">
        <v>101</v>
      </c>
      <c r="F791" s="18" t="s">
        <v>102</v>
      </c>
      <c r="G791" s="18" t="s">
        <v>103</v>
      </c>
    </row>
    <row r="792" spans="3:16" ht="21">
      <c r="C792" s="26" t="s">
        <v>320</v>
      </c>
      <c r="D792" s="22">
        <v>0.18421052631578946</v>
      </c>
      <c r="E792" s="22">
        <v>0</v>
      </c>
      <c r="F792" s="22">
        <v>0.33333333333333331</v>
      </c>
      <c r="G792" s="22">
        <v>0.19565217391304349</v>
      </c>
    </row>
    <row r="793" spans="3:16" ht="21">
      <c r="C793" s="26" t="s">
        <v>321</v>
      </c>
      <c r="D793" s="22">
        <v>0.13157894736842105</v>
      </c>
      <c r="E793" s="22">
        <v>0</v>
      </c>
      <c r="F793" s="22">
        <v>0.16666666666666666</v>
      </c>
      <c r="G793" s="22">
        <v>0.13043478260869565</v>
      </c>
    </row>
    <row r="794" spans="3:16" ht="21">
      <c r="C794" s="26" t="s">
        <v>322</v>
      </c>
      <c r="D794" s="22">
        <v>0.28947368421052633</v>
      </c>
      <c r="E794" s="22">
        <v>1</v>
      </c>
      <c r="F794" s="22">
        <v>0.16666666666666666</v>
      </c>
      <c r="G794" s="22">
        <v>0.30434782608695654</v>
      </c>
    </row>
    <row r="795" spans="3:16" ht="21">
      <c r="C795" s="26" t="s">
        <v>323</v>
      </c>
      <c r="D795" s="22">
        <v>2.6315789473684209E-2</v>
      </c>
      <c r="E795" s="22">
        <v>0</v>
      </c>
      <c r="F795" s="22">
        <v>0.33333333333333331</v>
      </c>
      <c r="G795" s="22">
        <v>6.5217391304347824E-2</v>
      </c>
    </row>
    <row r="796" spans="3:16" ht="21">
      <c r="C796" s="26" t="s">
        <v>157</v>
      </c>
      <c r="D796" s="22">
        <v>7.8947368421052627E-2</v>
      </c>
      <c r="E796" s="22">
        <v>0</v>
      </c>
      <c r="F796" s="22">
        <v>0</v>
      </c>
      <c r="G796" s="22">
        <v>6.5217391304347824E-2</v>
      </c>
    </row>
    <row r="797" spans="3:16" ht="60" customHeight="1"/>
    <row r="798" spans="3:16" ht="66" customHeight="1"/>
    <row r="799" spans="3:16" ht="23.25">
      <c r="C799" s="79" t="s">
        <v>329</v>
      </c>
      <c r="D799" s="79"/>
      <c r="E799" s="79"/>
      <c r="F799" s="79"/>
      <c r="G799" s="79"/>
      <c r="H799" s="79"/>
      <c r="I799" s="79"/>
      <c r="J799" s="79"/>
      <c r="K799" s="79"/>
      <c r="L799" s="79"/>
      <c r="M799" s="79"/>
      <c r="N799" s="79"/>
      <c r="O799" s="79"/>
      <c r="P799" s="79"/>
    </row>
    <row r="801" spans="3:16" ht="42" customHeight="1">
      <c r="C801" s="81" t="s">
        <v>330</v>
      </c>
      <c r="D801" s="81"/>
      <c r="E801" s="81"/>
      <c r="F801" s="81"/>
      <c r="G801" s="81"/>
      <c r="H801" s="81"/>
      <c r="I801" s="81"/>
      <c r="J801" s="81"/>
      <c r="K801" s="81"/>
      <c r="L801" s="81"/>
      <c r="M801" s="81"/>
      <c r="N801" s="81"/>
      <c r="O801" s="81"/>
      <c r="P801" s="81"/>
    </row>
    <row r="803" spans="3:16" ht="23.25">
      <c r="C803" s="18" t="s">
        <v>98</v>
      </c>
      <c r="D803" s="18" t="s">
        <v>99</v>
      </c>
      <c r="E803" s="18" t="s">
        <v>100</v>
      </c>
      <c r="F803" s="18" t="s">
        <v>101</v>
      </c>
      <c r="G803" s="18" t="s">
        <v>102</v>
      </c>
      <c r="H803" s="18" t="s">
        <v>103</v>
      </c>
    </row>
    <row r="804" spans="3:16" ht="21">
      <c r="C804" s="26">
        <v>1</v>
      </c>
      <c r="D804" s="20">
        <v>0</v>
      </c>
      <c r="E804" s="20">
        <v>0</v>
      </c>
      <c r="F804" s="20">
        <v>0</v>
      </c>
      <c r="G804" s="20">
        <v>0</v>
      </c>
      <c r="H804" s="20">
        <v>0</v>
      </c>
    </row>
    <row r="805" spans="3:16" ht="21">
      <c r="C805" s="26">
        <v>2</v>
      </c>
      <c r="D805" s="20">
        <v>0</v>
      </c>
      <c r="E805" s="20">
        <v>0</v>
      </c>
      <c r="F805" s="20">
        <v>0</v>
      </c>
      <c r="G805" s="20">
        <v>0</v>
      </c>
      <c r="H805" s="20">
        <v>0</v>
      </c>
    </row>
    <row r="806" spans="3:16" ht="21">
      <c r="C806" s="26">
        <v>3</v>
      </c>
      <c r="D806" s="20">
        <v>4</v>
      </c>
      <c r="E806" s="20">
        <v>1</v>
      </c>
      <c r="F806" s="20">
        <v>0</v>
      </c>
      <c r="G806" s="20">
        <v>1</v>
      </c>
      <c r="H806" s="20">
        <v>6</v>
      </c>
    </row>
    <row r="807" spans="3:16" ht="21">
      <c r="C807" s="26">
        <v>4</v>
      </c>
      <c r="D807" s="20">
        <v>22</v>
      </c>
      <c r="E807" s="20">
        <v>1</v>
      </c>
      <c r="F807" s="20">
        <v>2</v>
      </c>
      <c r="G807" s="20">
        <v>2</v>
      </c>
      <c r="H807" s="20">
        <v>27</v>
      </c>
    </row>
    <row r="808" spans="3:16" ht="21">
      <c r="C808" s="26">
        <v>5</v>
      </c>
      <c r="D808" s="20">
        <v>12</v>
      </c>
      <c r="E808" s="20">
        <v>3</v>
      </c>
      <c r="F808" s="20">
        <v>0</v>
      </c>
      <c r="G808" s="20">
        <v>3</v>
      </c>
      <c r="H808" s="20">
        <v>18</v>
      </c>
    </row>
    <row r="810" spans="3:16" ht="23.25">
      <c r="C810" s="52" t="s">
        <v>106</v>
      </c>
      <c r="D810" s="18" t="s">
        <v>99</v>
      </c>
      <c r="E810" s="18" t="s">
        <v>100</v>
      </c>
      <c r="F810" s="18" t="s">
        <v>101</v>
      </c>
      <c r="G810" s="18" t="s">
        <v>102</v>
      </c>
      <c r="H810" s="18" t="s">
        <v>103</v>
      </c>
    </row>
    <row r="811" spans="3:16" ht="21">
      <c r="C811" s="26">
        <v>1</v>
      </c>
      <c r="D811" s="22">
        <v>0</v>
      </c>
      <c r="E811" s="22">
        <v>0</v>
      </c>
      <c r="F811" s="22">
        <v>0</v>
      </c>
      <c r="G811" s="22">
        <v>0</v>
      </c>
      <c r="H811" s="22">
        <v>0</v>
      </c>
    </row>
    <row r="812" spans="3:16" ht="21">
      <c r="C812" s="26">
        <v>2</v>
      </c>
      <c r="D812" s="22">
        <v>0</v>
      </c>
      <c r="E812" s="22">
        <v>0</v>
      </c>
      <c r="F812" s="22">
        <v>0</v>
      </c>
      <c r="G812" s="22">
        <v>0</v>
      </c>
      <c r="H812" s="22">
        <v>0</v>
      </c>
    </row>
    <row r="813" spans="3:16" ht="21">
      <c r="C813" s="26">
        <v>3</v>
      </c>
      <c r="D813" s="22">
        <v>0.10526315789473684</v>
      </c>
      <c r="E813" s="22">
        <v>0.2</v>
      </c>
      <c r="F813" s="22">
        <v>0</v>
      </c>
      <c r="G813" s="22">
        <v>0.16666666666666666</v>
      </c>
      <c r="H813" s="22">
        <v>0.11764705882352941</v>
      </c>
    </row>
    <row r="814" spans="3:16" ht="21">
      <c r="C814" s="26">
        <v>4</v>
      </c>
      <c r="D814" s="22">
        <v>0.57894736842105265</v>
      </c>
      <c r="E814" s="22">
        <v>0.2</v>
      </c>
      <c r="F814" s="22">
        <v>1</v>
      </c>
      <c r="G814" s="22">
        <v>0.33333333333333331</v>
      </c>
      <c r="H814" s="22">
        <v>0.52941176470588236</v>
      </c>
    </row>
    <row r="815" spans="3:16" ht="21">
      <c r="C815" s="26">
        <v>5</v>
      </c>
      <c r="D815" s="22">
        <v>0.31578947368421051</v>
      </c>
      <c r="E815" s="22">
        <v>0.6</v>
      </c>
      <c r="F815" s="22">
        <v>0</v>
      </c>
      <c r="G815" s="22">
        <v>0.5</v>
      </c>
      <c r="H815" s="22">
        <v>0.35294117647058826</v>
      </c>
    </row>
    <row r="834" spans="3:16" ht="23.25">
      <c r="C834" s="80" t="s">
        <v>331</v>
      </c>
      <c r="D834" s="80"/>
      <c r="E834" s="80"/>
      <c r="F834" s="80"/>
      <c r="G834" s="80"/>
      <c r="H834" s="80"/>
      <c r="I834" s="80"/>
      <c r="J834" s="80"/>
      <c r="K834" s="80"/>
      <c r="L834" s="80"/>
      <c r="M834" s="80"/>
      <c r="N834" s="80"/>
      <c r="O834" s="80"/>
      <c r="P834" s="80"/>
    </row>
    <row r="836" spans="3:16" ht="23.25">
      <c r="C836" s="18" t="s">
        <v>332</v>
      </c>
      <c r="D836" s="18" t="s">
        <v>99</v>
      </c>
      <c r="E836" s="18" t="s">
        <v>333</v>
      </c>
    </row>
    <row r="837" spans="3:16" ht="21">
      <c r="C837" s="19" t="s">
        <v>334</v>
      </c>
      <c r="D837" s="20">
        <v>7</v>
      </c>
      <c r="E837" s="22">
        <f>7/20</f>
        <v>0.35</v>
      </c>
    </row>
    <row r="838" spans="3:16" ht="21">
      <c r="C838" s="19" t="s">
        <v>335</v>
      </c>
      <c r="D838" s="20">
        <v>2</v>
      </c>
      <c r="E838" s="22">
        <f>2/20</f>
        <v>0.1</v>
      </c>
    </row>
    <row r="839" spans="3:16" ht="42">
      <c r="C839" s="19" t="s">
        <v>336</v>
      </c>
      <c r="D839" s="20">
        <v>0</v>
      </c>
      <c r="E839" s="22">
        <v>0</v>
      </c>
    </row>
    <row r="840" spans="3:16" ht="63">
      <c r="C840" s="19" t="s">
        <v>337</v>
      </c>
      <c r="D840" s="20">
        <v>0</v>
      </c>
      <c r="E840" s="22">
        <v>0</v>
      </c>
    </row>
    <row r="841" spans="3:16" ht="84">
      <c r="C841" s="19" t="s">
        <v>338</v>
      </c>
      <c r="D841" s="20">
        <v>3</v>
      </c>
      <c r="E841" s="22">
        <f>3/20</f>
        <v>0.15</v>
      </c>
    </row>
    <row r="842" spans="3:16" ht="21">
      <c r="C842" s="19" t="s">
        <v>296</v>
      </c>
      <c r="D842" s="20">
        <v>8</v>
      </c>
      <c r="E842" s="22">
        <f>8/20</f>
        <v>0.4</v>
      </c>
    </row>
    <row r="843" spans="3:16" ht="37.5" customHeight="1"/>
    <row r="844" spans="3:16" ht="23.25">
      <c r="C844" s="80" t="s">
        <v>339</v>
      </c>
      <c r="D844" s="80"/>
      <c r="E844" s="80"/>
      <c r="F844" s="80"/>
      <c r="G844" s="80"/>
      <c r="H844" s="80"/>
      <c r="I844" s="80"/>
      <c r="J844" s="80"/>
      <c r="K844" s="80"/>
      <c r="L844" s="80"/>
      <c r="M844" s="80"/>
      <c r="N844" s="80"/>
      <c r="O844" s="80"/>
      <c r="P844" s="80"/>
    </row>
    <row r="845" spans="3:16" ht="42.75" customHeight="1"/>
    <row r="846" spans="3:16" ht="18.75" customHeight="1">
      <c r="C846" s="18" t="s">
        <v>98</v>
      </c>
      <c r="D846" s="18" t="s">
        <v>99</v>
      </c>
      <c r="E846" s="18" t="s">
        <v>100</v>
      </c>
      <c r="F846" s="18" t="s">
        <v>103</v>
      </c>
    </row>
    <row r="847" spans="3:16" ht="18.75" customHeight="1">
      <c r="C847" s="19" t="s">
        <v>115</v>
      </c>
      <c r="D847" s="53">
        <v>4</v>
      </c>
      <c r="E847" s="20">
        <v>0</v>
      </c>
      <c r="F847" s="21">
        <v>4</v>
      </c>
    </row>
    <row r="848" spans="3:16" ht="18.75" customHeight="1">
      <c r="C848" s="19" t="s">
        <v>155</v>
      </c>
      <c r="D848" s="53">
        <v>22</v>
      </c>
      <c r="E848" s="20">
        <v>3</v>
      </c>
      <c r="F848" s="21">
        <v>25</v>
      </c>
    </row>
    <row r="849" spans="3:16" ht="21">
      <c r="C849" s="19" t="s">
        <v>117</v>
      </c>
      <c r="D849" s="53">
        <v>8</v>
      </c>
      <c r="E849" s="20">
        <v>2</v>
      </c>
      <c r="F849" s="21">
        <v>10</v>
      </c>
    </row>
    <row r="850" spans="3:16" ht="21">
      <c r="C850" s="19" t="s">
        <v>156</v>
      </c>
      <c r="D850" s="53">
        <v>3</v>
      </c>
      <c r="E850" s="20">
        <v>0</v>
      </c>
      <c r="F850" s="21">
        <v>3</v>
      </c>
    </row>
    <row r="851" spans="3:16" ht="21">
      <c r="C851" s="19" t="s">
        <v>157</v>
      </c>
      <c r="D851" s="53">
        <v>1</v>
      </c>
      <c r="E851" s="20">
        <v>0</v>
      </c>
      <c r="F851" s="21">
        <v>1</v>
      </c>
    </row>
    <row r="852" spans="3:16" ht="21">
      <c r="C852" s="19" t="s">
        <v>103</v>
      </c>
      <c r="D852" s="53">
        <v>38</v>
      </c>
      <c r="E852" s="53">
        <v>5</v>
      </c>
      <c r="F852" s="54">
        <v>43</v>
      </c>
    </row>
    <row r="854" spans="3:16" ht="23.25">
      <c r="C854" s="18" t="s">
        <v>106</v>
      </c>
      <c r="D854" s="18" t="s">
        <v>99</v>
      </c>
      <c r="E854" s="18" t="s">
        <v>100</v>
      </c>
      <c r="F854" s="18" t="s">
        <v>103</v>
      </c>
    </row>
    <row r="855" spans="3:16" ht="21">
      <c r="C855" s="19" t="s">
        <v>115</v>
      </c>
      <c r="D855" s="22">
        <v>0.10526315789473684</v>
      </c>
      <c r="E855" s="22">
        <v>0</v>
      </c>
      <c r="F855" s="23">
        <v>9.3023255813953487E-2</v>
      </c>
      <c r="G855" s="55"/>
    </row>
    <row r="856" spans="3:16" ht="21">
      <c r="C856" s="19" t="s">
        <v>155</v>
      </c>
      <c r="D856" s="22">
        <v>0.57894736842105265</v>
      </c>
      <c r="E856" s="22">
        <v>0.6</v>
      </c>
      <c r="F856" s="23">
        <v>0.58139534883720934</v>
      </c>
    </row>
    <row r="857" spans="3:16" ht="21">
      <c r="C857" s="19" t="s">
        <v>117</v>
      </c>
      <c r="D857" s="22">
        <v>0.21052631578947367</v>
      </c>
      <c r="E857" s="22">
        <v>0.4</v>
      </c>
      <c r="F857" s="23">
        <v>0.23255813953488372</v>
      </c>
    </row>
    <row r="858" spans="3:16" ht="21">
      <c r="C858" s="19" t="s">
        <v>156</v>
      </c>
      <c r="D858" s="22">
        <v>7.8947368421052627E-2</v>
      </c>
      <c r="E858" s="22">
        <v>0</v>
      </c>
      <c r="F858" s="23">
        <v>6.9767441860465115E-2</v>
      </c>
    </row>
    <row r="859" spans="3:16" ht="21">
      <c r="C859" s="19" t="s">
        <v>157</v>
      </c>
      <c r="D859" s="22">
        <v>2.6315789473684209E-2</v>
      </c>
      <c r="E859" s="22">
        <v>0</v>
      </c>
      <c r="F859" s="23">
        <v>2.3255813953488372E-2</v>
      </c>
    </row>
    <row r="860" spans="3:16" ht="40.5" customHeight="1"/>
    <row r="861" spans="3:16" ht="23.25">
      <c r="C861" s="80" t="s">
        <v>340</v>
      </c>
      <c r="D861" s="80"/>
      <c r="E861" s="80"/>
      <c r="F861" s="80"/>
      <c r="G861" s="80"/>
      <c r="H861" s="80"/>
      <c r="I861" s="80"/>
      <c r="J861" s="80"/>
      <c r="K861" s="80"/>
      <c r="L861" s="80"/>
      <c r="M861" s="80"/>
      <c r="N861" s="80"/>
      <c r="O861" s="80"/>
      <c r="P861" s="80"/>
    </row>
    <row r="862" spans="3:16" ht="12.75" customHeight="1"/>
    <row r="863" spans="3:16" ht="23.25">
      <c r="C863" s="18" t="s">
        <v>98</v>
      </c>
      <c r="D863" s="18" t="s">
        <v>100</v>
      </c>
      <c r="E863" s="18" t="s">
        <v>101</v>
      </c>
      <c r="F863" s="18" t="s">
        <v>102</v>
      </c>
      <c r="G863" s="18" t="s">
        <v>103</v>
      </c>
    </row>
    <row r="864" spans="3:16" ht="21">
      <c r="C864" s="19" t="s">
        <v>341</v>
      </c>
      <c r="D864" s="20">
        <v>0</v>
      </c>
      <c r="E864" s="20">
        <v>1</v>
      </c>
      <c r="F864" s="20">
        <v>4</v>
      </c>
      <c r="G864" s="20">
        <v>5</v>
      </c>
    </row>
    <row r="865" spans="3:7" ht="21">
      <c r="C865" s="19" t="s">
        <v>342</v>
      </c>
      <c r="D865" s="20">
        <v>4</v>
      </c>
      <c r="E865" s="20">
        <v>0</v>
      </c>
      <c r="F865" s="20">
        <v>0</v>
      </c>
      <c r="G865" s="20">
        <v>4</v>
      </c>
    </row>
    <row r="866" spans="3:7" ht="21">
      <c r="C866" s="19" t="s">
        <v>343</v>
      </c>
      <c r="D866" s="20">
        <v>1</v>
      </c>
      <c r="E866" s="20">
        <v>1</v>
      </c>
      <c r="F866" s="20">
        <v>1</v>
      </c>
      <c r="G866" s="20">
        <v>3</v>
      </c>
    </row>
    <row r="867" spans="3:7" ht="21">
      <c r="C867" s="19" t="s">
        <v>344</v>
      </c>
      <c r="D867" s="20">
        <v>0</v>
      </c>
      <c r="E867" s="20">
        <v>0</v>
      </c>
      <c r="F867" s="20">
        <v>1</v>
      </c>
      <c r="G867" s="20">
        <v>1</v>
      </c>
    </row>
    <row r="890" spans="3:16" ht="23.25">
      <c r="C890" s="18" t="s">
        <v>106</v>
      </c>
      <c r="D890" s="18" t="s">
        <v>100</v>
      </c>
      <c r="E890" s="18" t="s">
        <v>101</v>
      </c>
      <c r="F890" s="18" t="s">
        <v>102</v>
      </c>
      <c r="G890" s="18" t="s">
        <v>103</v>
      </c>
    </row>
    <row r="891" spans="3:16" ht="21">
      <c r="C891" s="19" t="s">
        <v>341</v>
      </c>
      <c r="D891" s="22">
        <v>0</v>
      </c>
      <c r="E891" s="22">
        <v>0.5</v>
      </c>
      <c r="F891" s="22">
        <v>0.66666666666666663</v>
      </c>
      <c r="G891" s="22">
        <v>0.38461538461538464</v>
      </c>
    </row>
    <row r="892" spans="3:16" ht="21">
      <c r="C892" s="19" t="s">
        <v>342</v>
      </c>
      <c r="D892" s="22">
        <v>0.8</v>
      </c>
      <c r="E892" s="22">
        <v>0</v>
      </c>
      <c r="F892" s="22">
        <v>0</v>
      </c>
      <c r="G892" s="22">
        <v>0.30769230769230771</v>
      </c>
    </row>
    <row r="893" spans="3:16" ht="21">
      <c r="C893" s="19" t="s">
        <v>343</v>
      </c>
      <c r="D893" s="22">
        <v>0.2</v>
      </c>
      <c r="E893" s="22">
        <v>0.5</v>
      </c>
      <c r="F893" s="22">
        <v>0.16666666666666666</v>
      </c>
      <c r="G893" s="22">
        <v>0.23076923076923078</v>
      </c>
    </row>
    <row r="894" spans="3:16" ht="21">
      <c r="C894" s="19" t="s">
        <v>344</v>
      </c>
      <c r="D894" s="22">
        <v>0</v>
      </c>
      <c r="E894" s="22">
        <v>0</v>
      </c>
      <c r="F894" s="22">
        <v>0.16666666666666666</v>
      </c>
      <c r="G894" s="22">
        <v>7.6923076923076927E-2</v>
      </c>
    </row>
    <row r="895" spans="3:16" ht="98.25" customHeight="1"/>
    <row r="896" spans="3:16" ht="22.5">
      <c r="C896" s="78" t="s">
        <v>345</v>
      </c>
      <c r="D896" s="78"/>
      <c r="E896" s="78"/>
      <c r="F896" s="78"/>
      <c r="G896" s="78"/>
      <c r="H896" s="78"/>
      <c r="I896" s="78"/>
      <c r="J896" s="78"/>
      <c r="K896" s="78"/>
      <c r="L896" s="78"/>
      <c r="M896" s="78"/>
      <c r="N896" s="78"/>
      <c r="O896" s="78"/>
      <c r="P896" s="78"/>
    </row>
    <row r="898" spans="3:6" ht="23.25">
      <c r="C898" s="18" t="s">
        <v>346</v>
      </c>
      <c r="D898" s="18" t="s">
        <v>101</v>
      </c>
      <c r="E898" s="18" t="s">
        <v>102</v>
      </c>
      <c r="F898" s="18" t="s">
        <v>103</v>
      </c>
    </row>
    <row r="899" spans="3:6" ht="21">
      <c r="C899" s="19" t="s">
        <v>58</v>
      </c>
      <c r="D899" s="20">
        <v>0</v>
      </c>
      <c r="E899" s="20">
        <v>1</v>
      </c>
      <c r="F899" s="20">
        <v>1</v>
      </c>
    </row>
    <row r="900" spans="3:6" ht="21">
      <c r="C900" s="19" t="s">
        <v>60</v>
      </c>
      <c r="D900" s="20">
        <v>1</v>
      </c>
      <c r="E900" s="20">
        <v>4</v>
      </c>
      <c r="F900" s="20">
        <v>5</v>
      </c>
    </row>
    <row r="901" spans="3:6" ht="21">
      <c r="C901" s="19" t="s">
        <v>94</v>
      </c>
      <c r="D901" s="20">
        <v>1</v>
      </c>
      <c r="E901" s="20">
        <v>1</v>
      </c>
      <c r="F901" s="20">
        <v>2</v>
      </c>
    </row>
    <row r="902" spans="3:6" ht="21">
      <c r="C902" s="19" t="s">
        <v>347</v>
      </c>
      <c r="D902" s="20">
        <v>0</v>
      </c>
      <c r="E902" s="20">
        <v>0</v>
      </c>
      <c r="F902" s="20">
        <v>0</v>
      </c>
    </row>
    <row r="903" spans="3:6" ht="21">
      <c r="C903" s="19" t="s">
        <v>348</v>
      </c>
      <c r="D903" s="20">
        <v>0</v>
      </c>
      <c r="E903" s="20">
        <v>0</v>
      </c>
      <c r="F903" s="20">
        <v>0</v>
      </c>
    </row>
    <row r="905" spans="3:6" ht="23.25">
      <c r="C905" s="18" t="s">
        <v>349</v>
      </c>
      <c r="D905" s="18" t="s">
        <v>101</v>
      </c>
      <c r="E905" s="18" t="s">
        <v>102</v>
      </c>
      <c r="F905" s="18" t="s">
        <v>103</v>
      </c>
    </row>
    <row r="906" spans="3:6" ht="21">
      <c r="C906" s="19" t="s">
        <v>58</v>
      </c>
      <c r="D906" s="22">
        <v>0</v>
      </c>
      <c r="E906" s="22">
        <v>0.16666666666666666</v>
      </c>
      <c r="F906" s="22">
        <v>0.125</v>
      </c>
    </row>
    <row r="907" spans="3:6" ht="21">
      <c r="C907" s="19" t="s">
        <v>60</v>
      </c>
      <c r="D907" s="22">
        <v>0.5</v>
      </c>
      <c r="E907" s="22">
        <v>0.66666666666666663</v>
      </c>
      <c r="F907" s="22">
        <v>0.625</v>
      </c>
    </row>
    <row r="908" spans="3:6" ht="21">
      <c r="C908" s="19" t="s">
        <v>94</v>
      </c>
      <c r="D908" s="22">
        <v>0.5</v>
      </c>
      <c r="E908" s="22">
        <v>0.16666666666666666</v>
      </c>
      <c r="F908" s="22">
        <v>0.25</v>
      </c>
    </row>
    <row r="909" spans="3:6" ht="21">
      <c r="C909" s="19" t="s">
        <v>347</v>
      </c>
      <c r="D909" s="22">
        <v>0</v>
      </c>
      <c r="E909" s="22">
        <v>0</v>
      </c>
      <c r="F909" s="22">
        <v>0</v>
      </c>
    </row>
    <row r="910" spans="3:6" ht="21">
      <c r="C910" s="19" t="s">
        <v>348</v>
      </c>
      <c r="D910" s="22">
        <v>0</v>
      </c>
      <c r="E910" s="22">
        <v>0</v>
      </c>
      <c r="F910" s="22">
        <v>0</v>
      </c>
    </row>
    <row r="912" spans="3:6" ht="23.25">
      <c r="C912" s="56" t="s">
        <v>350</v>
      </c>
      <c r="D912" s="18" t="s">
        <v>101</v>
      </c>
      <c r="E912" s="18" t="s">
        <v>102</v>
      </c>
      <c r="F912" s="18" t="s">
        <v>103</v>
      </c>
    </row>
    <row r="913" spans="3:6" ht="21">
      <c r="C913" s="19" t="s">
        <v>58</v>
      </c>
      <c r="D913" s="20">
        <v>0</v>
      </c>
      <c r="E913" s="20">
        <v>0</v>
      </c>
      <c r="F913" s="20">
        <v>0</v>
      </c>
    </row>
    <row r="914" spans="3:6" ht="21">
      <c r="C914" s="19" t="s">
        <v>60</v>
      </c>
      <c r="D914" s="20">
        <v>1</v>
      </c>
      <c r="E914" s="20">
        <v>4</v>
      </c>
      <c r="F914" s="20">
        <v>5</v>
      </c>
    </row>
    <row r="915" spans="3:6" ht="21">
      <c r="C915" s="19" t="s">
        <v>94</v>
      </c>
      <c r="D915" s="20">
        <v>1</v>
      </c>
      <c r="E915" s="20">
        <v>2</v>
      </c>
      <c r="F915" s="20">
        <v>3</v>
      </c>
    </row>
    <row r="916" spans="3:6" ht="21">
      <c r="C916" s="19" t="s">
        <v>347</v>
      </c>
      <c r="D916" s="20">
        <v>0</v>
      </c>
      <c r="E916" s="20">
        <v>0</v>
      </c>
      <c r="F916" s="20">
        <v>0</v>
      </c>
    </row>
    <row r="917" spans="3:6" ht="21">
      <c r="C917" s="19" t="s">
        <v>348</v>
      </c>
      <c r="D917" s="20">
        <v>0</v>
      </c>
      <c r="E917" s="20">
        <v>0</v>
      </c>
      <c r="F917" s="20">
        <v>0</v>
      </c>
    </row>
    <row r="919" spans="3:6" ht="46.5">
      <c r="C919" s="56" t="s">
        <v>351</v>
      </c>
      <c r="D919" s="18" t="s">
        <v>101</v>
      </c>
      <c r="E919" s="18" t="s">
        <v>102</v>
      </c>
      <c r="F919" s="18" t="s">
        <v>103</v>
      </c>
    </row>
    <row r="920" spans="3:6" ht="21">
      <c r="C920" s="19" t="s">
        <v>58</v>
      </c>
      <c r="D920" s="22">
        <v>0</v>
      </c>
      <c r="E920" s="22">
        <v>0</v>
      </c>
      <c r="F920" s="22">
        <v>0</v>
      </c>
    </row>
    <row r="921" spans="3:6" ht="21">
      <c r="C921" s="19" t="s">
        <v>60</v>
      </c>
      <c r="D921" s="22">
        <v>0.5</v>
      </c>
      <c r="E921" s="22">
        <v>0.66666666666666663</v>
      </c>
      <c r="F921" s="22">
        <v>0.625</v>
      </c>
    </row>
    <row r="922" spans="3:6" ht="21">
      <c r="C922" s="19" t="s">
        <v>94</v>
      </c>
      <c r="D922" s="22">
        <v>0.5</v>
      </c>
      <c r="E922" s="22">
        <v>0.33333333333333331</v>
      </c>
      <c r="F922" s="22">
        <v>0.375</v>
      </c>
    </row>
    <row r="923" spans="3:6" ht="21">
      <c r="C923" s="19" t="s">
        <v>347</v>
      </c>
      <c r="D923" s="22">
        <v>0</v>
      </c>
      <c r="E923" s="22">
        <v>0</v>
      </c>
      <c r="F923" s="22">
        <v>0</v>
      </c>
    </row>
    <row r="924" spans="3:6" ht="21">
      <c r="C924" s="19" t="s">
        <v>348</v>
      </c>
      <c r="D924" s="22">
        <v>0</v>
      </c>
      <c r="E924" s="22">
        <v>0</v>
      </c>
      <c r="F924" s="22">
        <v>0</v>
      </c>
    </row>
    <row r="926" spans="3:6" ht="23.25">
      <c r="C926" s="18" t="s">
        <v>352</v>
      </c>
      <c r="D926" s="18" t="s">
        <v>101</v>
      </c>
      <c r="E926" s="18" t="s">
        <v>102</v>
      </c>
      <c r="F926" s="18" t="s">
        <v>103</v>
      </c>
    </row>
    <row r="927" spans="3:6" ht="21">
      <c r="C927" s="19" t="s">
        <v>58</v>
      </c>
      <c r="D927" s="20">
        <v>0</v>
      </c>
      <c r="E927" s="20">
        <v>0</v>
      </c>
      <c r="F927" s="20">
        <v>0</v>
      </c>
    </row>
    <row r="928" spans="3:6" ht="21">
      <c r="C928" s="19" t="s">
        <v>60</v>
      </c>
      <c r="D928" s="20">
        <v>1</v>
      </c>
      <c r="E928" s="20">
        <v>5</v>
      </c>
      <c r="F928" s="20">
        <v>6</v>
      </c>
    </row>
    <row r="929" spans="3:6" ht="21">
      <c r="C929" s="19" t="s">
        <v>94</v>
      </c>
      <c r="D929" s="20">
        <v>1</v>
      </c>
      <c r="E929" s="20">
        <v>1</v>
      </c>
      <c r="F929" s="20">
        <v>2</v>
      </c>
    </row>
    <row r="930" spans="3:6" ht="21">
      <c r="C930" s="19" t="s">
        <v>347</v>
      </c>
      <c r="D930" s="20">
        <v>0</v>
      </c>
      <c r="E930" s="20">
        <v>0</v>
      </c>
      <c r="F930" s="20">
        <v>0</v>
      </c>
    </row>
    <row r="931" spans="3:6" ht="21">
      <c r="C931" s="19" t="s">
        <v>348</v>
      </c>
      <c r="D931" s="20">
        <v>0</v>
      </c>
      <c r="E931" s="20">
        <v>0</v>
      </c>
      <c r="F931" s="20">
        <v>0</v>
      </c>
    </row>
    <row r="933" spans="3:6" ht="23.25">
      <c r="C933" s="56" t="s">
        <v>353</v>
      </c>
      <c r="D933" s="18" t="s">
        <v>101</v>
      </c>
      <c r="E933" s="18" t="s">
        <v>102</v>
      </c>
      <c r="F933" s="18" t="s">
        <v>103</v>
      </c>
    </row>
    <row r="934" spans="3:6" ht="21">
      <c r="C934" s="19" t="s">
        <v>58</v>
      </c>
      <c r="D934" s="22">
        <v>0</v>
      </c>
      <c r="E934" s="22">
        <v>0</v>
      </c>
      <c r="F934" s="22">
        <v>0</v>
      </c>
    </row>
    <row r="935" spans="3:6" ht="21">
      <c r="C935" s="19" t="s">
        <v>60</v>
      </c>
      <c r="D935" s="22">
        <v>0.5</v>
      </c>
      <c r="E935" s="22">
        <v>0.83333333333333337</v>
      </c>
      <c r="F935" s="22">
        <v>0.75</v>
      </c>
    </row>
    <row r="936" spans="3:6" ht="21">
      <c r="C936" s="19" t="s">
        <v>94</v>
      </c>
      <c r="D936" s="22">
        <v>0.5</v>
      </c>
      <c r="E936" s="22">
        <v>0.16666666666666666</v>
      </c>
      <c r="F936" s="22">
        <v>0.25</v>
      </c>
    </row>
    <row r="937" spans="3:6" ht="21">
      <c r="C937" s="19" t="s">
        <v>347</v>
      </c>
      <c r="D937" s="22">
        <v>0</v>
      </c>
      <c r="E937" s="22">
        <v>0</v>
      </c>
      <c r="F937" s="22">
        <v>0</v>
      </c>
    </row>
    <row r="938" spans="3:6" ht="21">
      <c r="C938" s="19" t="s">
        <v>348</v>
      </c>
      <c r="D938" s="22">
        <v>0</v>
      </c>
      <c r="E938" s="22">
        <v>0</v>
      </c>
      <c r="F938" s="22">
        <v>0</v>
      </c>
    </row>
    <row r="941" spans="3:6" ht="23.25">
      <c r="C941" s="18" t="s">
        <v>354</v>
      </c>
      <c r="D941" s="18" t="s">
        <v>101</v>
      </c>
      <c r="E941" s="18" t="s">
        <v>102</v>
      </c>
      <c r="F941" s="18" t="s">
        <v>103</v>
      </c>
    </row>
    <row r="942" spans="3:6" ht="21">
      <c r="C942" s="19" t="s">
        <v>58</v>
      </c>
      <c r="D942" s="20">
        <v>0</v>
      </c>
      <c r="E942" s="20">
        <v>1</v>
      </c>
      <c r="F942" s="20">
        <v>1</v>
      </c>
    </row>
    <row r="943" spans="3:6" ht="21">
      <c r="C943" s="19" t="s">
        <v>60</v>
      </c>
      <c r="D943" s="20">
        <v>1</v>
      </c>
      <c r="E943" s="20">
        <v>3</v>
      </c>
      <c r="F943" s="20">
        <v>4</v>
      </c>
    </row>
    <row r="944" spans="3:6" ht="21">
      <c r="C944" s="19" t="s">
        <v>94</v>
      </c>
      <c r="D944" s="20">
        <v>1</v>
      </c>
      <c r="E944" s="20">
        <v>2</v>
      </c>
      <c r="F944" s="20">
        <v>3</v>
      </c>
    </row>
    <row r="945" spans="3:6" ht="21">
      <c r="C945" s="19" t="s">
        <v>347</v>
      </c>
      <c r="D945" s="20">
        <v>0</v>
      </c>
      <c r="E945" s="20">
        <v>0</v>
      </c>
      <c r="F945" s="20">
        <v>0</v>
      </c>
    </row>
    <row r="946" spans="3:6" ht="21">
      <c r="C946" s="19" t="s">
        <v>348</v>
      </c>
      <c r="D946" s="20">
        <v>0</v>
      </c>
      <c r="E946" s="20">
        <v>0</v>
      </c>
      <c r="F946" s="20">
        <v>0</v>
      </c>
    </row>
    <row r="948" spans="3:6" ht="23.25">
      <c r="C948" s="56" t="s">
        <v>355</v>
      </c>
      <c r="D948" s="18" t="s">
        <v>101</v>
      </c>
      <c r="E948" s="18" t="s">
        <v>102</v>
      </c>
      <c r="F948" s="18" t="s">
        <v>103</v>
      </c>
    </row>
    <row r="949" spans="3:6" ht="21">
      <c r="C949" s="19" t="s">
        <v>58</v>
      </c>
      <c r="D949" s="22">
        <v>0</v>
      </c>
      <c r="E949" s="22">
        <v>0.16666666666666666</v>
      </c>
      <c r="F949" s="22">
        <v>0.125</v>
      </c>
    </row>
    <row r="950" spans="3:6" ht="21">
      <c r="C950" s="19" t="s">
        <v>60</v>
      </c>
      <c r="D950" s="22">
        <v>0.5</v>
      </c>
      <c r="E950" s="22">
        <v>0.5</v>
      </c>
      <c r="F950" s="22">
        <v>0.5</v>
      </c>
    </row>
    <row r="951" spans="3:6" ht="21">
      <c r="C951" s="19" t="s">
        <v>94</v>
      </c>
      <c r="D951" s="22">
        <v>0.5</v>
      </c>
      <c r="E951" s="22">
        <v>0.33333333333333331</v>
      </c>
      <c r="F951" s="22">
        <v>0.375</v>
      </c>
    </row>
    <row r="952" spans="3:6" ht="21">
      <c r="C952" s="19" t="s">
        <v>347</v>
      </c>
      <c r="D952" s="22">
        <v>0</v>
      </c>
      <c r="E952" s="22">
        <v>0</v>
      </c>
      <c r="F952" s="22">
        <v>0</v>
      </c>
    </row>
    <row r="953" spans="3:6" ht="21">
      <c r="C953" s="19" t="s">
        <v>348</v>
      </c>
      <c r="D953" s="22">
        <v>0</v>
      </c>
      <c r="E953" s="22">
        <v>0</v>
      </c>
      <c r="F953" s="22">
        <v>0</v>
      </c>
    </row>
    <row r="955" spans="3:6" ht="23.25">
      <c r="C955" s="18" t="s">
        <v>356</v>
      </c>
      <c r="D955" s="18" t="s">
        <v>101</v>
      </c>
      <c r="E955" s="18" t="s">
        <v>102</v>
      </c>
      <c r="F955" s="18" t="s">
        <v>103</v>
      </c>
    </row>
    <row r="956" spans="3:6" ht="21">
      <c r="C956" s="19" t="s">
        <v>58</v>
      </c>
      <c r="D956" s="20">
        <v>0</v>
      </c>
      <c r="E956" s="20">
        <v>0</v>
      </c>
      <c r="F956" s="20">
        <v>0</v>
      </c>
    </row>
    <row r="957" spans="3:6" ht="21">
      <c r="C957" s="19" t="s">
        <v>60</v>
      </c>
      <c r="D957" s="20">
        <v>1</v>
      </c>
      <c r="E957" s="20">
        <v>4</v>
      </c>
      <c r="F957" s="20">
        <v>5</v>
      </c>
    </row>
    <row r="958" spans="3:6" ht="21">
      <c r="C958" s="19" t="s">
        <v>94</v>
      </c>
      <c r="D958" s="20">
        <v>1</v>
      </c>
      <c r="E958" s="20">
        <v>1</v>
      </c>
      <c r="F958" s="20">
        <v>2</v>
      </c>
    </row>
    <row r="959" spans="3:6" ht="21">
      <c r="C959" s="19" t="s">
        <v>347</v>
      </c>
      <c r="D959" s="20">
        <v>0</v>
      </c>
      <c r="E959" s="20">
        <v>0</v>
      </c>
      <c r="F959" s="20">
        <v>0</v>
      </c>
    </row>
    <row r="960" spans="3:6" ht="21">
      <c r="C960" s="19" t="s">
        <v>348</v>
      </c>
      <c r="D960" s="20">
        <v>0</v>
      </c>
      <c r="E960" s="20">
        <v>1</v>
      </c>
      <c r="F960" s="20">
        <v>1</v>
      </c>
    </row>
    <row r="962" spans="3:6" ht="23.25">
      <c r="C962" s="56" t="s">
        <v>357</v>
      </c>
      <c r="D962" s="18" t="s">
        <v>101</v>
      </c>
      <c r="E962" s="18" t="s">
        <v>102</v>
      </c>
      <c r="F962" s="18" t="s">
        <v>103</v>
      </c>
    </row>
    <row r="963" spans="3:6" ht="21">
      <c r="C963" s="19" t="s">
        <v>58</v>
      </c>
      <c r="D963" s="22">
        <v>0</v>
      </c>
      <c r="E963" s="22">
        <v>0</v>
      </c>
      <c r="F963" s="22">
        <v>0</v>
      </c>
    </row>
    <row r="964" spans="3:6" ht="21">
      <c r="C964" s="19" t="s">
        <v>60</v>
      </c>
      <c r="D964" s="22">
        <v>0.5</v>
      </c>
      <c r="E964" s="22">
        <v>0.66666666666666663</v>
      </c>
      <c r="F964" s="22">
        <v>0.625</v>
      </c>
    </row>
    <row r="965" spans="3:6" ht="21">
      <c r="C965" s="19" t="s">
        <v>94</v>
      </c>
      <c r="D965" s="22">
        <v>0.5</v>
      </c>
      <c r="E965" s="22">
        <v>0.16666666666666666</v>
      </c>
      <c r="F965" s="22">
        <v>0.25</v>
      </c>
    </row>
    <row r="966" spans="3:6" ht="21">
      <c r="C966" s="19" t="s">
        <v>347</v>
      </c>
      <c r="D966" s="22">
        <v>0</v>
      </c>
      <c r="E966" s="22">
        <v>0</v>
      </c>
      <c r="F966" s="22">
        <v>0</v>
      </c>
    </row>
    <row r="967" spans="3:6" ht="21">
      <c r="C967" s="19" t="s">
        <v>348</v>
      </c>
      <c r="D967" s="22">
        <v>0</v>
      </c>
      <c r="E967" s="22">
        <v>0.16666666666666666</v>
      </c>
      <c r="F967" s="22">
        <v>0.125</v>
      </c>
    </row>
    <row r="968" spans="3:6" ht="30.75" customHeight="1"/>
    <row r="969" spans="3:6" ht="46.5">
      <c r="C969" s="56" t="s">
        <v>358</v>
      </c>
      <c r="D969" s="18" t="s">
        <v>101</v>
      </c>
      <c r="E969" s="18" t="s">
        <v>102</v>
      </c>
      <c r="F969" s="18" t="s">
        <v>103</v>
      </c>
    </row>
    <row r="970" spans="3:6" ht="21">
      <c r="C970" s="19" t="s">
        <v>58</v>
      </c>
      <c r="D970" s="20">
        <v>0</v>
      </c>
      <c r="E970" s="20">
        <v>0</v>
      </c>
      <c r="F970" s="20">
        <v>0</v>
      </c>
    </row>
    <row r="971" spans="3:6" ht="21">
      <c r="C971" s="19" t="s">
        <v>60</v>
      </c>
      <c r="D971" s="20">
        <v>1</v>
      </c>
      <c r="E971" s="20">
        <v>4</v>
      </c>
      <c r="F971" s="20">
        <v>5</v>
      </c>
    </row>
    <row r="972" spans="3:6" ht="21">
      <c r="C972" s="19" t="s">
        <v>94</v>
      </c>
      <c r="D972" s="20">
        <v>1</v>
      </c>
      <c r="E972" s="20">
        <v>1</v>
      </c>
      <c r="F972" s="20">
        <v>2</v>
      </c>
    </row>
    <row r="973" spans="3:6" ht="21">
      <c r="C973" s="19" t="s">
        <v>347</v>
      </c>
      <c r="D973" s="20">
        <v>0</v>
      </c>
      <c r="E973" s="20">
        <v>1</v>
      </c>
      <c r="F973" s="20">
        <v>1</v>
      </c>
    </row>
    <row r="974" spans="3:6" ht="21">
      <c r="C974" s="19" t="s">
        <v>348</v>
      </c>
      <c r="D974" s="20">
        <v>0</v>
      </c>
      <c r="E974" s="20">
        <v>0</v>
      </c>
      <c r="F974" s="20">
        <v>0</v>
      </c>
    </row>
    <row r="976" spans="3:6" ht="46.5">
      <c r="C976" s="56" t="s">
        <v>359</v>
      </c>
      <c r="D976" s="18" t="s">
        <v>101</v>
      </c>
      <c r="E976" s="18" t="s">
        <v>102</v>
      </c>
      <c r="F976" s="18" t="s">
        <v>103</v>
      </c>
    </row>
    <row r="977" spans="3:16" ht="21">
      <c r="C977" s="19" t="s">
        <v>58</v>
      </c>
      <c r="D977" s="22">
        <v>0</v>
      </c>
      <c r="E977" s="22">
        <v>0</v>
      </c>
      <c r="F977" s="22">
        <v>0</v>
      </c>
    </row>
    <row r="978" spans="3:16" ht="21">
      <c r="C978" s="19" t="s">
        <v>60</v>
      </c>
      <c r="D978" s="22">
        <v>0.5</v>
      </c>
      <c r="E978" s="22">
        <v>0.66666666666666663</v>
      </c>
      <c r="F978" s="22">
        <v>0.625</v>
      </c>
    </row>
    <row r="979" spans="3:16" ht="21">
      <c r="C979" s="19" t="s">
        <v>94</v>
      </c>
      <c r="D979" s="22">
        <v>0.5</v>
      </c>
      <c r="E979" s="22">
        <v>0.16666666666666666</v>
      </c>
      <c r="F979" s="22">
        <v>0.25</v>
      </c>
    </row>
    <row r="980" spans="3:16" ht="21">
      <c r="C980" s="19" t="s">
        <v>347</v>
      </c>
      <c r="D980" s="22">
        <v>0</v>
      </c>
      <c r="E980" s="22">
        <v>0.16666666666666666</v>
      </c>
      <c r="F980" s="22">
        <v>0.125</v>
      </c>
    </row>
    <row r="981" spans="3:16" ht="21">
      <c r="C981" s="19" t="s">
        <v>348</v>
      </c>
      <c r="D981" s="22">
        <v>0</v>
      </c>
      <c r="E981" s="22">
        <v>0</v>
      </c>
      <c r="F981" s="22">
        <v>0</v>
      </c>
    </row>
    <row r="983" spans="3:16" s="51" customFormat="1" ht="45.75" customHeight="1">
      <c r="C983" s="81" t="s">
        <v>360</v>
      </c>
      <c r="D983" s="81"/>
      <c r="E983" s="81"/>
      <c r="F983" s="81"/>
      <c r="G983" s="81"/>
      <c r="H983" s="81"/>
      <c r="I983" s="81"/>
      <c r="J983" s="81"/>
      <c r="K983" s="81"/>
      <c r="L983" s="81"/>
      <c r="M983" s="81"/>
      <c r="N983" s="81"/>
      <c r="O983" s="81"/>
      <c r="P983" s="81"/>
    </row>
    <row r="985" spans="3:16" ht="23.25">
      <c r="C985" s="56" t="s">
        <v>361</v>
      </c>
      <c r="D985" s="18" t="s">
        <v>99</v>
      </c>
      <c r="E985" s="18" t="s">
        <v>362</v>
      </c>
    </row>
    <row r="986" spans="3:16" ht="21">
      <c r="C986" s="19" t="s">
        <v>58</v>
      </c>
      <c r="D986" s="20">
        <v>16</v>
      </c>
      <c r="E986" s="22">
        <v>0.59259259259259256</v>
      </c>
    </row>
    <row r="987" spans="3:16" ht="21">
      <c r="C987" s="19" t="s">
        <v>363</v>
      </c>
      <c r="D987" s="20">
        <v>11</v>
      </c>
      <c r="E987" s="22">
        <v>0.40740740740740738</v>
      </c>
    </row>
    <row r="988" spans="3:16" ht="21">
      <c r="C988" s="19" t="s">
        <v>94</v>
      </c>
      <c r="D988" s="20">
        <v>0</v>
      </c>
      <c r="E988" s="22">
        <v>0</v>
      </c>
    </row>
    <row r="989" spans="3:16" ht="21">
      <c r="C989" s="19" t="s">
        <v>364</v>
      </c>
      <c r="D989" s="20">
        <v>0</v>
      </c>
      <c r="E989" s="22">
        <v>0</v>
      </c>
    </row>
    <row r="990" spans="3:16" ht="123" customHeight="1"/>
    <row r="991" spans="3:16" ht="22.5">
      <c r="C991" s="78" t="s">
        <v>365</v>
      </c>
      <c r="D991" s="78"/>
      <c r="E991" s="78"/>
      <c r="F991" s="78"/>
      <c r="G991" s="78"/>
      <c r="H991" s="78"/>
      <c r="I991" s="78"/>
      <c r="J991" s="78"/>
      <c r="K991" s="78"/>
      <c r="L991" s="78"/>
      <c r="M991" s="78"/>
      <c r="N991" s="78"/>
      <c r="O991" s="78"/>
      <c r="P991" s="78"/>
    </row>
    <row r="992" spans="3:16" ht="45.75" customHeight="1"/>
    <row r="993" spans="3:5" ht="23.25">
      <c r="C993" s="56" t="s">
        <v>332</v>
      </c>
      <c r="D993" s="18" t="s">
        <v>100</v>
      </c>
      <c r="E993" s="18" t="s">
        <v>366</v>
      </c>
    </row>
    <row r="994" spans="3:5" ht="21">
      <c r="C994" s="19" t="s">
        <v>115</v>
      </c>
      <c r="D994" s="20">
        <v>3</v>
      </c>
      <c r="E994" s="22">
        <v>0.6</v>
      </c>
    </row>
    <row r="995" spans="3:5" ht="21">
      <c r="C995" s="19" t="s">
        <v>155</v>
      </c>
      <c r="D995" s="20">
        <v>2</v>
      </c>
      <c r="E995" s="22">
        <v>0.4</v>
      </c>
    </row>
    <row r="996" spans="3:5" ht="21">
      <c r="C996" s="19" t="s">
        <v>117</v>
      </c>
      <c r="D996" s="20">
        <v>0</v>
      </c>
      <c r="E996" s="22">
        <v>0</v>
      </c>
    </row>
    <row r="997" spans="3:5" ht="21">
      <c r="C997" s="19" t="s">
        <v>156</v>
      </c>
      <c r="D997" s="20">
        <v>0</v>
      </c>
      <c r="E997" s="22">
        <v>0</v>
      </c>
    </row>
    <row r="1007" spans="3:5">
      <c r="C1007" s="2" t="s">
        <v>368</v>
      </c>
    </row>
  </sheetData>
  <mergeCells count="84">
    <mergeCell ref="C69:I69"/>
    <mergeCell ref="C2:P2"/>
    <mergeCell ref="C5:P5"/>
    <mergeCell ref="C7:P7"/>
    <mergeCell ref="C17:P17"/>
    <mergeCell ref="C29:P29"/>
    <mergeCell ref="C44:P44"/>
    <mergeCell ref="C46:P46"/>
    <mergeCell ref="C64:P64"/>
    <mergeCell ref="C66:I66"/>
    <mergeCell ref="C67:I67"/>
    <mergeCell ref="C68:I68"/>
    <mergeCell ref="C81:I81"/>
    <mergeCell ref="C70:I70"/>
    <mergeCell ref="C71:I71"/>
    <mergeCell ref="C72:I72"/>
    <mergeCell ref="C73:I73"/>
    <mergeCell ref="C74:I74"/>
    <mergeCell ref="C75:I75"/>
    <mergeCell ref="C76:I76"/>
    <mergeCell ref="C77:I77"/>
    <mergeCell ref="C78:I78"/>
    <mergeCell ref="C79:I79"/>
    <mergeCell ref="C80:I80"/>
    <mergeCell ref="C120:P120"/>
    <mergeCell ref="C82:I82"/>
    <mergeCell ref="C100:I100"/>
    <mergeCell ref="C101:I101"/>
    <mergeCell ref="C102:I102"/>
    <mergeCell ref="C103:I103"/>
    <mergeCell ref="C104:I104"/>
    <mergeCell ref="C105:I105"/>
    <mergeCell ref="C106:I106"/>
    <mergeCell ref="C107:I107"/>
    <mergeCell ref="C108:I108"/>
    <mergeCell ref="C118:P118"/>
    <mergeCell ref="C363:P363"/>
    <mergeCell ref="C235:P235"/>
    <mergeCell ref="C237:P237"/>
    <mergeCell ref="C250:P250"/>
    <mergeCell ref="C263:P263"/>
    <mergeCell ref="C278:P278"/>
    <mergeCell ref="C288:P288"/>
    <mergeCell ref="C310:P310"/>
    <mergeCell ref="C320:P320"/>
    <mergeCell ref="C349:P349"/>
    <mergeCell ref="C351:P351"/>
    <mergeCell ref="C361:P361"/>
    <mergeCell ref="C559:P559"/>
    <mergeCell ref="C386:P386"/>
    <mergeCell ref="C400:P400"/>
    <mergeCell ref="C417:P417"/>
    <mergeCell ref="C431:P431"/>
    <mergeCell ref="C445:P445"/>
    <mergeCell ref="C455:P455"/>
    <mergeCell ref="C476:P476"/>
    <mergeCell ref="C500:P500"/>
    <mergeCell ref="C502:P502"/>
    <mergeCell ref="C518:P518"/>
    <mergeCell ref="C537:P537"/>
    <mergeCell ref="C718:P718"/>
    <mergeCell ref="C561:P561"/>
    <mergeCell ref="C573:P573"/>
    <mergeCell ref="C593:P593"/>
    <mergeCell ref="C619:P619"/>
    <mergeCell ref="C634:P634"/>
    <mergeCell ref="C636:P636"/>
    <mergeCell ref="C648:P648"/>
    <mergeCell ref="C664:P664"/>
    <mergeCell ref="C666:P666"/>
    <mergeCell ref="C688:P688"/>
    <mergeCell ref="C716:P716"/>
    <mergeCell ref="C991:P991"/>
    <mergeCell ref="C731:P731"/>
    <mergeCell ref="C733:P733"/>
    <mergeCell ref="C749:P749"/>
    <mergeCell ref="C751:P751"/>
    <mergeCell ref="C799:P799"/>
    <mergeCell ref="C801:P801"/>
    <mergeCell ref="C834:P834"/>
    <mergeCell ref="C844:P844"/>
    <mergeCell ref="C861:P861"/>
    <mergeCell ref="C896:P896"/>
    <mergeCell ref="C983:P98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9"/>
  <sheetViews>
    <sheetView tabSelected="1" zoomScale="80" zoomScaleNormal="80" workbookViewId="0">
      <selection activeCell="J12" sqref="J12"/>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2" spans="2:16" ht="30" customHeight="1">
      <c r="C2" s="57"/>
      <c r="D2" s="57"/>
      <c r="E2" s="57"/>
      <c r="F2" s="57"/>
      <c r="G2" s="57"/>
      <c r="H2" s="5"/>
      <c r="I2" s="5"/>
      <c r="J2" s="5"/>
      <c r="K2" s="5"/>
      <c r="L2" s="5"/>
      <c r="M2" s="5"/>
      <c r="N2" s="5"/>
      <c r="O2" s="5"/>
      <c r="P2" s="5"/>
    </row>
    <row r="3" spans="2:16" ht="30" customHeight="1">
      <c r="C3" s="88" t="s">
        <v>95</v>
      </c>
      <c r="D3" s="88"/>
      <c r="E3" s="88"/>
      <c r="F3" s="88"/>
      <c r="G3" s="88"/>
      <c r="H3" s="5"/>
      <c r="I3" s="5"/>
      <c r="J3" s="5"/>
      <c r="K3" s="5"/>
      <c r="L3" s="5"/>
      <c r="M3" s="5"/>
      <c r="N3" s="5"/>
      <c r="O3" s="5"/>
    </row>
    <row r="5" spans="2:16" ht="30" customHeight="1">
      <c r="C5" s="6"/>
    </row>
    <row r="6" spans="2:16" ht="30" customHeight="1">
      <c r="C6" s="6" t="s">
        <v>64</v>
      </c>
    </row>
    <row r="7" spans="2:16" ht="30" customHeight="1">
      <c r="B7" s="63" t="s">
        <v>0</v>
      </c>
      <c r="C7" s="63" t="s">
        <v>1</v>
      </c>
      <c r="D7" s="63" t="s">
        <v>2</v>
      </c>
      <c r="E7" s="63" t="s">
        <v>3</v>
      </c>
      <c r="F7" s="63" t="s">
        <v>4</v>
      </c>
      <c r="G7" s="63" t="s">
        <v>5</v>
      </c>
      <c r="H7" s="63" t="s">
        <v>6</v>
      </c>
      <c r="I7" s="67" t="s">
        <v>7</v>
      </c>
      <c r="J7" s="7"/>
      <c r="K7" s="7"/>
      <c r="L7" s="7"/>
      <c r="M7" s="7"/>
      <c r="N7" s="7"/>
    </row>
    <row r="8" spans="2:16" ht="30" customHeight="1">
      <c r="B8" s="3">
        <v>1</v>
      </c>
      <c r="C8" s="60" t="s">
        <v>65</v>
      </c>
      <c r="D8" s="60" t="s">
        <v>66</v>
      </c>
      <c r="E8" s="60" t="s">
        <v>67</v>
      </c>
      <c r="F8" s="60" t="s">
        <v>8</v>
      </c>
      <c r="G8" s="60" t="s">
        <v>9</v>
      </c>
      <c r="H8" s="60" t="s">
        <v>10</v>
      </c>
      <c r="I8" s="60" t="s">
        <v>11</v>
      </c>
      <c r="J8" s="100"/>
      <c r="K8" s="100"/>
      <c r="L8" s="100"/>
      <c r="M8" s="100"/>
      <c r="N8" s="100"/>
    </row>
    <row r="9" spans="2:16" ht="30" customHeight="1">
      <c r="B9" s="3">
        <v>2</v>
      </c>
      <c r="C9" s="60" t="s">
        <v>80</v>
      </c>
      <c r="D9" s="60" t="s">
        <v>81</v>
      </c>
      <c r="E9" s="60" t="s">
        <v>82</v>
      </c>
      <c r="F9" s="60" t="s">
        <v>8</v>
      </c>
      <c r="G9" s="60" t="s">
        <v>12</v>
      </c>
      <c r="H9" s="60" t="s">
        <v>13</v>
      </c>
      <c r="I9" s="60" t="s">
        <v>11</v>
      </c>
      <c r="J9" s="100"/>
      <c r="K9" s="100"/>
      <c r="L9" s="100"/>
      <c r="M9" s="100"/>
      <c r="N9" s="100"/>
    </row>
    <row r="10" spans="2:16" ht="30" customHeight="1">
      <c r="B10" s="3">
        <v>3</v>
      </c>
      <c r="C10" s="60" t="s">
        <v>15</v>
      </c>
      <c r="D10" s="60" t="s">
        <v>16</v>
      </c>
      <c r="E10" s="60" t="s">
        <v>17</v>
      </c>
      <c r="F10" s="60" t="s">
        <v>8</v>
      </c>
      <c r="G10" s="60" t="s">
        <v>12</v>
      </c>
      <c r="H10" s="60" t="s">
        <v>18</v>
      </c>
      <c r="I10" s="60" t="s">
        <v>11</v>
      </c>
      <c r="J10" s="100"/>
      <c r="K10" s="100"/>
      <c r="L10" s="100"/>
      <c r="M10" s="100"/>
      <c r="N10" s="100"/>
    </row>
    <row r="11" spans="2:16" ht="30" customHeight="1">
      <c r="B11" s="3">
        <v>4</v>
      </c>
      <c r="C11" s="60" t="s">
        <v>83</v>
      </c>
      <c r="D11" s="60">
        <v>816004182</v>
      </c>
      <c r="E11" s="60" t="s">
        <v>84</v>
      </c>
      <c r="F11" s="60" t="s">
        <v>8</v>
      </c>
      <c r="G11" s="60" t="s">
        <v>12</v>
      </c>
      <c r="H11" s="60" t="s">
        <v>13</v>
      </c>
      <c r="I11" s="60" t="s">
        <v>11</v>
      </c>
      <c r="J11" s="100"/>
      <c r="K11" s="100"/>
      <c r="L11" s="100"/>
      <c r="M11" s="100"/>
      <c r="N11" s="100"/>
    </row>
    <row r="12" spans="2:16" ht="30" customHeight="1">
      <c r="B12" s="3">
        <v>5</v>
      </c>
      <c r="C12" s="60" t="s">
        <v>68</v>
      </c>
      <c r="D12" s="60" t="s">
        <v>69</v>
      </c>
      <c r="E12" s="60" t="s">
        <v>70</v>
      </c>
      <c r="F12" s="60" t="s">
        <v>8</v>
      </c>
      <c r="G12" s="60" t="s">
        <v>9</v>
      </c>
      <c r="H12" s="60" t="s">
        <v>10</v>
      </c>
      <c r="I12" s="60" t="s">
        <v>24</v>
      </c>
      <c r="J12" s="100"/>
      <c r="K12" s="100"/>
      <c r="L12" s="100"/>
      <c r="M12" s="100"/>
      <c r="N12" s="100"/>
    </row>
    <row r="13" spans="2:16" ht="30" customHeight="1">
      <c r="B13" s="3">
        <v>6</v>
      </c>
      <c r="C13" s="60" t="s">
        <v>19</v>
      </c>
      <c r="D13" s="60" t="s">
        <v>20</v>
      </c>
      <c r="E13" s="60" t="s">
        <v>21</v>
      </c>
      <c r="F13" s="60" t="s">
        <v>8</v>
      </c>
      <c r="G13" s="60" t="s">
        <v>22</v>
      </c>
      <c r="H13" s="60" t="s">
        <v>23</v>
      </c>
      <c r="I13" s="60" t="s">
        <v>24</v>
      </c>
      <c r="J13" s="100"/>
      <c r="K13" s="100"/>
      <c r="L13" s="100"/>
      <c r="M13" s="100"/>
      <c r="N13" s="100"/>
    </row>
    <row r="14" spans="2:16" ht="30" customHeight="1">
      <c r="B14" s="3">
        <v>7</v>
      </c>
      <c r="C14" s="60" t="s">
        <v>85</v>
      </c>
      <c r="D14" s="60" t="s">
        <v>86</v>
      </c>
      <c r="E14" s="60" t="s">
        <v>87</v>
      </c>
      <c r="F14" s="60" t="s">
        <v>8</v>
      </c>
      <c r="G14" s="60" t="s">
        <v>9</v>
      </c>
      <c r="H14" s="60" t="s">
        <v>71</v>
      </c>
      <c r="I14" s="60" t="s">
        <v>11</v>
      </c>
      <c r="J14" s="100"/>
      <c r="K14" s="100"/>
      <c r="L14" s="100"/>
      <c r="M14" s="100"/>
      <c r="N14" s="100"/>
    </row>
    <row r="15" spans="2:16" ht="30" customHeight="1">
      <c r="B15" s="12"/>
      <c r="C15" s="61"/>
      <c r="D15" s="61"/>
      <c r="E15" s="61"/>
      <c r="F15" s="61"/>
      <c r="G15" s="61"/>
      <c r="H15" s="61"/>
      <c r="I15" s="61"/>
      <c r="J15" s="61"/>
      <c r="K15" s="61"/>
      <c r="L15" s="61"/>
      <c r="M15" s="61"/>
      <c r="N15" s="61"/>
      <c r="O15" s="61"/>
    </row>
    <row r="16" spans="2:16" ht="30" customHeight="1">
      <c r="C16" s="58"/>
      <c r="D16" s="58"/>
      <c r="E16" s="58"/>
      <c r="F16" s="58"/>
    </row>
    <row r="17" spans="2:15" ht="30" customHeight="1">
      <c r="C17" s="89" t="s">
        <v>25</v>
      </c>
      <c r="D17" s="89"/>
      <c r="E17" s="89"/>
      <c r="F17" s="89"/>
    </row>
    <row r="18" spans="2:15" ht="30" customHeight="1">
      <c r="B18" s="63" t="s">
        <v>0</v>
      </c>
      <c r="C18" s="63" t="s">
        <v>26</v>
      </c>
      <c r="D18" s="63" t="s">
        <v>27</v>
      </c>
      <c r="E18" s="63" t="s">
        <v>28</v>
      </c>
      <c r="F18" s="63" t="s">
        <v>27</v>
      </c>
    </row>
    <row r="19" spans="2:15" ht="30" customHeight="1">
      <c r="B19" s="3">
        <v>1</v>
      </c>
      <c r="C19" s="60" t="s">
        <v>31</v>
      </c>
      <c r="D19" s="60" t="s">
        <v>72</v>
      </c>
      <c r="E19" s="60" t="s">
        <v>31</v>
      </c>
      <c r="F19" s="60" t="s">
        <v>73</v>
      </c>
      <c r="G19" s="1"/>
      <c r="H19" s="4"/>
      <c r="I19" s="4"/>
      <c r="J19" s="4"/>
      <c r="K19" s="4"/>
      <c r="L19" s="4"/>
      <c r="M19" s="4"/>
      <c r="N19" s="4"/>
      <c r="O19" s="4"/>
    </row>
    <row r="20" spans="2:15" ht="30" customHeight="1">
      <c r="B20" s="3">
        <v>2</v>
      </c>
      <c r="C20" s="60" t="s">
        <v>29</v>
      </c>
      <c r="D20" s="60" t="s">
        <v>88</v>
      </c>
      <c r="E20" s="60" t="s">
        <v>29</v>
      </c>
      <c r="F20" s="60" t="s">
        <v>89</v>
      </c>
    </row>
    <row r="21" spans="2:15" ht="30" customHeight="1">
      <c r="B21" s="3">
        <v>3</v>
      </c>
      <c r="C21" s="60" t="s">
        <v>29</v>
      </c>
      <c r="D21" s="60" t="s">
        <v>32</v>
      </c>
      <c r="E21" s="60" t="s">
        <v>29</v>
      </c>
      <c r="F21" s="60"/>
    </row>
    <row r="22" spans="2:15" ht="30" customHeight="1">
      <c r="B22" s="3">
        <v>4</v>
      </c>
      <c r="C22" s="60" t="s">
        <v>29</v>
      </c>
      <c r="D22" s="60"/>
      <c r="E22" s="60" t="s">
        <v>29</v>
      </c>
      <c r="F22" s="60"/>
    </row>
    <row r="23" spans="2:15" ht="30" customHeight="1">
      <c r="B23" s="3">
        <v>5</v>
      </c>
      <c r="C23" s="60" t="s">
        <v>29</v>
      </c>
      <c r="D23" s="60" t="s">
        <v>74</v>
      </c>
      <c r="E23" s="60" t="s">
        <v>29</v>
      </c>
      <c r="F23" s="60" t="s">
        <v>75</v>
      </c>
    </row>
    <row r="24" spans="2:15" ht="30" customHeight="1">
      <c r="B24" s="3">
        <v>6</v>
      </c>
      <c r="C24" s="60" t="s">
        <v>31</v>
      </c>
      <c r="D24" s="60" t="s">
        <v>33</v>
      </c>
      <c r="E24" s="60" t="s">
        <v>31</v>
      </c>
      <c r="F24" s="60" t="s">
        <v>34</v>
      </c>
    </row>
    <row r="25" spans="2:15" ht="30" customHeight="1">
      <c r="B25" s="3">
        <v>7</v>
      </c>
      <c r="C25" s="62" t="s">
        <v>29</v>
      </c>
      <c r="D25" s="62"/>
      <c r="E25" s="62" t="s">
        <v>29</v>
      </c>
      <c r="F25" s="62"/>
    </row>
    <row r="27" spans="2:15" ht="30" customHeight="1">
      <c r="B27" s="63" t="s">
        <v>0</v>
      </c>
      <c r="C27" s="63" t="s">
        <v>35</v>
      </c>
      <c r="D27" s="63" t="s">
        <v>36</v>
      </c>
      <c r="E27" s="63" t="s">
        <v>37</v>
      </c>
      <c r="F27" s="63" t="s">
        <v>38</v>
      </c>
    </row>
    <row r="28" spans="2:15" ht="30" customHeight="1">
      <c r="B28" s="3">
        <v>1</v>
      </c>
      <c r="C28" s="60" t="s">
        <v>30</v>
      </c>
      <c r="D28" s="60" t="s">
        <v>31</v>
      </c>
      <c r="E28" s="60" t="s">
        <v>29</v>
      </c>
      <c r="F28" s="60"/>
    </row>
    <row r="29" spans="2:15" ht="30" customHeight="1">
      <c r="B29" s="3">
        <v>2</v>
      </c>
      <c r="C29" s="60" t="s">
        <v>39</v>
      </c>
      <c r="D29" s="60" t="s">
        <v>29</v>
      </c>
      <c r="E29" s="60" t="s">
        <v>29</v>
      </c>
      <c r="F29" s="60" t="s">
        <v>90</v>
      </c>
    </row>
    <row r="30" spans="2:15" ht="30" customHeight="1">
      <c r="B30" s="3">
        <v>3</v>
      </c>
      <c r="C30" s="60" t="s">
        <v>39</v>
      </c>
      <c r="D30" s="60" t="s">
        <v>29</v>
      </c>
      <c r="E30" s="60" t="s">
        <v>29</v>
      </c>
      <c r="F30" s="60"/>
    </row>
    <row r="31" spans="2:15" ht="30" customHeight="1">
      <c r="B31" s="3">
        <v>4</v>
      </c>
      <c r="C31" s="60" t="s">
        <v>39</v>
      </c>
      <c r="D31" s="60" t="s">
        <v>29</v>
      </c>
      <c r="E31" s="60" t="s">
        <v>29</v>
      </c>
      <c r="F31" s="60"/>
    </row>
    <row r="32" spans="2:15" ht="30" customHeight="1">
      <c r="B32" s="3">
        <v>5</v>
      </c>
      <c r="C32" s="60" t="s">
        <v>39</v>
      </c>
      <c r="D32" s="60" t="s">
        <v>29</v>
      </c>
      <c r="E32" s="60" t="s">
        <v>29</v>
      </c>
      <c r="F32" s="60" t="s">
        <v>76</v>
      </c>
    </row>
    <row r="33" spans="1:10" ht="30" customHeight="1">
      <c r="B33" s="3">
        <v>6</v>
      </c>
      <c r="C33" s="60" t="s">
        <v>30</v>
      </c>
      <c r="D33" s="60" t="s">
        <v>31</v>
      </c>
      <c r="E33" s="60" t="s">
        <v>31</v>
      </c>
      <c r="F33" s="60" t="s">
        <v>40</v>
      </c>
    </row>
    <row r="34" spans="1:10" ht="30" customHeight="1">
      <c r="B34" s="3">
        <v>7</v>
      </c>
      <c r="C34" s="60" t="s">
        <v>31</v>
      </c>
      <c r="D34" s="60" t="s">
        <v>29</v>
      </c>
      <c r="E34" s="60" t="s">
        <v>29</v>
      </c>
      <c r="F34" s="60" t="s">
        <v>91</v>
      </c>
    </row>
    <row r="36" spans="1:10" ht="30" customHeight="1">
      <c r="A36" s="7"/>
      <c r="C36" s="90" t="s">
        <v>41</v>
      </c>
      <c r="D36" s="90"/>
      <c r="E36" s="90"/>
      <c r="F36" s="90"/>
      <c r="G36" s="90"/>
      <c r="H36" s="90"/>
      <c r="I36" s="90"/>
      <c r="J36" s="90"/>
    </row>
    <row r="37" spans="1:10" ht="30" customHeight="1">
      <c r="A37" s="7"/>
      <c r="B37" s="63" t="s">
        <v>0</v>
      </c>
      <c r="C37" s="64" t="s">
        <v>42</v>
      </c>
      <c r="D37" s="65" t="s">
        <v>43</v>
      </c>
      <c r="E37" s="65" t="s">
        <v>44</v>
      </c>
      <c r="F37" s="65" t="s">
        <v>45</v>
      </c>
      <c r="G37" s="65" t="s">
        <v>46</v>
      </c>
      <c r="H37" s="65" t="s">
        <v>47</v>
      </c>
      <c r="I37" s="65" t="s">
        <v>48</v>
      </c>
      <c r="J37" s="65" t="s">
        <v>49</v>
      </c>
    </row>
    <row r="38" spans="1:10" ht="30" customHeight="1">
      <c r="B38" s="8">
        <v>1</v>
      </c>
      <c r="C38" s="60">
        <v>4</v>
      </c>
      <c r="D38" s="60">
        <v>5</v>
      </c>
      <c r="E38" s="60">
        <v>5</v>
      </c>
      <c r="F38" s="60">
        <v>4</v>
      </c>
      <c r="G38" s="60">
        <v>5</v>
      </c>
      <c r="H38" s="60">
        <v>4</v>
      </c>
      <c r="I38" s="60">
        <v>4</v>
      </c>
      <c r="J38" s="60">
        <v>5</v>
      </c>
    </row>
    <row r="39" spans="1:10" ht="30" customHeight="1">
      <c r="B39" s="3">
        <v>2</v>
      </c>
      <c r="C39" s="60">
        <v>4</v>
      </c>
      <c r="D39" s="60">
        <v>3</v>
      </c>
      <c r="E39" s="60">
        <v>5</v>
      </c>
      <c r="F39" s="60">
        <v>4</v>
      </c>
      <c r="G39" s="60">
        <v>4</v>
      </c>
      <c r="H39" s="60">
        <v>3</v>
      </c>
      <c r="I39" s="60">
        <v>4</v>
      </c>
      <c r="J39" s="60">
        <v>5</v>
      </c>
    </row>
    <row r="40" spans="1:10" ht="30" customHeight="1">
      <c r="B40" s="3">
        <v>3</v>
      </c>
      <c r="C40" s="60">
        <v>5</v>
      </c>
      <c r="D40" s="60">
        <v>5</v>
      </c>
      <c r="E40" s="60">
        <v>4</v>
      </c>
      <c r="F40" s="60">
        <v>5</v>
      </c>
      <c r="G40" s="60">
        <v>5</v>
      </c>
      <c r="H40" s="60">
        <v>5</v>
      </c>
      <c r="I40" s="60">
        <v>5</v>
      </c>
      <c r="J40" s="60">
        <v>5</v>
      </c>
    </row>
    <row r="41" spans="1:10" ht="30" customHeight="1">
      <c r="B41" s="8">
        <v>4</v>
      </c>
      <c r="C41" s="60">
        <v>4</v>
      </c>
      <c r="D41" s="60">
        <v>5</v>
      </c>
      <c r="E41" s="60">
        <v>5</v>
      </c>
      <c r="F41" s="60">
        <v>4</v>
      </c>
      <c r="G41" s="60">
        <v>4</v>
      </c>
      <c r="H41" s="60">
        <v>5</v>
      </c>
      <c r="I41" s="60">
        <v>5</v>
      </c>
      <c r="J41" s="60">
        <v>5</v>
      </c>
    </row>
    <row r="42" spans="1:10" ht="30" customHeight="1">
      <c r="B42" s="3">
        <v>5</v>
      </c>
      <c r="C42" s="60">
        <v>4</v>
      </c>
      <c r="D42" s="60">
        <v>4</v>
      </c>
      <c r="E42" s="60">
        <v>5</v>
      </c>
      <c r="F42" s="60">
        <v>5</v>
      </c>
      <c r="G42" s="60">
        <v>4</v>
      </c>
      <c r="H42" s="60">
        <v>5</v>
      </c>
      <c r="I42" s="60">
        <v>4</v>
      </c>
      <c r="J42" s="60">
        <v>4</v>
      </c>
    </row>
    <row r="43" spans="1:10" ht="30" customHeight="1">
      <c r="B43" s="3">
        <v>6</v>
      </c>
      <c r="C43" s="60">
        <v>4</v>
      </c>
      <c r="D43" s="60">
        <v>3</v>
      </c>
      <c r="E43" s="60">
        <v>4</v>
      </c>
      <c r="F43" s="60">
        <v>3</v>
      </c>
      <c r="G43" s="60">
        <v>3</v>
      </c>
      <c r="H43" s="60">
        <v>3</v>
      </c>
      <c r="I43" s="60">
        <v>3</v>
      </c>
      <c r="J43" s="60">
        <v>3</v>
      </c>
    </row>
    <row r="44" spans="1:10" ht="30" customHeight="1">
      <c r="B44" s="8">
        <v>7</v>
      </c>
      <c r="C44" s="60">
        <v>3</v>
      </c>
      <c r="D44" s="60">
        <v>4</v>
      </c>
      <c r="E44" s="60">
        <v>3</v>
      </c>
      <c r="F44" s="60">
        <v>4</v>
      </c>
      <c r="G44" s="60">
        <v>3</v>
      </c>
      <c r="H44" s="60">
        <v>4</v>
      </c>
      <c r="I44" s="60">
        <v>4</v>
      </c>
      <c r="J44" s="60">
        <v>4</v>
      </c>
    </row>
    <row r="46" spans="1:10" ht="30" customHeight="1">
      <c r="H46" s="87" t="s">
        <v>50</v>
      </c>
      <c r="I46" s="87"/>
      <c r="J46" s="87"/>
    </row>
    <row r="47" spans="1:10" ht="30" customHeight="1">
      <c r="B47" s="63" t="s">
        <v>0</v>
      </c>
      <c r="C47" s="66" t="s">
        <v>51</v>
      </c>
      <c r="D47" s="66" t="s">
        <v>52</v>
      </c>
      <c r="E47" s="66" t="s">
        <v>53</v>
      </c>
      <c r="F47" s="66" t="s">
        <v>54</v>
      </c>
      <c r="G47" s="66" t="s">
        <v>27</v>
      </c>
      <c r="H47" s="66" t="s">
        <v>55</v>
      </c>
      <c r="I47" s="66" t="s">
        <v>56</v>
      </c>
      <c r="J47" s="66" t="s">
        <v>57</v>
      </c>
    </row>
    <row r="48" spans="1:10" ht="30" customHeight="1">
      <c r="B48" s="10">
        <v>1</v>
      </c>
      <c r="C48" s="60" t="s">
        <v>48</v>
      </c>
      <c r="D48" s="60" t="s">
        <v>49</v>
      </c>
      <c r="E48" s="60" t="s">
        <v>77</v>
      </c>
      <c r="F48" s="60" t="s">
        <v>59</v>
      </c>
      <c r="G48" s="60"/>
      <c r="H48" s="60" t="s">
        <v>58</v>
      </c>
      <c r="I48" s="60" t="s">
        <v>60</v>
      </c>
      <c r="J48" s="60" t="s">
        <v>58</v>
      </c>
    </row>
    <row r="49" spans="2:10" ht="30" customHeight="1">
      <c r="B49" s="11">
        <v>2</v>
      </c>
      <c r="C49" s="60" t="s">
        <v>42</v>
      </c>
      <c r="D49" s="60" t="s">
        <v>49</v>
      </c>
      <c r="E49" s="60" t="s">
        <v>92</v>
      </c>
      <c r="F49" s="60" t="s">
        <v>29</v>
      </c>
      <c r="G49" s="60" t="s">
        <v>93</v>
      </c>
      <c r="H49" s="60" t="s">
        <v>94</v>
      </c>
      <c r="I49" s="60" t="s">
        <v>60</v>
      </c>
      <c r="J49" s="60" t="s">
        <v>58</v>
      </c>
    </row>
    <row r="50" spans="2:10" ht="30" customHeight="1">
      <c r="B50" s="11">
        <v>3</v>
      </c>
      <c r="C50" s="60" t="s">
        <v>44</v>
      </c>
      <c r="D50" s="60" t="s">
        <v>48</v>
      </c>
      <c r="E50" s="60" t="s">
        <v>61</v>
      </c>
      <c r="F50" s="60" t="s">
        <v>29</v>
      </c>
      <c r="G50" s="60"/>
      <c r="H50" s="60" t="s">
        <v>58</v>
      </c>
      <c r="I50" s="60" t="s">
        <v>58</v>
      </c>
      <c r="J50" s="60" t="s">
        <v>58</v>
      </c>
    </row>
    <row r="51" spans="2:10" ht="30" customHeight="1">
      <c r="B51" s="10">
        <v>4</v>
      </c>
      <c r="C51" s="60" t="s">
        <v>42</v>
      </c>
      <c r="D51" s="60" t="s">
        <v>46</v>
      </c>
      <c r="E51" s="60"/>
      <c r="F51" s="60" t="s">
        <v>29</v>
      </c>
      <c r="G51" s="60"/>
      <c r="H51" s="60" t="s">
        <v>60</v>
      </c>
      <c r="I51" s="60" t="s">
        <v>60</v>
      </c>
      <c r="J51" s="60" t="s">
        <v>58</v>
      </c>
    </row>
    <row r="52" spans="2:10" ht="30" customHeight="1">
      <c r="B52" s="11">
        <v>5</v>
      </c>
      <c r="C52" s="60" t="s">
        <v>45</v>
      </c>
      <c r="D52" s="60" t="s">
        <v>49</v>
      </c>
      <c r="E52" s="60" t="s">
        <v>78</v>
      </c>
      <c r="F52" s="60" t="s">
        <v>29</v>
      </c>
      <c r="G52" s="60" t="s">
        <v>79</v>
      </c>
      <c r="H52" s="60" t="s">
        <v>60</v>
      </c>
      <c r="I52" s="60" t="s">
        <v>60</v>
      </c>
      <c r="J52" s="60" t="s">
        <v>58</v>
      </c>
    </row>
    <row r="53" spans="2:10" ht="30" customHeight="1">
      <c r="B53" s="11">
        <v>6</v>
      </c>
      <c r="C53" s="60" t="s">
        <v>42</v>
      </c>
      <c r="D53" s="60" t="s">
        <v>45</v>
      </c>
      <c r="E53" s="60" t="s">
        <v>62</v>
      </c>
      <c r="F53" s="60" t="s">
        <v>59</v>
      </c>
      <c r="G53" s="60" t="s">
        <v>63</v>
      </c>
      <c r="H53" s="60" t="s">
        <v>60</v>
      </c>
      <c r="I53" s="60" t="s">
        <v>60</v>
      </c>
      <c r="J53" s="60" t="s">
        <v>60</v>
      </c>
    </row>
    <row r="54" spans="2:10" ht="30" customHeight="1">
      <c r="B54" s="10">
        <v>7</v>
      </c>
      <c r="C54" s="60" t="s">
        <v>42</v>
      </c>
      <c r="D54" s="60" t="s">
        <v>44</v>
      </c>
      <c r="E54" s="60"/>
      <c r="F54" s="60" t="s">
        <v>59</v>
      </c>
      <c r="G54" s="60"/>
      <c r="H54" s="60" t="s">
        <v>60</v>
      </c>
      <c r="I54" s="60" t="s">
        <v>60</v>
      </c>
      <c r="J54" s="60" t="s">
        <v>60</v>
      </c>
    </row>
    <row r="55" spans="2:10" ht="30" customHeight="1">
      <c r="B55" s="12"/>
      <c r="C55" s="61"/>
      <c r="D55" s="61"/>
      <c r="E55" s="61"/>
      <c r="F55" s="61"/>
      <c r="G55" s="61"/>
      <c r="H55" s="61"/>
      <c r="I55" s="61"/>
      <c r="J55" s="61"/>
    </row>
    <row r="56" spans="2:10" ht="30" customHeight="1">
      <c r="B56" s="12"/>
      <c r="C56" s="61"/>
      <c r="D56" s="61"/>
      <c r="E56" s="61"/>
      <c r="F56" s="61"/>
      <c r="G56" s="61"/>
      <c r="H56" s="61"/>
      <c r="I56" s="61"/>
      <c r="J56" s="61"/>
    </row>
    <row r="57" spans="2:10" ht="84.75" customHeight="1">
      <c r="C57" s="68" t="s">
        <v>369</v>
      </c>
    </row>
    <row r="59" spans="2:10" ht="30" customHeight="1">
      <c r="C59" s="9"/>
    </row>
  </sheetData>
  <mergeCells count="4">
    <mergeCell ref="H46:J46"/>
    <mergeCell ref="C3:G3"/>
    <mergeCell ref="C17:F17"/>
    <mergeCell ref="C36:J3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2"/>
  <sheetViews>
    <sheetView workbookViewId="0">
      <selection activeCell="F19" sqref="F19"/>
    </sheetView>
  </sheetViews>
  <sheetFormatPr baseColWidth="10" defaultRowHeight="15"/>
  <cols>
    <col min="1" max="3" width="11.42578125" style="72"/>
    <col min="4" max="4" width="19.140625" style="72" bestFit="1" customWidth="1"/>
    <col min="5" max="5" width="11.42578125" style="72"/>
    <col min="6" max="6" width="19.140625" style="72" bestFit="1" customWidth="1"/>
    <col min="7" max="16384" width="11.42578125" style="72"/>
  </cols>
  <sheetData>
    <row r="4" spans="2:6">
      <c r="B4" s="71"/>
      <c r="C4" s="71"/>
      <c r="D4" s="71"/>
    </row>
    <row r="5" spans="2:6">
      <c r="B5" s="91" t="s">
        <v>375</v>
      </c>
      <c r="C5" s="91"/>
      <c r="D5" s="91"/>
      <c r="E5" s="73"/>
      <c r="F5" s="73"/>
    </row>
    <row r="6" spans="2:6">
      <c r="B6" s="92" t="s">
        <v>376</v>
      </c>
      <c r="C6" s="92"/>
      <c r="D6" s="70" t="s">
        <v>377</v>
      </c>
      <c r="E6" s="70" t="s">
        <v>378</v>
      </c>
      <c r="F6" s="70" t="s">
        <v>379</v>
      </c>
    </row>
    <row r="7" spans="2:6">
      <c r="B7" s="93" t="s">
        <v>380</v>
      </c>
      <c r="C7" s="94"/>
      <c r="D7" s="97" t="s">
        <v>383</v>
      </c>
      <c r="E7" s="98">
        <v>1969143</v>
      </c>
      <c r="F7" s="99">
        <v>0.82899999999999996</v>
      </c>
    </row>
    <row r="8" spans="2:6">
      <c r="B8" s="95"/>
      <c r="C8" s="96"/>
      <c r="D8" s="97"/>
      <c r="E8" s="98"/>
      <c r="F8" s="99"/>
    </row>
    <row r="10" spans="2:6">
      <c r="B10" s="71"/>
      <c r="C10" s="71"/>
    </row>
    <row r="11" spans="2:6">
      <c r="B11" s="72" t="s">
        <v>381</v>
      </c>
    </row>
    <row r="12" spans="2:6">
      <c r="B12" s="72" t="s">
        <v>382</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2017-05-15T14:57:31Z</dcterms:modified>
</cp:coreProperties>
</file>