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3" r:id="rId1"/>
    <sheet name="Egresados" sheetId="1" r:id="rId2"/>
    <sheet name="Empleadores" sheetId="2" r:id="rId3"/>
    <sheet name="OLE" sheetId="4" r:id="rId4"/>
  </sheets>
  <externalReferences>
    <externalReference r:id="rId5"/>
  </externalReferences>
  <calcPr calcId="152511"/>
</workbook>
</file>

<file path=xl/calcChain.xml><?xml version="1.0" encoding="utf-8"?>
<calcChain xmlns="http://schemas.openxmlformats.org/spreadsheetml/2006/main">
  <c r="G511" i="1" l="1"/>
  <c r="C2" i="1" l="1"/>
  <c r="E789" i="1" l="1"/>
  <c r="E768" i="1"/>
  <c r="E383" i="1"/>
  <c r="E377" i="1"/>
  <c r="G801" i="1"/>
  <c r="F786" i="1"/>
  <c r="F765" i="1"/>
  <c r="F781" i="1"/>
  <c r="F760" i="1"/>
  <c r="F775" i="1"/>
  <c r="F754" i="1"/>
  <c r="E976" i="1"/>
  <c r="D976" i="1"/>
  <c r="D692" i="1"/>
  <c r="E775" i="1"/>
  <c r="E754" i="1"/>
  <c r="D835" i="1"/>
  <c r="E835" i="1"/>
  <c r="E751" i="1"/>
  <c r="E772" i="1"/>
  <c r="G798" i="1"/>
  <c r="D801" i="1"/>
  <c r="G802" i="1"/>
  <c r="D800" i="1"/>
  <c r="F802" i="1"/>
  <c r="F753" i="1"/>
  <c r="F774" i="1"/>
  <c r="D802" i="1"/>
  <c r="F801" i="1"/>
  <c r="D687" i="1"/>
  <c r="E808" i="1"/>
  <c r="E801" i="1"/>
  <c r="E604" i="1"/>
  <c r="E599" i="1"/>
  <c r="G687" i="1"/>
  <c r="D119" i="1"/>
  <c r="D734" i="1"/>
  <c r="D741" i="1"/>
  <c r="D133" i="1"/>
  <c r="D604" i="1"/>
  <c r="D599" i="1"/>
  <c r="D689" i="1"/>
  <c r="D833" i="1"/>
  <c r="E833" i="1"/>
  <c r="D742" i="1"/>
  <c r="D735" i="1"/>
  <c r="E757" i="1"/>
  <c r="E778" i="1"/>
  <c r="F788" i="1"/>
  <c r="F767" i="1"/>
  <c r="F773" i="1"/>
  <c r="F752" i="1"/>
  <c r="E690" i="1"/>
  <c r="G376" i="1"/>
  <c r="D798" i="1"/>
  <c r="F757" i="1"/>
  <c r="F778" i="1"/>
  <c r="D743" i="1"/>
  <c r="D736" i="1"/>
  <c r="F800" i="1"/>
  <c r="E687" i="1"/>
  <c r="E834" i="1"/>
  <c r="D834" i="1"/>
  <c r="F787" i="1"/>
  <c r="F766" i="1"/>
  <c r="E773" i="1"/>
  <c r="E752" i="1"/>
  <c r="E753" i="1"/>
  <c r="E774" i="1"/>
  <c r="F798" i="1"/>
  <c r="F761" i="1"/>
  <c r="F782" i="1"/>
  <c r="D694" i="1"/>
  <c r="E809" i="1"/>
  <c r="E802" i="1"/>
  <c r="E832" i="1"/>
  <c r="D832" i="1"/>
  <c r="F771" i="1"/>
  <c r="F750" i="1"/>
  <c r="E605" i="1"/>
  <c r="E600" i="1"/>
  <c r="E379" i="1"/>
  <c r="E385" i="1"/>
  <c r="F600" i="1"/>
  <c r="F605" i="1"/>
  <c r="D316" i="1"/>
  <c r="E799" i="1"/>
  <c r="E806" i="1"/>
  <c r="F785" i="1"/>
  <c r="F764" i="1"/>
  <c r="E606" i="1"/>
  <c r="E601" i="1"/>
  <c r="D740" i="1"/>
  <c r="D733" i="1"/>
  <c r="D831" i="1"/>
  <c r="E831" i="1"/>
  <c r="D695" i="1"/>
  <c r="E800" i="1"/>
  <c r="E807" i="1"/>
  <c r="E786" i="1"/>
  <c r="E765" i="1"/>
  <c r="D605" i="1"/>
  <c r="D600" i="1"/>
  <c r="E836" i="1"/>
  <c r="D836" i="1"/>
  <c r="F687" i="1"/>
  <c r="E384" i="1"/>
  <c r="E378" i="1"/>
  <c r="E978" i="1"/>
  <c r="D978" i="1"/>
  <c r="E787" i="1"/>
  <c r="E766" i="1"/>
  <c r="F376" i="1"/>
  <c r="E805" i="1"/>
  <c r="E798" i="1"/>
  <c r="E761" i="1"/>
  <c r="E782" i="1"/>
  <c r="D688" i="1"/>
  <c r="D376" i="1"/>
  <c r="D382" i="1"/>
  <c r="E785" i="1"/>
  <c r="E764" i="1"/>
  <c r="D691" i="1"/>
  <c r="F604" i="1"/>
  <c r="F599" i="1"/>
  <c r="E781" i="1"/>
  <c r="E760" i="1"/>
  <c r="E979" i="1"/>
  <c r="D979" i="1"/>
  <c r="D487" i="1"/>
  <c r="D690" i="1"/>
  <c r="F779" i="1"/>
  <c r="F758" i="1"/>
  <c r="E788" i="1"/>
  <c r="E767" i="1"/>
  <c r="D693" i="1"/>
  <c r="F751" i="1"/>
  <c r="F772" i="1"/>
  <c r="F759" i="1"/>
  <c r="F780" i="1"/>
  <c r="D799" i="1"/>
  <c r="D606" i="1"/>
  <c r="D601" i="1"/>
  <c r="D739" i="1"/>
  <c r="D732" i="1"/>
  <c r="E779" i="1"/>
  <c r="E758" i="1"/>
  <c r="F606" i="1"/>
  <c r="F601" i="1"/>
  <c r="F789" i="1"/>
  <c r="F768" i="1"/>
  <c r="E977" i="1"/>
  <c r="D977" i="1"/>
  <c r="E759" i="1"/>
  <c r="E780" i="1"/>
  <c r="G799" i="1"/>
  <c r="F799" i="1"/>
  <c r="E376" i="1"/>
  <c r="E382" i="1"/>
  <c r="G800" i="1"/>
  <c r="E771" i="1"/>
  <c r="E750" i="1"/>
  <c r="D650" i="1"/>
  <c r="D657" i="1"/>
  <c r="G606" i="1"/>
  <c r="G604" i="1"/>
  <c r="G605" i="1"/>
  <c r="H376" i="1" l="1"/>
  <c r="H798" i="1"/>
  <c r="H687" i="1"/>
  <c r="H802" i="1"/>
  <c r="H799" i="1"/>
  <c r="G599" i="1"/>
  <c r="H801" i="1"/>
  <c r="G601" i="1"/>
  <c r="G600" i="1"/>
  <c r="H800" i="1"/>
  <c r="F572" i="1" l="1"/>
  <c r="F563" i="1"/>
  <c r="E931" i="1"/>
  <c r="E938" i="1"/>
  <c r="D468" i="1"/>
  <c r="D456" i="1"/>
  <c r="D447" i="1"/>
  <c r="E473" i="1"/>
  <c r="E897" i="1"/>
  <c r="E890" i="1"/>
  <c r="D126" i="1"/>
  <c r="D21" i="1"/>
  <c r="D26" i="1"/>
  <c r="E562" i="1"/>
  <c r="E571" i="1"/>
  <c r="D536" i="1"/>
  <c r="E591" i="1"/>
  <c r="E581" i="1"/>
  <c r="E480" i="1"/>
  <c r="E192" i="1"/>
  <c r="E199" i="1"/>
  <c r="D589" i="1"/>
  <c r="D579" i="1"/>
  <c r="D526" i="1"/>
  <c r="G665" i="1"/>
  <c r="G669" i="1"/>
  <c r="E651" i="1"/>
  <c r="E658" i="1"/>
  <c r="F529" i="1"/>
  <c r="E447" i="1"/>
  <c r="E456" i="1"/>
  <c r="E569" i="1"/>
  <c r="E560" i="1"/>
  <c r="E893" i="1"/>
  <c r="E900" i="1"/>
  <c r="F447" i="1"/>
  <c r="F456" i="1"/>
  <c r="G10" i="1"/>
  <c r="D134" i="1"/>
  <c r="D141" i="1"/>
  <c r="D593" i="1"/>
  <c r="D583" i="1"/>
  <c r="E845" i="1"/>
  <c r="D617" i="1"/>
  <c r="F708" i="1"/>
  <c r="F694" i="1"/>
  <c r="D397" i="1"/>
  <c r="D390" i="1"/>
  <c r="D466" i="1"/>
  <c r="D841" i="1"/>
  <c r="D287" i="1"/>
  <c r="E703" i="1"/>
  <c r="E689" i="1"/>
  <c r="E530" i="1"/>
  <c r="E648" i="1"/>
  <c r="E655" i="1"/>
  <c r="D591" i="1"/>
  <c r="D581" i="1"/>
  <c r="E206" i="1"/>
  <c r="D213" i="1"/>
  <c r="D206" i="1"/>
  <c r="D528" i="1"/>
  <c r="E552" i="1"/>
  <c r="E546" i="1"/>
  <c r="E392" i="1"/>
  <c r="E399" i="1"/>
  <c r="F471" i="1"/>
  <c r="F465" i="1"/>
  <c r="G390" i="1"/>
  <c r="G397" i="1"/>
  <c r="D568" i="1"/>
  <c r="D559" i="1"/>
  <c r="E366" i="1"/>
  <c r="E361" i="1"/>
  <c r="F448" i="1"/>
  <c r="F457" i="1"/>
  <c r="E144" i="1"/>
  <c r="E137" i="1"/>
  <c r="F400" i="1"/>
  <c r="F393" i="1"/>
  <c r="F619" i="1"/>
  <c r="F654" i="1"/>
  <c r="F647" i="1"/>
  <c r="D369" i="1"/>
  <c r="D360" i="1"/>
  <c r="E306" i="1"/>
  <c r="D773" i="1"/>
  <c r="D752" i="1"/>
  <c r="G752" i="1" s="1"/>
  <c r="D883" i="1"/>
  <c r="D860" i="1"/>
  <c r="D622" i="1"/>
  <c r="E957" i="1"/>
  <c r="E949" i="1"/>
  <c r="D957" i="1"/>
  <c r="D949" i="1"/>
  <c r="D527" i="1"/>
  <c r="F521" i="1"/>
  <c r="D163" i="1"/>
  <c r="D170" i="1"/>
  <c r="G701" i="1"/>
  <c r="D205" i="1"/>
  <c r="D212" i="1"/>
  <c r="E184" i="1"/>
  <c r="E177" i="1"/>
  <c r="D475" i="1"/>
  <c r="F479" i="1"/>
  <c r="E182" i="1"/>
  <c r="E175" i="1"/>
  <c r="E357" i="1"/>
  <c r="E367" i="1"/>
  <c r="D286" i="1"/>
  <c r="E350" i="1"/>
  <c r="E346" i="1"/>
  <c r="F650" i="1"/>
  <c r="F657" i="1"/>
  <c r="F649" i="1"/>
  <c r="F656" i="1"/>
  <c r="D782" i="1"/>
  <c r="D761" i="1"/>
  <c r="G761" i="1" s="1"/>
  <c r="E492" i="1"/>
  <c r="E488" i="1"/>
  <c r="E534" i="1"/>
  <c r="D185" i="1"/>
  <c r="D178" i="1"/>
  <c r="F366" i="1"/>
  <c r="F361" i="1"/>
  <c r="E148" i="1"/>
  <c r="E155" i="1"/>
  <c r="D425" i="1"/>
  <c r="D419" i="1"/>
  <c r="F530" i="1"/>
  <c r="F433" i="1"/>
  <c r="F437" i="1"/>
  <c r="E666" i="1"/>
  <c r="E670" i="1"/>
  <c r="E468" i="1"/>
  <c r="D399" i="1"/>
  <c r="D392" i="1"/>
  <c r="F621" i="1"/>
  <c r="E15" i="1"/>
  <c r="E11" i="1"/>
  <c r="D261" i="1"/>
  <c r="F25" i="1"/>
  <c r="F20" i="1"/>
  <c r="F475" i="1"/>
  <c r="F473" i="1"/>
  <c r="E970" i="1"/>
  <c r="E963" i="1"/>
  <c r="D964" i="1"/>
  <c r="D971" i="1"/>
  <c r="E536" i="1"/>
  <c r="D907" i="1"/>
  <c r="D914" i="1"/>
  <c r="D924" i="1"/>
  <c r="D917" i="1"/>
  <c r="F466" i="1"/>
  <c r="D717" i="1"/>
  <c r="D722" i="1"/>
  <c r="E308" i="1"/>
  <c r="F27" i="1"/>
  <c r="F22" i="1"/>
  <c r="F593" i="1"/>
  <c r="F583" i="1"/>
  <c r="E172" i="1"/>
  <c r="E165" i="1"/>
  <c r="D904" i="1"/>
  <c r="D911" i="1"/>
  <c r="D670" i="1"/>
  <c r="D666" i="1"/>
  <c r="F452" i="1"/>
  <c r="F443" i="1"/>
  <c r="F882" i="1"/>
  <c r="F859" i="1"/>
  <c r="E465" i="1"/>
  <c r="E147" i="1"/>
  <c r="E154" i="1"/>
  <c r="D474" i="1"/>
  <c r="D935" i="1"/>
  <c r="D942" i="1"/>
  <c r="D370" i="1"/>
  <c r="D359" i="1"/>
  <c r="F516" i="1"/>
  <c r="F508" i="1"/>
  <c r="F421" i="1"/>
  <c r="F427" i="1"/>
  <c r="E317" i="1"/>
  <c r="E198" i="1"/>
  <c r="E191" i="1"/>
  <c r="D147" i="1"/>
  <c r="D154" i="1"/>
  <c r="E881" i="1"/>
  <c r="E858" i="1"/>
  <c r="E525" i="1"/>
  <c r="D890" i="1"/>
  <c r="F890" i="1" s="1"/>
  <c r="D897" i="1"/>
  <c r="D464" i="1"/>
  <c r="D362" i="1"/>
  <c r="D371" i="1"/>
  <c r="E589" i="1"/>
  <c r="E579" i="1"/>
  <c r="F594" i="1"/>
  <c r="F584" i="1"/>
  <c r="E168" i="1"/>
  <c r="E161" i="1"/>
  <c r="E532" i="1"/>
  <c r="F424" i="1"/>
  <c r="F418" i="1"/>
  <c r="D177" i="1"/>
  <c r="F177" i="1" s="1"/>
  <c r="D184" i="1"/>
  <c r="F526" i="1"/>
  <c r="D123" i="1"/>
  <c r="D130" i="1"/>
  <c r="F476" i="1"/>
  <c r="D171" i="1"/>
  <c r="D164" i="1"/>
  <c r="F11" i="1"/>
  <c r="F15" i="1"/>
  <c r="D960" i="1"/>
  <c r="D967" i="1"/>
  <c r="F316" i="1"/>
  <c r="D532" i="1"/>
  <c r="D321" i="1"/>
  <c r="F491" i="1"/>
  <c r="F487" i="1"/>
  <c r="E398" i="1"/>
  <c r="E391" i="1"/>
  <c r="D781" i="1"/>
  <c r="D760" i="1"/>
  <c r="G760" i="1" s="1"/>
  <c r="D150" i="1"/>
  <c r="D157" i="1"/>
  <c r="D143" i="1"/>
  <c r="D136" i="1"/>
  <c r="E657" i="1"/>
  <c r="E650" i="1"/>
  <c r="D289" i="1"/>
  <c r="E203" i="1"/>
  <c r="D948" i="1"/>
  <c r="D956" i="1"/>
  <c r="D882" i="1"/>
  <c r="D859" i="1"/>
  <c r="G322" i="1"/>
  <c r="F559" i="1"/>
  <c r="F568" i="1"/>
  <c r="D492" i="1"/>
  <c r="D488" i="1"/>
  <c r="E474" i="1"/>
  <c r="E323" i="1"/>
  <c r="D290" i="1"/>
  <c r="G394" i="1"/>
  <c r="G401" i="1"/>
  <c r="D525" i="1"/>
  <c r="G808" i="1"/>
  <c r="G805" i="1"/>
  <c r="G807" i="1"/>
  <c r="G806" i="1"/>
  <c r="G809" i="1"/>
  <c r="E200" i="1"/>
  <c r="E193" i="1"/>
  <c r="E309" i="1"/>
  <c r="D317" i="1"/>
  <c r="F706" i="1"/>
  <c r="F692" i="1"/>
  <c r="F545" i="1"/>
  <c r="E162" i="1"/>
  <c r="E169" i="1"/>
  <c r="D458" i="1"/>
  <c r="D449" i="1"/>
  <c r="F367" i="1"/>
  <c r="F357" i="1"/>
  <c r="E616" i="1"/>
  <c r="D25" i="1"/>
  <c r="D20" i="1"/>
  <c r="E961" i="1"/>
  <c r="E968" i="1"/>
  <c r="D190" i="1"/>
  <c r="D197" i="1"/>
  <c r="D476" i="1"/>
  <c r="D127" i="1"/>
  <c r="D120" i="1"/>
  <c r="G703" i="1"/>
  <c r="G689" i="1"/>
  <c r="D845" i="1"/>
  <c r="F512" i="1"/>
  <c r="F504" i="1"/>
  <c r="E884" i="1"/>
  <c r="E861" i="1"/>
  <c r="E669" i="1"/>
  <c r="E665" i="1"/>
  <c r="D533" i="1"/>
  <c r="F321" i="1"/>
  <c r="F535" i="1"/>
  <c r="D906" i="1"/>
  <c r="D913" i="1"/>
  <c r="D969" i="1"/>
  <c r="D962" i="1"/>
  <c r="D318" i="1"/>
  <c r="E136" i="1"/>
  <c r="E143" i="1"/>
  <c r="E506" i="1"/>
  <c r="E514" i="1"/>
  <c r="E984" i="1"/>
  <c r="D984" i="1"/>
  <c r="D491" i="1"/>
  <c r="D165" i="1"/>
  <c r="D172" i="1"/>
  <c r="G320" i="1"/>
  <c r="E954" i="1"/>
  <c r="E946" i="1"/>
  <c r="D557" i="1"/>
  <c r="D566" i="1"/>
  <c r="E708" i="1"/>
  <c r="E694" i="1"/>
  <c r="E883" i="1"/>
  <c r="E860" i="1"/>
  <c r="D366" i="1"/>
  <c r="D361" i="1"/>
  <c r="D385" i="1"/>
  <c r="D379" i="1"/>
  <c r="D175" i="1"/>
  <c r="D182" i="1"/>
  <c r="D551" i="1"/>
  <c r="D545" i="1"/>
  <c r="E22" i="1"/>
  <c r="E27" i="1"/>
  <c r="D891" i="1"/>
  <c r="D898" i="1"/>
  <c r="E623" i="1"/>
  <c r="D193" i="1"/>
  <c r="D200" i="1"/>
  <c r="D947" i="1"/>
  <c r="D955" i="1"/>
  <c r="F688" i="1"/>
  <c r="F702" i="1"/>
  <c r="E370" i="1"/>
  <c r="E359" i="1"/>
  <c r="E559" i="1"/>
  <c r="E568" i="1"/>
  <c r="F527" i="1"/>
  <c r="D204" i="1"/>
  <c r="D211" i="1"/>
  <c r="D844" i="1"/>
  <c r="E528" i="1"/>
  <c r="F546" i="1"/>
  <c r="E588" i="1"/>
  <c r="E578" i="1"/>
  <c r="F368" i="1"/>
  <c r="F358" i="1"/>
  <c r="F470" i="1"/>
  <c r="E307" i="1"/>
  <c r="F399" i="1"/>
  <c r="F392" i="1"/>
  <c r="D424" i="1"/>
  <c r="D418" i="1"/>
  <c r="D319" i="1"/>
  <c r="D15" i="1"/>
  <c r="D11" i="1"/>
  <c r="E921" i="1"/>
  <c r="E928" i="1"/>
  <c r="E592" i="1"/>
  <c r="E582" i="1"/>
  <c r="D291" i="1"/>
  <c r="D768" i="1"/>
  <c r="G768" i="1" s="1"/>
  <c r="D789" i="1"/>
  <c r="D398" i="1"/>
  <c r="D391" i="1"/>
  <c r="E515" i="1"/>
  <c r="E507" i="1"/>
  <c r="E491" i="1"/>
  <c r="E487" i="1"/>
  <c r="D310" i="1"/>
  <c r="D881" i="1"/>
  <c r="D858" i="1"/>
  <c r="E20" i="1"/>
  <c r="E25" i="1"/>
  <c r="D322" i="1"/>
  <c r="D785" i="1"/>
  <c r="D764" i="1"/>
  <c r="G764" i="1" s="1"/>
  <c r="G702" i="1"/>
  <c r="G688" i="1"/>
  <c r="D780" i="1"/>
  <c r="D759" i="1"/>
  <c r="G759" i="1" s="1"/>
  <c r="D189" i="1"/>
  <c r="D196" i="1"/>
  <c r="D903" i="1"/>
  <c r="D910" i="1"/>
  <c r="D478" i="1"/>
  <c r="F533" i="1"/>
  <c r="D788" i="1"/>
  <c r="D767" i="1"/>
  <c r="G767" i="1" s="1"/>
  <c r="D655" i="1"/>
  <c r="D648" i="1"/>
  <c r="F618" i="1"/>
  <c r="F588" i="1"/>
  <c r="F578" i="1"/>
  <c r="E205" i="1"/>
  <c r="D250" i="1"/>
  <c r="D254" i="1"/>
  <c r="D884" i="1"/>
  <c r="D861" i="1"/>
  <c r="D931" i="1"/>
  <c r="D938" i="1"/>
  <c r="E537" i="1"/>
  <c r="F492" i="1"/>
  <c r="F488" i="1"/>
  <c r="E432" i="1"/>
  <c r="E436" i="1"/>
  <c r="E134" i="1"/>
  <c r="E141" i="1"/>
  <c r="D946" i="1"/>
  <c r="D954" i="1"/>
  <c r="D412" i="1"/>
  <c r="D408" i="1"/>
  <c r="E411" i="1"/>
  <c r="E407" i="1"/>
  <c r="D191" i="1"/>
  <c r="D198" i="1"/>
  <c r="F455" i="1"/>
  <c r="F446" i="1"/>
  <c r="E466" i="1"/>
  <c r="F425" i="1"/>
  <c r="F419" i="1"/>
  <c r="E472" i="1"/>
  <c r="E254" i="1"/>
  <c r="E250" i="1"/>
  <c r="F371" i="1"/>
  <c r="F362" i="1"/>
  <c r="E142" i="1"/>
  <c r="E135" i="1"/>
  <c r="D479" i="1"/>
  <c r="F472" i="1"/>
  <c r="D723" i="1"/>
  <c r="D718" i="1"/>
  <c r="E119" i="1"/>
  <c r="F119" i="1" s="1"/>
  <c r="E126" i="1"/>
  <c r="D513" i="1"/>
  <c r="D505" i="1"/>
  <c r="E941" i="1"/>
  <c r="E934" i="1"/>
  <c r="E522" i="1"/>
  <c r="E622" i="1"/>
  <c r="E475" i="1"/>
  <c r="E594" i="1"/>
  <c r="E584" i="1"/>
  <c r="G706" i="1"/>
  <c r="G692" i="1"/>
  <c r="F808" i="1"/>
  <c r="F807" i="1"/>
  <c r="F809" i="1"/>
  <c r="F806" i="1"/>
  <c r="F805" i="1"/>
  <c r="E903" i="1"/>
  <c r="E910" i="1"/>
  <c r="E841" i="1"/>
  <c r="E369" i="1"/>
  <c r="E360" i="1"/>
  <c r="E319" i="1"/>
  <c r="E443" i="1"/>
  <c r="E452" i="1"/>
  <c r="D774" i="1"/>
  <c r="D753" i="1"/>
  <c r="G753" i="1" s="1"/>
  <c r="D919" i="1"/>
  <c r="D926" i="1"/>
  <c r="E322" i="1"/>
  <c r="E527" i="1"/>
  <c r="F401" i="1"/>
  <c r="F394" i="1"/>
  <c r="G382" i="1"/>
  <c r="D306" i="1"/>
  <c r="D179" i="1"/>
  <c r="D186" i="1"/>
  <c r="E120" i="1"/>
  <c r="E127" i="1"/>
  <c r="E458" i="1"/>
  <c r="E449" i="1"/>
  <c r="E570" i="1"/>
  <c r="E561" i="1"/>
  <c r="F703" i="1"/>
  <c r="F689" i="1"/>
  <c r="D778" i="1"/>
  <c r="D757" i="1"/>
  <c r="G757" i="1" s="1"/>
  <c r="D927" i="1"/>
  <c r="D920" i="1"/>
  <c r="E709" i="1"/>
  <c r="E695" i="1"/>
  <c r="D775" i="1"/>
  <c r="D754" i="1"/>
  <c r="G754" i="1" s="1"/>
  <c r="E566" i="1"/>
  <c r="E557" i="1"/>
  <c r="E196" i="1"/>
  <c r="E189" i="1"/>
  <c r="E580" i="1"/>
  <c r="E590" i="1"/>
  <c r="E368" i="1"/>
  <c r="E358" i="1"/>
  <c r="F537" i="1"/>
  <c r="F480" i="1"/>
  <c r="D892" i="1"/>
  <c r="D899" i="1"/>
  <c r="F412" i="1"/>
  <c r="F408" i="1"/>
  <c r="E688" i="1"/>
  <c r="E702" i="1"/>
  <c r="D349" i="1"/>
  <c r="D345" i="1"/>
  <c r="D446" i="1"/>
  <c r="D455" i="1"/>
  <c r="D284" i="1"/>
  <c r="G316" i="1"/>
  <c r="F622" i="1"/>
  <c r="E649" i="1"/>
  <c r="E656" i="1"/>
  <c r="F570" i="1"/>
  <c r="F561" i="1"/>
  <c r="E618" i="1"/>
  <c r="D522" i="1"/>
  <c r="F464" i="1"/>
  <c r="F695" i="1"/>
  <c r="F709" i="1"/>
  <c r="D535" i="1"/>
  <c r="F469" i="1"/>
  <c r="F322" i="1"/>
  <c r="E349" i="1"/>
  <c r="E345" i="1"/>
  <c r="G321" i="1"/>
  <c r="D169" i="1"/>
  <c r="D162" i="1"/>
  <c r="D426" i="1"/>
  <c r="D420" i="1"/>
  <c r="G709" i="1"/>
  <c r="G695" i="1"/>
  <c r="D594" i="1"/>
  <c r="D584" i="1"/>
  <c r="G400" i="1"/>
  <c r="G393" i="1"/>
  <c r="E933" i="1"/>
  <c r="E940" i="1"/>
  <c r="D619" i="1"/>
  <c r="G21" i="1"/>
  <c r="G26" i="1"/>
  <c r="D515" i="1"/>
  <c r="D507" i="1"/>
  <c r="E128" i="1"/>
  <c r="E121" i="1"/>
  <c r="G319" i="1"/>
  <c r="D27" i="1"/>
  <c r="D22" i="1"/>
  <c r="F474" i="1"/>
  <c r="D779" i="1"/>
  <c r="D758" i="1"/>
  <c r="G758" i="1" s="1"/>
  <c r="F704" i="1"/>
  <c r="F690" i="1"/>
  <c r="F345" i="1"/>
  <c r="F349" i="1"/>
  <c r="F707" i="1"/>
  <c r="F693" i="1"/>
  <c r="D411" i="1"/>
  <c r="D407" i="1"/>
  <c r="D621" i="1"/>
  <c r="E701" i="1"/>
  <c r="E704" i="1"/>
  <c r="D523" i="1"/>
  <c r="G318" i="1"/>
  <c r="D383" i="1"/>
  <c r="D377" i="1"/>
  <c r="D465" i="1"/>
  <c r="E164" i="1"/>
  <c r="E171" i="1"/>
  <c r="D578" i="1"/>
  <c r="D588" i="1"/>
  <c r="F525" i="1"/>
  <c r="D572" i="1"/>
  <c r="D563" i="1"/>
  <c r="E424" i="1"/>
  <c r="E418" i="1"/>
  <c r="F323" i="1"/>
  <c r="D161" i="1"/>
  <c r="D168" i="1"/>
  <c r="E261" i="1"/>
  <c r="E842" i="1"/>
  <c r="D199" i="1"/>
  <c r="D192" i="1"/>
  <c r="F560" i="1"/>
  <c r="F569" i="1"/>
  <c r="D437" i="1"/>
  <c r="D433" i="1"/>
  <c r="G11" i="1"/>
  <c r="E464" i="1"/>
  <c r="F384" i="1"/>
  <c r="F378" i="1"/>
  <c r="D656" i="1"/>
  <c r="D649" i="1"/>
  <c r="F691" i="1"/>
  <c r="F705" i="1"/>
  <c r="D149" i="1"/>
  <c r="D156" i="1"/>
  <c r="E621" i="1"/>
  <c r="D129" i="1"/>
  <c r="D122" i="1"/>
  <c r="D260" i="1"/>
  <c r="D471" i="1"/>
  <c r="E454" i="1"/>
  <c r="E445" i="1"/>
  <c r="F591" i="1"/>
  <c r="F581" i="1"/>
  <c r="F369" i="1"/>
  <c r="F360" i="1"/>
  <c r="D183" i="1"/>
  <c r="D176" i="1"/>
  <c r="E523" i="1"/>
  <c r="E935" i="1"/>
  <c r="E942" i="1"/>
  <c r="F467" i="1"/>
  <c r="D140" i="1"/>
  <c r="E948" i="1"/>
  <c r="E956" i="1"/>
  <c r="F397" i="1"/>
  <c r="F390" i="1"/>
  <c r="F532" i="1"/>
  <c r="E176" i="1"/>
  <c r="E183" i="1"/>
  <c r="E457" i="1"/>
  <c r="E448" i="1"/>
  <c r="D896" i="1"/>
  <c r="D889" i="1"/>
  <c r="F411" i="1"/>
  <c r="F407" i="1"/>
  <c r="E316" i="1"/>
  <c r="D207" i="1"/>
  <c r="D214" i="1"/>
  <c r="F514" i="1"/>
  <c r="F506" i="1"/>
  <c r="D135" i="1"/>
  <c r="D142" i="1"/>
  <c r="D445" i="1"/>
  <c r="D454" i="1"/>
  <c r="E179" i="1"/>
  <c r="E186" i="1"/>
  <c r="F523" i="1"/>
  <c r="F477" i="1"/>
  <c r="D357" i="1"/>
  <c r="D367" i="1"/>
  <c r="E705" i="1"/>
  <c r="E691" i="1"/>
  <c r="D508" i="1"/>
  <c r="D516" i="1"/>
  <c r="D14" i="1"/>
  <c r="D10" i="1"/>
  <c r="F382" i="1"/>
  <c r="D480" i="1"/>
  <c r="E647" i="1"/>
  <c r="E654" i="1"/>
  <c r="F881" i="1"/>
  <c r="F858" i="1"/>
  <c r="D401" i="1"/>
  <c r="D394" i="1"/>
  <c r="E882" i="1"/>
  <c r="E859" i="1"/>
  <c r="D506" i="1"/>
  <c r="D514" i="1"/>
  <c r="G384" i="1"/>
  <c r="G378" i="1"/>
  <c r="E412" i="1"/>
  <c r="E408" i="1"/>
  <c r="D940" i="1"/>
  <c r="D933" i="1"/>
  <c r="D534" i="1"/>
  <c r="F383" i="1"/>
  <c r="F377" i="1"/>
  <c r="E960" i="1"/>
  <c r="E967" i="1"/>
  <c r="E425" i="1"/>
  <c r="E419" i="1"/>
  <c r="G398" i="1"/>
  <c r="G391" i="1"/>
  <c r="D647" i="1"/>
  <c r="D654" i="1"/>
  <c r="E563" i="1"/>
  <c r="E572" i="1"/>
  <c r="F567" i="1"/>
  <c r="F558" i="1"/>
  <c r="F531" i="1"/>
  <c r="F666" i="1"/>
  <c r="F670" i="1"/>
  <c r="D900" i="1"/>
  <c r="D893" i="1"/>
  <c r="F577" i="1"/>
  <c r="F587" i="1"/>
  <c r="F10" i="1"/>
  <c r="F14" i="1"/>
  <c r="D558" i="1"/>
  <c r="D567" i="1"/>
  <c r="E512" i="1"/>
  <c r="E504" i="1"/>
  <c r="F528" i="1"/>
  <c r="D961" i="1"/>
  <c r="D968" i="1"/>
  <c r="D457" i="1"/>
  <c r="D448" i="1"/>
  <c r="E433" i="1"/>
  <c r="E437" i="1"/>
  <c r="E904" i="1"/>
  <c r="E911" i="1"/>
  <c r="F623" i="1"/>
  <c r="F513" i="1"/>
  <c r="F505" i="1"/>
  <c r="F511" i="1"/>
  <c r="F503" i="1"/>
  <c r="D524" i="1"/>
  <c r="D427" i="1"/>
  <c r="D421" i="1"/>
  <c r="G707" i="1"/>
  <c r="G693" i="1"/>
  <c r="E932" i="1"/>
  <c r="E939" i="1"/>
  <c r="F590" i="1"/>
  <c r="F580" i="1"/>
  <c r="E253" i="1"/>
  <c r="E249" i="1"/>
  <c r="D121" i="1"/>
  <c r="D128" i="1"/>
  <c r="G385" i="1"/>
  <c r="G379" i="1"/>
  <c r="E521" i="1"/>
  <c r="D259" i="1"/>
  <c r="F566" i="1"/>
  <c r="F557" i="1"/>
  <c r="D842" i="1"/>
  <c r="D320" i="1"/>
  <c r="E533" i="1"/>
  <c r="E985" i="1"/>
  <c r="D985" i="1"/>
  <c r="E516" i="1"/>
  <c r="E508" i="1"/>
  <c r="D708" i="1"/>
  <c r="D707" i="1"/>
  <c r="D709" i="1"/>
  <c r="D701" i="1"/>
  <c r="D703" i="1"/>
  <c r="D705" i="1"/>
  <c r="D702" i="1"/>
  <c r="D706" i="1"/>
  <c r="D704" i="1"/>
  <c r="F454" i="1"/>
  <c r="F445" i="1"/>
  <c r="D808" i="1"/>
  <c r="D805" i="1"/>
  <c r="D807" i="1"/>
  <c r="D806" i="1"/>
  <c r="D809" i="1"/>
  <c r="F524" i="1"/>
  <c r="F617" i="1"/>
  <c r="D724" i="1"/>
  <c r="D719" i="1"/>
  <c r="E211" i="1"/>
  <c r="E218" i="1"/>
  <c r="E225" i="1"/>
  <c r="D953" i="1"/>
  <c r="D945" i="1"/>
  <c r="E122" i="1"/>
  <c r="E129" i="1"/>
  <c r="E310" i="1"/>
  <c r="E190" i="1"/>
  <c r="E197" i="1"/>
  <c r="D620" i="1"/>
  <c r="D285" i="1"/>
  <c r="E907" i="1"/>
  <c r="E914" i="1"/>
  <c r="D155" i="1"/>
  <c r="D148" i="1"/>
  <c r="D219" i="1"/>
  <c r="D226" i="1"/>
  <c r="D766" i="1"/>
  <c r="G766" i="1" s="1"/>
  <c r="D787" i="1"/>
  <c r="D220" i="1"/>
  <c r="D227" i="1"/>
  <c r="E26" i="1"/>
  <c r="E21" i="1"/>
  <c r="E531" i="1"/>
  <c r="D932" i="1"/>
  <c r="D939" i="1"/>
  <c r="E156" i="1"/>
  <c r="E149" i="1"/>
  <c r="D531" i="1"/>
  <c r="G317" i="1"/>
  <c r="F571" i="1"/>
  <c r="F562" i="1"/>
  <c r="D592" i="1"/>
  <c r="D582" i="1"/>
  <c r="D771" i="1"/>
  <c r="D750" i="1"/>
  <c r="G750" i="1" s="1"/>
  <c r="G323" i="1"/>
  <c r="D772" i="1"/>
  <c r="D751" i="1"/>
  <c r="G751" i="1" s="1"/>
  <c r="E567" i="1"/>
  <c r="E558" i="1"/>
  <c r="E150" i="1"/>
  <c r="E157" i="1"/>
  <c r="D309" i="1"/>
  <c r="E123" i="1"/>
  <c r="E130" i="1"/>
  <c r="E891" i="1"/>
  <c r="E898" i="1"/>
  <c r="G383" i="1"/>
  <c r="G377" i="1"/>
  <c r="F515" i="1"/>
  <c r="F507" i="1"/>
  <c r="G22" i="1"/>
  <c r="G27" i="1"/>
  <c r="E917" i="1"/>
  <c r="E924" i="1"/>
  <c r="E479" i="1"/>
  <c r="E210" i="1"/>
  <c r="E217" i="1"/>
  <c r="E224" i="1"/>
  <c r="E204" i="1"/>
  <c r="D843" i="1"/>
  <c r="E470" i="1"/>
  <c r="F883" i="1"/>
  <c r="F860" i="1"/>
  <c r="D963" i="1"/>
  <c r="D970" i="1"/>
  <c r="E925" i="1"/>
  <c r="E918" i="1"/>
  <c r="E583" i="1"/>
  <c r="E593" i="1"/>
  <c r="E400" i="1"/>
  <c r="E393" i="1"/>
  <c r="D151" i="1"/>
  <c r="D158" i="1"/>
  <c r="D275" i="1"/>
  <c r="F536" i="1"/>
  <c r="D470" i="1"/>
  <c r="F426" i="1"/>
  <c r="F420" i="1"/>
  <c r="D472" i="1"/>
  <c r="G670" i="1"/>
  <c r="G666" i="1"/>
  <c r="E962" i="1"/>
  <c r="E969" i="1"/>
  <c r="D562" i="1"/>
  <c r="D571" i="1"/>
  <c r="D307" i="1"/>
  <c r="D253" i="1"/>
  <c r="D249" i="1"/>
  <c r="D221" i="1"/>
  <c r="D228" i="1"/>
  <c r="E426" i="1"/>
  <c r="E420" i="1"/>
  <c r="E987" i="1"/>
  <c r="D987" i="1"/>
  <c r="G399" i="1"/>
  <c r="G392" i="1"/>
  <c r="F391" i="1"/>
  <c r="F398" i="1"/>
  <c r="G20" i="1"/>
  <c r="G25" i="1"/>
  <c r="D912" i="1"/>
  <c r="D905" i="1"/>
  <c r="E912" i="1"/>
  <c r="E905" i="1"/>
  <c r="F648" i="1"/>
  <c r="F655" i="1"/>
  <c r="E469" i="1"/>
  <c r="D323" i="1"/>
  <c r="E551" i="1"/>
  <c r="E545" i="1"/>
  <c r="D288" i="1"/>
  <c r="D393" i="1"/>
  <c r="D400" i="1"/>
  <c r="E844" i="1"/>
  <c r="D467" i="1"/>
  <c r="E619" i="1"/>
  <c r="E401" i="1"/>
  <c r="E394" i="1"/>
  <c r="D928" i="1"/>
  <c r="D921" i="1"/>
  <c r="D453" i="1"/>
  <c r="D444" i="1"/>
  <c r="F468" i="1"/>
  <c r="E964" i="1"/>
  <c r="E971" i="1"/>
  <c r="D432" i="1"/>
  <c r="D436" i="1"/>
  <c r="F320" i="1"/>
  <c r="D477" i="1"/>
  <c r="F658" i="1"/>
  <c r="F651" i="1"/>
  <c r="E471" i="1"/>
  <c r="F350" i="1"/>
  <c r="F346" i="1"/>
  <c r="F444" i="1"/>
  <c r="F453" i="1"/>
  <c r="E535" i="1"/>
  <c r="E427" i="1"/>
  <c r="E421" i="1"/>
  <c r="E477" i="1"/>
  <c r="D274" i="1"/>
  <c r="E220" i="1"/>
  <c r="E227" i="1"/>
  <c r="E213" i="1"/>
  <c r="D308" i="1"/>
  <c r="D587" i="1"/>
  <c r="D577" i="1"/>
  <c r="F21" i="1"/>
  <c r="F26" i="1"/>
  <c r="F620" i="1"/>
  <c r="E318" i="1"/>
  <c r="E214" i="1"/>
  <c r="E221" i="1"/>
  <c r="E228" i="1"/>
  <c r="F884" i="1"/>
  <c r="F861" i="1"/>
  <c r="F317" i="1"/>
  <c r="E892" i="1"/>
  <c r="E899" i="1"/>
  <c r="E226" i="1"/>
  <c r="E212" i="1"/>
  <c r="E219" i="1"/>
  <c r="E587" i="1"/>
  <c r="E577" i="1"/>
  <c r="E706" i="1"/>
  <c r="E692" i="1"/>
  <c r="F319" i="1"/>
  <c r="D570" i="1"/>
  <c r="D561" i="1"/>
  <c r="D590" i="1"/>
  <c r="D580" i="1"/>
  <c r="F379" i="1"/>
  <c r="F385" i="1"/>
  <c r="D512" i="1"/>
  <c r="D504" i="1"/>
  <c r="E947" i="1"/>
  <c r="E955" i="1"/>
  <c r="F458" i="1"/>
  <c r="F449" i="1"/>
  <c r="F592" i="1"/>
  <c r="F582" i="1"/>
  <c r="D537" i="1"/>
  <c r="E945" i="1"/>
  <c r="E953" i="1"/>
  <c r="E693" i="1"/>
  <c r="E707" i="1"/>
  <c r="E455" i="1"/>
  <c r="E446" i="1"/>
  <c r="E620" i="1"/>
  <c r="D530" i="1"/>
  <c r="E513" i="1"/>
  <c r="E505" i="1"/>
  <c r="D521" i="1"/>
  <c r="F522" i="1"/>
  <c r="E919" i="1"/>
  <c r="E926" i="1"/>
  <c r="E321" i="1"/>
  <c r="E207" i="1"/>
  <c r="D225" i="1"/>
  <c r="D218" i="1"/>
  <c r="E260" i="1"/>
  <c r="F478" i="1"/>
  <c r="E320" i="1"/>
  <c r="F589" i="1"/>
  <c r="F579" i="1"/>
  <c r="F534" i="1"/>
  <c r="D217" i="1"/>
  <c r="D224" i="1"/>
  <c r="D384" i="1"/>
  <c r="D378" i="1"/>
  <c r="D358" i="1"/>
  <c r="D368" i="1"/>
  <c r="F318" i="1"/>
  <c r="E511" i="1"/>
  <c r="E503" i="1"/>
  <c r="D651" i="1"/>
  <c r="D658" i="1"/>
  <c r="E843" i="1"/>
  <c r="D529" i="1"/>
  <c r="E259" i="1"/>
  <c r="D569" i="1"/>
  <c r="D560" i="1"/>
  <c r="E889" i="1"/>
  <c r="E896" i="1"/>
  <c r="E617" i="1"/>
  <c r="D346" i="1"/>
  <c r="D350" i="1"/>
  <c r="D473" i="1"/>
  <c r="E362" i="1"/>
  <c r="E371" i="1"/>
  <c r="D918" i="1"/>
  <c r="F918" i="1" s="1"/>
  <c r="D925" i="1"/>
  <c r="D616" i="1"/>
  <c r="F370" i="1"/>
  <c r="F359" i="1"/>
  <c r="E478" i="1"/>
  <c r="E476" i="1"/>
  <c r="E920" i="1"/>
  <c r="E927" i="1"/>
  <c r="G694" i="1"/>
  <c r="G708" i="1"/>
  <c r="F436" i="1"/>
  <c r="F432" i="1"/>
  <c r="D452" i="1"/>
  <c r="D443" i="1"/>
  <c r="G704" i="1"/>
  <c r="G690" i="1"/>
  <c r="D618" i="1"/>
  <c r="E453" i="1"/>
  <c r="E444" i="1"/>
  <c r="D546" i="1"/>
  <c r="D552" i="1"/>
  <c r="E467" i="1"/>
  <c r="E526" i="1"/>
  <c r="D786" i="1"/>
  <c r="D765" i="1"/>
  <c r="G765" i="1" s="1"/>
  <c r="E178" i="1"/>
  <c r="E185" i="1"/>
  <c r="E151" i="1"/>
  <c r="E158" i="1"/>
  <c r="D669" i="1"/>
  <c r="D665" i="1"/>
  <c r="F616" i="1"/>
  <c r="E913" i="1"/>
  <c r="E906" i="1"/>
  <c r="D137" i="1"/>
  <c r="D144" i="1"/>
  <c r="E140" i="1"/>
  <c r="E133" i="1"/>
  <c r="F133" i="1" s="1"/>
  <c r="D511" i="1"/>
  <c r="D503" i="1"/>
  <c r="G503" i="1" s="1"/>
  <c r="F665" i="1"/>
  <c r="F669" i="1"/>
  <c r="E529" i="1"/>
  <c r="D469" i="1"/>
  <c r="E524" i="1"/>
  <c r="F701" i="1"/>
  <c r="D623" i="1"/>
  <c r="E986" i="1"/>
  <c r="D986" i="1"/>
  <c r="D934" i="1"/>
  <c r="D941" i="1"/>
  <c r="E163" i="1"/>
  <c r="E170" i="1"/>
  <c r="G691" i="1"/>
  <c r="G705" i="1"/>
  <c r="E14" i="1"/>
  <c r="E10" i="1"/>
  <c r="D203" i="1"/>
  <c r="D210" i="1"/>
  <c r="E397" i="1"/>
  <c r="E390" i="1"/>
  <c r="M63" i="1"/>
  <c r="M104" i="1"/>
  <c r="H26" i="1"/>
  <c r="J99" i="1"/>
  <c r="D235" i="1"/>
  <c r="M97" i="1"/>
  <c r="M99" i="1"/>
  <c r="F141" i="1"/>
  <c r="G617" i="1"/>
  <c r="H397" i="1"/>
  <c r="K104" i="1"/>
  <c r="D237" i="1"/>
  <c r="F849" i="1"/>
  <c r="H703" i="1"/>
  <c r="F213" i="1"/>
  <c r="D242" i="1"/>
  <c r="O104" i="1"/>
  <c r="N104" i="1"/>
  <c r="L77" i="1"/>
  <c r="K72" i="1"/>
  <c r="G369" i="1"/>
  <c r="J66" i="1"/>
  <c r="G773" i="1"/>
  <c r="G883" i="1"/>
  <c r="G622" i="1"/>
  <c r="F957" i="1"/>
  <c r="F170" i="1"/>
  <c r="K67" i="1"/>
  <c r="F212" i="1"/>
  <c r="O66" i="1"/>
  <c r="N66" i="1"/>
  <c r="J64" i="1"/>
  <c r="M70" i="1"/>
  <c r="G782" i="1"/>
  <c r="D31" i="1"/>
  <c r="F185" i="1"/>
  <c r="K75" i="1"/>
  <c r="H399" i="1"/>
  <c r="L74" i="1"/>
  <c r="M74" i="1"/>
  <c r="L69" i="1"/>
  <c r="F971" i="1"/>
  <c r="J73" i="1"/>
  <c r="F914" i="1"/>
  <c r="F924" i="1"/>
  <c r="F911" i="1"/>
  <c r="K101" i="1"/>
  <c r="H670" i="1"/>
  <c r="M101" i="1"/>
  <c r="F942" i="1"/>
  <c r="D37" i="1"/>
  <c r="G370" i="1"/>
  <c r="J101" i="1"/>
  <c r="F154" i="1"/>
  <c r="F897" i="1"/>
  <c r="M100" i="1"/>
  <c r="G371" i="1"/>
  <c r="L75" i="1"/>
  <c r="F184" i="1"/>
  <c r="F130" i="1"/>
  <c r="N78" i="1"/>
  <c r="O78" i="1"/>
  <c r="F171" i="1"/>
  <c r="F967" i="1"/>
  <c r="G781" i="1"/>
  <c r="F157" i="1"/>
  <c r="F143" i="1"/>
  <c r="F956" i="1"/>
  <c r="G882" i="1"/>
  <c r="K63" i="1"/>
  <c r="L76" i="1"/>
  <c r="J68" i="1"/>
  <c r="K70" i="1"/>
  <c r="D34" i="1"/>
  <c r="J103" i="1"/>
  <c r="H25" i="1"/>
  <c r="F197" i="1"/>
  <c r="D36" i="1"/>
  <c r="F127" i="1"/>
  <c r="F853" i="1"/>
  <c r="D44" i="1"/>
  <c r="L78" i="1"/>
  <c r="K73" i="1"/>
  <c r="M65" i="1"/>
  <c r="M73" i="1"/>
  <c r="F913" i="1"/>
  <c r="F969" i="1"/>
  <c r="M71" i="1"/>
  <c r="F172" i="1"/>
  <c r="H708" i="1"/>
  <c r="G366" i="1"/>
  <c r="H385" i="1"/>
  <c r="F182" i="1"/>
  <c r="F898" i="1"/>
  <c r="M68" i="1"/>
  <c r="F200" i="1"/>
  <c r="F955" i="1"/>
  <c r="L103" i="1"/>
  <c r="L70" i="1"/>
  <c r="O68" i="1"/>
  <c r="N68" i="1"/>
  <c r="F211" i="1"/>
  <c r="F852" i="1"/>
  <c r="O76" i="1"/>
  <c r="N76" i="1"/>
  <c r="H15" i="1"/>
  <c r="L73" i="1"/>
  <c r="O64" i="1"/>
  <c r="N64" i="1"/>
  <c r="G789" i="1"/>
  <c r="D241" i="1"/>
  <c r="H398" i="1"/>
  <c r="M76" i="1"/>
  <c r="J72" i="1"/>
  <c r="K77" i="1"/>
  <c r="J71" i="1"/>
  <c r="D236" i="1"/>
  <c r="G881" i="1"/>
  <c r="G785" i="1"/>
  <c r="L72" i="1"/>
  <c r="G780" i="1"/>
  <c r="F196" i="1"/>
  <c r="L98" i="1"/>
  <c r="F910" i="1"/>
  <c r="G788" i="1"/>
  <c r="F254" i="1"/>
  <c r="G884" i="1"/>
  <c r="N71" i="1"/>
  <c r="O71" i="1"/>
  <c r="F938" i="1"/>
  <c r="M98" i="1"/>
  <c r="M77" i="1"/>
  <c r="F954" i="1"/>
  <c r="G412" i="1"/>
  <c r="F198" i="1"/>
  <c r="M72" i="1"/>
  <c r="N67" i="1"/>
  <c r="O67" i="1"/>
  <c r="F126" i="1"/>
  <c r="G513" i="1"/>
  <c r="D52" i="1"/>
  <c r="L100" i="1"/>
  <c r="G774" i="1"/>
  <c r="F926" i="1"/>
  <c r="F186" i="1"/>
  <c r="L63" i="1"/>
  <c r="M69" i="1"/>
  <c r="D239" i="1"/>
  <c r="G778" i="1"/>
  <c r="F927" i="1"/>
  <c r="H709" i="1"/>
  <c r="G775" i="1"/>
  <c r="M64" i="1"/>
  <c r="N73" i="1"/>
  <c r="O73" i="1"/>
  <c r="F899" i="1"/>
  <c r="H702" i="1"/>
  <c r="K103" i="1"/>
  <c r="M78" i="1"/>
  <c r="F169" i="1"/>
  <c r="G619" i="1"/>
  <c r="G515" i="1"/>
  <c r="O102" i="1"/>
  <c r="N102" i="1"/>
  <c r="H27" i="1"/>
  <c r="D243" i="1"/>
  <c r="G779" i="1"/>
  <c r="H704" i="1"/>
  <c r="G411" i="1"/>
  <c r="G621" i="1"/>
  <c r="H383" i="1"/>
  <c r="F168" i="1"/>
  <c r="F199" i="1"/>
  <c r="N74" i="1"/>
  <c r="O74" i="1"/>
  <c r="F156" i="1"/>
  <c r="F129" i="1"/>
  <c r="F183" i="1"/>
  <c r="D238" i="1"/>
  <c r="L102" i="1"/>
  <c r="F896" i="1"/>
  <c r="K99" i="1"/>
  <c r="F214" i="1"/>
  <c r="F142" i="1"/>
  <c r="J76" i="1"/>
  <c r="G367" i="1"/>
  <c r="J69" i="1"/>
  <c r="H705" i="1"/>
  <c r="H14" i="1"/>
  <c r="H382" i="1"/>
  <c r="H401" i="1"/>
  <c r="G514" i="1"/>
  <c r="F940" i="1"/>
  <c r="K76" i="1"/>
  <c r="F900" i="1"/>
  <c r="K98" i="1"/>
  <c r="F968" i="1"/>
  <c r="F128" i="1"/>
  <c r="L68" i="1"/>
  <c r="F850" i="1"/>
  <c r="H701" i="1"/>
  <c r="L71" i="1"/>
  <c r="H808" i="1"/>
  <c r="H805" i="1"/>
  <c r="H807" i="1"/>
  <c r="H806" i="1"/>
  <c r="H809" i="1"/>
  <c r="L67" i="1"/>
  <c r="N99" i="1"/>
  <c r="O99" i="1"/>
  <c r="N70" i="1"/>
  <c r="O70" i="1"/>
  <c r="F953" i="1"/>
  <c r="N65" i="1"/>
  <c r="O65" i="1"/>
  <c r="F47" i="1"/>
  <c r="G620" i="1"/>
  <c r="F155" i="1"/>
  <c r="F226" i="1"/>
  <c r="J104" i="1"/>
  <c r="G787" i="1"/>
  <c r="F227" i="1"/>
  <c r="F939" i="1"/>
  <c r="N77" i="1"/>
  <c r="O77" i="1"/>
  <c r="G771" i="1"/>
  <c r="M102" i="1"/>
  <c r="G772" i="1"/>
  <c r="K68" i="1"/>
  <c r="K66" i="1"/>
  <c r="O63" i="1"/>
  <c r="N63" i="1"/>
  <c r="F851" i="1"/>
  <c r="F970" i="1"/>
  <c r="N103" i="1"/>
  <c r="O103" i="1"/>
  <c r="F158" i="1"/>
  <c r="D279" i="1"/>
  <c r="F253" i="1"/>
  <c r="L66" i="1"/>
  <c r="F228" i="1"/>
  <c r="K64" i="1"/>
  <c r="L101" i="1"/>
  <c r="K97" i="1"/>
  <c r="J74" i="1"/>
  <c r="F912" i="1"/>
  <c r="H400" i="1"/>
  <c r="F928" i="1"/>
  <c r="J75" i="1"/>
  <c r="D296" i="1"/>
  <c r="D278" i="1"/>
  <c r="J67" i="1"/>
  <c r="D32" i="1"/>
  <c r="K69" i="1"/>
  <c r="J102" i="1"/>
  <c r="J97" i="1"/>
  <c r="L64" i="1"/>
  <c r="N75" i="1"/>
  <c r="O75" i="1"/>
  <c r="L97" i="1"/>
  <c r="H706" i="1"/>
  <c r="G512" i="1"/>
  <c r="J70" i="1"/>
  <c r="L104" i="1"/>
  <c r="H707" i="1"/>
  <c r="N101" i="1"/>
  <c r="O101" i="1"/>
  <c r="N97" i="1"/>
  <c r="O97" i="1"/>
  <c r="K65" i="1"/>
  <c r="F225" i="1"/>
  <c r="J77" i="1"/>
  <c r="M103" i="1"/>
  <c r="F224" i="1"/>
  <c r="L65" i="1"/>
  <c r="H384" i="1"/>
  <c r="G368" i="1"/>
  <c r="D240" i="1"/>
  <c r="O72" i="1"/>
  <c r="N72" i="1"/>
  <c r="N100" i="1"/>
  <c r="O100" i="1"/>
  <c r="F925" i="1"/>
  <c r="G616" i="1"/>
  <c r="D35" i="1"/>
  <c r="K71" i="1"/>
  <c r="G618" i="1"/>
  <c r="J100" i="1"/>
  <c r="K102" i="1"/>
  <c r="G786" i="1"/>
  <c r="J63" i="1"/>
  <c r="M66" i="1"/>
  <c r="H669" i="1"/>
  <c r="F144" i="1"/>
  <c r="F140" i="1"/>
  <c r="J78" i="1"/>
  <c r="O69" i="1"/>
  <c r="N69" i="1"/>
  <c r="D33" i="1"/>
  <c r="K100" i="1"/>
  <c r="O98" i="1"/>
  <c r="N98" i="1"/>
  <c r="L99" i="1"/>
  <c r="M67" i="1"/>
  <c r="J98" i="1"/>
  <c r="G623" i="1"/>
  <c r="F941" i="1"/>
  <c r="K74" i="1"/>
  <c r="F210" i="1"/>
  <c r="K78" i="1"/>
  <c r="M75" i="1"/>
  <c r="J65" i="1"/>
  <c r="F165" i="1" l="1"/>
  <c r="F175" i="1"/>
  <c r="F148" i="1"/>
  <c r="F893" i="1"/>
  <c r="F134" i="1"/>
  <c r="G506" i="1"/>
  <c r="G521" i="1"/>
  <c r="H693" i="1"/>
  <c r="G477" i="1"/>
  <c r="F933" i="1"/>
  <c r="F949" i="1"/>
  <c r="F218" i="1"/>
  <c r="F903" i="1"/>
  <c r="F203" i="1"/>
  <c r="F934" i="1"/>
  <c r="F192" i="1"/>
  <c r="G487" i="1"/>
  <c r="H393" i="1"/>
  <c r="F963" i="1"/>
  <c r="F161" i="1"/>
  <c r="H11" i="1"/>
  <c r="G476" i="1"/>
  <c r="F261" i="1"/>
  <c r="G469" i="1"/>
  <c r="G358" i="1"/>
  <c r="G472" i="1"/>
  <c r="F191" i="1"/>
  <c r="E264" i="1"/>
  <c r="H695" i="1"/>
  <c r="G505" i="1"/>
  <c r="F931" i="1"/>
  <c r="G534" i="1"/>
  <c r="F122" i="1"/>
  <c r="F149" i="1"/>
  <c r="F921" i="1"/>
  <c r="F259" i="1"/>
  <c r="H377" i="1"/>
  <c r="G858" i="1"/>
  <c r="F960" i="1"/>
  <c r="F904" i="1"/>
  <c r="G860" i="1"/>
  <c r="F137" i="1"/>
  <c r="H665" i="1"/>
  <c r="F260" i="1"/>
  <c r="G522" i="1"/>
  <c r="G361" i="1"/>
  <c r="H694" i="1"/>
  <c r="F906" i="1"/>
  <c r="H20" i="1"/>
  <c r="G362" i="1"/>
  <c r="F147" i="1"/>
  <c r="E265" i="1"/>
  <c r="F844" i="1"/>
  <c r="F891" i="1"/>
  <c r="G533" i="1"/>
  <c r="F935" i="1"/>
  <c r="G529" i="1"/>
  <c r="F249" i="1"/>
  <c r="F151" i="1"/>
  <c r="F843" i="1"/>
  <c r="H690" i="1"/>
  <c r="G535" i="1"/>
  <c r="F150" i="1"/>
  <c r="G532" i="1"/>
  <c r="G359" i="1"/>
  <c r="H666" i="1"/>
  <c r="D266" i="1"/>
  <c r="F163" i="1"/>
  <c r="G528" i="1"/>
  <c r="D846" i="1"/>
  <c r="D852" i="1" s="1"/>
  <c r="F841" i="1"/>
  <c r="G473" i="1"/>
  <c r="G530" i="1"/>
  <c r="G537" i="1"/>
  <c r="H692" i="1"/>
  <c r="F905" i="1"/>
  <c r="F220" i="1"/>
  <c r="F219" i="1"/>
  <c r="F945" i="1"/>
  <c r="F121" i="1"/>
  <c r="F961" i="1"/>
  <c r="H394" i="1"/>
  <c r="H10" i="1"/>
  <c r="H691" i="1"/>
  <c r="D265" i="1"/>
  <c r="G465" i="1"/>
  <c r="G523" i="1"/>
  <c r="G407" i="1"/>
  <c r="G507" i="1"/>
  <c r="H688" i="1"/>
  <c r="F892" i="1"/>
  <c r="F179" i="1"/>
  <c r="F919" i="1"/>
  <c r="E846" i="1"/>
  <c r="E853" i="1" s="1"/>
  <c r="G479" i="1"/>
  <c r="F946" i="1"/>
  <c r="H391" i="1"/>
  <c r="F947" i="1"/>
  <c r="H379" i="1"/>
  <c r="F845" i="1"/>
  <c r="G525" i="1"/>
  <c r="F164" i="1"/>
  <c r="F123" i="1"/>
  <c r="F917" i="1"/>
  <c r="F178" i="1"/>
  <c r="G527" i="1"/>
  <c r="H390" i="1"/>
  <c r="G526" i="1"/>
  <c r="G536" i="1"/>
  <c r="H21" i="1"/>
  <c r="F221" i="1"/>
  <c r="G408" i="1"/>
  <c r="F250" i="1"/>
  <c r="F217" i="1"/>
  <c r="G470" i="1"/>
  <c r="G480" i="1"/>
  <c r="E266" i="1"/>
  <c r="G861" i="1"/>
  <c r="F193" i="1"/>
  <c r="G488" i="1"/>
  <c r="F948" i="1"/>
  <c r="G474" i="1"/>
  <c r="F964" i="1"/>
  <c r="H392" i="1"/>
  <c r="H378" i="1"/>
  <c r="G504" i="1"/>
  <c r="G467" i="1"/>
  <c r="G531" i="1"/>
  <c r="F932" i="1"/>
  <c r="F842" i="1"/>
  <c r="D264" i="1"/>
  <c r="G524" i="1"/>
  <c r="G508" i="1"/>
  <c r="G357" i="1"/>
  <c r="F135" i="1"/>
  <c r="F207" i="1"/>
  <c r="F889" i="1"/>
  <c r="F176" i="1"/>
  <c r="G471" i="1"/>
  <c r="H22" i="1"/>
  <c r="F162" i="1"/>
  <c r="F920" i="1"/>
  <c r="G478" i="1"/>
  <c r="F189" i="1"/>
  <c r="F204" i="1"/>
  <c r="F962" i="1"/>
  <c r="F120" i="1"/>
  <c r="F190" i="1"/>
  <c r="G859" i="1"/>
  <c r="F136" i="1"/>
  <c r="G464" i="1"/>
  <c r="F907" i="1"/>
  <c r="G475" i="1"/>
  <c r="F205" i="1"/>
  <c r="G360" i="1"/>
  <c r="F206" i="1"/>
  <c r="H689" i="1"/>
  <c r="G466" i="1"/>
  <c r="G468" i="1"/>
  <c r="D49" i="1"/>
  <c r="F58" i="1"/>
  <c r="D55" i="1"/>
  <c r="E49" i="1"/>
  <c r="D50" i="1"/>
  <c r="D297" i="1"/>
  <c r="F56" i="1"/>
  <c r="E57" i="1"/>
  <c r="D48" i="1"/>
  <c r="E50" i="1"/>
  <c r="D57" i="1"/>
  <c r="D298" i="1"/>
  <c r="F57" i="1"/>
  <c r="E48" i="1"/>
  <c r="F265" i="1"/>
  <c r="D300" i="1"/>
  <c r="F49" i="1"/>
  <c r="F55" i="1"/>
  <c r="E58" i="1"/>
  <c r="D56" i="1"/>
  <c r="D294" i="1"/>
  <c r="D47" i="1"/>
  <c r="D301" i="1"/>
  <c r="E55" i="1"/>
  <c r="F48" i="1"/>
  <c r="F50" i="1"/>
  <c r="D295" i="1"/>
  <c r="E56" i="1"/>
  <c r="D58" i="1"/>
  <c r="F264" i="1"/>
  <c r="F266" i="1"/>
  <c r="E47" i="1"/>
  <c r="D299" i="1"/>
  <c r="E849" i="1" l="1"/>
  <c r="E852" i="1"/>
  <c r="E850" i="1"/>
  <c r="D850" i="1"/>
  <c r="D853" i="1"/>
  <c r="D849" i="1"/>
  <c r="D851" i="1"/>
  <c r="F846" i="1"/>
  <c r="E851" i="1"/>
</calcChain>
</file>

<file path=xl/sharedStrings.xml><?xml version="1.0" encoding="utf-8"?>
<sst xmlns="http://schemas.openxmlformats.org/spreadsheetml/2006/main" count="1247" uniqueCount="388">
  <si>
    <t xml:space="preserve">No </t>
  </si>
  <si>
    <t>Nombre de la empresa</t>
  </si>
  <si>
    <t>NIT</t>
  </si>
  <si>
    <t>Nombre del empleador</t>
  </si>
  <si>
    <t>País</t>
  </si>
  <si>
    <t>Departamento o estado</t>
  </si>
  <si>
    <t>Ciudad</t>
  </si>
  <si>
    <t>Tipo de empresa</t>
  </si>
  <si>
    <t>Colombia</t>
  </si>
  <si>
    <t>Risaralda</t>
  </si>
  <si>
    <t>Pereira</t>
  </si>
  <si>
    <t>Privada</t>
  </si>
  <si>
    <t>RISARALDA</t>
  </si>
  <si>
    <t>PEREIRA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</si>
  <si>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</si>
  <si>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</si>
  <si>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</si>
  <si>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</si>
  <si>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</si>
  <si>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Mediano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</si>
  <si>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</si>
  <si>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</si>
  <si>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</si>
  <si>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</si>
  <si>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</si>
  <si>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</si>
  <si>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</si>
  <si>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</si>
  <si>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</si>
  <si>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</si>
  <si>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</si>
  <si>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</si>
  <si>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</si>
  <si>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</si>
  <si>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</si>
  <si>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</si>
  <si>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</si>
  <si>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</si>
  <si>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</si>
  <si>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</si>
  <si>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</si>
  <si>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</si>
  <si>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</si>
  <si>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</si>
  <si>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</si>
  <si>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r>
      <rPr>
        <b/>
        <sz val="11"/>
        <color theme="1"/>
        <rFont val="Calibri"/>
        <family val="2"/>
        <scheme val="minor"/>
      </rPr>
      <t>Empleadores</t>
    </r>
    <r>
      <rPr>
        <sz val="11"/>
        <color theme="1"/>
        <rFont val="Calibri"/>
        <family val="2"/>
        <scheme val="minor"/>
      </rPr>
      <t xml:space="preserve">
Fecha de corte: 30-06-2016</t>
    </r>
  </si>
  <si>
    <t>Dosquebradas</t>
  </si>
  <si>
    <t>INGENIAR INOX SAS</t>
  </si>
  <si>
    <t>LUZ STELLA SANCHEZ MONSALVE</t>
  </si>
  <si>
    <t>ABB LTDA.</t>
  </si>
  <si>
    <t>860003563-9</t>
  </si>
  <si>
    <t>Diego Aguirre</t>
  </si>
  <si>
    <t>Informe empleadores de: Tecnología Mecánica</t>
  </si>
  <si>
    <t xml:space="preserve">Corporacion Club Campestre de Pereira </t>
  </si>
  <si>
    <t>891400467-5</t>
  </si>
  <si>
    <t xml:space="preserve">Risaralda </t>
  </si>
  <si>
    <t xml:space="preserve">Pereira </t>
  </si>
  <si>
    <t>GRAFICAS BUDA S.A.S.</t>
  </si>
  <si>
    <t>MARTHA CECILIA RESTREPO V</t>
  </si>
  <si>
    <t>Consumer Electronics Group SAS</t>
  </si>
  <si>
    <t>900579611-0</t>
  </si>
  <si>
    <t>Andres Gomez</t>
  </si>
  <si>
    <t>ABB LTDA</t>
  </si>
  <si>
    <t>860.003.563-9</t>
  </si>
  <si>
    <t>DEIGO AGUIRRE</t>
  </si>
  <si>
    <t>DOSQUEBRADAS</t>
  </si>
  <si>
    <t>EXCO COLOMBIANA S.A.</t>
  </si>
  <si>
    <t>860.002.445-3</t>
  </si>
  <si>
    <t>Teresa Cardona Ospina</t>
  </si>
  <si>
    <t>cda</t>
  </si>
  <si>
    <t>Betsy Trujillo</t>
  </si>
  <si>
    <t>risaralda</t>
  </si>
  <si>
    <t>pereira</t>
  </si>
  <si>
    <t>Industrias Herval S.A.S</t>
  </si>
  <si>
    <t>800.205.309-3</t>
  </si>
  <si>
    <t>Elias Vallejo Londoño</t>
  </si>
  <si>
    <t>metalforming sas</t>
  </si>
  <si>
    <t>Falta mas investigación y venta de servicios especializados</t>
  </si>
  <si>
    <t xml:space="preserve">Desarrollan su gestión con altos estándares </t>
  </si>
  <si>
    <t xml:space="preserve">Falta mayor dominio de ingles ,  presentación de in formes acordes con las normas internacionales, </t>
  </si>
  <si>
    <t>Han dado respuesta a los requerimientos de la organización</t>
  </si>
  <si>
    <t>Ya que muchos de los programas son mas ligados a la formación académico y  no a las necesidades del empresario</t>
  </si>
  <si>
    <t>La aplicación de la academia en la vida laboral es muy poca</t>
  </si>
  <si>
    <t>son profesionales comprometidos y bien formados</t>
  </si>
  <si>
    <t>Falta experiencia y mayor conocimiento</t>
  </si>
  <si>
    <t>Mayor conocimiento aplicado a la realidad de las empresas.</t>
  </si>
  <si>
    <t xml:space="preserve">Satisfacen la demanda de los mercados y la industria en general </t>
  </si>
  <si>
    <t xml:space="preserve">Tienen conocimientos en todas las áreas que comprenden la ingeniería mecánica e industrias </t>
  </si>
  <si>
    <t xml:space="preserve">Buscar el mejoramiento continuo y buscar oportunidades de investigacion y desarrollo en la empresa local y regional </t>
  </si>
  <si>
    <t>Docentes con especializaciones, maestrias y bagaje internacional, especialistas no solo en los temas sino en la certificaciones laborales como impartidores de conocimiento</t>
  </si>
  <si>
    <t>Bajo Grado</t>
  </si>
  <si>
    <t>Modificar pensum academico más ajustados a la realidad empresarial. Mayor enfoque en temas personales como liderazgo, trabajo en equipo y comunicación asertiva.</t>
  </si>
  <si>
    <t xml:space="preserve">Amor por el trabajo </t>
  </si>
  <si>
    <t>Dan valor agregado a las acciones de mejora de los procesos donde se han requerido..</t>
  </si>
  <si>
    <t>Planeacion de proyectos y segumiento a los mismos</t>
  </si>
  <si>
    <t>Tener la mente abierta</t>
  </si>
  <si>
    <t>Liderazgo, comunicación asertiva, proactividad, enfoque al logro de objetivos</t>
  </si>
  <si>
    <t>Desarrollo de proyectos para el desarrollo de nuestra empresa y solución a necesidades de nuestros clientes.</t>
  </si>
  <si>
    <t xml:space="preserve">Conocimiento practico </t>
  </si>
  <si>
    <t xml:space="preserve">Desarrollo de proyectos para las empresas de la region </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</si>
  <si>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</si>
  <si>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</si>
  <si>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</si>
  <si>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</si>
  <si>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</si>
  <si>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</si>
  <si>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</si>
  <si>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</si>
  <si>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</si>
  <si>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</si>
  <si>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</si>
  <si>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</si>
  <si>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</si>
  <si>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</si>
  <si>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</si>
  <si>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</si>
  <si>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</si>
  <si>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</si>
  <si>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</si>
  <si>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</si>
  <si>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</si>
  <si>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</si>
  <si>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</si>
  <si>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</si>
  <si>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</si>
  <si>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</si>
  <si>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</si>
  <si>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</si>
  <si>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</si>
  <si>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</si>
  <si>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</si>
  <si>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</si>
  <si>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</si>
  <si>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</si>
  <si>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</si>
  <si>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</si>
  <si>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</si>
  <si>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</si>
  <si>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</si>
  <si>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</si>
  <si>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</si>
  <si>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</si>
  <si>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</si>
  <si>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</si>
  <si>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</si>
  <si>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</si>
  <si>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</si>
  <si>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</si>
  <si>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</si>
  <si>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</si>
  <si>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</si>
  <si>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</si>
  <si>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</si>
  <si>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</si>
  <si>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</si>
  <si>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</si>
  <si>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</si>
  <si>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</si>
  <si>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</si>
  <si>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</si>
  <si>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</si>
  <si>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No sabe</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</si>
  <si>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</si>
  <si>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</si>
  <si>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</si>
  <si>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</si>
  <si>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</si>
  <si>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</si>
  <si>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</si>
  <si>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</si>
  <si>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</si>
  <si>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</si>
  <si>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</si>
  <si>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</si>
  <si>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</si>
  <si>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</si>
  <si>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</si>
  <si>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</si>
  <si>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</si>
  <si>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</si>
  <si>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</si>
  <si>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</si>
  <si>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</si>
  <si>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</si>
  <si>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</si>
  <si>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</si>
  <si>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</si>
  <si>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</si>
  <si>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</si>
  <si>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</si>
  <si>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</si>
  <si>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</si>
  <si>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</si>
  <si>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</si>
  <si>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</si>
  <si>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</si>
  <si>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</si>
  <si>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</si>
  <si>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</si>
  <si>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</si>
  <si>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</si>
  <si>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</si>
  <si>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</si>
  <si>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</si>
  <si>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</si>
  <si>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</si>
  <si>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</si>
  <si>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</si>
  <si>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</si>
  <si>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</si>
  <si>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</si>
  <si>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</si>
  <si>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</si>
  <si>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</si>
  <si>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</si>
  <si>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</si>
  <si>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</si>
  <si>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</si>
  <si>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</si>
  <si>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</si>
  <si>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</si>
  <si>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</si>
  <si>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</si>
  <si>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</si>
  <si>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</si>
  <si>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</si>
  <si>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</si>
  <si>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</si>
  <si>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</si>
  <si>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</si>
  <si>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</si>
  <si>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</si>
  <si>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</si>
  <si>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</si>
  <si>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</si>
  <si>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</si>
  <si>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</si>
  <si>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</si>
  <si>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</si>
  <si>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</si>
  <si>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</si>
  <si>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</si>
  <si>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</si>
  <si>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</si>
  <si>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</si>
  <si>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</si>
  <si>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</si>
  <si>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</si>
  <si>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</si>
  <si>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</si>
  <si>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</si>
  <si>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</si>
  <si>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</si>
  <si>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</si>
  <si>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</si>
  <si>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</si>
  <si>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</si>
  <si>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</si>
  <si>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</si>
  <si>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</si>
  <si>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</si>
  <si>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</si>
  <si>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</si>
  <si>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</si>
  <si>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</si>
  <si>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</si>
  <si>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</si>
  <si>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</si>
  <si>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Educación</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</si>
  <si>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</si>
  <si>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</si>
  <si>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</si>
  <si>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</si>
  <si>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</si>
  <si>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</si>
  <si>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</si>
  <si>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</si>
  <si>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</si>
  <si>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</si>
  <si>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</si>
  <si>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</si>
  <si>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</si>
  <si>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</si>
  <si>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</si>
  <si>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</si>
  <si>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</si>
  <si>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</si>
  <si>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</si>
  <si>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</si>
  <si>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</si>
  <si>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</si>
  <si>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</si>
  <si>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</si>
  <si>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</si>
  <si>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</si>
  <si>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</si>
  <si>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</si>
  <si>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</si>
  <si>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</si>
  <si>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</si>
  <si>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</si>
  <si>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</si>
  <si>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</si>
  <si>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</si>
  <si>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</si>
  <si>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</si>
  <si>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</si>
  <si>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</si>
  <si>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</si>
  <si>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</si>
  <si>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</si>
  <si>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</si>
  <si>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</si>
  <si>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</si>
  <si>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</si>
  <si>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</si>
  <si>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</si>
  <si>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</si>
  <si>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</si>
  <si>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</si>
  <si>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</si>
  <si>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</si>
  <si>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</si>
  <si>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</si>
  <si>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</si>
  <si>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</si>
  <si>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</si>
  <si>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</si>
  <si>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</si>
  <si>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</si>
  <si>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</si>
  <si>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</si>
  <si>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</si>
  <si>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</si>
  <si>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</si>
  <si>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</si>
  <si>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</si>
  <si>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</si>
  <si>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</si>
  <si>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</si>
  <si>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</si>
  <si>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</si>
  <si>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</si>
  <si>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</si>
  <si>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</si>
  <si>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</si>
  <si>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</si>
  <si>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</si>
  <si>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</si>
  <si>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</si>
  <si>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</si>
  <si>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</si>
  <si>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</si>
  <si>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</si>
  <si>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</si>
  <si>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</si>
  <si>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</si>
  <si>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</si>
  <si>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</si>
  <si>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</si>
  <si>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</si>
  <si>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</si>
  <si>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</si>
  <si>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</si>
  <si>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</si>
  <si>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</si>
  <si>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</si>
  <si>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</si>
  <si>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</si>
  <si>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</si>
  <si>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</si>
  <si>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</si>
  <si>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</si>
  <si>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r>
      <t xml:space="preserve">Mayores informes:
</t>
    </r>
    <r>
      <rPr>
        <sz val="11"/>
        <color theme="1"/>
        <rFont val="Calibri"/>
        <family val="2"/>
        <scheme val="minor"/>
      </rPr>
      <t>Oficina Gestión de egresados
egresados@utp.edu.co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</si>
  <si>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</si>
  <si>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</si>
  <si>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</si>
  <si>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</si>
  <si>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Tecnología Mecánica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</si>
  <si>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</si>
  <si>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</si>
  <si>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</si>
  <si>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</si>
  <si>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</si>
  <si>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</si>
  <si>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</si>
  <si>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</si>
  <si>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Tecnología Mecánica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</si>
</sst>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101">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6" fillId="2" borderId="1" xfId="3" applyFill="1" applyBorder="1"/>
    <xf numFmtId="0" fontId="6" fillId="2" borderId="0" xfId="3" applyFill="1" applyBorder="1"/>
    <xf numFmtId="0" fontId="5" fillId="2" borderId="0" xfId="2" applyFill="1" applyBorder="1" applyAlignment="1">
      <alignment horizontal="left" vertical="center"/>
    </xf>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2" fillId="2" borderId="0" xfId="0" applyFont="1" applyFill="1" applyAlignment="1">
      <alignment wrapText="1"/>
    </xf>
    <xf numFmtId="0" fontId="14" fillId="2" borderId="0" xfId="0" applyFont="1" applyFill="1" applyAlignment="1">
      <alignment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9" fillId="2" borderId="1" xfId="0" applyFont="1" applyFill="1" applyBorder="1" applyAlignment="1">
      <alignment horizontal="justify" vertical="center" wrapText="1"/>
    </xf>
    <xf numFmtId="0" fontId="3" fillId="2" borderId="0" xfId="0" applyFont="1" applyFill="1" applyAlignment="1">
      <alignment horizontal="center"/>
    </xf>
    <xf numFmtId="0" fontId="11" fillId="4" borderId="0" xfId="0" applyFont="1" applyFill="1" applyAlignment="1">
      <alignment horizontal="center" vertical="center"/>
    </xf>
    <xf numFmtId="0" fontId="12" fillId="5" borderId="0" xfId="0" applyFont="1" applyFill="1" applyAlignment="1">
      <alignment horizontal="left" vertical="center"/>
    </xf>
    <xf numFmtId="0" fontId="12" fillId="3" borderId="1" xfId="0" applyFont="1" applyFill="1" applyBorder="1" applyAlignment="1">
      <alignment horizontal="center" vertical="center" wrapText="1"/>
    </xf>
    <xf numFmtId="0" fontId="17" fillId="5" borderId="0" xfId="0" applyFont="1" applyFill="1" applyAlignment="1">
      <alignment horizontal="left" vertical="center" wrapText="1"/>
    </xf>
    <xf numFmtId="0" fontId="9" fillId="2" borderId="1" xfId="0" applyFont="1" applyFill="1" applyBorder="1" applyAlignment="1">
      <alignment horizontal="left" vertical="center" wrapText="1"/>
    </xf>
    <xf numFmtId="0" fontId="12" fillId="5" borderId="0" xfId="0" applyFont="1" applyFill="1" applyAlignment="1">
      <alignment horizontal="left" vertical="center" wrapText="1"/>
    </xf>
    <xf numFmtId="0" fontId="16" fillId="5" borderId="0" xfId="0" applyFont="1" applyFill="1" applyAlignment="1">
      <alignment horizontal="left" vertical="center" wrapText="1"/>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7" borderId="1" xfId="0" applyFill="1" applyBorder="1" applyAlignment="1">
      <alignment horizontal="left" vertical="center" wrapText="1"/>
    </xf>
    <xf numFmtId="10" fontId="4" fillId="7" borderId="1" xfId="1" applyNumberFormat="1" applyFont="1" applyFill="1" applyBorder="1" applyAlignment="1">
      <alignment horizontal="lef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8"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24" fillId="2" borderId="1" xfId="0" applyNumberFormat="1" applyFont="1" applyFill="1" applyBorder="1" applyAlignment="1">
      <alignment horizontal="center" vertical="center"/>
    </xf>
    <xf numFmtId="10" fontId="4" fillId="7" borderId="7" xfId="1" applyNumberFormat="1" applyFont="1" applyFill="1" applyBorder="1" applyAlignment="1">
      <alignment horizontal="center" vertical="center" wrapText="1"/>
    </xf>
    <xf numFmtId="0" fontId="6" fillId="2" borderId="7" xfId="3" applyFill="1" applyBorder="1"/>
    <xf numFmtId="0" fontId="6" fillId="2" borderId="3" xfId="3"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Egresados!$C$235:$C$243</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Egresados!$D$235:$D$243</c:f>
              <c:numCache>
                <c:formatCode>0.00%</c:formatCode>
                <c:ptCount val="9"/>
                <c:pt idx="0">
                  <c:v>4.6511627906976744E-2</c:v>
                </c:pt>
                <c:pt idx="1">
                  <c:v>0</c:v>
                </c:pt>
                <c:pt idx="2">
                  <c:v>0</c:v>
                </c:pt>
                <c:pt idx="3">
                  <c:v>0.44186046511627908</c:v>
                </c:pt>
                <c:pt idx="4">
                  <c:v>0.13953488372093023</c:v>
                </c:pt>
                <c:pt idx="5">
                  <c:v>0.23255813953488372</c:v>
                </c:pt>
                <c:pt idx="6">
                  <c:v>0.13953488372093023</c:v>
                </c:pt>
                <c:pt idx="7">
                  <c:v>0.11627906976744186</c:v>
                </c:pt>
                <c:pt idx="8">
                  <c:v>0.37209302325581395</c:v>
                </c:pt>
              </c:numCache>
            </c:numRef>
          </c:val>
        </c:ser>
        <c:dLbls>
          <c:showLegendKey val="0"/>
          <c:showVal val="0"/>
          <c:showCatName val="0"/>
          <c:showSerName val="0"/>
          <c:showPercent val="0"/>
          <c:showBubbleSize val="0"/>
        </c:dLbls>
        <c:gapWidth val="150"/>
        <c:axId val="447164456"/>
        <c:axId val="447167592"/>
      </c:barChart>
      <c:catAx>
        <c:axId val="44716445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447167592"/>
        <c:crosses val="autoZero"/>
        <c:auto val="1"/>
        <c:lblAlgn val="ctr"/>
        <c:lblOffset val="100"/>
        <c:noMultiLvlLbl val="0"/>
      </c:catAx>
      <c:valAx>
        <c:axId val="447167592"/>
        <c:scaling>
          <c:orientation val="minMax"/>
        </c:scaling>
        <c:delete val="1"/>
        <c:axPos val="b"/>
        <c:numFmt formatCode="0.00%" sourceLinked="1"/>
        <c:majorTickMark val="out"/>
        <c:minorTickMark val="none"/>
        <c:tickLblPos val="none"/>
        <c:crossAx val="447164456"/>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Egresados!$C$452</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Egresados!$D$451:$F$451</c:f>
              <c:strCache>
                <c:ptCount val="3"/>
                <c:pt idx="0">
                  <c:v>1 Año</c:v>
                </c:pt>
                <c:pt idx="1">
                  <c:v>3 Año</c:v>
                </c:pt>
                <c:pt idx="2">
                  <c:v>5 Año</c:v>
                </c:pt>
              </c:strCache>
            </c:strRef>
          </c:cat>
          <c:val>
            <c:numRef>
              <c:f>Egresados!$D$452:$F$452</c:f>
              <c:numCache>
                <c:formatCode>0.00%</c:formatCode>
                <c:ptCount val="3"/>
                <c:pt idx="0">
                  <c:v>4.5454545454545456E-2</c:v>
                </c:pt>
                <c:pt idx="1">
                  <c:v>6.6666666666666666E-2</c:v>
                </c:pt>
                <c:pt idx="2">
                  <c:v>5.8823529411764705E-2</c:v>
                </c:pt>
              </c:numCache>
            </c:numRef>
          </c:val>
        </c:ser>
        <c:ser>
          <c:idx val="1"/>
          <c:order val="1"/>
          <c:tx>
            <c:strRef>
              <c:f>Egresados!$C$453</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Egresados!$D$451:$F$451</c:f>
              <c:strCache>
                <c:ptCount val="3"/>
                <c:pt idx="0">
                  <c:v>1 Año</c:v>
                </c:pt>
                <c:pt idx="1">
                  <c:v>3 Año</c:v>
                </c:pt>
                <c:pt idx="2">
                  <c:v>5 Año</c:v>
                </c:pt>
              </c:strCache>
            </c:strRef>
          </c:cat>
          <c:val>
            <c:numRef>
              <c:f>Egresados!$D$453:$F$453</c:f>
              <c:numCache>
                <c:formatCode>0.00%</c:formatCode>
                <c:ptCount val="3"/>
                <c:pt idx="0">
                  <c:v>0.45454545454545453</c:v>
                </c:pt>
                <c:pt idx="1">
                  <c:v>0.2</c:v>
                </c:pt>
                <c:pt idx="2">
                  <c:v>0.23529411764705882</c:v>
                </c:pt>
              </c:numCache>
            </c:numRef>
          </c:val>
        </c:ser>
        <c:ser>
          <c:idx val="2"/>
          <c:order val="2"/>
          <c:tx>
            <c:strRef>
              <c:f>Egresados!$C$454</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Egresados!$D$451:$F$451</c:f>
              <c:strCache>
                <c:ptCount val="3"/>
                <c:pt idx="0">
                  <c:v>1 Año</c:v>
                </c:pt>
                <c:pt idx="1">
                  <c:v>3 Año</c:v>
                </c:pt>
                <c:pt idx="2">
                  <c:v>5 Año</c:v>
                </c:pt>
              </c:strCache>
            </c:strRef>
          </c:cat>
          <c:val>
            <c:numRef>
              <c:f>Egresados!$D$454:$F$454</c:f>
              <c:numCache>
                <c:formatCode>0.00%</c:formatCode>
                <c:ptCount val="3"/>
                <c:pt idx="0">
                  <c:v>0.31818181818181818</c:v>
                </c:pt>
                <c:pt idx="1">
                  <c:v>0.33333333333333331</c:v>
                </c:pt>
                <c:pt idx="2">
                  <c:v>0.11764705882352941</c:v>
                </c:pt>
              </c:numCache>
            </c:numRef>
          </c:val>
        </c:ser>
        <c:ser>
          <c:idx val="3"/>
          <c:order val="3"/>
          <c:tx>
            <c:strRef>
              <c:f>Egresados!$C$455</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Egresados!$D$451:$F$451</c:f>
              <c:strCache>
                <c:ptCount val="3"/>
                <c:pt idx="0">
                  <c:v>1 Año</c:v>
                </c:pt>
                <c:pt idx="1">
                  <c:v>3 Año</c:v>
                </c:pt>
                <c:pt idx="2">
                  <c:v>5 Año</c:v>
                </c:pt>
              </c:strCache>
            </c:strRef>
          </c:cat>
          <c:val>
            <c:numRef>
              <c:f>Egresados!$D$455:$F$455</c:f>
              <c:numCache>
                <c:formatCode>0.00%</c:formatCode>
                <c:ptCount val="3"/>
                <c:pt idx="0">
                  <c:v>4.5454545454545456E-2</c:v>
                </c:pt>
                <c:pt idx="1">
                  <c:v>0.13333333333333333</c:v>
                </c:pt>
                <c:pt idx="2">
                  <c:v>0.17647058823529413</c:v>
                </c:pt>
              </c:numCache>
            </c:numRef>
          </c:val>
        </c:ser>
        <c:ser>
          <c:idx val="4"/>
          <c:order val="4"/>
          <c:tx>
            <c:strRef>
              <c:f>Egresados!$C$456</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Egresados!$D$451:$F$451</c:f>
              <c:strCache>
                <c:ptCount val="3"/>
                <c:pt idx="0">
                  <c:v>1 Año</c:v>
                </c:pt>
                <c:pt idx="1">
                  <c:v>3 Año</c:v>
                </c:pt>
                <c:pt idx="2">
                  <c:v>5 Año</c:v>
                </c:pt>
              </c:strCache>
            </c:strRef>
          </c:cat>
          <c:val>
            <c:numRef>
              <c:f>Egresados!$D$456:$F$456</c:f>
              <c:numCache>
                <c:formatCode>0.00%</c:formatCode>
                <c:ptCount val="3"/>
                <c:pt idx="0">
                  <c:v>4.5454545454545456E-2</c:v>
                </c:pt>
                <c:pt idx="1">
                  <c:v>0.2</c:v>
                </c:pt>
                <c:pt idx="2">
                  <c:v>0.17647058823529413</c:v>
                </c:pt>
              </c:numCache>
            </c:numRef>
          </c:val>
        </c:ser>
        <c:ser>
          <c:idx val="5"/>
          <c:order val="5"/>
          <c:tx>
            <c:strRef>
              <c:f>Egresados!$C$457</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Egresados!$D$451:$F$451</c:f>
              <c:strCache>
                <c:ptCount val="3"/>
                <c:pt idx="0">
                  <c:v>1 Año</c:v>
                </c:pt>
                <c:pt idx="1">
                  <c:v>3 Año</c:v>
                </c:pt>
                <c:pt idx="2">
                  <c:v>5 Año</c:v>
                </c:pt>
              </c:strCache>
            </c:strRef>
          </c:cat>
          <c:val>
            <c:numRef>
              <c:f>Egresados!$D$457:$F$457</c:f>
              <c:numCache>
                <c:formatCode>0.00%</c:formatCode>
                <c:ptCount val="3"/>
                <c:pt idx="0">
                  <c:v>0</c:v>
                </c:pt>
                <c:pt idx="1">
                  <c:v>6.6666666666666666E-2</c:v>
                </c:pt>
                <c:pt idx="2">
                  <c:v>0</c:v>
                </c:pt>
              </c:numCache>
            </c:numRef>
          </c:val>
        </c:ser>
        <c:ser>
          <c:idx val="6"/>
          <c:order val="6"/>
          <c:tx>
            <c:strRef>
              <c:f>Egresados!$C$458</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Egresados!$D$451:$F$451</c:f>
              <c:strCache>
                <c:ptCount val="3"/>
                <c:pt idx="0">
                  <c:v>1 Año</c:v>
                </c:pt>
                <c:pt idx="1">
                  <c:v>3 Año</c:v>
                </c:pt>
                <c:pt idx="2">
                  <c:v>5 Año</c:v>
                </c:pt>
              </c:strCache>
            </c:strRef>
          </c:cat>
          <c:val>
            <c:numRef>
              <c:f>Egresados!$D$458:$F$458</c:f>
              <c:numCache>
                <c:formatCode>0.00%</c:formatCode>
                <c:ptCount val="3"/>
                <c:pt idx="0">
                  <c:v>0</c:v>
                </c:pt>
                <c:pt idx="1">
                  <c:v>0</c:v>
                </c:pt>
                <c:pt idx="2">
                  <c:v>0.11764705882352941</c:v>
                </c:pt>
              </c:numCache>
            </c:numRef>
          </c:val>
        </c:ser>
        <c:dLbls>
          <c:showLegendKey val="0"/>
          <c:showVal val="0"/>
          <c:showCatName val="0"/>
          <c:showSerName val="0"/>
          <c:showPercent val="0"/>
          <c:showBubbleSize val="0"/>
        </c:dLbls>
        <c:gapWidth val="150"/>
        <c:axId val="432060656"/>
        <c:axId val="432061048"/>
      </c:barChart>
      <c:catAx>
        <c:axId val="43206065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432061048"/>
        <c:crosses val="autoZero"/>
        <c:auto val="1"/>
        <c:lblAlgn val="ctr"/>
        <c:lblOffset val="100"/>
        <c:noMultiLvlLbl val="0"/>
      </c:catAx>
      <c:valAx>
        <c:axId val="432061048"/>
        <c:scaling>
          <c:orientation val="minMax"/>
        </c:scaling>
        <c:delete val="1"/>
        <c:axPos val="b"/>
        <c:numFmt formatCode="0.00%" sourceLinked="1"/>
        <c:majorTickMark val="out"/>
        <c:minorTickMark val="none"/>
        <c:tickLblPos val="none"/>
        <c:crossAx val="432060656"/>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Egresados!$C$566</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Egresados!$D$565:$F$565</c:f>
              <c:strCache>
                <c:ptCount val="3"/>
                <c:pt idx="0">
                  <c:v>1 Año</c:v>
                </c:pt>
                <c:pt idx="1">
                  <c:v>3 Año</c:v>
                </c:pt>
                <c:pt idx="2">
                  <c:v>5 Año</c:v>
                </c:pt>
              </c:strCache>
            </c:strRef>
          </c:cat>
          <c:val>
            <c:numRef>
              <c:f>Egresados!$D$566:$F$566</c:f>
              <c:numCache>
                <c:formatCode>0.00%</c:formatCode>
                <c:ptCount val="3"/>
                <c:pt idx="0">
                  <c:v>0</c:v>
                </c:pt>
                <c:pt idx="1">
                  <c:v>1</c:v>
                </c:pt>
                <c:pt idx="2">
                  <c:v>0</c:v>
                </c:pt>
              </c:numCache>
            </c:numRef>
          </c:val>
        </c:ser>
        <c:ser>
          <c:idx val="1"/>
          <c:order val="1"/>
          <c:tx>
            <c:strRef>
              <c:f>Egresados!$C$567</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Egresados!$D$565:$F$565</c:f>
              <c:strCache>
                <c:ptCount val="3"/>
                <c:pt idx="0">
                  <c:v>1 Año</c:v>
                </c:pt>
                <c:pt idx="1">
                  <c:v>3 Año</c:v>
                </c:pt>
                <c:pt idx="2">
                  <c:v>5 Año</c:v>
                </c:pt>
              </c:strCache>
            </c:strRef>
          </c:cat>
          <c:val>
            <c:numRef>
              <c:f>Egresados!$D$567:$F$567</c:f>
              <c:numCache>
                <c:formatCode>0.00%</c:formatCode>
                <c:ptCount val="3"/>
                <c:pt idx="0">
                  <c:v>0</c:v>
                </c:pt>
                <c:pt idx="1">
                  <c:v>0</c:v>
                </c:pt>
                <c:pt idx="2">
                  <c:v>0</c:v>
                </c:pt>
              </c:numCache>
            </c:numRef>
          </c:val>
        </c:ser>
        <c:ser>
          <c:idx val="2"/>
          <c:order val="2"/>
          <c:tx>
            <c:strRef>
              <c:f>Egresados!$C$568</c:f>
              <c:strCache>
                <c:ptCount val="1"/>
                <c:pt idx="0">
                  <c:v>entre 2 SMLV y menos de 3 SMLV</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Egresados!$D$565:$F$565</c:f>
              <c:strCache>
                <c:ptCount val="3"/>
                <c:pt idx="0">
                  <c:v>1 Año</c:v>
                </c:pt>
                <c:pt idx="1">
                  <c:v>3 Año</c:v>
                </c:pt>
                <c:pt idx="2">
                  <c:v>5 Año</c:v>
                </c:pt>
              </c:strCache>
            </c:strRef>
          </c:cat>
          <c:val>
            <c:numRef>
              <c:f>Egresados!$D$568:$F$568</c:f>
              <c:numCache>
                <c:formatCode>0.00%</c:formatCode>
                <c:ptCount val="3"/>
                <c:pt idx="0">
                  <c:v>0</c:v>
                </c:pt>
                <c:pt idx="1">
                  <c:v>0</c:v>
                </c:pt>
                <c:pt idx="2">
                  <c:v>0</c:v>
                </c:pt>
              </c:numCache>
            </c:numRef>
          </c:val>
        </c:ser>
        <c:ser>
          <c:idx val="3"/>
          <c:order val="3"/>
          <c:tx>
            <c:strRef>
              <c:f>Egresados!$C$569</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Egresados!$D$565:$F$565</c:f>
              <c:strCache>
                <c:ptCount val="3"/>
                <c:pt idx="0">
                  <c:v>1 Año</c:v>
                </c:pt>
                <c:pt idx="1">
                  <c:v>3 Año</c:v>
                </c:pt>
                <c:pt idx="2">
                  <c:v>5 Año</c:v>
                </c:pt>
              </c:strCache>
            </c:strRef>
          </c:cat>
          <c:val>
            <c:numRef>
              <c:f>Egresados!$D$569:$F$569</c:f>
              <c:numCache>
                <c:formatCode>0.00%</c:formatCode>
                <c:ptCount val="3"/>
                <c:pt idx="0">
                  <c:v>0</c:v>
                </c:pt>
                <c:pt idx="1">
                  <c:v>0</c:v>
                </c:pt>
                <c:pt idx="2">
                  <c:v>0.16666666666666666</c:v>
                </c:pt>
              </c:numCache>
            </c:numRef>
          </c:val>
        </c:ser>
        <c:ser>
          <c:idx val="4"/>
          <c:order val="4"/>
          <c:tx>
            <c:strRef>
              <c:f>Egresados!$C$570</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Egresados!$D$565:$F$565</c:f>
              <c:strCache>
                <c:ptCount val="3"/>
                <c:pt idx="0">
                  <c:v>1 Año</c:v>
                </c:pt>
                <c:pt idx="1">
                  <c:v>3 Año</c:v>
                </c:pt>
                <c:pt idx="2">
                  <c:v>5 Año</c:v>
                </c:pt>
              </c:strCache>
            </c:strRef>
          </c:cat>
          <c:val>
            <c:numRef>
              <c:f>Egresados!$D$570:$F$570</c:f>
              <c:numCache>
                <c:formatCode>0.00%</c:formatCode>
                <c:ptCount val="3"/>
                <c:pt idx="0">
                  <c:v>0</c:v>
                </c:pt>
                <c:pt idx="1">
                  <c:v>0</c:v>
                </c:pt>
                <c:pt idx="2">
                  <c:v>0</c:v>
                </c:pt>
              </c:numCache>
            </c:numRef>
          </c:val>
        </c:ser>
        <c:ser>
          <c:idx val="5"/>
          <c:order val="5"/>
          <c:tx>
            <c:strRef>
              <c:f>Egresados!$C$571</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Egresados!$D$565:$F$565</c:f>
              <c:strCache>
                <c:ptCount val="3"/>
                <c:pt idx="0">
                  <c:v>1 Año</c:v>
                </c:pt>
                <c:pt idx="1">
                  <c:v>3 Año</c:v>
                </c:pt>
                <c:pt idx="2">
                  <c:v>5 Año</c:v>
                </c:pt>
              </c:strCache>
            </c:strRef>
          </c:cat>
          <c:val>
            <c:numRef>
              <c:f>Egresados!$D$571:$F$571</c:f>
              <c:numCache>
                <c:formatCode>0.00%</c:formatCode>
                <c:ptCount val="3"/>
                <c:pt idx="0">
                  <c:v>0</c:v>
                </c:pt>
                <c:pt idx="1">
                  <c:v>0</c:v>
                </c:pt>
                <c:pt idx="2">
                  <c:v>0</c:v>
                </c:pt>
              </c:numCache>
            </c:numRef>
          </c:val>
        </c:ser>
        <c:ser>
          <c:idx val="6"/>
          <c:order val="6"/>
          <c:tx>
            <c:strRef>
              <c:f>Egresados!$C$572</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Egresados!$D$565:$F$565</c:f>
              <c:strCache>
                <c:ptCount val="3"/>
                <c:pt idx="0">
                  <c:v>1 Año</c:v>
                </c:pt>
                <c:pt idx="1">
                  <c:v>3 Año</c:v>
                </c:pt>
                <c:pt idx="2">
                  <c:v>5 Año</c:v>
                </c:pt>
              </c:strCache>
            </c:strRef>
          </c:cat>
          <c:val>
            <c:numRef>
              <c:f>Egresados!$D$572:$F$572</c:f>
              <c:numCache>
                <c:formatCode>0.00%</c:formatCode>
                <c:ptCount val="3"/>
                <c:pt idx="0">
                  <c:v>0</c:v>
                </c:pt>
                <c:pt idx="1">
                  <c:v>0</c:v>
                </c:pt>
                <c:pt idx="2">
                  <c:v>0.16666666666666666</c:v>
                </c:pt>
              </c:numCache>
            </c:numRef>
          </c:val>
        </c:ser>
        <c:dLbls>
          <c:showLegendKey val="0"/>
          <c:showVal val="0"/>
          <c:showCatName val="0"/>
          <c:showSerName val="0"/>
          <c:showPercent val="0"/>
          <c:showBubbleSize val="0"/>
        </c:dLbls>
        <c:gapWidth val="150"/>
        <c:axId val="447140880"/>
        <c:axId val="447140488"/>
      </c:barChart>
      <c:catAx>
        <c:axId val="44714088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47140488"/>
        <c:crosses val="autoZero"/>
        <c:auto val="1"/>
        <c:lblAlgn val="ctr"/>
        <c:lblOffset val="100"/>
        <c:noMultiLvlLbl val="0"/>
      </c:catAx>
      <c:valAx>
        <c:axId val="447140488"/>
        <c:scaling>
          <c:orientation val="minMax"/>
        </c:scaling>
        <c:delete val="1"/>
        <c:axPos val="b"/>
        <c:numFmt formatCode="0.00%" sourceLinked="1"/>
        <c:majorTickMark val="out"/>
        <c:minorTickMark val="none"/>
        <c:tickLblPos val="none"/>
        <c:crossAx val="447140880"/>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Egresados!$C$587</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Egresados!$D$586:$F$586</c:f>
              <c:strCache>
                <c:ptCount val="3"/>
                <c:pt idx="0">
                  <c:v>1 Año</c:v>
                </c:pt>
                <c:pt idx="1">
                  <c:v>3 Año</c:v>
                </c:pt>
                <c:pt idx="2">
                  <c:v>5 Año</c:v>
                </c:pt>
              </c:strCache>
            </c:strRef>
          </c:cat>
          <c:val>
            <c:numRef>
              <c:f>Egresados!$D$587:$F$587</c:f>
              <c:numCache>
                <c:formatCode>0.00%</c:formatCode>
                <c:ptCount val="3"/>
                <c:pt idx="0">
                  <c:v>0.16666666666666666</c:v>
                </c:pt>
                <c:pt idx="1">
                  <c:v>0</c:v>
                </c:pt>
                <c:pt idx="2">
                  <c:v>0.2</c:v>
                </c:pt>
              </c:numCache>
            </c:numRef>
          </c:val>
        </c:ser>
        <c:ser>
          <c:idx val="1"/>
          <c:order val="1"/>
          <c:tx>
            <c:strRef>
              <c:f>Egresados!$C$588</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Egresados!$D$586:$F$586</c:f>
              <c:strCache>
                <c:ptCount val="3"/>
                <c:pt idx="0">
                  <c:v>1 Año</c:v>
                </c:pt>
                <c:pt idx="1">
                  <c:v>3 Año</c:v>
                </c:pt>
                <c:pt idx="2">
                  <c:v>5 Año</c:v>
                </c:pt>
              </c:strCache>
            </c:strRef>
          </c:cat>
          <c:val>
            <c:numRef>
              <c:f>Egresados!$D$588:$F$588</c:f>
              <c:numCache>
                <c:formatCode>0.00%</c:formatCode>
                <c:ptCount val="3"/>
                <c:pt idx="0">
                  <c:v>5.5555555555555552E-2</c:v>
                </c:pt>
                <c:pt idx="1">
                  <c:v>0</c:v>
                </c:pt>
                <c:pt idx="2">
                  <c:v>0.1</c:v>
                </c:pt>
              </c:numCache>
            </c:numRef>
          </c:val>
        </c:ser>
        <c:ser>
          <c:idx val="2"/>
          <c:order val="2"/>
          <c:tx>
            <c:strRef>
              <c:f>Egresados!$C$589</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Egresados!$D$586:$F$586</c:f>
              <c:strCache>
                <c:ptCount val="3"/>
                <c:pt idx="0">
                  <c:v>1 Año</c:v>
                </c:pt>
                <c:pt idx="1">
                  <c:v>3 Año</c:v>
                </c:pt>
                <c:pt idx="2">
                  <c:v>5 Año</c:v>
                </c:pt>
              </c:strCache>
            </c:strRef>
          </c:cat>
          <c:val>
            <c:numRef>
              <c:f>Egresados!$D$589:$F$589</c:f>
              <c:numCache>
                <c:formatCode>0.00%</c:formatCode>
                <c:ptCount val="3"/>
                <c:pt idx="0">
                  <c:v>0.1111111111111111</c:v>
                </c:pt>
                <c:pt idx="1">
                  <c:v>0.5</c:v>
                </c:pt>
                <c:pt idx="2">
                  <c:v>0</c:v>
                </c:pt>
              </c:numCache>
            </c:numRef>
          </c:val>
        </c:ser>
        <c:ser>
          <c:idx val="3"/>
          <c:order val="3"/>
          <c:tx>
            <c:strRef>
              <c:f>Egresados!$C$590</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Egresados!$D$586:$F$586</c:f>
              <c:strCache>
                <c:ptCount val="3"/>
                <c:pt idx="0">
                  <c:v>1 Año</c:v>
                </c:pt>
                <c:pt idx="1">
                  <c:v>3 Año</c:v>
                </c:pt>
                <c:pt idx="2">
                  <c:v>5 Año</c:v>
                </c:pt>
              </c:strCache>
            </c:strRef>
          </c:cat>
          <c:val>
            <c:numRef>
              <c:f>Egresados!$D$590:$F$590</c:f>
              <c:numCache>
                <c:formatCode>0.00%</c:formatCode>
                <c:ptCount val="3"/>
                <c:pt idx="0">
                  <c:v>0.33333333333333331</c:v>
                </c:pt>
                <c:pt idx="1">
                  <c:v>0.5</c:v>
                </c:pt>
                <c:pt idx="2">
                  <c:v>0</c:v>
                </c:pt>
              </c:numCache>
            </c:numRef>
          </c:val>
        </c:ser>
        <c:ser>
          <c:idx val="4"/>
          <c:order val="4"/>
          <c:tx>
            <c:strRef>
              <c:f>Egresados!$C$591</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Egresados!$D$586:$F$586</c:f>
              <c:strCache>
                <c:ptCount val="3"/>
                <c:pt idx="0">
                  <c:v>1 Año</c:v>
                </c:pt>
                <c:pt idx="1">
                  <c:v>3 Año</c:v>
                </c:pt>
                <c:pt idx="2">
                  <c:v>5 Año</c:v>
                </c:pt>
              </c:strCache>
            </c:strRef>
          </c:cat>
          <c:val>
            <c:numRef>
              <c:f>Egresados!$D$591:$F$591</c:f>
              <c:numCache>
                <c:formatCode>0.00%</c:formatCode>
                <c:ptCount val="3"/>
                <c:pt idx="0">
                  <c:v>0</c:v>
                </c:pt>
                <c:pt idx="1">
                  <c:v>0</c:v>
                </c:pt>
                <c:pt idx="2">
                  <c:v>0</c:v>
                </c:pt>
              </c:numCache>
            </c:numRef>
          </c:val>
        </c:ser>
        <c:ser>
          <c:idx val="5"/>
          <c:order val="5"/>
          <c:tx>
            <c:strRef>
              <c:f>Egresados!$C$592</c:f>
              <c:strCache>
                <c:ptCount val="1"/>
                <c:pt idx="0">
                  <c:v>Carece de las competencias requeridas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Egresados!$D$586:$F$586</c:f>
              <c:strCache>
                <c:ptCount val="3"/>
                <c:pt idx="0">
                  <c:v>1 Año</c:v>
                </c:pt>
                <c:pt idx="1">
                  <c:v>3 Año</c:v>
                </c:pt>
                <c:pt idx="2">
                  <c:v>5 Año</c:v>
                </c:pt>
              </c:strCache>
            </c:strRef>
          </c:cat>
          <c:val>
            <c:numRef>
              <c:f>Egresados!$D$592:$F$592</c:f>
              <c:numCache>
                <c:formatCode>0.00%</c:formatCode>
                <c:ptCount val="3"/>
                <c:pt idx="0">
                  <c:v>0</c:v>
                </c:pt>
                <c:pt idx="1">
                  <c:v>0</c:v>
                </c:pt>
                <c:pt idx="2">
                  <c:v>0</c:v>
                </c:pt>
              </c:numCache>
            </c:numRef>
          </c:val>
        </c:ser>
        <c:ser>
          <c:idx val="6"/>
          <c:order val="6"/>
          <c:tx>
            <c:strRef>
              <c:f>Egresados!$C$593</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Egresados!$D$586:$F$586</c:f>
              <c:strCache>
                <c:ptCount val="3"/>
                <c:pt idx="0">
                  <c:v>1 Año</c:v>
                </c:pt>
                <c:pt idx="1">
                  <c:v>3 Año</c:v>
                </c:pt>
                <c:pt idx="2">
                  <c:v>5 Año</c:v>
                </c:pt>
              </c:strCache>
            </c:strRef>
          </c:cat>
          <c:val>
            <c:numRef>
              <c:f>Egresados!$D$593:$F$593</c:f>
              <c:numCache>
                <c:formatCode>0.00%</c:formatCode>
                <c:ptCount val="3"/>
                <c:pt idx="0">
                  <c:v>5.5555555555555552E-2</c:v>
                </c:pt>
                <c:pt idx="1">
                  <c:v>0</c:v>
                </c:pt>
                <c:pt idx="2">
                  <c:v>0.1</c:v>
                </c:pt>
              </c:numCache>
            </c:numRef>
          </c:val>
        </c:ser>
        <c:ser>
          <c:idx val="7"/>
          <c:order val="7"/>
          <c:tx>
            <c:strRef>
              <c:f>Egresados!$C$594</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Egresados!$D$586:$F$586</c:f>
              <c:strCache>
                <c:ptCount val="3"/>
                <c:pt idx="0">
                  <c:v>1 Año</c:v>
                </c:pt>
                <c:pt idx="1">
                  <c:v>3 Año</c:v>
                </c:pt>
                <c:pt idx="2">
                  <c:v>5 Año</c:v>
                </c:pt>
              </c:strCache>
            </c:strRef>
          </c:cat>
          <c:val>
            <c:numRef>
              <c:f>Egresados!$D$594:$F$594</c:f>
              <c:numCache>
                <c:formatCode>0.00%</c:formatCode>
                <c:ptCount val="3"/>
                <c:pt idx="0">
                  <c:v>0</c:v>
                </c:pt>
                <c:pt idx="1">
                  <c:v>0</c:v>
                </c:pt>
                <c:pt idx="2">
                  <c:v>0.1</c:v>
                </c:pt>
              </c:numCache>
            </c:numRef>
          </c:val>
        </c:ser>
        <c:dLbls>
          <c:showLegendKey val="0"/>
          <c:showVal val="0"/>
          <c:showCatName val="0"/>
          <c:showSerName val="0"/>
          <c:showPercent val="0"/>
          <c:showBubbleSize val="0"/>
        </c:dLbls>
        <c:gapWidth val="150"/>
        <c:axId val="447139704"/>
        <c:axId val="447139312"/>
      </c:barChart>
      <c:catAx>
        <c:axId val="447139704"/>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447139312"/>
        <c:crosses val="autoZero"/>
        <c:auto val="1"/>
        <c:lblAlgn val="ctr"/>
        <c:lblOffset val="100"/>
        <c:noMultiLvlLbl val="0"/>
      </c:catAx>
      <c:valAx>
        <c:axId val="447139312"/>
        <c:scaling>
          <c:orientation val="minMax"/>
        </c:scaling>
        <c:delete val="1"/>
        <c:axPos val="b"/>
        <c:numFmt formatCode="0.00%" sourceLinked="1"/>
        <c:majorTickMark val="out"/>
        <c:minorTickMark val="none"/>
        <c:tickLblPos val="none"/>
        <c:crossAx val="447139704"/>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0332328524524816"/>
          <c:y val="6.4346437441985108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Egresados!$C$616:$C$623</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Egresados!$G$616:$G$623</c:f>
              <c:numCache>
                <c:formatCode>0.00%</c:formatCode>
                <c:ptCount val="8"/>
                <c:pt idx="0">
                  <c:v>0.18681318681318682</c:v>
                </c:pt>
                <c:pt idx="1">
                  <c:v>9.8901098901098897E-2</c:v>
                </c:pt>
                <c:pt idx="2">
                  <c:v>6.5934065934065936E-2</c:v>
                </c:pt>
                <c:pt idx="3">
                  <c:v>2.197802197802198E-2</c:v>
                </c:pt>
                <c:pt idx="4">
                  <c:v>5.4945054945054944E-2</c:v>
                </c:pt>
                <c:pt idx="5">
                  <c:v>9.8901098901098897E-2</c:v>
                </c:pt>
                <c:pt idx="6">
                  <c:v>0.24175824175824176</c:v>
                </c:pt>
                <c:pt idx="7">
                  <c:v>6.5934065934065936E-2</c:v>
                </c:pt>
              </c:numCache>
            </c:numRef>
          </c:val>
        </c:ser>
        <c:dLbls>
          <c:showLegendKey val="0"/>
          <c:showVal val="0"/>
          <c:showCatName val="0"/>
          <c:showSerName val="0"/>
          <c:showPercent val="0"/>
          <c:showBubbleSize val="0"/>
        </c:dLbls>
        <c:gapWidth val="150"/>
        <c:axId val="447138528"/>
        <c:axId val="447138136"/>
      </c:barChart>
      <c:catAx>
        <c:axId val="447138528"/>
        <c:scaling>
          <c:orientation val="minMax"/>
        </c:scaling>
        <c:delete val="0"/>
        <c:axPos val="l"/>
        <c:numFmt formatCode="General" sourceLinked="0"/>
        <c:majorTickMark val="out"/>
        <c:minorTickMark val="none"/>
        <c:tickLblPos val="nextTo"/>
        <c:txPr>
          <a:bodyPr/>
          <a:lstStyle/>
          <a:p>
            <a:pPr>
              <a:defRPr b="1"/>
            </a:pPr>
            <a:endParaRPr lang="es-CO"/>
          </a:p>
        </c:txPr>
        <c:crossAx val="447138136"/>
        <c:crosses val="autoZero"/>
        <c:auto val="1"/>
        <c:lblAlgn val="ctr"/>
        <c:lblOffset val="100"/>
        <c:noMultiLvlLbl val="0"/>
      </c:catAx>
      <c:valAx>
        <c:axId val="447138136"/>
        <c:scaling>
          <c:orientation val="minMax"/>
        </c:scaling>
        <c:delete val="1"/>
        <c:axPos val="b"/>
        <c:numFmt formatCode="0.00%" sourceLinked="1"/>
        <c:majorTickMark val="out"/>
        <c:minorTickMark val="none"/>
        <c:tickLblPos val="none"/>
        <c:crossAx val="44713852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Egresados!$C$616</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Egresados!$D$615:$F$615</c:f>
              <c:strCache>
                <c:ptCount val="3"/>
                <c:pt idx="0">
                  <c:v>1 Año</c:v>
                </c:pt>
                <c:pt idx="1">
                  <c:v>3 Año</c:v>
                </c:pt>
                <c:pt idx="2">
                  <c:v>5 Año</c:v>
                </c:pt>
              </c:strCache>
            </c:strRef>
          </c:cat>
          <c:val>
            <c:numRef>
              <c:f>Egresados!$D$616:$F$616</c:f>
              <c:numCache>
                <c:formatCode>0.00%</c:formatCode>
                <c:ptCount val="3"/>
                <c:pt idx="0">
                  <c:v>0.13953488372093023</c:v>
                </c:pt>
                <c:pt idx="1">
                  <c:v>0.32142857142857145</c:v>
                </c:pt>
                <c:pt idx="2">
                  <c:v>0.1</c:v>
                </c:pt>
              </c:numCache>
            </c:numRef>
          </c:val>
        </c:ser>
        <c:ser>
          <c:idx val="1"/>
          <c:order val="1"/>
          <c:tx>
            <c:strRef>
              <c:f>Egresados!$C$617</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Egresados!$D$615:$F$615</c:f>
              <c:strCache>
                <c:ptCount val="3"/>
                <c:pt idx="0">
                  <c:v>1 Año</c:v>
                </c:pt>
                <c:pt idx="1">
                  <c:v>3 Año</c:v>
                </c:pt>
                <c:pt idx="2">
                  <c:v>5 Año</c:v>
                </c:pt>
              </c:strCache>
            </c:strRef>
          </c:cat>
          <c:val>
            <c:numRef>
              <c:f>Egresados!$D$617:$F$617</c:f>
              <c:numCache>
                <c:formatCode>0.00%</c:formatCode>
                <c:ptCount val="3"/>
                <c:pt idx="0">
                  <c:v>0.11627906976744186</c:v>
                </c:pt>
                <c:pt idx="1">
                  <c:v>0.10714285714285714</c:v>
                </c:pt>
                <c:pt idx="2">
                  <c:v>0.05</c:v>
                </c:pt>
              </c:numCache>
            </c:numRef>
          </c:val>
        </c:ser>
        <c:ser>
          <c:idx val="2"/>
          <c:order val="2"/>
          <c:tx>
            <c:strRef>
              <c:f>Egresados!$C$618</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Egresados!$D$615:$F$615</c:f>
              <c:strCache>
                <c:ptCount val="3"/>
                <c:pt idx="0">
                  <c:v>1 Año</c:v>
                </c:pt>
                <c:pt idx="1">
                  <c:v>3 Año</c:v>
                </c:pt>
                <c:pt idx="2">
                  <c:v>5 Año</c:v>
                </c:pt>
              </c:strCache>
            </c:strRef>
          </c:cat>
          <c:val>
            <c:numRef>
              <c:f>Egresados!$D$618:$F$618</c:f>
              <c:numCache>
                <c:formatCode>0.00%</c:formatCode>
                <c:ptCount val="3"/>
                <c:pt idx="0">
                  <c:v>6.9767441860465115E-2</c:v>
                </c:pt>
                <c:pt idx="1">
                  <c:v>7.1428571428571425E-2</c:v>
                </c:pt>
                <c:pt idx="2">
                  <c:v>0.05</c:v>
                </c:pt>
              </c:numCache>
            </c:numRef>
          </c:val>
        </c:ser>
        <c:ser>
          <c:idx val="3"/>
          <c:order val="3"/>
          <c:tx>
            <c:strRef>
              <c:f>Egresados!$C$619</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Egresados!$D$615:$F$615</c:f>
              <c:strCache>
                <c:ptCount val="3"/>
                <c:pt idx="0">
                  <c:v>1 Año</c:v>
                </c:pt>
                <c:pt idx="1">
                  <c:v>3 Año</c:v>
                </c:pt>
                <c:pt idx="2">
                  <c:v>5 Año</c:v>
                </c:pt>
              </c:strCache>
            </c:strRef>
          </c:cat>
          <c:val>
            <c:numRef>
              <c:f>Egresados!$D$619:$F$619</c:f>
              <c:numCache>
                <c:formatCode>0.00%</c:formatCode>
                <c:ptCount val="3"/>
                <c:pt idx="0">
                  <c:v>0</c:v>
                </c:pt>
                <c:pt idx="1">
                  <c:v>3.5714285714285712E-2</c:v>
                </c:pt>
                <c:pt idx="2">
                  <c:v>0.05</c:v>
                </c:pt>
              </c:numCache>
            </c:numRef>
          </c:val>
        </c:ser>
        <c:ser>
          <c:idx val="4"/>
          <c:order val="4"/>
          <c:tx>
            <c:strRef>
              <c:f>Egresados!$C$620</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Egresados!$D$615:$F$615</c:f>
              <c:strCache>
                <c:ptCount val="3"/>
                <c:pt idx="0">
                  <c:v>1 Año</c:v>
                </c:pt>
                <c:pt idx="1">
                  <c:v>3 Año</c:v>
                </c:pt>
                <c:pt idx="2">
                  <c:v>5 Año</c:v>
                </c:pt>
              </c:strCache>
            </c:strRef>
          </c:cat>
          <c:val>
            <c:numRef>
              <c:f>Egresados!$D$620:$F$620</c:f>
              <c:numCache>
                <c:formatCode>0.00%</c:formatCode>
                <c:ptCount val="3"/>
                <c:pt idx="0">
                  <c:v>2.3255813953488372E-2</c:v>
                </c:pt>
                <c:pt idx="1">
                  <c:v>7.1428571428571425E-2</c:v>
                </c:pt>
                <c:pt idx="2">
                  <c:v>0.1</c:v>
                </c:pt>
              </c:numCache>
            </c:numRef>
          </c:val>
        </c:ser>
        <c:ser>
          <c:idx val="5"/>
          <c:order val="5"/>
          <c:tx>
            <c:strRef>
              <c:f>Egresados!$C$621</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Egresados!$D$615:$F$615</c:f>
              <c:strCache>
                <c:ptCount val="3"/>
                <c:pt idx="0">
                  <c:v>1 Año</c:v>
                </c:pt>
                <c:pt idx="1">
                  <c:v>3 Año</c:v>
                </c:pt>
                <c:pt idx="2">
                  <c:v>5 Año</c:v>
                </c:pt>
              </c:strCache>
            </c:strRef>
          </c:cat>
          <c:val>
            <c:numRef>
              <c:f>Egresados!$D$621:$F$621</c:f>
              <c:numCache>
                <c:formatCode>0.00%</c:formatCode>
                <c:ptCount val="3"/>
                <c:pt idx="0">
                  <c:v>2.3255813953488372E-2</c:v>
                </c:pt>
                <c:pt idx="1">
                  <c:v>0.21428571428571427</c:v>
                </c:pt>
                <c:pt idx="2">
                  <c:v>0.1</c:v>
                </c:pt>
              </c:numCache>
            </c:numRef>
          </c:val>
        </c:ser>
        <c:ser>
          <c:idx val="6"/>
          <c:order val="6"/>
          <c:tx>
            <c:strRef>
              <c:f>Egresados!$C$622</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Egresados!$D$615:$F$615</c:f>
              <c:strCache>
                <c:ptCount val="3"/>
                <c:pt idx="0">
                  <c:v>1 Año</c:v>
                </c:pt>
                <c:pt idx="1">
                  <c:v>3 Año</c:v>
                </c:pt>
                <c:pt idx="2">
                  <c:v>5 Año</c:v>
                </c:pt>
              </c:strCache>
            </c:strRef>
          </c:cat>
          <c:val>
            <c:numRef>
              <c:f>Egresados!$D$622:$F$622</c:f>
              <c:numCache>
                <c:formatCode>0.00%</c:formatCode>
                <c:ptCount val="3"/>
                <c:pt idx="0">
                  <c:v>0.16279069767441862</c:v>
                </c:pt>
                <c:pt idx="1">
                  <c:v>0.2857142857142857</c:v>
                </c:pt>
                <c:pt idx="2">
                  <c:v>0.35</c:v>
                </c:pt>
              </c:numCache>
            </c:numRef>
          </c:val>
        </c:ser>
        <c:ser>
          <c:idx val="7"/>
          <c:order val="7"/>
          <c:tx>
            <c:strRef>
              <c:f>Egresados!$C$623</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Egresados!$D$615:$F$615</c:f>
              <c:strCache>
                <c:ptCount val="3"/>
                <c:pt idx="0">
                  <c:v>1 Año</c:v>
                </c:pt>
                <c:pt idx="1">
                  <c:v>3 Año</c:v>
                </c:pt>
                <c:pt idx="2">
                  <c:v>5 Año</c:v>
                </c:pt>
              </c:strCache>
            </c:strRef>
          </c:cat>
          <c:val>
            <c:numRef>
              <c:f>Egresados!$D$623:$F$623</c:f>
              <c:numCache>
                <c:formatCode>0.00%</c:formatCode>
                <c:ptCount val="3"/>
                <c:pt idx="0">
                  <c:v>2.3255813953488372E-2</c:v>
                </c:pt>
                <c:pt idx="1">
                  <c:v>0.10714285714285714</c:v>
                </c:pt>
                <c:pt idx="2">
                  <c:v>0.1</c:v>
                </c:pt>
              </c:numCache>
            </c:numRef>
          </c:val>
        </c:ser>
        <c:dLbls>
          <c:showLegendKey val="0"/>
          <c:showVal val="0"/>
          <c:showCatName val="0"/>
          <c:showSerName val="0"/>
          <c:showPercent val="0"/>
          <c:showBubbleSize val="0"/>
        </c:dLbls>
        <c:gapWidth val="150"/>
        <c:axId val="447137352"/>
        <c:axId val="447136960"/>
      </c:barChart>
      <c:catAx>
        <c:axId val="447137352"/>
        <c:scaling>
          <c:orientation val="minMax"/>
        </c:scaling>
        <c:delete val="0"/>
        <c:axPos val="b"/>
        <c:numFmt formatCode="General" sourceLinked="0"/>
        <c:majorTickMark val="out"/>
        <c:minorTickMark val="none"/>
        <c:tickLblPos val="nextTo"/>
        <c:txPr>
          <a:bodyPr/>
          <a:lstStyle/>
          <a:p>
            <a:pPr>
              <a:defRPr b="1"/>
            </a:pPr>
            <a:endParaRPr lang="es-CO"/>
          </a:p>
        </c:txPr>
        <c:crossAx val="447136960"/>
        <c:crosses val="autoZero"/>
        <c:auto val="1"/>
        <c:lblAlgn val="ctr"/>
        <c:lblOffset val="100"/>
        <c:noMultiLvlLbl val="0"/>
      </c:catAx>
      <c:valAx>
        <c:axId val="447136960"/>
        <c:scaling>
          <c:orientation val="minMax"/>
        </c:scaling>
        <c:delete val="1"/>
        <c:axPos val="l"/>
        <c:numFmt formatCode="0.00%" sourceLinked="1"/>
        <c:majorTickMark val="out"/>
        <c:minorTickMark val="none"/>
        <c:tickLblPos val="none"/>
        <c:crossAx val="447137352"/>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Egresados!$C$654</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Egresados!$D$653:$F$653</c:f>
              <c:strCache>
                <c:ptCount val="3"/>
                <c:pt idx="0">
                  <c:v>1 Año</c:v>
                </c:pt>
                <c:pt idx="1">
                  <c:v>3 Año</c:v>
                </c:pt>
                <c:pt idx="2">
                  <c:v>5 Año</c:v>
                </c:pt>
              </c:strCache>
            </c:strRef>
          </c:cat>
          <c:val>
            <c:numRef>
              <c:f>Egresados!$D$654:$F$654</c:f>
              <c:numCache>
                <c:formatCode>0.00%</c:formatCode>
                <c:ptCount val="3"/>
                <c:pt idx="0">
                  <c:v>2.3255813953488372E-2</c:v>
                </c:pt>
                <c:pt idx="1">
                  <c:v>7.1428571428571425E-2</c:v>
                </c:pt>
                <c:pt idx="2">
                  <c:v>0.1</c:v>
                </c:pt>
              </c:numCache>
            </c:numRef>
          </c:val>
        </c:ser>
        <c:ser>
          <c:idx val="1"/>
          <c:order val="1"/>
          <c:tx>
            <c:strRef>
              <c:f>Egresados!$C$655</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Egresados!$D$653:$F$653</c:f>
              <c:strCache>
                <c:ptCount val="3"/>
                <c:pt idx="0">
                  <c:v>1 Año</c:v>
                </c:pt>
                <c:pt idx="1">
                  <c:v>3 Año</c:v>
                </c:pt>
                <c:pt idx="2">
                  <c:v>5 Año</c:v>
                </c:pt>
              </c:strCache>
            </c:strRef>
          </c:cat>
          <c:val>
            <c:numRef>
              <c:f>Egresados!$D$655:$F$655</c:f>
              <c:numCache>
                <c:formatCode>0.00%</c:formatCode>
                <c:ptCount val="3"/>
                <c:pt idx="0">
                  <c:v>0</c:v>
                </c:pt>
                <c:pt idx="1">
                  <c:v>3.5714285714285712E-2</c:v>
                </c:pt>
                <c:pt idx="2">
                  <c:v>0.05</c:v>
                </c:pt>
              </c:numCache>
            </c:numRef>
          </c:val>
        </c:ser>
        <c:ser>
          <c:idx val="2"/>
          <c:order val="2"/>
          <c:tx>
            <c:strRef>
              <c:f>Egresados!$C$656</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Egresados!$D$653:$F$653</c:f>
              <c:strCache>
                <c:ptCount val="3"/>
                <c:pt idx="0">
                  <c:v>1 Año</c:v>
                </c:pt>
                <c:pt idx="1">
                  <c:v>3 Año</c:v>
                </c:pt>
                <c:pt idx="2">
                  <c:v>5 Año</c:v>
                </c:pt>
              </c:strCache>
            </c:strRef>
          </c:cat>
          <c:val>
            <c:numRef>
              <c:f>Egresados!$D$656:$F$656</c:f>
              <c:numCache>
                <c:formatCode>0.00%</c:formatCode>
                <c:ptCount val="3"/>
                <c:pt idx="0">
                  <c:v>0</c:v>
                </c:pt>
                <c:pt idx="1">
                  <c:v>0.10714285714285714</c:v>
                </c:pt>
                <c:pt idx="2">
                  <c:v>0.1</c:v>
                </c:pt>
              </c:numCache>
            </c:numRef>
          </c:val>
        </c:ser>
        <c:ser>
          <c:idx val="3"/>
          <c:order val="3"/>
          <c:tx>
            <c:strRef>
              <c:f>Egresados!$C$657</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Egresados!$D$653:$F$653</c:f>
              <c:strCache>
                <c:ptCount val="3"/>
                <c:pt idx="0">
                  <c:v>1 Año</c:v>
                </c:pt>
                <c:pt idx="1">
                  <c:v>3 Año</c:v>
                </c:pt>
                <c:pt idx="2">
                  <c:v>5 Año</c:v>
                </c:pt>
              </c:strCache>
            </c:strRef>
          </c:cat>
          <c:val>
            <c:numRef>
              <c:f>Egresados!$D$657:$F$657</c:f>
              <c:numCache>
                <c:formatCode>0.00%</c:formatCode>
                <c:ptCount val="3"/>
                <c:pt idx="0">
                  <c:v>0.46511627906976744</c:v>
                </c:pt>
                <c:pt idx="1">
                  <c:v>0.5357142857142857</c:v>
                </c:pt>
                <c:pt idx="2">
                  <c:v>0.45</c:v>
                </c:pt>
              </c:numCache>
            </c:numRef>
          </c:val>
        </c:ser>
        <c:ser>
          <c:idx val="4"/>
          <c:order val="4"/>
          <c:tx>
            <c:strRef>
              <c:f>Egresados!$C$658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Egresados!$D$653:$F$653</c:f>
              <c:strCache>
                <c:ptCount val="3"/>
                <c:pt idx="0">
                  <c:v>1 Año</c:v>
                </c:pt>
                <c:pt idx="1">
                  <c:v>3 Año</c:v>
                </c:pt>
                <c:pt idx="2">
                  <c:v>5 Año</c:v>
                </c:pt>
              </c:strCache>
            </c:strRef>
          </c:cat>
          <c:val>
            <c:numRef>
              <c:f>Egresados!$D$658:$F$658</c:f>
              <c:numCache>
                <c:formatCode>0.00%</c:formatCode>
                <c:ptCount val="3"/>
                <c:pt idx="0">
                  <c:v>2.3255813953488372E-2</c:v>
                </c:pt>
                <c:pt idx="1">
                  <c:v>0.10714285714285714</c:v>
                </c:pt>
                <c:pt idx="2">
                  <c:v>0.05</c:v>
                </c:pt>
              </c:numCache>
            </c:numRef>
          </c:val>
        </c:ser>
        <c:dLbls>
          <c:showLegendKey val="0"/>
          <c:showVal val="0"/>
          <c:showCatName val="0"/>
          <c:showSerName val="0"/>
          <c:showPercent val="0"/>
          <c:showBubbleSize val="0"/>
        </c:dLbls>
        <c:gapWidth val="150"/>
        <c:axId val="447143232"/>
        <c:axId val="443239680"/>
      </c:barChart>
      <c:catAx>
        <c:axId val="447143232"/>
        <c:scaling>
          <c:orientation val="minMax"/>
        </c:scaling>
        <c:delete val="0"/>
        <c:axPos val="l"/>
        <c:numFmt formatCode="General" sourceLinked="0"/>
        <c:majorTickMark val="out"/>
        <c:minorTickMark val="none"/>
        <c:tickLblPos val="nextTo"/>
        <c:txPr>
          <a:bodyPr/>
          <a:lstStyle/>
          <a:p>
            <a:pPr>
              <a:defRPr sz="1200" b="1"/>
            </a:pPr>
            <a:endParaRPr lang="es-CO"/>
          </a:p>
        </c:txPr>
        <c:crossAx val="443239680"/>
        <c:crosses val="autoZero"/>
        <c:auto val="1"/>
        <c:lblAlgn val="ctr"/>
        <c:lblOffset val="100"/>
        <c:noMultiLvlLbl val="0"/>
      </c:catAx>
      <c:valAx>
        <c:axId val="443239680"/>
        <c:scaling>
          <c:orientation val="minMax"/>
        </c:scaling>
        <c:delete val="1"/>
        <c:axPos val="b"/>
        <c:numFmt formatCode="0.00%" sourceLinked="1"/>
        <c:majorTickMark val="out"/>
        <c:minorTickMark val="none"/>
        <c:tickLblPos val="none"/>
        <c:crossAx val="447143232"/>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Egresados!$C$669</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Egresados!$D$668:$G$668</c:f>
              <c:strCache>
                <c:ptCount val="4"/>
                <c:pt idx="0">
                  <c:v>MG</c:v>
                </c:pt>
                <c:pt idx="1">
                  <c:v>1 Año</c:v>
                </c:pt>
                <c:pt idx="2">
                  <c:v>3 Año</c:v>
                </c:pt>
                <c:pt idx="3">
                  <c:v>5 Año</c:v>
                </c:pt>
              </c:strCache>
            </c:strRef>
          </c:cat>
          <c:val>
            <c:numRef>
              <c:f>Egresados!$D$669:$G$669</c:f>
              <c:numCache>
                <c:formatCode>0.00%</c:formatCode>
                <c:ptCount val="4"/>
                <c:pt idx="0">
                  <c:v>0.73780487804878048</c:v>
                </c:pt>
                <c:pt idx="1">
                  <c:v>0.54545454545454541</c:v>
                </c:pt>
                <c:pt idx="2">
                  <c:v>0.72727272727272729</c:v>
                </c:pt>
                <c:pt idx="3">
                  <c:v>0.58823529411764708</c:v>
                </c:pt>
              </c:numCache>
            </c:numRef>
          </c:val>
        </c:ser>
        <c:ser>
          <c:idx val="1"/>
          <c:order val="1"/>
          <c:tx>
            <c:strRef>
              <c:f>Egresados!$C$670</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Egresados!$D$668:$G$668</c:f>
              <c:strCache>
                <c:ptCount val="4"/>
                <c:pt idx="0">
                  <c:v>MG</c:v>
                </c:pt>
                <c:pt idx="1">
                  <c:v>1 Año</c:v>
                </c:pt>
                <c:pt idx="2">
                  <c:v>3 Año</c:v>
                </c:pt>
                <c:pt idx="3">
                  <c:v>5 Año</c:v>
                </c:pt>
              </c:strCache>
            </c:strRef>
          </c:cat>
          <c:val>
            <c:numRef>
              <c:f>Egresados!$D$670:$G$670</c:f>
              <c:numCache>
                <c:formatCode>0.00%</c:formatCode>
                <c:ptCount val="4"/>
                <c:pt idx="0">
                  <c:v>0.25609756097560976</c:v>
                </c:pt>
                <c:pt idx="1">
                  <c:v>0.31818181818181818</c:v>
                </c:pt>
                <c:pt idx="2">
                  <c:v>0.27272727272727271</c:v>
                </c:pt>
                <c:pt idx="3">
                  <c:v>0.35294117647058826</c:v>
                </c:pt>
              </c:numCache>
            </c:numRef>
          </c:val>
        </c:ser>
        <c:dLbls>
          <c:showLegendKey val="0"/>
          <c:showVal val="0"/>
          <c:showCatName val="0"/>
          <c:showSerName val="0"/>
          <c:showPercent val="0"/>
          <c:showBubbleSize val="0"/>
        </c:dLbls>
        <c:gapWidth val="150"/>
        <c:axId val="443245560"/>
        <c:axId val="443244384"/>
      </c:barChart>
      <c:catAx>
        <c:axId val="443245560"/>
        <c:scaling>
          <c:orientation val="minMax"/>
        </c:scaling>
        <c:delete val="0"/>
        <c:axPos val="b"/>
        <c:numFmt formatCode="General" sourceLinked="0"/>
        <c:majorTickMark val="out"/>
        <c:minorTickMark val="none"/>
        <c:tickLblPos val="nextTo"/>
        <c:txPr>
          <a:bodyPr/>
          <a:lstStyle/>
          <a:p>
            <a:pPr>
              <a:defRPr b="1"/>
            </a:pPr>
            <a:endParaRPr lang="es-CO"/>
          </a:p>
        </c:txPr>
        <c:crossAx val="443244384"/>
        <c:crosses val="autoZero"/>
        <c:auto val="1"/>
        <c:lblAlgn val="ctr"/>
        <c:lblOffset val="100"/>
        <c:noMultiLvlLbl val="0"/>
      </c:catAx>
      <c:valAx>
        <c:axId val="443244384"/>
        <c:scaling>
          <c:orientation val="minMax"/>
        </c:scaling>
        <c:delete val="1"/>
        <c:axPos val="l"/>
        <c:numFmt formatCode="0.00%" sourceLinked="1"/>
        <c:majorTickMark val="out"/>
        <c:minorTickMark val="none"/>
        <c:tickLblPos val="none"/>
        <c:crossAx val="443245560"/>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2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Egresados!$C$669:$C$670</c:f>
              <c:strCache>
                <c:ptCount val="2"/>
                <c:pt idx="0">
                  <c:v>Si</c:v>
                </c:pt>
                <c:pt idx="1">
                  <c:v>No</c:v>
                </c:pt>
              </c:strCache>
            </c:strRef>
          </c:cat>
          <c:val>
            <c:numRef>
              <c:f>Egresados!$H$669:$H$670</c:f>
              <c:numCache>
                <c:formatCode>0.00%</c:formatCode>
                <c:ptCount val="2"/>
                <c:pt idx="0">
                  <c:v>0.70666666666666667</c:v>
                </c:pt>
                <c:pt idx="1">
                  <c:v>0.27111111111111114</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21491040122221738"/>
                  <c:y val="0.11139684898510689"/>
                </c:manualLayout>
              </c:layout>
              <c:tx>
                <c:rich>
                  <a:bodyPr/>
                  <a:lstStyle/>
                  <a:p>
                    <a:pPr>
                      <a:defRPr sz="1300" b="1" cap="none" spc="50">
                        <a:ln w="0"/>
                        <a:solidFill>
                          <a:schemeClr val="bg1"/>
                        </a:solidFill>
                        <a:effectLst>
                          <a:innerShdw blurRad="63500" dist="50800" dir="13500000">
                            <a:srgbClr val="000000">
                              <a:alpha val="50000"/>
                            </a:srgbClr>
                          </a:innerShdw>
                        </a:effectLst>
                      </a:defRPr>
                    </a:pPr>
                    <a:fld id="{0D2DEC74-6BB3-4FC4-B192-1D89E2AE3AF5}" type="CATEGORYNAME">
                      <a:rPr lang="en-US" sz="1300" b="1" cap="none" spc="5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[NOMBRE DE CATEGORÍA]</a:t>
                    </a:fld>
                    <a:r>
                      <a:rPr lang="en-US" sz="1300" b="1" cap="none" spc="50" baseline="0">
                        <a:ln w="0"/>
                        <a:solidFill>
                          <a:schemeClr val="bg1"/>
                        </a:solidFill>
                        <a:effectLst>
                          <a:innerShdw blurRad="63500" dist="50800" dir="13500000">
                            <a:srgbClr val="000000">
                              <a:alpha val="50000"/>
                            </a:srgbClr>
                          </a:innerShdw>
                        </a:effectLst>
                      </a:rPr>
                      <a:t>
</a:t>
                    </a:r>
                    <a:fld id="{9C3531DF-B6CC-45F6-AB2A-2F81BCC67A17}" type="VALUE">
                      <a:rPr lang="en-US" sz="1300" b="1" cap="none" spc="50" baseline="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[VALOR]</a:t>
                    </a:fld>
                    <a:endParaRPr lang="en-US" sz="1300" b="1" cap="none" spc="50" baseline="0">
                      <a:ln w="0"/>
                      <a:solidFill>
                        <a:schemeClr val="bg1"/>
                      </a:solidFill>
                      <a:effectLst>
                        <a:innerShdw blurRad="63500" dist="50800" dir="13500000">
                          <a:srgbClr val="000000">
                            <a:alpha val="50000"/>
                          </a:srgbClr>
                        </a:innerShdw>
                      </a:effectLst>
                    </a:endParaRP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15:dlblFieldTable/>
                  <c15:showDataLabelsRange val="0"/>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0.83284457478005869</c:v>
                </c:pt>
                <c:pt idx="1">
                  <c:v>0.16422287390029325</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0.85163204747774479</c:v>
                </c:pt>
                <c:pt idx="1">
                  <c:v>0.14836795252225518</c:v>
                </c:pt>
                <c:pt idx="2">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tx>
            <c:strRef>
              <c:f>Egresados!$D$293</c:f>
              <c:strCache>
                <c:ptCount val="1"/>
                <c:pt idx="0">
                  <c:v>MG</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Egresados!$C$294:$C$301</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Egresados!$D$294:$D$301</c:f>
              <c:numCache>
                <c:formatCode>0.00%</c:formatCode>
                <c:ptCount val="8"/>
                <c:pt idx="0">
                  <c:v>0.23529411764705882</c:v>
                </c:pt>
                <c:pt idx="1">
                  <c:v>0.15686274509803921</c:v>
                </c:pt>
                <c:pt idx="2">
                  <c:v>3.9215686274509803E-2</c:v>
                </c:pt>
                <c:pt idx="3">
                  <c:v>0</c:v>
                </c:pt>
                <c:pt idx="4">
                  <c:v>0</c:v>
                </c:pt>
                <c:pt idx="5">
                  <c:v>1.9607843137254902E-2</c:v>
                </c:pt>
                <c:pt idx="6">
                  <c:v>0</c:v>
                </c:pt>
                <c:pt idx="7">
                  <c:v>0.51960784313725494</c:v>
                </c:pt>
              </c:numCache>
            </c:numRef>
          </c:val>
        </c:ser>
        <c:dLbls>
          <c:showLegendKey val="0"/>
          <c:showVal val="0"/>
          <c:showCatName val="0"/>
          <c:showSerName val="0"/>
          <c:showPercent val="0"/>
          <c:showBubbleSize val="0"/>
        </c:dLbls>
        <c:gapWidth val="150"/>
        <c:axId val="447165632"/>
        <c:axId val="447167984"/>
      </c:barChart>
      <c:catAx>
        <c:axId val="44716563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447167984"/>
        <c:crosses val="autoZero"/>
        <c:auto val="1"/>
        <c:lblAlgn val="ctr"/>
        <c:lblOffset val="100"/>
        <c:noMultiLvlLbl val="0"/>
      </c:catAx>
      <c:valAx>
        <c:axId val="447167984"/>
        <c:scaling>
          <c:orientation val="minMax"/>
        </c:scaling>
        <c:delete val="1"/>
        <c:axPos val="b"/>
        <c:numFmt formatCode="0.00%" sourceLinked="1"/>
        <c:majorTickMark val="out"/>
        <c:minorTickMark val="none"/>
        <c:tickLblPos val="none"/>
        <c:crossAx val="447165632"/>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Egresados!$C$701:$C$709</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Egresados!$H$701:$H$709</c:f>
              <c:numCache>
                <c:formatCode>0.00%</c:formatCode>
                <c:ptCount val="9"/>
                <c:pt idx="0">
                  <c:v>8.7431693989071038E-2</c:v>
                </c:pt>
                <c:pt idx="1">
                  <c:v>0.27322404371584702</c:v>
                </c:pt>
                <c:pt idx="2">
                  <c:v>3.825136612021858E-2</c:v>
                </c:pt>
                <c:pt idx="3">
                  <c:v>4.3715846994535519E-2</c:v>
                </c:pt>
                <c:pt idx="4">
                  <c:v>2.7322404371584699E-2</c:v>
                </c:pt>
                <c:pt idx="5">
                  <c:v>3.825136612021858E-2</c:v>
                </c:pt>
                <c:pt idx="6">
                  <c:v>1.092896174863388E-2</c:v>
                </c:pt>
                <c:pt idx="7">
                  <c:v>9.2896174863387984E-2</c:v>
                </c:pt>
                <c:pt idx="8">
                  <c:v>4.3715846994535519E-2</c:v>
                </c:pt>
              </c:numCache>
            </c:numRef>
          </c:val>
        </c:ser>
        <c:dLbls>
          <c:showLegendKey val="0"/>
          <c:showVal val="0"/>
          <c:showCatName val="0"/>
          <c:showSerName val="0"/>
          <c:showPercent val="0"/>
          <c:showBubbleSize val="0"/>
        </c:dLbls>
        <c:gapWidth val="150"/>
        <c:axId val="443245952"/>
        <c:axId val="443243600"/>
      </c:barChart>
      <c:catAx>
        <c:axId val="44324595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443243600"/>
        <c:crosses val="autoZero"/>
        <c:auto val="1"/>
        <c:lblAlgn val="ctr"/>
        <c:lblOffset val="100"/>
        <c:noMultiLvlLbl val="0"/>
      </c:catAx>
      <c:valAx>
        <c:axId val="443243600"/>
        <c:scaling>
          <c:orientation val="minMax"/>
        </c:scaling>
        <c:delete val="1"/>
        <c:axPos val="b"/>
        <c:numFmt formatCode="0.00%" sourceLinked="1"/>
        <c:majorTickMark val="out"/>
        <c:minorTickMark val="none"/>
        <c:tickLblPos val="none"/>
        <c:crossAx val="443245952"/>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492467873148472E-2"/>
          <c:y val="2.6215556427530876E-2"/>
          <c:w val="0.55138386996277278"/>
          <c:h val="0.94756888714493825"/>
        </c:manualLayout>
      </c:layout>
      <c:barChart>
        <c:barDir val="bar"/>
        <c:grouping val="clustered"/>
        <c:varyColors val="0"/>
        <c:ser>
          <c:idx val="0"/>
          <c:order val="0"/>
          <c:tx>
            <c:strRef>
              <c:f>Egresados!$C$701</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Egresados!$D$700:$G$700</c:f>
              <c:strCache>
                <c:ptCount val="4"/>
                <c:pt idx="0">
                  <c:v>MG</c:v>
                </c:pt>
                <c:pt idx="1">
                  <c:v>1 Año</c:v>
                </c:pt>
                <c:pt idx="2">
                  <c:v>3 Año</c:v>
                </c:pt>
                <c:pt idx="3">
                  <c:v>5 Año</c:v>
                </c:pt>
              </c:strCache>
            </c:strRef>
          </c:cat>
          <c:val>
            <c:numRef>
              <c:f>Egresados!$D$701:$G$701</c:f>
              <c:numCache>
                <c:formatCode>0.00%</c:formatCode>
                <c:ptCount val="4"/>
                <c:pt idx="0">
                  <c:v>6.4000000000000001E-2</c:v>
                </c:pt>
                <c:pt idx="1">
                  <c:v>0.18181818181818182</c:v>
                </c:pt>
                <c:pt idx="2">
                  <c:v>0.21052631578947367</c:v>
                </c:pt>
                <c:pt idx="3">
                  <c:v>0</c:v>
                </c:pt>
              </c:numCache>
            </c:numRef>
          </c:val>
        </c:ser>
        <c:ser>
          <c:idx val="1"/>
          <c:order val="1"/>
          <c:tx>
            <c:strRef>
              <c:f>Egresados!$C$702</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Egresados!$D$700:$G$700</c:f>
              <c:strCache>
                <c:ptCount val="4"/>
                <c:pt idx="0">
                  <c:v>MG</c:v>
                </c:pt>
                <c:pt idx="1">
                  <c:v>1 Año</c:v>
                </c:pt>
                <c:pt idx="2">
                  <c:v>3 Año</c:v>
                </c:pt>
                <c:pt idx="3">
                  <c:v>5 Año</c:v>
                </c:pt>
              </c:strCache>
            </c:strRef>
          </c:cat>
          <c:val>
            <c:numRef>
              <c:f>Egresados!$D$702:$G$702</c:f>
              <c:numCache>
                <c:formatCode>0.00%</c:formatCode>
                <c:ptCount val="4"/>
                <c:pt idx="0">
                  <c:v>0.27200000000000002</c:v>
                </c:pt>
                <c:pt idx="1">
                  <c:v>0.22727272727272727</c:v>
                </c:pt>
                <c:pt idx="2">
                  <c:v>0.31578947368421051</c:v>
                </c:pt>
                <c:pt idx="3">
                  <c:v>0.29411764705882354</c:v>
                </c:pt>
              </c:numCache>
            </c:numRef>
          </c:val>
        </c:ser>
        <c:ser>
          <c:idx val="2"/>
          <c:order val="2"/>
          <c:tx>
            <c:strRef>
              <c:f>Egresados!$C$703</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Egresados!$D$700:$G$700</c:f>
              <c:strCache>
                <c:ptCount val="4"/>
                <c:pt idx="0">
                  <c:v>MG</c:v>
                </c:pt>
                <c:pt idx="1">
                  <c:v>1 Año</c:v>
                </c:pt>
                <c:pt idx="2">
                  <c:v>3 Año</c:v>
                </c:pt>
                <c:pt idx="3">
                  <c:v>5 Año</c:v>
                </c:pt>
              </c:strCache>
            </c:strRef>
          </c:cat>
          <c:val>
            <c:numRef>
              <c:f>Egresados!$D$703:$G$703</c:f>
              <c:numCache>
                <c:formatCode>0.00%</c:formatCode>
                <c:ptCount val="4"/>
                <c:pt idx="0">
                  <c:v>1.6E-2</c:v>
                </c:pt>
                <c:pt idx="1">
                  <c:v>0.18181818181818182</c:v>
                </c:pt>
                <c:pt idx="2">
                  <c:v>5.2631578947368418E-2</c:v>
                </c:pt>
                <c:pt idx="3">
                  <c:v>0</c:v>
                </c:pt>
              </c:numCache>
            </c:numRef>
          </c:val>
        </c:ser>
        <c:ser>
          <c:idx val="3"/>
          <c:order val="3"/>
          <c:tx>
            <c:strRef>
              <c:f>Egresados!$C$704</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Egresados!$D$700:$G$700</c:f>
              <c:strCache>
                <c:ptCount val="4"/>
                <c:pt idx="0">
                  <c:v>MG</c:v>
                </c:pt>
                <c:pt idx="1">
                  <c:v>1 Año</c:v>
                </c:pt>
                <c:pt idx="2">
                  <c:v>3 Año</c:v>
                </c:pt>
                <c:pt idx="3">
                  <c:v>5 Año</c:v>
                </c:pt>
              </c:strCache>
            </c:strRef>
          </c:cat>
          <c:val>
            <c:numRef>
              <c:f>Egresados!$D$704:$G$704</c:f>
              <c:numCache>
                <c:formatCode>0.00%</c:formatCode>
                <c:ptCount val="4"/>
                <c:pt idx="0">
                  <c:v>0.04</c:v>
                </c:pt>
                <c:pt idx="1">
                  <c:v>0.13636363636363635</c:v>
                </c:pt>
                <c:pt idx="2">
                  <c:v>0</c:v>
                </c:pt>
                <c:pt idx="3">
                  <c:v>0</c:v>
                </c:pt>
              </c:numCache>
            </c:numRef>
          </c:val>
        </c:ser>
        <c:ser>
          <c:idx val="4"/>
          <c:order val="4"/>
          <c:tx>
            <c:strRef>
              <c:f>Egresados!$C$705</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Egresados!$D$700:$G$700</c:f>
              <c:strCache>
                <c:ptCount val="4"/>
                <c:pt idx="0">
                  <c:v>MG</c:v>
                </c:pt>
                <c:pt idx="1">
                  <c:v>1 Año</c:v>
                </c:pt>
                <c:pt idx="2">
                  <c:v>3 Año</c:v>
                </c:pt>
                <c:pt idx="3">
                  <c:v>5 Año</c:v>
                </c:pt>
              </c:strCache>
            </c:strRef>
          </c:cat>
          <c:val>
            <c:numRef>
              <c:f>Egresados!$D$705:$G$705</c:f>
              <c:numCache>
                <c:formatCode>0.00%</c:formatCode>
                <c:ptCount val="4"/>
                <c:pt idx="0">
                  <c:v>2.4E-2</c:v>
                </c:pt>
                <c:pt idx="1">
                  <c:v>4.5454545454545456E-2</c:v>
                </c:pt>
                <c:pt idx="2">
                  <c:v>0</c:v>
                </c:pt>
                <c:pt idx="3">
                  <c:v>5.8823529411764705E-2</c:v>
                </c:pt>
              </c:numCache>
            </c:numRef>
          </c:val>
        </c:ser>
        <c:ser>
          <c:idx val="5"/>
          <c:order val="5"/>
          <c:tx>
            <c:strRef>
              <c:f>Egresados!$C$706</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Egresados!$D$700:$G$700</c:f>
              <c:strCache>
                <c:ptCount val="4"/>
                <c:pt idx="0">
                  <c:v>MG</c:v>
                </c:pt>
                <c:pt idx="1">
                  <c:v>1 Año</c:v>
                </c:pt>
                <c:pt idx="2">
                  <c:v>3 Año</c:v>
                </c:pt>
                <c:pt idx="3">
                  <c:v>5 Año</c:v>
                </c:pt>
              </c:strCache>
            </c:strRef>
          </c:cat>
          <c:val>
            <c:numRef>
              <c:f>Egresados!$D$706:$G$706</c:f>
              <c:numCache>
                <c:formatCode>0.00%</c:formatCode>
                <c:ptCount val="4"/>
                <c:pt idx="0">
                  <c:v>2.4E-2</c:v>
                </c:pt>
                <c:pt idx="1">
                  <c:v>0</c:v>
                </c:pt>
                <c:pt idx="2">
                  <c:v>0.21052631578947367</c:v>
                </c:pt>
                <c:pt idx="3">
                  <c:v>0</c:v>
                </c:pt>
              </c:numCache>
            </c:numRef>
          </c:val>
        </c:ser>
        <c:ser>
          <c:idx val="6"/>
          <c:order val="6"/>
          <c:tx>
            <c:strRef>
              <c:f>Egresados!$C$707</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Egresados!$D$700:$G$700</c:f>
              <c:strCache>
                <c:ptCount val="4"/>
                <c:pt idx="0">
                  <c:v>MG</c:v>
                </c:pt>
                <c:pt idx="1">
                  <c:v>1 Año</c:v>
                </c:pt>
                <c:pt idx="2">
                  <c:v>3 Año</c:v>
                </c:pt>
                <c:pt idx="3">
                  <c:v>5 Año</c:v>
                </c:pt>
              </c:strCache>
            </c:strRef>
          </c:cat>
          <c:val>
            <c:numRef>
              <c:f>Egresados!$D$707:$G$707</c:f>
              <c:numCache>
                <c:formatCode>0.00%</c:formatCode>
                <c:ptCount val="4"/>
                <c:pt idx="0">
                  <c:v>0</c:v>
                </c:pt>
                <c:pt idx="1">
                  <c:v>0</c:v>
                </c:pt>
                <c:pt idx="2">
                  <c:v>0.10526315789473684</c:v>
                </c:pt>
                <c:pt idx="3">
                  <c:v>0</c:v>
                </c:pt>
              </c:numCache>
            </c:numRef>
          </c:val>
        </c:ser>
        <c:ser>
          <c:idx val="7"/>
          <c:order val="7"/>
          <c:tx>
            <c:strRef>
              <c:f>Egresados!$C$708</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Egresados!$D$700:$G$700</c:f>
              <c:strCache>
                <c:ptCount val="4"/>
                <c:pt idx="0">
                  <c:v>MG</c:v>
                </c:pt>
                <c:pt idx="1">
                  <c:v>1 Año</c:v>
                </c:pt>
                <c:pt idx="2">
                  <c:v>3 Año</c:v>
                </c:pt>
                <c:pt idx="3">
                  <c:v>5 Año</c:v>
                </c:pt>
              </c:strCache>
            </c:strRef>
          </c:cat>
          <c:val>
            <c:numRef>
              <c:f>Egresados!$D$708:$G$708</c:f>
              <c:numCache>
                <c:formatCode>0.00%</c:formatCode>
                <c:ptCount val="4"/>
                <c:pt idx="0">
                  <c:v>0.12</c:v>
                </c:pt>
                <c:pt idx="1">
                  <c:v>0</c:v>
                </c:pt>
                <c:pt idx="2">
                  <c:v>5.2631578947368418E-2</c:v>
                </c:pt>
                <c:pt idx="3">
                  <c:v>5.8823529411764705E-2</c:v>
                </c:pt>
              </c:numCache>
            </c:numRef>
          </c:val>
        </c:ser>
        <c:ser>
          <c:idx val="8"/>
          <c:order val="8"/>
          <c:tx>
            <c:strRef>
              <c:f>Egresados!$C$709</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Egresados!$D$700:$G$700</c:f>
              <c:strCache>
                <c:ptCount val="4"/>
                <c:pt idx="0">
                  <c:v>MG</c:v>
                </c:pt>
                <c:pt idx="1">
                  <c:v>1 Año</c:v>
                </c:pt>
                <c:pt idx="2">
                  <c:v>3 Año</c:v>
                </c:pt>
                <c:pt idx="3">
                  <c:v>5 Año</c:v>
                </c:pt>
              </c:strCache>
            </c:strRef>
          </c:cat>
          <c:val>
            <c:numRef>
              <c:f>Egresados!$D$709:$G$709</c:f>
              <c:numCache>
                <c:formatCode>0.00%</c:formatCode>
                <c:ptCount val="4"/>
                <c:pt idx="0">
                  <c:v>0.04</c:v>
                </c:pt>
                <c:pt idx="1">
                  <c:v>9.0909090909090912E-2</c:v>
                </c:pt>
                <c:pt idx="2">
                  <c:v>0</c:v>
                </c:pt>
                <c:pt idx="3">
                  <c:v>5.8823529411764705E-2</c:v>
                </c:pt>
              </c:numCache>
            </c:numRef>
          </c:val>
        </c:ser>
        <c:dLbls>
          <c:showLegendKey val="0"/>
          <c:showVal val="0"/>
          <c:showCatName val="0"/>
          <c:showSerName val="0"/>
          <c:showPercent val="0"/>
          <c:showBubbleSize val="0"/>
        </c:dLbls>
        <c:gapWidth val="150"/>
        <c:axId val="443241248"/>
        <c:axId val="443240856"/>
      </c:barChart>
      <c:catAx>
        <c:axId val="443241248"/>
        <c:scaling>
          <c:orientation val="minMax"/>
        </c:scaling>
        <c:delete val="0"/>
        <c:axPos val="l"/>
        <c:numFmt formatCode="General" sourceLinked="0"/>
        <c:majorTickMark val="out"/>
        <c:minorTickMark val="none"/>
        <c:tickLblPos val="nextTo"/>
        <c:txPr>
          <a:bodyPr/>
          <a:lstStyle/>
          <a:p>
            <a:pPr>
              <a:defRPr b="1"/>
            </a:pPr>
            <a:endParaRPr lang="es-CO"/>
          </a:p>
        </c:txPr>
        <c:crossAx val="443240856"/>
        <c:crosses val="autoZero"/>
        <c:auto val="1"/>
        <c:lblAlgn val="ctr"/>
        <c:lblOffset val="100"/>
        <c:noMultiLvlLbl val="0"/>
      </c:catAx>
      <c:valAx>
        <c:axId val="443240856"/>
        <c:scaling>
          <c:orientation val="minMax"/>
        </c:scaling>
        <c:delete val="1"/>
        <c:axPos val="b"/>
        <c:numFmt formatCode="0.00%" sourceLinked="1"/>
        <c:majorTickMark val="out"/>
        <c:minorTickMark val="none"/>
        <c:tickLblPos val="none"/>
        <c:crossAx val="443241248"/>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95637575576072"/>
          <c:y val="0.17191745321057411"/>
          <c:w val="0.4335641790820971"/>
          <c:h val="0.71743901211831307"/>
        </c:manualLayout>
      </c:layout>
      <c:pieChart>
        <c:varyColors val="1"/>
        <c:ser>
          <c:idx val="0"/>
          <c:order val="0"/>
          <c:tx>
            <c:strRef>
              <c:f>Egresados!$D$721</c:f>
              <c:strCache>
                <c:ptCount val="1"/>
                <c:pt idx="0">
                  <c:v>MG</c:v>
                </c:pt>
              </c:strCache>
            </c:strRef>
          </c:tx>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Egresados!$C$722:$C$724</c:f>
              <c:strCache>
                <c:ptCount val="3"/>
                <c:pt idx="0">
                  <c:v>Si</c:v>
                </c:pt>
                <c:pt idx="1">
                  <c:v>No</c:v>
                </c:pt>
                <c:pt idx="2">
                  <c:v>No sabe</c:v>
                </c:pt>
              </c:strCache>
            </c:strRef>
          </c:cat>
          <c:val>
            <c:numRef>
              <c:f>Egresados!$D$722:$D$724</c:f>
              <c:numCache>
                <c:formatCode>0.00%</c:formatCode>
                <c:ptCount val="3"/>
                <c:pt idx="0">
                  <c:v>0.84</c:v>
                </c:pt>
                <c:pt idx="1">
                  <c:v>8.7999999999999995E-2</c:v>
                </c:pt>
                <c:pt idx="2">
                  <c:v>7.1999999999999995E-2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7947677782705"/>
          <c:y val="4.0627984259550581E-2"/>
          <c:w val="0.71828179593319919"/>
          <c:h val="0.9187442289935368"/>
        </c:manualLayout>
      </c:layout>
      <c:barChart>
        <c:barDir val="bar"/>
        <c:grouping val="clustered"/>
        <c:varyColors val="0"/>
        <c:ser>
          <c:idx val="0"/>
          <c:order val="0"/>
          <c:tx>
            <c:strRef>
              <c:f>Egresados!$D$738</c:f>
              <c:strCache>
                <c:ptCount val="1"/>
                <c:pt idx="0">
                  <c:v>MG</c:v>
                </c:pt>
              </c:strCache>
            </c:strRef>
          </c:tx>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Egresados!$C$739:$C$743</c:f>
              <c:strCache>
                <c:ptCount val="5"/>
                <c:pt idx="0">
                  <c:v>Alto</c:v>
                </c:pt>
                <c:pt idx="1">
                  <c:v>Mediano</c:v>
                </c:pt>
                <c:pt idx="2">
                  <c:v>Bajo</c:v>
                </c:pt>
                <c:pt idx="3">
                  <c:v>Ninguno</c:v>
                </c:pt>
                <c:pt idx="4">
                  <c:v>No sabe</c:v>
                </c:pt>
              </c:strCache>
            </c:strRef>
          </c:cat>
          <c:val>
            <c:numRef>
              <c:f>Egresados!$D$739:$D$743</c:f>
              <c:numCache>
                <c:formatCode>0.00%</c:formatCode>
                <c:ptCount val="5"/>
                <c:pt idx="0">
                  <c:v>0.34799999999999998</c:v>
                </c:pt>
                <c:pt idx="1">
                  <c:v>0.55200000000000005</c:v>
                </c:pt>
                <c:pt idx="2">
                  <c:v>6.8000000000000005E-2</c:v>
                </c:pt>
                <c:pt idx="3">
                  <c:v>2.8000000000000001E-2</c:v>
                </c:pt>
                <c:pt idx="4">
                  <c:v>4.0000000000000001E-3</c:v>
                </c:pt>
              </c:numCache>
            </c:numRef>
          </c:val>
        </c:ser>
        <c:dLbls>
          <c:showLegendKey val="0"/>
          <c:showVal val="0"/>
          <c:showCatName val="0"/>
          <c:showSerName val="0"/>
          <c:showPercent val="0"/>
          <c:showBubbleSize val="0"/>
        </c:dLbls>
        <c:gapWidth val="150"/>
        <c:axId val="443242032"/>
        <c:axId val="443242816"/>
      </c:barChart>
      <c:catAx>
        <c:axId val="443242032"/>
        <c:scaling>
          <c:orientation val="minMax"/>
        </c:scaling>
        <c:delete val="0"/>
        <c:axPos val="l"/>
        <c:numFmt formatCode="General" sourceLinked="0"/>
        <c:majorTickMark val="out"/>
        <c:minorTickMark val="none"/>
        <c:tickLblPos val="nextTo"/>
        <c:txPr>
          <a:bodyPr/>
          <a:lstStyle/>
          <a:p>
            <a:pPr>
              <a:defRPr sz="1800"/>
            </a:pPr>
            <a:endParaRPr lang="es-CO"/>
          </a:p>
        </c:txPr>
        <c:crossAx val="443242816"/>
        <c:crosses val="autoZero"/>
        <c:auto val="1"/>
        <c:lblAlgn val="ctr"/>
        <c:lblOffset val="100"/>
        <c:noMultiLvlLbl val="0"/>
      </c:catAx>
      <c:valAx>
        <c:axId val="443242816"/>
        <c:scaling>
          <c:orientation val="minMax"/>
        </c:scaling>
        <c:delete val="1"/>
        <c:axPos val="b"/>
        <c:numFmt formatCode="0.00%" sourceLinked="1"/>
        <c:majorTickMark val="out"/>
        <c:minorTickMark val="none"/>
        <c:tickLblPos val="none"/>
        <c:crossAx val="44324203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Egresados!$D$46</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Egresados!$C$47:$C$50</c:f>
              <c:strCache>
                <c:ptCount val="4"/>
                <c:pt idx="0">
                  <c:v>Habla</c:v>
                </c:pt>
                <c:pt idx="1">
                  <c:v>Escucha</c:v>
                </c:pt>
                <c:pt idx="2">
                  <c:v>Lectura</c:v>
                </c:pt>
                <c:pt idx="3">
                  <c:v>Escritura</c:v>
                </c:pt>
              </c:strCache>
            </c:strRef>
          </c:cat>
          <c:val>
            <c:numRef>
              <c:f>Egresados!$D$47:$D$50</c:f>
              <c:numCache>
                <c:formatCode>0.00%</c:formatCode>
                <c:ptCount val="4"/>
                <c:pt idx="0">
                  <c:v>0.17857142857142858</c:v>
                </c:pt>
                <c:pt idx="1">
                  <c:v>0.20420420420420421</c:v>
                </c:pt>
                <c:pt idx="2">
                  <c:v>0.35223880597014923</c:v>
                </c:pt>
                <c:pt idx="3">
                  <c:v>0.20658682634730538</c:v>
                </c:pt>
              </c:numCache>
            </c:numRef>
          </c:val>
        </c:ser>
        <c:ser>
          <c:idx val="1"/>
          <c:order val="1"/>
          <c:tx>
            <c:strRef>
              <c:f>Egresados!$E$46</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Egresados!$C$47:$C$50</c:f>
              <c:strCache>
                <c:ptCount val="4"/>
                <c:pt idx="0">
                  <c:v>Habla</c:v>
                </c:pt>
                <c:pt idx="1">
                  <c:v>Escucha</c:v>
                </c:pt>
                <c:pt idx="2">
                  <c:v>Lectura</c:v>
                </c:pt>
                <c:pt idx="3">
                  <c:v>Escritura</c:v>
                </c:pt>
              </c:strCache>
            </c:strRef>
          </c:cat>
          <c:val>
            <c:numRef>
              <c:f>Egresados!$E$47:$E$50</c:f>
              <c:numCache>
                <c:formatCode>0.00%</c:formatCode>
                <c:ptCount val="4"/>
                <c:pt idx="0">
                  <c:v>0.61309523809523814</c:v>
                </c:pt>
                <c:pt idx="1">
                  <c:v>0.54654654654654655</c:v>
                </c:pt>
                <c:pt idx="2">
                  <c:v>0.56119402985074629</c:v>
                </c:pt>
                <c:pt idx="3">
                  <c:v>0.60179640718562877</c:v>
                </c:pt>
              </c:numCache>
            </c:numRef>
          </c:val>
        </c:ser>
        <c:ser>
          <c:idx val="2"/>
          <c:order val="2"/>
          <c:tx>
            <c:strRef>
              <c:f>Egresados!$F$46</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Egresados!$C$47:$C$50</c:f>
              <c:strCache>
                <c:ptCount val="4"/>
                <c:pt idx="0">
                  <c:v>Habla</c:v>
                </c:pt>
                <c:pt idx="1">
                  <c:v>Escucha</c:v>
                </c:pt>
                <c:pt idx="2">
                  <c:v>Lectura</c:v>
                </c:pt>
                <c:pt idx="3">
                  <c:v>Escritura</c:v>
                </c:pt>
              </c:strCache>
            </c:strRef>
          </c:cat>
          <c:val>
            <c:numRef>
              <c:f>Egresados!$F$47:$F$50</c:f>
              <c:numCache>
                <c:formatCode>0.00%</c:formatCode>
                <c:ptCount val="4"/>
                <c:pt idx="0">
                  <c:v>0.20833333333333334</c:v>
                </c:pt>
                <c:pt idx="1">
                  <c:v>0.24924924924924924</c:v>
                </c:pt>
                <c:pt idx="2">
                  <c:v>8.6567164179104483E-2</c:v>
                </c:pt>
                <c:pt idx="3">
                  <c:v>0.19161676646706588</c:v>
                </c:pt>
              </c:numCache>
            </c:numRef>
          </c:val>
        </c:ser>
        <c:dLbls>
          <c:showLegendKey val="0"/>
          <c:showVal val="0"/>
          <c:showCatName val="0"/>
          <c:showSerName val="0"/>
          <c:showPercent val="0"/>
          <c:showBubbleSize val="0"/>
        </c:dLbls>
        <c:gapWidth val="150"/>
        <c:overlap val="100"/>
        <c:axId val="433049744"/>
        <c:axId val="433045824"/>
      </c:barChart>
      <c:catAx>
        <c:axId val="43304974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33045824"/>
        <c:crosses val="autoZero"/>
        <c:auto val="1"/>
        <c:lblAlgn val="ctr"/>
        <c:lblOffset val="100"/>
        <c:noMultiLvlLbl val="0"/>
      </c:catAx>
      <c:valAx>
        <c:axId val="433045824"/>
        <c:scaling>
          <c:orientation val="minMax"/>
        </c:scaling>
        <c:delete val="1"/>
        <c:axPos val="b"/>
        <c:numFmt formatCode="0%" sourceLinked="1"/>
        <c:majorTickMark val="out"/>
        <c:minorTickMark val="none"/>
        <c:tickLblPos val="none"/>
        <c:crossAx val="43304974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Egresados!$D$54</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Egresados!$C$55:$C$58</c:f>
              <c:strCache>
                <c:ptCount val="4"/>
                <c:pt idx="0">
                  <c:v>Habla</c:v>
                </c:pt>
                <c:pt idx="1">
                  <c:v>Escucha</c:v>
                </c:pt>
                <c:pt idx="2">
                  <c:v>Lectura</c:v>
                </c:pt>
                <c:pt idx="3">
                  <c:v>Escritura</c:v>
                </c:pt>
              </c:strCache>
            </c:strRef>
          </c:cat>
          <c:val>
            <c:numRef>
              <c:f>Egresados!$D$55:$D$58</c:f>
              <c:numCache>
                <c:formatCode>0.00%</c:formatCode>
                <c:ptCount val="4"/>
                <c:pt idx="0">
                  <c:v>0.13750000000000001</c:v>
                </c:pt>
                <c:pt idx="1">
                  <c:v>0.16455696202531644</c:v>
                </c:pt>
                <c:pt idx="2">
                  <c:v>0.1728395061728395</c:v>
                </c:pt>
                <c:pt idx="3">
                  <c:v>0.10526315789473684</c:v>
                </c:pt>
              </c:numCache>
            </c:numRef>
          </c:val>
        </c:ser>
        <c:ser>
          <c:idx val="1"/>
          <c:order val="1"/>
          <c:tx>
            <c:strRef>
              <c:f>Egresados!$E$54</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Egresados!$C$55:$C$58</c:f>
              <c:strCache>
                <c:ptCount val="4"/>
                <c:pt idx="0">
                  <c:v>Habla</c:v>
                </c:pt>
                <c:pt idx="1">
                  <c:v>Escucha</c:v>
                </c:pt>
                <c:pt idx="2">
                  <c:v>Lectura</c:v>
                </c:pt>
                <c:pt idx="3">
                  <c:v>Escritura</c:v>
                </c:pt>
              </c:strCache>
            </c:strRef>
          </c:cat>
          <c:val>
            <c:numRef>
              <c:f>Egresados!$E$55:$E$58</c:f>
              <c:numCache>
                <c:formatCode>0.00%</c:formatCode>
                <c:ptCount val="4"/>
                <c:pt idx="0">
                  <c:v>0.36249999999999999</c:v>
                </c:pt>
                <c:pt idx="1">
                  <c:v>0.32911392405063289</c:v>
                </c:pt>
                <c:pt idx="2">
                  <c:v>0.35802469135802467</c:v>
                </c:pt>
                <c:pt idx="3">
                  <c:v>0.36842105263157893</c:v>
                </c:pt>
              </c:numCache>
            </c:numRef>
          </c:val>
        </c:ser>
        <c:ser>
          <c:idx val="2"/>
          <c:order val="2"/>
          <c:tx>
            <c:strRef>
              <c:f>Egresados!$F$54</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Egresados!$C$55:$C$58</c:f>
              <c:strCache>
                <c:ptCount val="4"/>
                <c:pt idx="0">
                  <c:v>Habla</c:v>
                </c:pt>
                <c:pt idx="1">
                  <c:v>Escucha</c:v>
                </c:pt>
                <c:pt idx="2">
                  <c:v>Lectura</c:v>
                </c:pt>
                <c:pt idx="3">
                  <c:v>Escritura</c:v>
                </c:pt>
              </c:strCache>
            </c:strRef>
          </c:cat>
          <c:val>
            <c:numRef>
              <c:f>Egresados!$F$55:$F$58</c:f>
              <c:numCache>
                <c:formatCode>0.00%</c:formatCode>
                <c:ptCount val="4"/>
                <c:pt idx="0">
                  <c:v>0.5</c:v>
                </c:pt>
                <c:pt idx="1">
                  <c:v>0.50632911392405067</c:v>
                </c:pt>
                <c:pt idx="2">
                  <c:v>0.46913580246913578</c:v>
                </c:pt>
                <c:pt idx="3">
                  <c:v>0.52631578947368418</c:v>
                </c:pt>
              </c:numCache>
            </c:numRef>
          </c:val>
        </c:ser>
        <c:dLbls>
          <c:showLegendKey val="0"/>
          <c:showVal val="0"/>
          <c:showCatName val="0"/>
          <c:showSerName val="0"/>
          <c:showPercent val="0"/>
          <c:showBubbleSize val="0"/>
        </c:dLbls>
        <c:gapWidth val="150"/>
        <c:overlap val="100"/>
        <c:axId val="433047000"/>
        <c:axId val="433046608"/>
      </c:barChart>
      <c:catAx>
        <c:axId val="43304700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33046608"/>
        <c:crosses val="autoZero"/>
        <c:auto val="1"/>
        <c:lblAlgn val="ctr"/>
        <c:lblOffset val="100"/>
        <c:noMultiLvlLbl val="0"/>
      </c:catAx>
      <c:valAx>
        <c:axId val="433046608"/>
        <c:scaling>
          <c:orientation val="minMax"/>
        </c:scaling>
        <c:delete val="1"/>
        <c:axPos val="b"/>
        <c:numFmt formatCode="0%" sourceLinked="1"/>
        <c:majorTickMark val="out"/>
        <c:minorTickMark val="none"/>
        <c:tickLblPos val="none"/>
        <c:crossAx val="43304700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0.44247787610619471</c:v>
                </c:pt>
                <c:pt idx="1">
                  <c:v>0.25663716814159293</c:v>
                </c:pt>
                <c:pt idx="2">
                  <c:v>5.3097345132743362E-2</c:v>
                </c:pt>
                <c:pt idx="3">
                  <c:v>0</c:v>
                </c:pt>
                <c:pt idx="4">
                  <c:v>0</c:v>
                </c:pt>
              </c:numCache>
            </c:numRef>
          </c:val>
        </c:ser>
        <c:dLbls>
          <c:showLegendKey val="0"/>
          <c:showVal val="0"/>
          <c:showCatName val="0"/>
          <c:showSerName val="0"/>
          <c:showPercent val="0"/>
          <c:showBubbleSize val="0"/>
        </c:dLbls>
        <c:gapWidth val="150"/>
        <c:axId val="433050136"/>
        <c:axId val="433050528"/>
      </c:barChart>
      <c:catAx>
        <c:axId val="433050136"/>
        <c:scaling>
          <c:orientation val="minMax"/>
        </c:scaling>
        <c:delete val="0"/>
        <c:axPos val="l"/>
        <c:numFmt formatCode="General" sourceLinked="0"/>
        <c:majorTickMark val="out"/>
        <c:minorTickMark val="none"/>
        <c:tickLblPos val="nextTo"/>
        <c:txPr>
          <a:bodyPr/>
          <a:lstStyle/>
          <a:p>
            <a:pPr>
              <a:defRPr b="1"/>
            </a:pPr>
            <a:endParaRPr lang="es-CO"/>
          </a:p>
        </c:txPr>
        <c:crossAx val="433050528"/>
        <c:crosses val="autoZero"/>
        <c:auto val="1"/>
        <c:lblAlgn val="ctr"/>
        <c:lblOffset val="100"/>
        <c:noMultiLvlLbl val="0"/>
      </c:catAx>
      <c:valAx>
        <c:axId val="433050528"/>
        <c:scaling>
          <c:orientation val="minMax"/>
        </c:scaling>
        <c:delete val="1"/>
        <c:axPos val="b"/>
        <c:numFmt formatCode="General" sourceLinked="1"/>
        <c:majorTickMark val="out"/>
        <c:minorTickMark val="none"/>
        <c:tickLblPos val="none"/>
        <c:crossAx val="433050136"/>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Egresados!$C$140:$C$144</c:f>
              <c:strCache>
                <c:ptCount val="5"/>
                <c:pt idx="0">
                  <c:v>Alto</c:v>
                </c:pt>
                <c:pt idx="1">
                  <c:v>Mediano</c:v>
                </c:pt>
                <c:pt idx="2">
                  <c:v>Bajo</c:v>
                </c:pt>
                <c:pt idx="3">
                  <c:v>Ninguno</c:v>
                </c:pt>
                <c:pt idx="4">
                  <c:v>No sabe</c:v>
                </c:pt>
              </c:strCache>
            </c:strRef>
          </c:cat>
          <c:val>
            <c:numRef>
              <c:f>Egresados!$F$140:$F$144</c:f>
              <c:numCache>
                <c:formatCode>0.00%</c:formatCode>
                <c:ptCount val="5"/>
                <c:pt idx="0">
                  <c:v>0.23893805309734514</c:v>
                </c:pt>
                <c:pt idx="1">
                  <c:v>0.38053097345132741</c:v>
                </c:pt>
                <c:pt idx="2">
                  <c:v>0.23008849557522124</c:v>
                </c:pt>
                <c:pt idx="3">
                  <c:v>0.15044247787610621</c:v>
                </c:pt>
                <c:pt idx="4">
                  <c:v>0</c:v>
                </c:pt>
              </c:numCache>
            </c:numRef>
          </c:val>
        </c:ser>
        <c:dLbls>
          <c:showLegendKey val="0"/>
          <c:showVal val="0"/>
          <c:showCatName val="0"/>
          <c:showSerName val="0"/>
          <c:showPercent val="0"/>
          <c:showBubbleSize val="0"/>
        </c:dLbls>
        <c:gapWidth val="150"/>
        <c:axId val="433043472"/>
        <c:axId val="433043864"/>
      </c:barChart>
      <c:catAx>
        <c:axId val="433043472"/>
        <c:scaling>
          <c:orientation val="minMax"/>
        </c:scaling>
        <c:delete val="0"/>
        <c:axPos val="l"/>
        <c:numFmt formatCode="General" sourceLinked="0"/>
        <c:majorTickMark val="out"/>
        <c:minorTickMark val="none"/>
        <c:tickLblPos val="nextTo"/>
        <c:txPr>
          <a:bodyPr/>
          <a:lstStyle/>
          <a:p>
            <a:pPr>
              <a:defRPr b="1"/>
            </a:pPr>
            <a:endParaRPr lang="es-CO"/>
          </a:p>
        </c:txPr>
        <c:crossAx val="433043864"/>
        <c:crosses val="autoZero"/>
        <c:auto val="1"/>
        <c:lblAlgn val="ctr"/>
        <c:lblOffset val="100"/>
        <c:noMultiLvlLbl val="0"/>
      </c:catAx>
      <c:valAx>
        <c:axId val="433043864"/>
        <c:scaling>
          <c:orientation val="minMax"/>
        </c:scaling>
        <c:delete val="1"/>
        <c:axPos val="b"/>
        <c:numFmt formatCode="0.00%" sourceLinked="1"/>
        <c:majorTickMark val="out"/>
        <c:minorTickMark val="none"/>
        <c:tickLblPos val="none"/>
        <c:crossAx val="43304347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0.47787610619469029</c:v>
                </c:pt>
                <c:pt idx="1">
                  <c:v>0.47787610619469029</c:v>
                </c:pt>
                <c:pt idx="2">
                  <c:v>3.5398230088495575E-2</c:v>
                </c:pt>
                <c:pt idx="3">
                  <c:v>8.8495575221238937E-3</c:v>
                </c:pt>
                <c:pt idx="4">
                  <c:v>0</c:v>
                </c:pt>
              </c:numCache>
            </c:numRef>
          </c:val>
        </c:ser>
        <c:dLbls>
          <c:showLegendKey val="0"/>
          <c:showVal val="0"/>
          <c:showCatName val="0"/>
          <c:showSerName val="0"/>
          <c:showPercent val="0"/>
          <c:showBubbleSize val="0"/>
        </c:dLbls>
        <c:gapWidth val="150"/>
        <c:axId val="433044648"/>
        <c:axId val="433045040"/>
      </c:barChart>
      <c:catAx>
        <c:axId val="433044648"/>
        <c:scaling>
          <c:orientation val="minMax"/>
        </c:scaling>
        <c:delete val="0"/>
        <c:axPos val="l"/>
        <c:numFmt formatCode="General" sourceLinked="0"/>
        <c:majorTickMark val="out"/>
        <c:minorTickMark val="none"/>
        <c:tickLblPos val="nextTo"/>
        <c:txPr>
          <a:bodyPr/>
          <a:lstStyle/>
          <a:p>
            <a:pPr>
              <a:defRPr b="1"/>
            </a:pPr>
            <a:endParaRPr lang="es-CO"/>
          </a:p>
        </c:txPr>
        <c:crossAx val="433045040"/>
        <c:crosses val="autoZero"/>
        <c:auto val="1"/>
        <c:lblAlgn val="ctr"/>
        <c:lblOffset val="100"/>
        <c:noMultiLvlLbl val="0"/>
      </c:catAx>
      <c:valAx>
        <c:axId val="433045040"/>
        <c:scaling>
          <c:orientation val="minMax"/>
        </c:scaling>
        <c:delete val="1"/>
        <c:axPos val="b"/>
        <c:numFmt formatCode="General" sourceLinked="1"/>
        <c:majorTickMark val="out"/>
        <c:minorTickMark val="none"/>
        <c:tickLblPos val="none"/>
        <c:crossAx val="433044648"/>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109454261636"/>
          <c:y val="9.9148462180970162E-2"/>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0.29203539823008851</c:v>
                </c:pt>
                <c:pt idx="1">
                  <c:v>0.49557522123893805</c:v>
                </c:pt>
                <c:pt idx="2">
                  <c:v>0.1415929203539823</c:v>
                </c:pt>
                <c:pt idx="3">
                  <c:v>7.0796460176991149E-2</c:v>
                </c:pt>
                <c:pt idx="4">
                  <c:v>0</c:v>
                </c:pt>
              </c:numCache>
            </c:numRef>
          </c:val>
        </c:ser>
        <c:dLbls>
          <c:showLegendKey val="0"/>
          <c:showVal val="0"/>
          <c:showCatName val="0"/>
          <c:showSerName val="0"/>
          <c:showPercent val="0"/>
          <c:showBubbleSize val="0"/>
        </c:dLbls>
        <c:gapWidth val="150"/>
        <c:axId val="433047784"/>
        <c:axId val="433048176"/>
      </c:barChart>
      <c:catAx>
        <c:axId val="433047784"/>
        <c:scaling>
          <c:orientation val="minMax"/>
        </c:scaling>
        <c:delete val="0"/>
        <c:axPos val="l"/>
        <c:numFmt formatCode="General" sourceLinked="0"/>
        <c:majorTickMark val="out"/>
        <c:minorTickMark val="none"/>
        <c:tickLblPos val="nextTo"/>
        <c:txPr>
          <a:bodyPr/>
          <a:lstStyle/>
          <a:p>
            <a:pPr>
              <a:defRPr b="1"/>
            </a:pPr>
            <a:endParaRPr lang="es-CO"/>
          </a:p>
        </c:txPr>
        <c:crossAx val="433048176"/>
        <c:crosses val="autoZero"/>
        <c:auto val="1"/>
        <c:lblAlgn val="ctr"/>
        <c:lblOffset val="100"/>
        <c:noMultiLvlLbl val="0"/>
      </c:catAx>
      <c:valAx>
        <c:axId val="433048176"/>
        <c:scaling>
          <c:orientation val="minMax"/>
        </c:scaling>
        <c:delete val="1"/>
        <c:axPos val="b"/>
        <c:numFmt formatCode="General" sourceLinked="1"/>
        <c:majorTickMark val="out"/>
        <c:minorTickMark val="none"/>
        <c:tickLblPos val="none"/>
        <c:crossAx val="433047784"/>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Egresados!$C$306</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Egresados!$D$305:$E$305</c:f>
              <c:strCache>
                <c:ptCount val="2"/>
                <c:pt idx="0">
                  <c:v>3 Año</c:v>
                </c:pt>
                <c:pt idx="1">
                  <c:v>5 Año</c:v>
                </c:pt>
              </c:strCache>
            </c:strRef>
          </c:cat>
          <c:val>
            <c:numRef>
              <c:f>Egresados!$D$306:$E$306</c:f>
              <c:numCache>
                <c:formatCode>0.00%</c:formatCode>
                <c:ptCount val="2"/>
                <c:pt idx="0">
                  <c:v>0.5714285714285714</c:v>
                </c:pt>
                <c:pt idx="1">
                  <c:v>0.4</c:v>
                </c:pt>
              </c:numCache>
            </c:numRef>
          </c:val>
        </c:ser>
        <c:ser>
          <c:idx val="1"/>
          <c:order val="1"/>
          <c:tx>
            <c:strRef>
              <c:f>Egresados!$C$307</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Egresados!$D$305:$E$305</c:f>
              <c:strCache>
                <c:ptCount val="2"/>
                <c:pt idx="0">
                  <c:v>3 Año</c:v>
                </c:pt>
                <c:pt idx="1">
                  <c:v>5 Año</c:v>
                </c:pt>
              </c:strCache>
            </c:strRef>
          </c:cat>
          <c:val>
            <c:numRef>
              <c:f>Egresados!$D$307:$E$307</c:f>
              <c:numCache>
                <c:formatCode>0.00%</c:formatCode>
                <c:ptCount val="2"/>
                <c:pt idx="0">
                  <c:v>0.35714285714285715</c:v>
                </c:pt>
                <c:pt idx="1">
                  <c:v>0.3</c:v>
                </c:pt>
              </c:numCache>
            </c:numRef>
          </c:val>
        </c:ser>
        <c:ser>
          <c:idx val="2"/>
          <c:order val="2"/>
          <c:tx>
            <c:strRef>
              <c:f>Egresados!$C$308</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Egresados!$D$305:$E$305</c:f>
              <c:strCache>
                <c:ptCount val="2"/>
                <c:pt idx="0">
                  <c:v>3 Año</c:v>
                </c:pt>
                <c:pt idx="1">
                  <c:v>5 Año</c:v>
                </c:pt>
              </c:strCache>
            </c:strRef>
          </c:cat>
          <c:val>
            <c:numRef>
              <c:f>Egresados!$D$308:$E$308</c:f>
              <c:numCache>
                <c:formatCode>0.00%</c:formatCode>
                <c:ptCount val="2"/>
                <c:pt idx="0">
                  <c:v>0.10714285714285714</c:v>
                </c:pt>
                <c:pt idx="1">
                  <c:v>0.2</c:v>
                </c:pt>
              </c:numCache>
            </c:numRef>
          </c:val>
        </c:ser>
        <c:ser>
          <c:idx val="3"/>
          <c:order val="3"/>
          <c:tx>
            <c:strRef>
              <c:f>Egresados!$C$309</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Egresados!$D$305:$E$305</c:f>
              <c:strCache>
                <c:ptCount val="2"/>
                <c:pt idx="0">
                  <c:v>3 Año</c:v>
                </c:pt>
                <c:pt idx="1">
                  <c:v>5 Año</c:v>
                </c:pt>
              </c:strCache>
            </c:strRef>
          </c:cat>
          <c:val>
            <c:numRef>
              <c:f>Egresados!$D$309:$E$309</c:f>
              <c:numCache>
                <c:formatCode>0.00%</c:formatCode>
                <c:ptCount val="2"/>
                <c:pt idx="0">
                  <c:v>0</c:v>
                </c:pt>
                <c:pt idx="1">
                  <c:v>0.15</c:v>
                </c:pt>
              </c:numCache>
            </c:numRef>
          </c:val>
        </c:ser>
        <c:ser>
          <c:idx val="4"/>
          <c:order val="4"/>
          <c:tx>
            <c:strRef>
              <c:f>Egresados!$C$310</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Egresados!$D$305:$E$305</c:f>
              <c:strCache>
                <c:ptCount val="2"/>
                <c:pt idx="0">
                  <c:v>3 Año</c:v>
                </c:pt>
                <c:pt idx="1">
                  <c:v>5 Año</c:v>
                </c:pt>
              </c:strCache>
            </c:strRef>
          </c:cat>
          <c:val>
            <c:numRef>
              <c:f>Egresados!$D$310:$E$310</c:f>
              <c:numCache>
                <c:formatCode>0.00%</c:formatCode>
                <c:ptCount val="2"/>
                <c:pt idx="0">
                  <c:v>3.5714285714285712E-2</c:v>
                </c:pt>
                <c:pt idx="1">
                  <c:v>0.05</c:v>
                </c:pt>
              </c:numCache>
            </c:numRef>
          </c:val>
        </c:ser>
        <c:dLbls>
          <c:showLegendKey val="0"/>
          <c:showVal val="0"/>
          <c:showCatName val="0"/>
          <c:showSerName val="0"/>
          <c:showPercent val="0"/>
          <c:showBubbleSize val="0"/>
        </c:dLbls>
        <c:gapWidth val="150"/>
        <c:axId val="447166416"/>
        <c:axId val="432061440"/>
      </c:barChart>
      <c:catAx>
        <c:axId val="447166416"/>
        <c:scaling>
          <c:orientation val="minMax"/>
        </c:scaling>
        <c:delete val="0"/>
        <c:axPos val="l"/>
        <c:numFmt formatCode="General" sourceLinked="0"/>
        <c:majorTickMark val="out"/>
        <c:minorTickMark val="none"/>
        <c:tickLblPos val="nextTo"/>
        <c:txPr>
          <a:bodyPr/>
          <a:lstStyle/>
          <a:p>
            <a:pPr>
              <a:defRPr b="1"/>
            </a:pPr>
            <a:endParaRPr lang="es-CO"/>
          </a:p>
        </c:txPr>
        <c:crossAx val="432061440"/>
        <c:crosses val="autoZero"/>
        <c:auto val="1"/>
        <c:lblAlgn val="ctr"/>
        <c:lblOffset val="100"/>
        <c:noMultiLvlLbl val="0"/>
      </c:catAx>
      <c:valAx>
        <c:axId val="432061440"/>
        <c:scaling>
          <c:orientation val="minMax"/>
        </c:scaling>
        <c:delete val="1"/>
        <c:axPos val="b"/>
        <c:numFmt formatCode="0.00%" sourceLinked="1"/>
        <c:majorTickMark val="out"/>
        <c:minorTickMark val="none"/>
        <c:tickLblPos val="none"/>
        <c:crossAx val="447166416"/>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951470067304286"/>
          <c:y val="0.15363970464661453"/>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0.30088495575221241</c:v>
                </c:pt>
                <c:pt idx="1">
                  <c:v>0.46017699115044247</c:v>
                </c:pt>
                <c:pt idx="2">
                  <c:v>0.15929203539823009</c:v>
                </c:pt>
                <c:pt idx="3">
                  <c:v>7.9646017699115043E-2</c:v>
                </c:pt>
                <c:pt idx="4">
                  <c:v>0</c:v>
                </c:pt>
              </c:numCache>
            </c:numRef>
          </c:val>
        </c:ser>
        <c:dLbls>
          <c:showLegendKey val="0"/>
          <c:showVal val="0"/>
          <c:showCatName val="0"/>
          <c:showSerName val="0"/>
          <c:showPercent val="0"/>
          <c:showBubbleSize val="0"/>
        </c:dLbls>
        <c:gapWidth val="150"/>
        <c:axId val="433048960"/>
        <c:axId val="434504456"/>
      </c:barChart>
      <c:catAx>
        <c:axId val="433048960"/>
        <c:scaling>
          <c:orientation val="minMax"/>
        </c:scaling>
        <c:delete val="0"/>
        <c:axPos val="l"/>
        <c:numFmt formatCode="General" sourceLinked="0"/>
        <c:majorTickMark val="out"/>
        <c:minorTickMark val="none"/>
        <c:tickLblPos val="nextTo"/>
        <c:txPr>
          <a:bodyPr/>
          <a:lstStyle/>
          <a:p>
            <a:pPr>
              <a:defRPr b="1"/>
            </a:pPr>
            <a:endParaRPr lang="es-CO"/>
          </a:p>
        </c:txPr>
        <c:crossAx val="434504456"/>
        <c:crosses val="autoZero"/>
        <c:auto val="1"/>
        <c:lblAlgn val="ctr"/>
        <c:lblOffset val="100"/>
        <c:noMultiLvlLbl val="0"/>
      </c:catAx>
      <c:valAx>
        <c:axId val="434504456"/>
        <c:scaling>
          <c:orientation val="minMax"/>
        </c:scaling>
        <c:delete val="1"/>
        <c:axPos val="b"/>
        <c:numFmt formatCode="General" sourceLinked="1"/>
        <c:majorTickMark val="out"/>
        <c:minorTickMark val="none"/>
        <c:tickLblPos val="none"/>
        <c:crossAx val="433048960"/>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manualLayout>
          <c:layoutTarget val="inner"/>
          <c:xMode val="edge"/>
          <c:yMode val="edge"/>
          <c:x val="0.14099638488585153"/>
          <c:y val="0.16836931673863348"/>
          <c:w val="0.83887782895062646"/>
          <c:h val="0.81012530691728046"/>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0.20353982300884957</c:v>
                </c:pt>
                <c:pt idx="1">
                  <c:v>0.45132743362831856</c:v>
                </c:pt>
                <c:pt idx="2">
                  <c:v>0.2831858407079646</c:v>
                </c:pt>
                <c:pt idx="3">
                  <c:v>5.3097345132743362E-2</c:v>
                </c:pt>
                <c:pt idx="4">
                  <c:v>8.8495575221238937E-3</c:v>
                </c:pt>
              </c:numCache>
            </c:numRef>
          </c:val>
        </c:ser>
        <c:dLbls>
          <c:showLegendKey val="0"/>
          <c:showVal val="0"/>
          <c:showCatName val="0"/>
          <c:showSerName val="0"/>
          <c:showPercent val="0"/>
          <c:showBubbleSize val="0"/>
        </c:dLbls>
        <c:gapWidth val="150"/>
        <c:axId val="434504848"/>
        <c:axId val="434506416"/>
      </c:barChart>
      <c:catAx>
        <c:axId val="434504848"/>
        <c:scaling>
          <c:orientation val="minMax"/>
        </c:scaling>
        <c:delete val="0"/>
        <c:axPos val="l"/>
        <c:numFmt formatCode="General" sourceLinked="0"/>
        <c:majorTickMark val="out"/>
        <c:minorTickMark val="none"/>
        <c:tickLblPos val="nextTo"/>
        <c:txPr>
          <a:bodyPr/>
          <a:lstStyle/>
          <a:p>
            <a:pPr>
              <a:defRPr b="1"/>
            </a:pPr>
            <a:endParaRPr lang="es-CO"/>
          </a:p>
        </c:txPr>
        <c:crossAx val="434506416"/>
        <c:crosses val="autoZero"/>
        <c:auto val="1"/>
        <c:lblAlgn val="ctr"/>
        <c:lblOffset val="100"/>
        <c:noMultiLvlLbl val="0"/>
      </c:catAx>
      <c:valAx>
        <c:axId val="434506416"/>
        <c:scaling>
          <c:orientation val="minMax"/>
        </c:scaling>
        <c:delete val="1"/>
        <c:axPos val="b"/>
        <c:numFmt formatCode="General" sourceLinked="1"/>
        <c:majorTickMark val="out"/>
        <c:minorTickMark val="none"/>
        <c:tickLblPos val="none"/>
        <c:crossAx val="434504848"/>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0.91489361702127658</c:v>
                </c:pt>
                <c:pt idx="1">
                  <c:v>8.5106382978723402E-2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0.99029126213592233</c:v>
                </c:pt>
                <c:pt idx="1">
                  <c:v>9.7087378640776691E-3</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14"/>
          <c:dLbls>
            <c:dLbl>
              <c:idx val="3"/>
              <c:layout>
                <c:manualLayout>
                  <c:x val="1.0777738589429861E-2"/>
                  <c:y val="-9.6526139062444366E-2"/>
                </c:manualLayout>
              </c:layout>
              <c:showLegendKey val="0"/>
              <c:showVal val="1"/>
              <c:showCatName val="0"/>
              <c:showSerName val="0"/>
              <c:showPercent val="0"/>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Egresados!$C$366:$C$371</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Egresados!$G$366:$G$371</c:f>
              <c:numCache>
                <c:formatCode>0.00%</c:formatCode>
                <c:ptCount val="6"/>
                <c:pt idx="0">
                  <c:v>0.61538461538461542</c:v>
                </c:pt>
                <c:pt idx="1">
                  <c:v>0.19780219780219779</c:v>
                </c:pt>
                <c:pt idx="2">
                  <c:v>6.5934065934065936E-2</c:v>
                </c:pt>
                <c:pt idx="3">
                  <c:v>1.098901098901099E-2</c:v>
                </c:pt>
                <c:pt idx="4">
                  <c:v>0</c:v>
                </c:pt>
                <c:pt idx="5">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Egresados!$C$366</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Egresados!$D$365:$F$365</c:f>
              <c:strCache>
                <c:ptCount val="3"/>
                <c:pt idx="0">
                  <c:v>1 Año</c:v>
                </c:pt>
                <c:pt idx="1">
                  <c:v>3 Año</c:v>
                </c:pt>
                <c:pt idx="2">
                  <c:v>5 Año</c:v>
                </c:pt>
              </c:strCache>
            </c:strRef>
          </c:cat>
          <c:val>
            <c:numRef>
              <c:f>Egresados!$D$366:$F$366</c:f>
              <c:numCache>
                <c:formatCode>0.00%</c:formatCode>
                <c:ptCount val="3"/>
                <c:pt idx="0">
                  <c:v>0.48837209302325579</c:v>
                </c:pt>
                <c:pt idx="1">
                  <c:v>0.7857142857142857</c:v>
                </c:pt>
                <c:pt idx="2">
                  <c:v>0.65</c:v>
                </c:pt>
              </c:numCache>
            </c:numRef>
          </c:val>
        </c:ser>
        <c:ser>
          <c:idx val="1"/>
          <c:order val="1"/>
          <c:tx>
            <c:strRef>
              <c:f>Egresados!$C$367</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Egresados!$D$365:$F$365</c:f>
              <c:strCache>
                <c:ptCount val="3"/>
                <c:pt idx="0">
                  <c:v>1 Año</c:v>
                </c:pt>
                <c:pt idx="1">
                  <c:v>3 Año</c:v>
                </c:pt>
                <c:pt idx="2">
                  <c:v>5 Año</c:v>
                </c:pt>
              </c:strCache>
            </c:strRef>
          </c:cat>
          <c:val>
            <c:numRef>
              <c:f>Egresados!$D$367:$F$367</c:f>
              <c:numCache>
                <c:formatCode>0.00%</c:formatCode>
                <c:ptCount val="3"/>
                <c:pt idx="0">
                  <c:v>0.32558139534883723</c:v>
                </c:pt>
                <c:pt idx="1">
                  <c:v>7.1428571428571425E-2</c:v>
                </c:pt>
                <c:pt idx="2">
                  <c:v>0.1</c:v>
                </c:pt>
              </c:numCache>
            </c:numRef>
          </c:val>
        </c:ser>
        <c:ser>
          <c:idx val="2"/>
          <c:order val="2"/>
          <c:tx>
            <c:strRef>
              <c:f>Egresados!$C$368</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Egresados!$D$365:$F$365</c:f>
              <c:strCache>
                <c:ptCount val="3"/>
                <c:pt idx="0">
                  <c:v>1 Año</c:v>
                </c:pt>
                <c:pt idx="1">
                  <c:v>3 Año</c:v>
                </c:pt>
                <c:pt idx="2">
                  <c:v>5 Año</c:v>
                </c:pt>
              </c:strCache>
            </c:strRef>
          </c:cat>
          <c:val>
            <c:numRef>
              <c:f>Egresados!$D$368:$F$368</c:f>
              <c:numCache>
                <c:formatCode>0.00%</c:formatCode>
                <c:ptCount val="3"/>
                <c:pt idx="0">
                  <c:v>9.3023255813953487E-2</c:v>
                </c:pt>
                <c:pt idx="1">
                  <c:v>7.1428571428571425E-2</c:v>
                </c:pt>
                <c:pt idx="2">
                  <c:v>0</c:v>
                </c:pt>
              </c:numCache>
            </c:numRef>
          </c:val>
        </c:ser>
        <c:ser>
          <c:idx val="3"/>
          <c:order val="3"/>
          <c:tx>
            <c:strRef>
              <c:f>Egresados!$C$369</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Egresados!$D$365:$F$365</c:f>
              <c:strCache>
                <c:ptCount val="3"/>
                <c:pt idx="0">
                  <c:v>1 Año</c:v>
                </c:pt>
                <c:pt idx="1">
                  <c:v>3 Año</c:v>
                </c:pt>
                <c:pt idx="2">
                  <c:v>5 Año</c:v>
                </c:pt>
              </c:strCache>
            </c:strRef>
          </c:cat>
          <c:val>
            <c:numRef>
              <c:f>Egresados!$D$369:$F$369</c:f>
              <c:numCache>
                <c:formatCode>0.00%</c:formatCode>
                <c:ptCount val="3"/>
                <c:pt idx="0">
                  <c:v>0</c:v>
                </c:pt>
                <c:pt idx="1">
                  <c:v>3.5714285714285712E-2</c:v>
                </c:pt>
                <c:pt idx="2">
                  <c:v>0</c:v>
                </c:pt>
              </c:numCache>
            </c:numRef>
          </c:val>
        </c:ser>
        <c:ser>
          <c:idx val="4"/>
          <c:order val="4"/>
          <c:tx>
            <c:strRef>
              <c:f>Egresados!$C$370</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Egresados!$D$365:$F$365</c:f>
              <c:strCache>
                <c:ptCount val="3"/>
                <c:pt idx="0">
                  <c:v>1 Año</c:v>
                </c:pt>
                <c:pt idx="1">
                  <c:v>3 Año</c:v>
                </c:pt>
                <c:pt idx="2">
                  <c:v>5 Año</c:v>
                </c:pt>
              </c:strCache>
            </c:strRef>
          </c:cat>
          <c:val>
            <c:numRef>
              <c:f>Egresados!$D$370:$F$370</c:f>
              <c:numCache>
                <c:formatCode>0.00%</c:formatCode>
                <c:ptCount val="3"/>
                <c:pt idx="0">
                  <c:v>0</c:v>
                </c:pt>
                <c:pt idx="1">
                  <c:v>0</c:v>
                </c:pt>
                <c:pt idx="2">
                  <c:v>0</c:v>
                </c:pt>
              </c:numCache>
            </c:numRef>
          </c:val>
        </c:ser>
        <c:ser>
          <c:idx val="5"/>
          <c:order val="5"/>
          <c:tx>
            <c:strRef>
              <c:f>Egresados!$C$371</c:f>
              <c:strCache>
                <c:ptCount val="1"/>
                <c:pt idx="0">
                  <c:v>Incapacitado permanente para  trabajar  </c:v>
                </c:pt>
              </c:strCache>
            </c:strRef>
          </c:tx>
          <c:invertIfNegative val="0"/>
          <c:cat>
            <c:strRef>
              <c:f>Egresados!$D$365:$F$365</c:f>
              <c:strCache>
                <c:ptCount val="3"/>
                <c:pt idx="0">
                  <c:v>1 Año</c:v>
                </c:pt>
                <c:pt idx="1">
                  <c:v>3 Año</c:v>
                </c:pt>
                <c:pt idx="2">
                  <c:v>5 Año</c:v>
                </c:pt>
              </c:strCache>
            </c:strRef>
          </c:cat>
          <c:val>
            <c:numRef>
              <c:f>Egresados!$D$371:$F$371</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434507592"/>
        <c:axId val="434508768"/>
      </c:barChart>
      <c:catAx>
        <c:axId val="434507592"/>
        <c:scaling>
          <c:orientation val="minMax"/>
        </c:scaling>
        <c:delete val="0"/>
        <c:axPos val="l"/>
        <c:numFmt formatCode="General" sourceLinked="0"/>
        <c:majorTickMark val="out"/>
        <c:minorTickMark val="none"/>
        <c:tickLblPos val="nextTo"/>
        <c:crossAx val="434508768"/>
        <c:crosses val="autoZero"/>
        <c:auto val="1"/>
        <c:lblAlgn val="ctr"/>
        <c:lblOffset val="100"/>
        <c:noMultiLvlLbl val="0"/>
      </c:catAx>
      <c:valAx>
        <c:axId val="434508768"/>
        <c:scaling>
          <c:orientation val="minMax"/>
        </c:scaling>
        <c:delete val="1"/>
        <c:axPos val="b"/>
        <c:numFmt formatCode="0.00%" sourceLinked="1"/>
        <c:majorTickMark val="out"/>
        <c:minorTickMark val="none"/>
        <c:tickLblPos val="none"/>
        <c:crossAx val="434507592"/>
        <c:crosses val="autoZero"/>
        <c:crossBetween val="between"/>
      </c:valAx>
    </c:plotArea>
    <c:legend>
      <c:legendPos val="r"/>
      <c:layout>
        <c:manualLayout>
          <c:xMode val="edge"/>
          <c:yMode val="edge"/>
          <c:x val="0.69495975503062113"/>
          <c:y val="8.0615511296382225E-2"/>
          <c:w val="0.30504032193394165"/>
          <c:h val="0.86251333936700481"/>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Egresados!$C$771</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Egresados!$D$770:$F$770</c:f>
              <c:strCache>
                <c:ptCount val="3"/>
                <c:pt idx="0">
                  <c:v>MG</c:v>
                </c:pt>
                <c:pt idx="1">
                  <c:v>3 Año</c:v>
                </c:pt>
                <c:pt idx="2">
                  <c:v>5 Año</c:v>
                </c:pt>
              </c:strCache>
            </c:strRef>
          </c:cat>
          <c:val>
            <c:numRef>
              <c:f>Egresados!$D$771:$F$771</c:f>
              <c:numCache>
                <c:formatCode>0.00%</c:formatCode>
                <c:ptCount val="3"/>
                <c:pt idx="0">
                  <c:v>0.25600000000000001</c:v>
                </c:pt>
                <c:pt idx="1">
                  <c:v>0.25</c:v>
                </c:pt>
                <c:pt idx="2">
                  <c:v>0.25</c:v>
                </c:pt>
              </c:numCache>
            </c:numRef>
          </c:val>
        </c:ser>
        <c:ser>
          <c:idx val="1"/>
          <c:order val="1"/>
          <c:tx>
            <c:strRef>
              <c:f>Egresados!$C$772</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Egresados!$D$770:$F$770</c:f>
              <c:strCache>
                <c:ptCount val="3"/>
                <c:pt idx="0">
                  <c:v>MG</c:v>
                </c:pt>
                <c:pt idx="1">
                  <c:v>3 Año</c:v>
                </c:pt>
                <c:pt idx="2">
                  <c:v>5 Año</c:v>
                </c:pt>
              </c:strCache>
            </c:strRef>
          </c:cat>
          <c:val>
            <c:numRef>
              <c:f>Egresados!$D$772:$F$772</c:f>
              <c:numCache>
                <c:formatCode>0.00%</c:formatCode>
                <c:ptCount val="3"/>
                <c:pt idx="0">
                  <c:v>0.30399999999999999</c:v>
                </c:pt>
                <c:pt idx="1">
                  <c:v>7.1428571428571425E-2</c:v>
                </c:pt>
                <c:pt idx="2">
                  <c:v>0.25</c:v>
                </c:pt>
              </c:numCache>
            </c:numRef>
          </c:val>
        </c:ser>
        <c:ser>
          <c:idx val="2"/>
          <c:order val="2"/>
          <c:tx>
            <c:strRef>
              <c:f>Egresados!$C$773</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Egresados!$D$770:$F$770</c:f>
              <c:strCache>
                <c:ptCount val="3"/>
                <c:pt idx="0">
                  <c:v>MG</c:v>
                </c:pt>
                <c:pt idx="1">
                  <c:v>3 Año</c:v>
                </c:pt>
                <c:pt idx="2">
                  <c:v>5 Año</c:v>
                </c:pt>
              </c:strCache>
            </c:strRef>
          </c:cat>
          <c:val>
            <c:numRef>
              <c:f>Egresados!$D$773:$F$773</c:f>
              <c:numCache>
                <c:formatCode>0.00%</c:formatCode>
                <c:ptCount val="3"/>
                <c:pt idx="0">
                  <c:v>0.24</c:v>
                </c:pt>
                <c:pt idx="1">
                  <c:v>0.4642857142857143</c:v>
                </c:pt>
                <c:pt idx="2">
                  <c:v>0.25</c:v>
                </c:pt>
              </c:numCache>
            </c:numRef>
          </c:val>
        </c:ser>
        <c:ser>
          <c:idx val="3"/>
          <c:order val="3"/>
          <c:tx>
            <c:strRef>
              <c:f>Egresados!$C$774</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Egresados!$D$770:$F$770</c:f>
              <c:strCache>
                <c:ptCount val="3"/>
                <c:pt idx="0">
                  <c:v>MG</c:v>
                </c:pt>
                <c:pt idx="1">
                  <c:v>3 Año</c:v>
                </c:pt>
                <c:pt idx="2">
                  <c:v>5 Año</c:v>
                </c:pt>
              </c:strCache>
            </c:strRef>
          </c:cat>
          <c:val>
            <c:numRef>
              <c:f>Egresados!$D$774:$F$774</c:f>
              <c:numCache>
                <c:formatCode>0.00%</c:formatCode>
                <c:ptCount val="3"/>
                <c:pt idx="0">
                  <c:v>0.06</c:v>
                </c:pt>
                <c:pt idx="1">
                  <c:v>7.1428571428571425E-2</c:v>
                </c:pt>
                <c:pt idx="2">
                  <c:v>0.1</c:v>
                </c:pt>
              </c:numCache>
            </c:numRef>
          </c:val>
        </c:ser>
        <c:ser>
          <c:idx val="4"/>
          <c:order val="4"/>
          <c:tx>
            <c:strRef>
              <c:f>Egresados!$C$775</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Egresados!$D$770:$F$770</c:f>
              <c:strCache>
                <c:ptCount val="3"/>
                <c:pt idx="0">
                  <c:v>MG</c:v>
                </c:pt>
                <c:pt idx="1">
                  <c:v>3 Año</c:v>
                </c:pt>
                <c:pt idx="2">
                  <c:v>5 Año</c:v>
                </c:pt>
              </c:strCache>
            </c:strRef>
          </c:cat>
          <c:val>
            <c:numRef>
              <c:f>Egresados!$D$775:$F$775</c:f>
              <c:numCache>
                <c:formatCode>0.00%</c:formatCode>
                <c:ptCount val="3"/>
                <c:pt idx="0">
                  <c:v>2.8000000000000001E-2</c:v>
                </c:pt>
                <c:pt idx="1">
                  <c:v>0.14285714285714285</c:v>
                </c:pt>
                <c:pt idx="2">
                  <c:v>0.15</c:v>
                </c:pt>
              </c:numCache>
            </c:numRef>
          </c:val>
        </c:ser>
        <c:dLbls>
          <c:showLegendKey val="0"/>
          <c:showVal val="0"/>
          <c:showCatName val="0"/>
          <c:showSerName val="0"/>
          <c:showPercent val="0"/>
          <c:showBubbleSize val="0"/>
        </c:dLbls>
        <c:gapWidth val="150"/>
        <c:overlap val="100"/>
        <c:axId val="434509160"/>
        <c:axId val="434508376"/>
      </c:barChart>
      <c:catAx>
        <c:axId val="43450916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4508376"/>
        <c:crosses val="autoZero"/>
        <c:auto val="1"/>
        <c:lblAlgn val="ctr"/>
        <c:lblOffset val="100"/>
        <c:noMultiLvlLbl val="0"/>
      </c:catAx>
      <c:valAx>
        <c:axId val="434508376"/>
        <c:scaling>
          <c:orientation val="minMax"/>
        </c:scaling>
        <c:delete val="1"/>
        <c:axPos val="l"/>
        <c:numFmt formatCode="0%" sourceLinked="1"/>
        <c:majorTickMark val="out"/>
        <c:minorTickMark val="none"/>
        <c:tickLblPos val="none"/>
        <c:crossAx val="43450916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Egresados!$C$778</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Egresados!$D$777:$F$777</c:f>
              <c:strCache>
                <c:ptCount val="3"/>
                <c:pt idx="0">
                  <c:v>MG</c:v>
                </c:pt>
                <c:pt idx="1">
                  <c:v>3 Año</c:v>
                </c:pt>
                <c:pt idx="2">
                  <c:v>5 Año</c:v>
                </c:pt>
              </c:strCache>
            </c:strRef>
          </c:cat>
          <c:val>
            <c:numRef>
              <c:f>Egresados!$D$778:$F$778</c:f>
              <c:numCache>
                <c:formatCode>0.00%</c:formatCode>
                <c:ptCount val="3"/>
                <c:pt idx="0">
                  <c:v>0.22</c:v>
                </c:pt>
                <c:pt idx="1">
                  <c:v>0.10714285714285714</c:v>
                </c:pt>
                <c:pt idx="2">
                  <c:v>0.2</c:v>
                </c:pt>
              </c:numCache>
            </c:numRef>
          </c:val>
        </c:ser>
        <c:ser>
          <c:idx val="1"/>
          <c:order val="1"/>
          <c:tx>
            <c:strRef>
              <c:f>Egresados!$C$779</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Egresados!$D$777:$F$777</c:f>
              <c:strCache>
                <c:ptCount val="3"/>
                <c:pt idx="0">
                  <c:v>MG</c:v>
                </c:pt>
                <c:pt idx="1">
                  <c:v>3 Año</c:v>
                </c:pt>
                <c:pt idx="2">
                  <c:v>5 Año</c:v>
                </c:pt>
              </c:strCache>
            </c:strRef>
          </c:cat>
          <c:val>
            <c:numRef>
              <c:f>Egresados!$D$779:$F$779</c:f>
              <c:numCache>
                <c:formatCode>0.00%</c:formatCode>
                <c:ptCount val="3"/>
                <c:pt idx="0">
                  <c:v>0.4</c:v>
                </c:pt>
                <c:pt idx="1">
                  <c:v>0.21428571428571427</c:v>
                </c:pt>
                <c:pt idx="2">
                  <c:v>0.25</c:v>
                </c:pt>
              </c:numCache>
            </c:numRef>
          </c:val>
        </c:ser>
        <c:ser>
          <c:idx val="2"/>
          <c:order val="2"/>
          <c:tx>
            <c:strRef>
              <c:f>Egresados!$C$780</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Egresados!$D$777:$F$777</c:f>
              <c:strCache>
                <c:ptCount val="3"/>
                <c:pt idx="0">
                  <c:v>MG</c:v>
                </c:pt>
                <c:pt idx="1">
                  <c:v>3 Año</c:v>
                </c:pt>
                <c:pt idx="2">
                  <c:v>5 Año</c:v>
                </c:pt>
              </c:strCache>
            </c:strRef>
          </c:cat>
          <c:val>
            <c:numRef>
              <c:f>Egresados!$D$780:$F$780</c:f>
              <c:numCache>
                <c:formatCode>0.00%</c:formatCode>
                <c:ptCount val="3"/>
                <c:pt idx="0">
                  <c:v>0.27200000000000002</c:v>
                </c:pt>
                <c:pt idx="1">
                  <c:v>0.42857142857142855</c:v>
                </c:pt>
                <c:pt idx="2">
                  <c:v>0.3</c:v>
                </c:pt>
              </c:numCache>
            </c:numRef>
          </c:val>
        </c:ser>
        <c:ser>
          <c:idx val="3"/>
          <c:order val="3"/>
          <c:tx>
            <c:strRef>
              <c:f>Egresados!$C$781</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Egresados!$D$777:$F$777</c:f>
              <c:strCache>
                <c:ptCount val="3"/>
                <c:pt idx="0">
                  <c:v>MG</c:v>
                </c:pt>
                <c:pt idx="1">
                  <c:v>3 Año</c:v>
                </c:pt>
                <c:pt idx="2">
                  <c:v>5 Año</c:v>
                </c:pt>
              </c:strCache>
            </c:strRef>
          </c:cat>
          <c:val>
            <c:numRef>
              <c:f>Egresados!$D$781:$F$781</c:f>
              <c:numCache>
                <c:formatCode>0.00%</c:formatCode>
                <c:ptCount val="3"/>
                <c:pt idx="0">
                  <c:v>6.8000000000000005E-2</c:v>
                </c:pt>
                <c:pt idx="1">
                  <c:v>0.10714285714285714</c:v>
                </c:pt>
                <c:pt idx="2">
                  <c:v>0.1</c:v>
                </c:pt>
              </c:numCache>
            </c:numRef>
          </c:val>
        </c:ser>
        <c:ser>
          <c:idx val="4"/>
          <c:order val="4"/>
          <c:tx>
            <c:strRef>
              <c:f>Egresados!$C$782</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Egresados!$D$777:$F$777</c:f>
              <c:strCache>
                <c:ptCount val="3"/>
                <c:pt idx="0">
                  <c:v>MG</c:v>
                </c:pt>
                <c:pt idx="1">
                  <c:v>3 Año</c:v>
                </c:pt>
                <c:pt idx="2">
                  <c:v>5 Año</c:v>
                </c:pt>
              </c:strCache>
            </c:strRef>
          </c:cat>
          <c:val>
            <c:numRef>
              <c:f>Egresados!$D$782:$F$782</c:f>
              <c:numCache>
                <c:formatCode>0.00%</c:formatCode>
                <c:ptCount val="3"/>
                <c:pt idx="0">
                  <c:v>0.04</c:v>
                </c:pt>
                <c:pt idx="1">
                  <c:v>0.14285714285714285</c:v>
                </c:pt>
                <c:pt idx="2">
                  <c:v>0.15</c:v>
                </c:pt>
              </c:numCache>
            </c:numRef>
          </c:val>
        </c:ser>
        <c:dLbls>
          <c:showLegendKey val="0"/>
          <c:showVal val="0"/>
          <c:showCatName val="0"/>
          <c:showSerName val="0"/>
          <c:showPercent val="0"/>
          <c:showBubbleSize val="0"/>
        </c:dLbls>
        <c:gapWidth val="150"/>
        <c:overlap val="100"/>
        <c:axId val="434507984"/>
        <c:axId val="434509944"/>
      </c:barChart>
      <c:catAx>
        <c:axId val="43450798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4509944"/>
        <c:crosses val="autoZero"/>
        <c:auto val="1"/>
        <c:lblAlgn val="ctr"/>
        <c:lblOffset val="100"/>
        <c:noMultiLvlLbl val="0"/>
      </c:catAx>
      <c:valAx>
        <c:axId val="434509944"/>
        <c:scaling>
          <c:orientation val="minMax"/>
        </c:scaling>
        <c:delete val="1"/>
        <c:axPos val="l"/>
        <c:numFmt formatCode="0%" sourceLinked="1"/>
        <c:majorTickMark val="out"/>
        <c:minorTickMark val="none"/>
        <c:tickLblPos val="none"/>
        <c:crossAx val="43450798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Egresados!$C$785</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Egresados!$D$784:$F$784</c:f>
              <c:strCache>
                <c:ptCount val="3"/>
                <c:pt idx="0">
                  <c:v>MG</c:v>
                </c:pt>
                <c:pt idx="1">
                  <c:v>3 Año</c:v>
                </c:pt>
                <c:pt idx="2">
                  <c:v>5 Año</c:v>
                </c:pt>
              </c:strCache>
            </c:strRef>
          </c:cat>
          <c:val>
            <c:numRef>
              <c:f>Egresados!$D$785:$F$785</c:f>
              <c:numCache>
                <c:formatCode>0.00%</c:formatCode>
                <c:ptCount val="3"/>
                <c:pt idx="0">
                  <c:v>0.192</c:v>
                </c:pt>
                <c:pt idx="1">
                  <c:v>0.10714285714285714</c:v>
                </c:pt>
                <c:pt idx="2">
                  <c:v>0.2</c:v>
                </c:pt>
              </c:numCache>
            </c:numRef>
          </c:val>
        </c:ser>
        <c:ser>
          <c:idx val="1"/>
          <c:order val="1"/>
          <c:tx>
            <c:strRef>
              <c:f>Egresados!$C$786</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Egresados!$D$784:$F$784</c:f>
              <c:strCache>
                <c:ptCount val="3"/>
                <c:pt idx="0">
                  <c:v>MG</c:v>
                </c:pt>
                <c:pt idx="1">
                  <c:v>3 Año</c:v>
                </c:pt>
                <c:pt idx="2">
                  <c:v>5 Año</c:v>
                </c:pt>
              </c:strCache>
            </c:strRef>
          </c:cat>
          <c:val>
            <c:numRef>
              <c:f>Egresados!$D$786:$F$786</c:f>
              <c:numCache>
                <c:formatCode>0.00%</c:formatCode>
                <c:ptCount val="3"/>
                <c:pt idx="0">
                  <c:v>0.34799999999999998</c:v>
                </c:pt>
                <c:pt idx="1">
                  <c:v>0.21428571428571427</c:v>
                </c:pt>
                <c:pt idx="2">
                  <c:v>0.25</c:v>
                </c:pt>
              </c:numCache>
            </c:numRef>
          </c:val>
        </c:ser>
        <c:ser>
          <c:idx val="2"/>
          <c:order val="2"/>
          <c:tx>
            <c:strRef>
              <c:f>Egresados!$C$787</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Egresados!$D$784:$F$784</c:f>
              <c:strCache>
                <c:ptCount val="3"/>
                <c:pt idx="0">
                  <c:v>MG</c:v>
                </c:pt>
                <c:pt idx="1">
                  <c:v>3 Año</c:v>
                </c:pt>
                <c:pt idx="2">
                  <c:v>5 Año</c:v>
                </c:pt>
              </c:strCache>
            </c:strRef>
          </c:cat>
          <c:val>
            <c:numRef>
              <c:f>Egresados!$D$787:$F$787</c:f>
              <c:numCache>
                <c:formatCode>0.00%</c:formatCode>
                <c:ptCount val="3"/>
                <c:pt idx="0">
                  <c:v>0.252</c:v>
                </c:pt>
                <c:pt idx="1">
                  <c:v>0.4642857142857143</c:v>
                </c:pt>
                <c:pt idx="2">
                  <c:v>0.3</c:v>
                </c:pt>
              </c:numCache>
            </c:numRef>
          </c:val>
        </c:ser>
        <c:ser>
          <c:idx val="3"/>
          <c:order val="3"/>
          <c:tx>
            <c:strRef>
              <c:f>Egresados!$C$788</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Egresados!$D$784:$F$784</c:f>
              <c:strCache>
                <c:ptCount val="3"/>
                <c:pt idx="0">
                  <c:v>MG</c:v>
                </c:pt>
                <c:pt idx="1">
                  <c:v>3 Año</c:v>
                </c:pt>
                <c:pt idx="2">
                  <c:v>5 Año</c:v>
                </c:pt>
              </c:strCache>
            </c:strRef>
          </c:cat>
          <c:val>
            <c:numRef>
              <c:f>Egresados!$D$788:$F$788</c:f>
              <c:numCache>
                <c:formatCode>0.00%</c:formatCode>
                <c:ptCount val="3"/>
                <c:pt idx="0">
                  <c:v>6.8000000000000005E-2</c:v>
                </c:pt>
                <c:pt idx="1">
                  <c:v>7.1428571428571425E-2</c:v>
                </c:pt>
                <c:pt idx="2">
                  <c:v>0.1</c:v>
                </c:pt>
              </c:numCache>
            </c:numRef>
          </c:val>
        </c:ser>
        <c:ser>
          <c:idx val="4"/>
          <c:order val="4"/>
          <c:tx>
            <c:strRef>
              <c:f>Egresados!$C$789</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Egresados!$D$784:$F$784</c:f>
              <c:strCache>
                <c:ptCount val="3"/>
                <c:pt idx="0">
                  <c:v>MG</c:v>
                </c:pt>
                <c:pt idx="1">
                  <c:v>3 Año</c:v>
                </c:pt>
                <c:pt idx="2">
                  <c:v>5 Año</c:v>
                </c:pt>
              </c:strCache>
            </c:strRef>
          </c:cat>
          <c:val>
            <c:numRef>
              <c:f>Egresados!$D$789:$F$789</c:f>
              <c:numCache>
                <c:formatCode>0.00%</c:formatCode>
                <c:ptCount val="3"/>
                <c:pt idx="0">
                  <c:v>2.8000000000000001E-2</c:v>
                </c:pt>
                <c:pt idx="1">
                  <c:v>0.14285714285714285</c:v>
                </c:pt>
                <c:pt idx="2">
                  <c:v>0.15</c:v>
                </c:pt>
              </c:numCache>
            </c:numRef>
          </c:val>
        </c:ser>
        <c:dLbls>
          <c:showLegendKey val="0"/>
          <c:showVal val="0"/>
          <c:showCatName val="0"/>
          <c:showSerName val="0"/>
          <c:showPercent val="0"/>
          <c:showBubbleSize val="0"/>
        </c:dLbls>
        <c:gapWidth val="150"/>
        <c:overlap val="100"/>
        <c:axId val="434510336"/>
        <c:axId val="434510728"/>
      </c:barChart>
      <c:catAx>
        <c:axId val="43451033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4510728"/>
        <c:crosses val="autoZero"/>
        <c:auto val="1"/>
        <c:lblAlgn val="ctr"/>
        <c:lblOffset val="100"/>
        <c:noMultiLvlLbl val="0"/>
      </c:catAx>
      <c:valAx>
        <c:axId val="434510728"/>
        <c:scaling>
          <c:orientation val="minMax"/>
        </c:scaling>
        <c:delete val="1"/>
        <c:axPos val="l"/>
        <c:numFmt formatCode="0%" sourceLinked="1"/>
        <c:majorTickMark val="out"/>
        <c:minorTickMark val="none"/>
        <c:tickLblPos val="none"/>
        <c:crossAx val="43451033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chemeClr val="accent1"/>
            </a:solidFill>
            <a:ln>
              <a:noFill/>
            </a:ln>
            <a:effectLst/>
          </c:spPr>
          <c:invertIfNegative val="0"/>
          <c:cat>
            <c:strRef>
              <c:extLst>
                <c:ext xmlns:c15="http://schemas.microsoft.com/office/drawing/2012/chart" uri="{02D57815-91ED-43cb-92C2-25804820EDAC}">
                  <c15:fullRef>
                    <c15:sqref>Egresados!$C$804:$G$804</c15:sqref>
                  </c15:fullRef>
                </c:ext>
              </c:extLst>
              <c:f>Egresados!$D$804:$G$804</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Egresados!$C$805:$G$805</c15:sqref>
                  </c15:fullRef>
                </c:ext>
              </c:extLst>
              <c:f>Egresados!$D$805:$G$805</c:f>
              <c:numCache>
                <c:formatCode>0.00%</c:formatCode>
                <c:ptCount val="4"/>
                <c:pt idx="0">
                  <c:v>0</c:v>
                </c:pt>
                <c:pt idx="1">
                  <c:v>0</c:v>
                </c:pt>
                <c:pt idx="2">
                  <c:v>0</c:v>
                </c:pt>
                <c:pt idx="3">
                  <c:v>0</c:v>
                </c:pt>
              </c:numCache>
            </c:numRef>
          </c:val>
        </c:ser>
        <c:ser>
          <c:idx val="1"/>
          <c:order val="1"/>
          <c:spPr>
            <a:solidFill>
              <a:schemeClr val="accent3"/>
            </a:solidFill>
            <a:ln>
              <a:noFill/>
            </a:ln>
            <a:effectLst/>
          </c:spPr>
          <c:invertIfNegative val="0"/>
          <c:cat>
            <c:strRef>
              <c:extLst>
                <c:ext xmlns:c15="http://schemas.microsoft.com/office/drawing/2012/chart" uri="{02D57815-91ED-43cb-92C2-25804820EDAC}">
                  <c15:fullRef>
                    <c15:sqref>Egresados!$C$804:$G$804</c15:sqref>
                  </c15:fullRef>
                </c:ext>
              </c:extLst>
              <c:f>Egresados!$D$804:$G$804</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Egresados!$C$806:$G$806</c15:sqref>
                  </c15:fullRef>
                </c:ext>
              </c:extLst>
              <c:f>Egresados!$D$806:$G$806</c:f>
              <c:numCache>
                <c:formatCode>0.00%</c:formatCode>
                <c:ptCount val="4"/>
                <c:pt idx="0">
                  <c:v>8.0000000000000002E-3</c:v>
                </c:pt>
                <c:pt idx="1">
                  <c:v>0</c:v>
                </c:pt>
                <c:pt idx="2">
                  <c:v>3.7037037037037035E-2</c:v>
                </c:pt>
                <c:pt idx="3">
                  <c:v>0.05</c:v>
                </c:pt>
              </c:numCache>
            </c:numRef>
          </c:val>
        </c:ser>
        <c:ser>
          <c:idx val="2"/>
          <c:order val="2"/>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Egresados!$C$804:$G$804</c15:sqref>
                  </c15:fullRef>
                </c:ext>
              </c:extLst>
              <c:f>Egresados!$D$804:$G$804</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Egresados!$C$807:$G$807</c15:sqref>
                  </c15:fullRef>
                </c:ext>
              </c:extLst>
              <c:f>Egresados!$D$807:$G$807</c:f>
              <c:numCache>
                <c:formatCode>0.00%</c:formatCode>
                <c:ptCount val="4"/>
                <c:pt idx="0">
                  <c:v>0.104</c:v>
                </c:pt>
                <c:pt idx="1">
                  <c:v>9.5238095238095233E-2</c:v>
                </c:pt>
                <c:pt idx="2">
                  <c:v>0</c:v>
                </c:pt>
                <c:pt idx="3">
                  <c:v>0.05</c:v>
                </c:pt>
              </c:numCache>
            </c:numRef>
          </c:val>
        </c:ser>
        <c:ser>
          <c:idx val="3"/>
          <c:order val="3"/>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Egresados!$C$804:$G$804</c15:sqref>
                  </c15:fullRef>
                </c:ext>
              </c:extLst>
              <c:f>Egresados!$D$804:$G$804</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Egresados!$C$808:$G$808</c15:sqref>
                  </c15:fullRef>
                </c:ext>
              </c:extLst>
              <c:f>Egresados!$D$808:$G$808</c:f>
              <c:numCache>
                <c:formatCode>0.00%</c:formatCode>
                <c:ptCount val="4"/>
                <c:pt idx="0">
                  <c:v>0.60399999999999998</c:v>
                </c:pt>
                <c:pt idx="1">
                  <c:v>0.54761904761904767</c:v>
                </c:pt>
                <c:pt idx="2">
                  <c:v>0.7407407407407407</c:v>
                </c:pt>
                <c:pt idx="3">
                  <c:v>0.55000000000000004</c:v>
                </c:pt>
              </c:numCache>
            </c:numRef>
          </c:val>
        </c:ser>
        <c:ser>
          <c:idx val="4"/>
          <c:order val="4"/>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Egresados!$C$804:$G$804</c15:sqref>
                  </c15:fullRef>
                </c:ext>
              </c:extLst>
              <c:f>Egresados!$D$804:$G$804</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Egresados!$C$809:$G$809</c15:sqref>
                  </c15:fullRef>
                </c:ext>
              </c:extLst>
              <c:f>Egresados!$D$809:$G$809</c:f>
              <c:numCache>
                <c:formatCode>0.00%</c:formatCode>
                <c:ptCount val="4"/>
                <c:pt idx="0">
                  <c:v>0.28399999999999997</c:v>
                </c:pt>
                <c:pt idx="1">
                  <c:v>0.35714285714285715</c:v>
                </c:pt>
                <c:pt idx="2">
                  <c:v>0.22222222222222221</c:v>
                </c:pt>
                <c:pt idx="3">
                  <c:v>0.35</c:v>
                </c:pt>
              </c:numCache>
            </c:numRef>
          </c:val>
        </c:ser>
        <c:dLbls>
          <c:showLegendKey val="0"/>
          <c:showVal val="0"/>
          <c:showCatName val="0"/>
          <c:showSerName val="0"/>
          <c:showPercent val="0"/>
          <c:showBubbleSize val="0"/>
        </c:dLbls>
        <c:gapWidth val="150"/>
        <c:overlap val="100"/>
        <c:axId val="434511512"/>
        <c:axId val="434511120"/>
      </c:barChart>
      <c:catAx>
        <c:axId val="43451151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434511120"/>
        <c:crosses val="autoZero"/>
        <c:auto val="1"/>
        <c:lblAlgn val="ctr"/>
        <c:lblOffset val="100"/>
        <c:noMultiLvlLbl val="0"/>
      </c:catAx>
      <c:valAx>
        <c:axId val="434511120"/>
        <c:scaling>
          <c:orientation val="minMax"/>
        </c:scaling>
        <c:delete val="1"/>
        <c:axPos val="b"/>
        <c:numFmt formatCode="0%" sourceLinked="1"/>
        <c:majorTickMark val="out"/>
        <c:minorTickMark val="none"/>
        <c:tickLblPos val="none"/>
        <c:crossAx val="43451151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Egresados!$C$264</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Egresados!$D$263:$E$263</c:f>
              <c:strCache>
                <c:ptCount val="2"/>
                <c:pt idx="0">
                  <c:v>3 Año</c:v>
                </c:pt>
                <c:pt idx="1">
                  <c:v>5 Año</c:v>
                </c:pt>
              </c:strCache>
            </c:strRef>
          </c:cat>
          <c:val>
            <c:numRef>
              <c:f>Egresados!$D$264:$E$264</c:f>
              <c:numCache>
                <c:formatCode>0.00%</c:formatCode>
                <c:ptCount val="2"/>
                <c:pt idx="0">
                  <c:v>0.72</c:v>
                </c:pt>
                <c:pt idx="1">
                  <c:v>0.55555555555555558</c:v>
                </c:pt>
              </c:numCache>
            </c:numRef>
          </c:val>
        </c:ser>
        <c:ser>
          <c:idx val="1"/>
          <c:order val="1"/>
          <c:tx>
            <c:strRef>
              <c:f>Egresados!$C$265</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Egresados!$D$263:$E$263</c:f>
              <c:strCache>
                <c:ptCount val="2"/>
                <c:pt idx="0">
                  <c:v>3 Año</c:v>
                </c:pt>
                <c:pt idx="1">
                  <c:v>5 Año</c:v>
                </c:pt>
              </c:strCache>
            </c:strRef>
          </c:cat>
          <c:val>
            <c:numRef>
              <c:f>Egresados!$D$265:$E$265</c:f>
              <c:numCache>
                <c:formatCode>0.00%</c:formatCode>
                <c:ptCount val="2"/>
                <c:pt idx="0">
                  <c:v>0.4</c:v>
                </c:pt>
                <c:pt idx="1">
                  <c:v>0.22222222222222221</c:v>
                </c:pt>
              </c:numCache>
            </c:numRef>
          </c:val>
        </c:ser>
        <c:ser>
          <c:idx val="2"/>
          <c:order val="2"/>
          <c:tx>
            <c:strRef>
              <c:f>Egresados!$C$266</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Egresados!$D$263:$E$263</c:f>
              <c:strCache>
                <c:ptCount val="2"/>
                <c:pt idx="0">
                  <c:v>3 Año</c:v>
                </c:pt>
                <c:pt idx="1">
                  <c:v>5 Año</c:v>
                </c:pt>
              </c:strCache>
            </c:strRef>
          </c:cat>
          <c:val>
            <c:numRef>
              <c:f>Egresados!$D$266:$E$266</c:f>
              <c:numCache>
                <c:formatCode>0.00%</c:formatCode>
                <c:ptCount val="2"/>
                <c:pt idx="0">
                  <c:v>0.08</c:v>
                </c:pt>
                <c:pt idx="1">
                  <c:v>5.5555555555555552E-2</c:v>
                </c:pt>
              </c:numCache>
            </c:numRef>
          </c:val>
        </c:ser>
        <c:dLbls>
          <c:showLegendKey val="0"/>
          <c:showVal val="0"/>
          <c:showCatName val="0"/>
          <c:showSerName val="0"/>
          <c:showPercent val="0"/>
          <c:showBubbleSize val="0"/>
        </c:dLbls>
        <c:gapWidth val="150"/>
        <c:axId val="432062616"/>
        <c:axId val="432062224"/>
      </c:barChart>
      <c:catAx>
        <c:axId val="432062616"/>
        <c:scaling>
          <c:orientation val="minMax"/>
        </c:scaling>
        <c:delete val="0"/>
        <c:axPos val="l"/>
        <c:numFmt formatCode="General" sourceLinked="0"/>
        <c:majorTickMark val="out"/>
        <c:minorTickMark val="none"/>
        <c:tickLblPos val="nextTo"/>
        <c:txPr>
          <a:bodyPr/>
          <a:lstStyle/>
          <a:p>
            <a:pPr>
              <a:defRPr sz="1800" b="1"/>
            </a:pPr>
            <a:endParaRPr lang="es-CO"/>
          </a:p>
        </c:txPr>
        <c:crossAx val="432062224"/>
        <c:crosses val="autoZero"/>
        <c:auto val="1"/>
        <c:lblAlgn val="ctr"/>
        <c:lblOffset val="100"/>
        <c:noMultiLvlLbl val="0"/>
      </c:catAx>
      <c:valAx>
        <c:axId val="432062224"/>
        <c:scaling>
          <c:orientation val="minMax"/>
        </c:scaling>
        <c:delete val="1"/>
        <c:axPos val="b"/>
        <c:numFmt formatCode="0.00%" sourceLinked="1"/>
        <c:majorTickMark val="out"/>
        <c:minorTickMark val="none"/>
        <c:tickLblPos val="none"/>
        <c:crossAx val="432062616"/>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1"/>
          <c:order val="1"/>
          <c:dLbls>
            <c:dLbl>
              <c:idx val="0"/>
              <c:delete val="1"/>
              <c:extLst>
                <c:ext xmlns:c15="http://schemas.microsoft.com/office/drawing/2012/chart" uri="{CE6537A1-D6FC-4f65-9D91-7224C49458BB}"/>
              </c:extLst>
            </c:dLbl>
            <c:dLbl>
              <c:idx val="1"/>
              <c:layout>
                <c:manualLayout>
                  <c:x val="2.4242429384115038E-2"/>
                  <c:y val="-9.773119776952662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val>
            <c:numRef>
              <c:f>Egresados!$H$805:$H$809</c:f>
              <c:numCache>
                <c:formatCode>0.00%</c:formatCode>
                <c:ptCount val="5"/>
                <c:pt idx="0">
                  <c:v>0</c:v>
                </c:pt>
                <c:pt idx="1">
                  <c:v>1.1799410029498525E-2</c:v>
                </c:pt>
                <c:pt idx="2">
                  <c:v>9.1445427728613568E-2</c:v>
                </c:pt>
                <c:pt idx="3">
                  <c:v>0.60471976401179939</c:v>
                </c:pt>
                <c:pt idx="4">
                  <c:v>0.29203539823008851</c:v>
                </c:pt>
              </c:numCache>
            </c:numRef>
          </c:val>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uri="{CE6537A1-D6FC-4f65-9D91-7224C49458BB}"/>
                  </c:extLst>
                </c:dLbls>
                <c:val>
                  <c:numRef>
                    <c:extLst>
                      <c:ext uri="{02D57815-91ED-43cb-92C2-25804820EDAC}">
                        <c15:formulaRef>
                          <c15:sqref>Egresados!$C$805:$C$809</c15:sqref>
                        </c15:formulaRef>
                      </c:ext>
                    </c:extLst>
                    <c:numCache>
                      <c:formatCode>General</c:formatCode>
                      <c:ptCount val="5"/>
                      <c:pt idx="0">
                        <c:v>1</c:v>
                      </c:pt>
                      <c:pt idx="1">
                        <c:v>2</c:v>
                      </c:pt>
                      <c:pt idx="2">
                        <c:v>3</c:v>
                      </c:pt>
                      <c:pt idx="3">
                        <c:v>4</c:v>
                      </c:pt>
                      <c:pt idx="4">
                        <c:v>5</c:v>
                      </c:pt>
                    </c:numCache>
                  </c:numRef>
                </c:val>
              </c15:ser>
            </c15:filteredPieSeries>
          </c:ext>
        </c:extLst>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448898635082032E-2"/>
          <c:y val="5.4438798145651647E-2"/>
          <c:w val="0.96156245722378864"/>
          <c:h val="0.66997718653065341"/>
        </c:manualLayout>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Egresados!$C$831:$C$836</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Egresados!$E$831:$E$836</c:f>
              <c:numCache>
                <c:formatCode>0.00%</c:formatCode>
                <c:ptCount val="6"/>
                <c:pt idx="0">
                  <c:v>0.11290322580645161</c:v>
                </c:pt>
                <c:pt idx="1">
                  <c:v>0</c:v>
                </c:pt>
                <c:pt idx="2">
                  <c:v>3.2258064516129031E-2</c:v>
                </c:pt>
                <c:pt idx="3">
                  <c:v>0.11290322580645161</c:v>
                </c:pt>
                <c:pt idx="4">
                  <c:v>8.8709677419354843E-2</c:v>
                </c:pt>
                <c:pt idx="5">
                  <c:v>0.37096774193548387</c:v>
                </c:pt>
              </c:numCache>
            </c:numRef>
          </c:val>
        </c:ser>
        <c:dLbls>
          <c:showLegendKey val="0"/>
          <c:showVal val="0"/>
          <c:showCatName val="0"/>
          <c:showSerName val="0"/>
          <c:showPercent val="0"/>
          <c:showBubbleSize val="0"/>
        </c:dLbls>
        <c:gapWidth val="150"/>
        <c:axId val="431519072"/>
        <c:axId val="431520248"/>
      </c:barChart>
      <c:catAx>
        <c:axId val="431519072"/>
        <c:scaling>
          <c:orientation val="minMax"/>
        </c:scaling>
        <c:delete val="0"/>
        <c:axPos val="b"/>
        <c:numFmt formatCode="General" sourceLinked="0"/>
        <c:majorTickMark val="out"/>
        <c:minorTickMark val="none"/>
        <c:tickLblPos val="nextTo"/>
        <c:txPr>
          <a:bodyPr/>
          <a:lstStyle/>
          <a:p>
            <a:pPr>
              <a:defRPr b="1"/>
            </a:pPr>
            <a:endParaRPr lang="es-CO"/>
          </a:p>
        </c:txPr>
        <c:crossAx val="431520248"/>
        <c:crosses val="autoZero"/>
        <c:auto val="1"/>
        <c:lblAlgn val="ctr"/>
        <c:lblOffset val="100"/>
        <c:noMultiLvlLbl val="0"/>
      </c:catAx>
      <c:valAx>
        <c:axId val="431520248"/>
        <c:scaling>
          <c:orientation val="minMax"/>
        </c:scaling>
        <c:delete val="1"/>
        <c:axPos val="l"/>
        <c:numFmt formatCode="0.00%" sourceLinked="1"/>
        <c:majorTickMark val="out"/>
        <c:minorTickMark val="none"/>
        <c:tickLblPos val="none"/>
        <c:crossAx val="431519072"/>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Egresados!$C$849</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Egresados!$D$848:$E$848</c:f>
              <c:strCache>
                <c:ptCount val="2"/>
                <c:pt idx="0">
                  <c:v>MG</c:v>
                </c:pt>
                <c:pt idx="1">
                  <c:v>1 Año</c:v>
                </c:pt>
              </c:strCache>
            </c:strRef>
          </c:cat>
          <c:val>
            <c:numRef>
              <c:f>Egresados!$D$849:$E$849</c:f>
              <c:numCache>
                <c:formatCode>0.00%</c:formatCode>
                <c:ptCount val="2"/>
                <c:pt idx="0">
                  <c:v>0.17199999999999999</c:v>
                </c:pt>
                <c:pt idx="1">
                  <c:v>0.16279069767441862</c:v>
                </c:pt>
              </c:numCache>
            </c:numRef>
          </c:val>
        </c:ser>
        <c:ser>
          <c:idx val="1"/>
          <c:order val="1"/>
          <c:tx>
            <c:strRef>
              <c:f>Egresados!$C$850</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Egresados!$D$848:$E$848</c:f>
              <c:strCache>
                <c:ptCount val="2"/>
                <c:pt idx="0">
                  <c:v>MG</c:v>
                </c:pt>
                <c:pt idx="1">
                  <c:v>1 Año</c:v>
                </c:pt>
              </c:strCache>
            </c:strRef>
          </c:cat>
          <c:val>
            <c:numRef>
              <c:f>Egresados!$D$850:$E$850</c:f>
              <c:numCache>
                <c:formatCode>0.00%</c:formatCode>
                <c:ptCount val="2"/>
                <c:pt idx="0">
                  <c:v>0.45200000000000001</c:v>
                </c:pt>
                <c:pt idx="1">
                  <c:v>0.51162790697674421</c:v>
                </c:pt>
              </c:numCache>
            </c:numRef>
          </c:val>
        </c:ser>
        <c:ser>
          <c:idx val="2"/>
          <c:order val="2"/>
          <c:tx>
            <c:strRef>
              <c:f>Egresados!$C$851</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Egresados!$D$848:$E$848</c:f>
              <c:strCache>
                <c:ptCount val="2"/>
                <c:pt idx="0">
                  <c:v>MG</c:v>
                </c:pt>
                <c:pt idx="1">
                  <c:v>1 Año</c:v>
                </c:pt>
              </c:strCache>
            </c:strRef>
          </c:cat>
          <c:val>
            <c:numRef>
              <c:f>Egresados!$D$851:$E$851</c:f>
              <c:numCache>
                <c:formatCode>0.00%</c:formatCode>
                <c:ptCount val="2"/>
                <c:pt idx="0">
                  <c:v>0.308</c:v>
                </c:pt>
                <c:pt idx="1">
                  <c:v>0.23255813953488372</c:v>
                </c:pt>
              </c:numCache>
            </c:numRef>
          </c:val>
        </c:ser>
        <c:ser>
          <c:idx val="3"/>
          <c:order val="3"/>
          <c:tx>
            <c:strRef>
              <c:f>Egresados!$C$852</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Egresados!$D$848:$E$848</c:f>
              <c:strCache>
                <c:ptCount val="2"/>
                <c:pt idx="0">
                  <c:v>MG</c:v>
                </c:pt>
                <c:pt idx="1">
                  <c:v>1 Año</c:v>
                </c:pt>
              </c:strCache>
            </c:strRef>
          </c:cat>
          <c:val>
            <c:numRef>
              <c:f>Egresados!$D$852:$E$852</c:f>
              <c:numCache>
                <c:formatCode>0.00%</c:formatCode>
                <c:ptCount val="2"/>
                <c:pt idx="0">
                  <c:v>5.1999999999999998E-2</c:v>
                </c:pt>
                <c:pt idx="1">
                  <c:v>9.3023255813953487E-2</c:v>
                </c:pt>
              </c:numCache>
            </c:numRef>
          </c:val>
        </c:ser>
        <c:ser>
          <c:idx val="4"/>
          <c:order val="4"/>
          <c:tx>
            <c:strRef>
              <c:f>Egresados!$C$853</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Egresados!$D$848:$E$848</c:f>
              <c:strCache>
                <c:ptCount val="2"/>
                <c:pt idx="0">
                  <c:v>MG</c:v>
                </c:pt>
                <c:pt idx="1">
                  <c:v>1 Año</c:v>
                </c:pt>
              </c:strCache>
            </c:strRef>
          </c:cat>
          <c:val>
            <c:numRef>
              <c:f>Egresados!$D$853:$E$853</c:f>
              <c:numCache>
                <c:formatCode>0.00%</c:formatCode>
                <c:ptCount val="2"/>
                <c:pt idx="0">
                  <c:v>1.6E-2</c:v>
                </c:pt>
                <c:pt idx="1">
                  <c:v>0</c:v>
                </c:pt>
              </c:numCache>
            </c:numRef>
          </c:val>
        </c:ser>
        <c:dLbls>
          <c:showLegendKey val="0"/>
          <c:showVal val="0"/>
          <c:showCatName val="0"/>
          <c:showSerName val="0"/>
          <c:showPercent val="0"/>
          <c:showBubbleSize val="0"/>
        </c:dLbls>
        <c:gapWidth val="150"/>
        <c:overlap val="100"/>
        <c:axId val="431518680"/>
        <c:axId val="431517896"/>
      </c:barChart>
      <c:catAx>
        <c:axId val="43151868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431517896"/>
        <c:crosses val="autoZero"/>
        <c:auto val="1"/>
        <c:lblAlgn val="ctr"/>
        <c:lblOffset val="100"/>
        <c:noMultiLvlLbl val="0"/>
      </c:catAx>
      <c:valAx>
        <c:axId val="431517896"/>
        <c:scaling>
          <c:orientation val="minMax"/>
        </c:scaling>
        <c:delete val="1"/>
        <c:axPos val="b"/>
        <c:numFmt formatCode="0%" sourceLinked="1"/>
        <c:majorTickMark val="out"/>
        <c:minorTickMark val="none"/>
        <c:tickLblPos val="none"/>
        <c:crossAx val="431518680"/>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Egresados!$C$849:$C$853</c:f>
              <c:strCache>
                <c:ptCount val="5"/>
                <c:pt idx="0">
                  <c:v>Alto</c:v>
                </c:pt>
                <c:pt idx="1">
                  <c:v>Mediano</c:v>
                </c:pt>
                <c:pt idx="2">
                  <c:v>Bajo</c:v>
                </c:pt>
                <c:pt idx="3">
                  <c:v>Ninguno</c:v>
                </c:pt>
                <c:pt idx="4">
                  <c:v>No sabe</c:v>
                </c:pt>
              </c:strCache>
            </c:strRef>
          </c:cat>
          <c:val>
            <c:numRef>
              <c:f>Egresados!$F$849:$F$853</c:f>
              <c:numCache>
                <c:formatCode>0.00%</c:formatCode>
                <c:ptCount val="5"/>
                <c:pt idx="0">
                  <c:v>0.17064846416382254</c:v>
                </c:pt>
                <c:pt idx="1">
                  <c:v>0.46075085324232085</c:v>
                </c:pt>
                <c:pt idx="2">
                  <c:v>0.29692832764505117</c:v>
                </c:pt>
                <c:pt idx="3">
                  <c:v>5.8020477815699661E-2</c:v>
                </c:pt>
                <c:pt idx="4">
                  <c:v>1.3651877133105802E-2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Egresados!$C$881</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Egresados!$D$880:$F$880</c:f>
              <c:strCache>
                <c:ptCount val="3"/>
                <c:pt idx="0">
                  <c:v>1 Año</c:v>
                </c:pt>
                <c:pt idx="1">
                  <c:v>3 Año</c:v>
                </c:pt>
                <c:pt idx="2">
                  <c:v>5 Año</c:v>
                </c:pt>
              </c:strCache>
            </c:strRef>
          </c:cat>
          <c:val>
            <c:numRef>
              <c:f>Egresados!$D$881:$F$881</c:f>
              <c:numCache>
                <c:formatCode>0.00%</c:formatCode>
                <c:ptCount val="3"/>
                <c:pt idx="0">
                  <c:v>0.18604651162790697</c:v>
                </c:pt>
                <c:pt idx="1">
                  <c:v>0.17857142857142858</c:v>
                </c:pt>
                <c:pt idx="2">
                  <c:v>0.25</c:v>
                </c:pt>
              </c:numCache>
            </c:numRef>
          </c:val>
        </c:ser>
        <c:ser>
          <c:idx val="1"/>
          <c:order val="1"/>
          <c:tx>
            <c:strRef>
              <c:f>Egresados!$C$882</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Egresados!$D$880:$F$880</c:f>
              <c:strCache>
                <c:ptCount val="3"/>
                <c:pt idx="0">
                  <c:v>1 Año</c:v>
                </c:pt>
                <c:pt idx="1">
                  <c:v>3 Año</c:v>
                </c:pt>
                <c:pt idx="2">
                  <c:v>5 Año</c:v>
                </c:pt>
              </c:strCache>
            </c:strRef>
          </c:cat>
          <c:val>
            <c:numRef>
              <c:f>Egresados!$D$882:$F$882</c:f>
              <c:numCache>
                <c:formatCode>0.00%</c:formatCode>
                <c:ptCount val="3"/>
                <c:pt idx="0">
                  <c:v>0.51162790697674421</c:v>
                </c:pt>
                <c:pt idx="1">
                  <c:v>0.5</c:v>
                </c:pt>
                <c:pt idx="2">
                  <c:v>0.55000000000000004</c:v>
                </c:pt>
              </c:numCache>
            </c:numRef>
          </c:val>
        </c:ser>
        <c:ser>
          <c:idx val="2"/>
          <c:order val="2"/>
          <c:tx>
            <c:strRef>
              <c:f>Egresados!$C$883</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Egresados!$D$880:$F$880</c:f>
              <c:strCache>
                <c:ptCount val="3"/>
                <c:pt idx="0">
                  <c:v>1 Año</c:v>
                </c:pt>
                <c:pt idx="1">
                  <c:v>3 Año</c:v>
                </c:pt>
                <c:pt idx="2">
                  <c:v>5 Año</c:v>
                </c:pt>
              </c:strCache>
            </c:strRef>
          </c:cat>
          <c:val>
            <c:numRef>
              <c:f>Egresados!$D$883:$F$883</c:f>
              <c:numCache>
                <c:formatCode>0.00%</c:formatCode>
                <c:ptCount val="3"/>
                <c:pt idx="0">
                  <c:v>0.23255813953488372</c:v>
                </c:pt>
                <c:pt idx="1">
                  <c:v>0.32142857142857145</c:v>
                </c:pt>
                <c:pt idx="2">
                  <c:v>0.2</c:v>
                </c:pt>
              </c:numCache>
            </c:numRef>
          </c:val>
        </c:ser>
        <c:ser>
          <c:idx val="3"/>
          <c:order val="3"/>
          <c:tx>
            <c:strRef>
              <c:f>Egresados!$C$884</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Egresados!$D$880:$F$880</c:f>
              <c:strCache>
                <c:ptCount val="3"/>
                <c:pt idx="0">
                  <c:v>1 Año</c:v>
                </c:pt>
                <c:pt idx="1">
                  <c:v>3 Año</c:v>
                </c:pt>
                <c:pt idx="2">
                  <c:v>5 Año</c:v>
                </c:pt>
              </c:strCache>
            </c:strRef>
          </c:cat>
          <c:val>
            <c:numRef>
              <c:f>Egresados!$D$884:$F$884</c:f>
              <c:numCache>
                <c:formatCode>0.00%</c:formatCode>
                <c:ptCount val="3"/>
                <c:pt idx="0">
                  <c:v>6.9767441860465115E-2</c:v>
                </c:pt>
                <c:pt idx="1">
                  <c:v>0</c:v>
                </c:pt>
                <c:pt idx="2">
                  <c:v>0</c:v>
                </c:pt>
              </c:numCache>
            </c:numRef>
          </c:val>
        </c:ser>
        <c:dLbls>
          <c:showLegendKey val="0"/>
          <c:showVal val="0"/>
          <c:showCatName val="0"/>
          <c:showSerName val="0"/>
          <c:showPercent val="0"/>
          <c:showBubbleSize val="0"/>
        </c:dLbls>
        <c:gapWidth val="150"/>
        <c:overlap val="100"/>
        <c:axId val="431655544"/>
        <c:axId val="431657112"/>
      </c:barChart>
      <c:catAx>
        <c:axId val="431655544"/>
        <c:scaling>
          <c:orientation val="minMax"/>
        </c:scaling>
        <c:delete val="0"/>
        <c:axPos val="l"/>
        <c:numFmt formatCode="General" sourceLinked="0"/>
        <c:majorTickMark val="out"/>
        <c:minorTickMark val="none"/>
        <c:tickLblPos val="nextTo"/>
        <c:txPr>
          <a:bodyPr/>
          <a:lstStyle/>
          <a:p>
            <a:pPr>
              <a:defRPr sz="1400" b="1"/>
            </a:pPr>
            <a:endParaRPr lang="es-CO"/>
          </a:p>
        </c:txPr>
        <c:crossAx val="431657112"/>
        <c:crosses val="autoZero"/>
        <c:auto val="1"/>
        <c:lblAlgn val="ctr"/>
        <c:lblOffset val="100"/>
        <c:noMultiLvlLbl val="0"/>
      </c:catAx>
      <c:valAx>
        <c:axId val="431657112"/>
        <c:scaling>
          <c:orientation val="minMax"/>
        </c:scaling>
        <c:delete val="1"/>
        <c:axPos val="b"/>
        <c:numFmt formatCode="0%" sourceLinked="1"/>
        <c:majorTickMark val="out"/>
        <c:minorTickMark val="none"/>
        <c:tickLblPos val="none"/>
        <c:crossAx val="431655544"/>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0.19780219780219779</c:v>
                </c:pt>
                <c:pt idx="1">
                  <c:v>0.51648351648351654</c:v>
                </c:pt>
                <c:pt idx="2">
                  <c:v>0.25274725274725274</c:v>
                </c:pt>
                <c:pt idx="3">
                  <c:v>3.2967032967032968E-2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Egresados!$C$896:$C$900</c:f>
              <c:strCache>
                <c:ptCount val="5"/>
                <c:pt idx="0">
                  <c:v>Excelente</c:v>
                </c:pt>
                <c:pt idx="1">
                  <c:v>Bueno</c:v>
                </c:pt>
                <c:pt idx="2">
                  <c:v>Regular</c:v>
                </c:pt>
                <c:pt idx="3">
                  <c:v>Malo</c:v>
                </c:pt>
                <c:pt idx="4">
                  <c:v>No ha participado</c:v>
                </c:pt>
              </c:strCache>
            </c:strRef>
          </c:cat>
          <c:val>
            <c:numRef>
              <c:f>Egresados!$F$896:$F$900</c:f>
              <c:numCache>
                <c:formatCode>0.00%</c:formatCode>
                <c:ptCount val="5"/>
                <c:pt idx="0">
                  <c:v>0.1875</c:v>
                </c:pt>
                <c:pt idx="1">
                  <c:v>0.3125</c:v>
                </c:pt>
                <c:pt idx="2">
                  <c:v>0.22916666666666666</c:v>
                </c:pt>
                <c:pt idx="3">
                  <c:v>6.25E-2</c:v>
                </c:pt>
                <c:pt idx="4">
                  <c:v>0.20833333333333334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Egresados!$C$910:$C$914</c:f>
              <c:strCache>
                <c:ptCount val="5"/>
                <c:pt idx="0">
                  <c:v>Excelente</c:v>
                </c:pt>
                <c:pt idx="1">
                  <c:v>Bueno</c:v>
                </c:pt>
                <c:pt idx="2">
                  <c:v>Regular</c:v>
                </c:pt>
                <c:pt idx="3">
                  <c:v>Malo</c:v>
                </c:pt>
                <c:pt idx="4">
                  <c:v>No ha participado</c:v>
                </c:pt>
              </c:strCache>
            </c:strRef>
          </c:cat>
          <c:val>
            <c:numRef>
              <c:f>Egresados!$F$910:$F$914</c:f>
              <c:numCache>
                <c:formatCode>0.00%</c:formatCode>
                <c:ptCount val="5"/>
                <c:pt idx="0">
                  <c:v>0.10416666666666667</c:v>
                </c:pt>
                <c:pt idx="1">
                  <c:v>0.4375</c:v>
                </c:pt>
                <c:pt idx="2">
                  <c:v>0.125</c:v>
                </c:pt>
                <c:pt idx="3">
                  <c:v>0.10416666666666667</c:v>
                </c:pt>
                <c:pt idx="4">
                  <c:v>0.22916666666666666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Egresados!$C$924:$C$928</c:f>
              <c:strCache>
                <c:ptCount val="5"/>
                <c:pt idx="0">
                  <c:v>Excelente</c:v>
                </c:pt>
                <c:pt idx="1">
                  <c:v>Bueno</c:v>
                </c:pt>
                <c:pt idx="2">
                  <c:v>Regular</c:v>
                </c:pt>
                <c:pt idx="3">
                  <c:v>Malo</c:v>
                </c:pt>
                <c:pt idx="4">
                  <c:v>No ha participado</c:v>
                </c:pt>
              </c:strCache>
            </c:strRef>
          </c:cat>
          <c:val>
            <c:numRef>
              <c:f>Egresados!$F$924:$F$928</c:f>
              <c:numCache>
                <c:formatCode>0.00%</c:formatCode>
                <c:ptCount val="5"/>
                <c:pt idx="0">
                  <c:v>6.25E-2</c:v>
                </c:pt>
                <c:pt idx="1">
                  <c:v>0.45833333333333331</c:v>
                </c:pt>
                <c:pt idx="2">
                  <c:v>0.16666666666666666</c:v>
                </c:pt>
                <c:pt idx="3">
                  <c:v>2.0833333333333332E-2</c:v>
                </c:pt>
                <c:pt idx="4">
                  <c:v>0.29166666666666669</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Egresados!$C$938:$C$942</c:f>
              <c:strCache>
                <c:ptCount val="5"/>
                <c:pt idx="0">
                  <c:v>Excelente</c:v>
                </c:pt>
                <c:pt idx="1">
                  <c:v>Bueno</c:v>
                </c:pt>
                <c:pt idx="2">
                  <c:v>Regular</c:v>
                </c:pt>
                <c:pt idx="3">
                  <c:v>Malo</c:v>
                </c:pt>
                <c:pt idx="4">
                  <c:v>No ha participado</c:v>
                </c:pt>
              </c:strCache>
            </c:strRef>
          </c:cat>
          <c:val>
            <c:numRef>
              <c:f>Egresados!$F$938:$F$942</c:f>
              <c:numCache>
                <c:formatCode>0.00%</c:formatCode>
                <c:ptCount val="5"/>
                <c:pt idx="0">
                  <c:v>6.25E-2</c:v>
                </c:pt>
                <c:pt idx="1">
                  <c:v>0.35416666666666669</c:v>
                </c:pt>
                <c:pt idx="2">
                  <c:v>0.29166666666666669</c:v>
                </c:pt>
                <c:pt idx="3">
                  <c:v>6.25E-2</c:v>
                </c:pt>
                <c:pt idx="4">
                  <c:v>0.22916666666666666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Egresados!$C$316</c:f>
              <c:strCache>
                <c:ptCount val="1"/>
                <c:pt idx="0">
                  <c:v>Comunidades Académicas reconocidas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Egresados!$D$315:$G$315</c:f>
              <c:strCache>
                <c:ptCount val="4"/>
                <c:pt idx="0">
                  <c:v>MG</c:v>
                </c:pt>
                <c:pt idx="1">
                  <c:v>1 Año</c:v>
                </c:pt>
                <c:pt idx="2">
                  <c:v>3 Año</c:v>
                </c:pt>
                <c:pt idx="3">
                  <c:v>5 Año</c:v>
                </c:pt>
              </c:strCache>
            </c:strRef>
          </c:cat>
          <c:val>
            <c:numRef>
              <c:f>Egresados!$D$316:$G$316</c:f>
              <c:numCache>
                <c:formatCode>0.00%</c:formatCode>
                <c:ptCount val="4"/>
                <c:pt idx="0">
                  <c:v>4.0000000000000001E-3</c:v>
                </c:pt>
                <c:pt idx="1">
                  <c:v>0</c:v>
                </c:pt>
                <c:pt idx="2">
                  <c:v>0</c:v>
                </c:pt>
                <c:pt idx="3">
                  <c:v>0.05</c:v>
                </c:pt>
              </c:numCache>
            </c:numRef>
          </c:val>
        </c:ser>
        <c:ser>
          <c:idx val="1"/>
          <c:order val="1"/>
          <c:tx>
            <c:strRef>
              <c:f>Egresados!$C$317</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Egresados!$D$315:$G$315</c:f>
              <c:strCache>
                <c:ptCount val="4"/>
                <c:pt idx="0">
                  <c:v>MG</c:v>
                </c:pt>
                <c:pt idx="1">
                  <c:v>1 Año</c:v>
                </c:pt>
                <c:pt idx="2">
                  <c:v>3 Año</c:v>
                </c:pt>
                <c:pt idx="3">
                  <c:v>5 Año</c:v>
                </c:pt>
              </c:strCache>
            </c:strRef>
          </c:cat>
          <c:val>
            <c:numRef>
              <c:f>Egresados!$D$317:$G$317</c:f>
              <c:numCache>
                <c:formatCode>0.00%</c:formatCode>
                <c:ptCount val="4"/>
                <c:pt idx="0">
                  <c:v>8.0000000000000002E-3</c:v>
                </c:pt>
                <c:pt idx="1">
                  <c:v>2.3255813953488372E-2</c:v>
                </c:pt>
                <c:pt idx="2">
                  <c:v>3.5714285714285712E-2</c:v>
                </c:pt>
                <c:pt idx="3">
                  <c:v>0.1</c:v>
                </c:pt>
              </c:numCache>
            </c:numRef>
          </c:val>
        </c:ser>
        <c:ser>
          <c:idx val="2"/>
          <c:order val="2"/>
          <c:tx>
            <c:strRef>
              <c:f>Egresados!$C$318</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Egresados!$D$315:$G$315</c:f>
              <c:strCache>
                <c:ptCount val="4"/>
                <c:pt idx="0">
                  <c:v>MG</c:v>
                </c:pt>
                <c:pt idx="1">
                  <c:v>1 Año</c:v>
                </c:pt>
                <c:pt idx="2">
                  <c:v>3 Año</c:v>
                </c:pt>
                <c:pt idx="3">
                  <c:v>5 Año</c:v>
                </c:pt>
              </c:strCache>
            </c:strRef>
          </c:cat>
          <c:val>
            <c:numRef>
              <c:f>Egresados!$D$318:$G$318</c:f>
              <c:numCache>
                <c:formatCode>0.00%</c:formatCode>
                <c:ptCount val="4"/>
                <c:pt idx="0">
                  <c:v>3.2000000000000001E-2</c:v>
                </c:pt>
                <c:pt idx="1">
                  <c:v>9.3023255813953487E-2</c:v>
                </c:pt>
                <c:pt idx="2">
                  <c:v>0</c:v>
                </c:pt>
                <c:pt idx="3">
                  <c:v>0.05</c:v>
                </c:pt>
              </c:numCache>
            </c:numRef>
          </c:val>
        </c:ser>
        <c:ser>
          <c:idx val="3"/>
          <c:order val="3"/>
          <c:tx>
            <c:strRef>
              <c:f>Egresados!$C$319</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Egresados!$D$315:$G$315</c:f>
              <c:strCache>
                <c:ptCount val="4"/>
                <c:pt idx="0">
                  <c:v>MG</c:v>
                </c:pt>
                <c:pt idx="1">
                  <c:v>1 Año</c:v>
                </c:pt>
                <c:pt idx="2">
                  <c:v>3 Año</c:v>
                </c:pt>
                <c:pt idx="3">
                  <c:v>5 Año</c:v>
                </c:pt>
              </c:strCache>
            </c:strRef>
          </c:cat>
          <c:val>
            <c:numRef>
              <c:f>Egresados!$D$319:$G$319</c:f>
              <c:numCache>
                <c:formatCode>0.00%</c:formatCode>
                <c:ptCount val="4"/>
                <c:pt idx="0">
                  <c:v>4.0000000000000001E-3</c:v>
                </c:pt>
                <c:pt idx="1">
                  <c:v>0</c:v>
                </c:pt>
                <c:pt idx="2">
                  <c:v>0</c:v>
                </c:pt>
                <c:pt idx="3">
                  <c:v>0</c:v>
                </c:pt>
              </c:numCache>
            </c:numRef>
          </c:val>
        </c:ser>
        <c:ser>
          <c:idx val="4"/>
          <c:order val="4"/>
          <c:tx>
            <c:strRef>
              <c:f>Egresados!$C$320</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Egresados!$D$315:$G$315</c:f>
              <c:strCache>
                <c:ptCount val="4"/>
                <c:pt idx="0">
                  <c:v>MG</c:v>
                </c:pt>
                <c:pt idx="1">
                  <c:v>1 Año</c:v>
                </c:pt>
                <c:pt idx="2">
                  <c:v>3 Año</c:v>
                </c:pt>
                <c:pt idx="3">
                  <c:v>5 Año</c:v>
                </c:pt>
              </c:strCache>
            </c:strRef>
          </c:cat>
          <c:val>
            <c:numRef>
              <c:f>Egresados!$D$320:$G$320</c:f>
              <c:numCache>
                <c:formatCode>0.00%</c:formatCode>
                <c:ptCount val="4"/>
                <c:pt idx="0">
                  <c:v>4.0000000000000001E-3</c:v>
                </c:pt>
                <c:pt idx="1">
                  <c:v>0</c:v>
                </c:pt>
                <c:pt idx="2">
                  <c:v>0</c:v>
                </c:pt>
                <c:pt idx="3">
                  <c:v>0</c:v>
                </c:pt>
              </c:numCache>
            </c:numRef>
          </c:val>
        </c:ser>
        <c:ser>
          <c:idx val="5"/>
          <c:order val="5"/>
          <c:tx>
            <c:strRef>
              <c:f>Egresados!$C$321</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Egresados!$D$315:$G$315</c:f>
              <c:strCache>
                <c:ptCount val="4"/>
                <c:pt idx="0">
                  <c:v>MG</c:v>
                </c:pt>
                <c:pt idx="1">
                  <c:v>1 Año</c:v>
                </c:pt>
                <c:pt idx="2">
                  <c:v>3 Año</c:v>
                </c:pt>
                <c:pt idx="3">
                  <c:v>5 Año</c:v>
                </c:pt>
              </c:strCache>
            </c:strRef>
          </c:cat>
          <c:val>
            <c:numRef>
              <c:f>Egresados!$D$321:$G$321</c:f>
              <c:numCache>
                <c:formatCode>0.00%</c:formatCode>
                <c:ptCount val="4"/>
                <c:pt idx="0">
                  <c:v>4.0000000000000001E-3</c:v>
                </c:pt>
                <c:pt idx="1">
                  <c:v>2.3255813953488372E-2</c:v>
                </c:pt>
                <c:pt idx="2">
                  <c:v>0</c:v>
                </c:pt>
                <c:pt idx="3">
                  <c:v>0</c:v>
                </c:pt>
              </c:numCache>
            </c:numRef>
          </c:val>
        </c:ser>
        <c:ser>
          <c:idx val="6"/>
          <c:order val="6"/>
          <c:tx>
            <c:strRef>
              <c:f>Egresados!$C$322</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Egresados!$D$315:$G$315</c:f>
              <c:strCache>
                <c:ptCount val="4"/>
                <c:pt idx="0">
                  <c:v>MG</c:v>
                </c:pt>
                <c:pt idx="1">
                  <c:v>1 Año</c:v>
                </c:pt>
                <c:pt idx="2">
                  <c:v>3 Año</c:v>
                </c:pt>
                <c:pt idx="3">
                  <c:v>5 Año</c:v>
                </c:pt>
              </c:strCache>
            </c:strRef>
          </c:cat>
          <c:val>
            <c:numRef>
              <c:f>Egresados!$D$322:$G$322</c:f>
              <c:numCache>
                <c:formatCode>0.00%</c:formatCode>
                <c:ptCount val="4"/>
                <c:pt idx="0">
                  <c:v>0</c:v>
                </c:pt>
                <c:pt idx="1">
                  <c:v>2.3255813953488372E-2</c:v>
                </c:pt>
                <c:pt idx="2">
                  <c:v>0.21428571428571427</c:v>
                </c:pt>
                <c:pt idx="3">
                  <c:v>0.25</c:v>
                </c:pt>
              </c:numCache>
            </c:numRef>
          </c:val>
        </c:ser>
        <c:ser>
          <c:idx val="7"/>
          <c:order val="7"/>
          <c:tx>
            <c:strRef>
              <c:f>Egresados!$C$323</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Egresados!$D$315:$G$315</c:f>
              <c:strCache>
                <c:ptCount val="4"/>
                <c:pt idx="0">
                  <c:v>MG</c:v>
                </c:pt>
                <c:pt idx="1">
                  <c:v>1 Año</c:v>
                </c:pt>
                <c:pt idx="2">
                  <c:v>3 Año</c:v>
                </c:pt>
                <c:pt idx="3">
                  <c:v>5 Año</c:v>
                </c:pt>
              </c:strCache>
            </c:strRef>
          </c:cat>
          <c:val>
            <c:numRef>
              <c:f>Egresados!$D$323:$G$323</c:f>
              <c:numCache>
                <c:formatCode>0.00%</c:formatCode>
                <c:ptCount val="4"/>
                <c:pt idx="0">
                  <c:v>0.51600000000000001</c:v>
                </c:pt>
                <c:pt idx="1">
                  <c:v>0.62790697674418605</c:v>
                </c:pt>
                <c:pt idx="2">
                  <c:v>0.5</c:v>
                </c:pt>
                <c:pt idx="3">
                  <c:v>0.05</c:v>
                </c:pt>
              </c:numCache>
            </c:numRef>
          </c:val>
        </c:ser>
        <c:dLbls>
          <c:showLegendKey val="0"/>
          <c:showVal val="0"/>
          <c:showCatName val="0"/>
          <c:showSerName val="0"/>
          <c:showPercent val="0"/>
          <c:showBubbleSize val="0"/>
        </c:dLbls>
        <c:gapWidth val="150"/>
        <c:axId val="432063400"/>
        <c:axId val="432063792"/>
      </c:barChart>
      <c:catAx>
        <c:axId val="432063400"/>
        <c:scaling>
          <c:orientation val="minMax"/>
        </c:scaling>
        <c:delete val="0"/>
        <c:axPos val="l"/>
        <c:numFmt formatCode="General" sourceLinked="0"/>
        <c:majorTickMark val="out"/>
        <c:minorTickMark val="none"/>
        <c:tickLblPos val="nextTo"/>
        <c:txPr>
          <a:bodyPr/>
          <a:lstStyle/>
          <a:p>
            <a:pPr>
              <a:defRPr b="1"/>
            </a:pPr>
            <a:endParaRPr lang="es-CO"/>
          </a:p>
        </c:txPr>
        <c:crossAx val="432063792"/>
        <c:crosses val="autoZero"/>
        <c:auto val="1"/>
        <c:lblAlgn val="ctr"/>
        <c:lblOffset val="100"/>
        <c:noMultiLvlLbl val="0"/>
      </c:catAx>
      <c:valAx>
        <c:axId val="432063792"/>
        <c:scaling>
          <c:orientation val="minMax"/>
        </c:scaling>
        <c:delete val="1"/>
        <c:axPos val="b"/>
        <c:numFmt formatCode="0.00%" sourceLinked="1"/>
        <c:majorTickMark val="out"/>
        <c:minorTickMark val="none"/>
        <c:tickLblPos val="none"/>
        <c:crossAx val="432063400"/>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Egresados!$C$953:$C$957</c:f>
              <c:strCache>
                <c:ptCount val="5"/>
                <c:pt idx="0">
                  <c:v>Excelente</c:v>
                </c:pt>
                <c:pt idx="1">
                  <c:v>Bueno</c:v>
                </c:pt>
                <c:pt idx="2">
                  <c:v>Regular</c:v>
                </c:pt>
                <c:pt idx="3">
                  <c:v>Malo</c:v>
                </c:pt>
                <c:pt idx="4">
                  <c:v>No ha participado</c:v>
                </c:pt>
              </c:strCache>
            </c:strRef>
          </c:cat>
          <c:val>
            <c:numRef>
              <c:f>Egresados!$F$953:$F$957</c:f>
              <c:numCache>
                <c:formatCode>0.00%</c:formatCode>
                <c:ptCount val="5"/>
                <c:pt idx="0">
                  <c:v>0.3125</c:v>
                </c:pt>
                <c:pt idx="1">
                  <c:v>0.4375</c:v>
                </c:pt>
                <c:pt idx="2">
                  <c:v>6.25E-2</c:v>
                </c:pt>
                <c:pt idx="3">
                  <c:v>0</c:v>
                </c:pt>
                <c:pt idx="4">
                  <c:v>0.1875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Egresados!$C$967:$C$971</c:f>
              <c:strCache>
                <c:ptCount val="5"/>
                <c:pt idx="0">
                  <c:v>Excelente</c:v>
                </c:pt>
                <c:pt idx="1">
                  <c:v>Bueno</c:v>
                </c:pt>
                <c:pt idx="2">
                  <c:v>Regular</c:v>
                </c:pt>
                <c:pt idx="3">
                  <c:v>Malo</c:v>
                </c:pt>
                <c:pt idx="4">
                  <c:v>No ha participado</c:v>
                </c:pt>
              </c:strCache>
            </c:strRef>
          </c:cat>
          <c:val>
            <c:numRef>
              <c:f>Egresados!$F$967:$F$971</c:f>
              <c:numCache>
                <c:formatCode>0.00%</c:formatCode>
                <c:ptCount val="5"/>
                <c:pt idx="0">
                  <c:v>0.10416666666666667</c:v>
                </c:pt>
                <c:pt idx="1">
                  <c:v>0.45833333333333331</c:v>
                </c:pt>
                <c:pt idx="2">
                  <c:v>0.25</c:v>
                </c:pt>
                <c:pt idx="3">
                  <c:v>4.1666666666666664E-2</c:v>
                </c:pt>
                <c:pt idx="4">
                  <c:v>0.14583333333333334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Egresados!$C$984:$C$987</c:f>
              <c:strCache>
                <c:ptCount val="4"/>
                <c:pt idx="0">
                  <c:v>Alto</c:v>
                </c:pt>
                <c:pt idx="1">
                  <c:v>Mediano</c:v>
                </c:pt>
                <c:pt idx="2">
                  <c:v>Bajo</c:v>
                </c:pt>
                <c:pt idx="3">
                  <c:v>Ninguno</c:v>
                </c:pt>
              </c:strCache>
            </c:strRef>
          </c:cat>
          <c:val>
            <c:numRef>
              <c:f>Egresados!$E$984:$E$987</c:f>
              <c:numCache>
                <c:formatCode>0.00%</c:formatCode>
                <c:ptCount val="4"/>
                <c:pt idx="0">
                  <c:v>0.32558139534883723</c:v>
                </c:pt>
                <c:pt idx="1">
                  <c:v>0.62790697674418605</c:v>
                </c:pt>
                <c:pt idx="2">
                  <c:v>0</c:v>
                </c:pt>
                <c:pt idx="3">
                  <c:v>4.6511627906976744E-2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Egresados!$C$264:$C$266</c:f>
              <c:strCache>
                <c:ptCount val="3"/>
                <c:pt idx="0">
                  <c:v>Especialización</c:v>
                </c:pt>
                <c:pt idx="1">
                  <c:v>Maestría</c:v>
                </c:pt>
                <c:pt idx="2">
                  <c:v>Doctorado</c:v>
                </c:pt>
              </c:strCache>
            </c:strRef>
          </c:cat>
          <c:val>
            <c:numRef>
              <c:f>Egresados!$F$264:$F$266</c:f>
              <c:numCache>
                <c:formatCode>0.00%</c:formatCode>
                <c:ptCount val="3"/>
                <c:pt idx="0">
                  <c:v>0.65116279069767447</c:v>
                </c:pt>
                <c:pt idx="1">
                  <c:v>0.32558139534883723</c:v>
                </c:pt>
                <c:pt idx="2">
                  <c:v>6.9767441860465115E-2</c:v>
                </c:pt>
              </c:numCache>
            </c:numRef>
          </c:val>
        </c:ser>
        <c:dLbls>
          <c:showLegendKey val="0"/>
          <c:showVal val="0"/>
          <c:showCatName val="0"/>
          <c:showSerName val="0"/>
          <c:showPercent val="0"/>
          <c:showBubbleSize val="0"/>
        </c:dLbls>
        <c:gapWidth val="219"/>
        <c:overlap val="-27"/>
        <c:axId val="436114016"/>
        <c:axId val="436114408"/>
      </c:barChart>
      <c:catAx>
        <c:axId val="43611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436114408"/>
        <c:crosses val="autoZero"/>
        <c:auto val="1"/>
        <c:lblAlgn val="ctr"/>
        <c:lblOffset val="100"/>
        <c:noMultiLvlLbl val="0"/>
      </c:catAx>
      <c:valAx>
        <c:axId val="436114408"/>
        <c:scaling>
          <c:orientation val="minMax"/>
        </c:scaling>
        <c:delete val="1"/>
        <c:axPos val="l"/>
        <c:numFmt formatCode="0.00%" sourceLinked="1"/>
        <c:majorTickMark val="none"/>
        <c:minorTickMark val="none"/>
        <c:tickLblPos val="none"/>
        <c:crossAx val="4361140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0.86544342507645255</c:v>
                </c:pt>
                <c:pt idx="1">
                  <c:v>9.7859327217125383E-2</c:v>
                </c:pt>
                <c:pt idx="2">
                  <c:v>2.1406727828746176E-2</c:v>
                </c:pt>
                <c:pt idx="3">
                  <c:v>0</c:v>
                </c:pt>
                <c:pt idx="4">
                  <c:v>0</c:v>
                </c:pt>
                <c:pt idx="5">
                  <c:v>0</c:v>
                </c:pt>
                <c:pt idx="6">
                  <c:v>0</c:v>
                </c:pt>
              </c:numCache>
            </c:numRef>
          </c:val>
        </c:ser>
        <c:dLbls>
          <c:showLegendKey val="0"/>
          <c:showVal val="0"/>
          <c:showCatName val="0"/>
          <c:showSerName val="0"/>
          <c:showPercent val="0"/>
          <c:showBubbleSize val="0"/>
        </c:dLbls>
        <c:gapWidth val="219"/>
        <c:overlap val="-27"/>
        <c:axId val="436114800"/>
        <c:axId val="215021768"/>
      </c:barChart>
      <c:catAx>
        <c:axId val="43611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15021768"/>
        <c:crosses val="autoZero"/>
        <c:auto val="1"/>
        <c:lblAlgn val="ctr"/>
        <c:lblOffset val="100"/>
        <c:noMultiLvlLbl val="0"/>
      </c:catAx>
      <c:valAx>
        <c:axId val="215021768"/>
        <c:scaling>
          <c:orientation val="minMax"/>
        </c:scaling>
        <c:delete val="1"/>
        <c:axPos val="l"/>
        <c:numFmt formatCode="General" sourceLinked="1"/>
        <c:majorTickMark val="none"/>
        <c:minorTickMark val="none"/>
        <c:tickLblPos val="none"/>
        <c:crossAx val="4361148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83789550818861"/>
          <c:y val="0.18308246914121309"/>
          <c:w val="0.57605081990078333"/>
          <c:h val="0.72185835414411781"/>
        </c:manualLayout>
      </c:layout>
      <c:doughnutChart>
        <c:varyColors val="1"/>
        <c:ser>
          <c:idx val="0"/>
          <c:order val="0"/>
          <c:explosion val="8"/>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Egresados!$C$382:$C$385</c:f>
              <c:strCache>
                <c:ptCount val="4"/>
                <c:pt idx="0">
                  <c:v>Si, tengo una empresa/negocio/finca</c:v>
                </c:pt>
                <c:pt idx="1">
                  <c:v>Si, trabajo como empleado</c:v>
                </c:pt>
                <c:pt idx="2">
                  <c:v>Si, trabajo en un negocio familiar sin remuneración</c:v>
                </c:pt>
                <c:pt idx="3">
                  <c:v>No</c:v>
                </c:pt>
              </c:strCache>
            </c:strRef>
          </c:cat>
          <c:val>
            <c:numRef>
              <c:f>Egresados!$H$382:$H$385</c:f>
              <c:numCache>
                <c:formatCode>0%</c:formatCode>
                <c:ptCount val="4"/>
                <c:pt idx="0">
                  <c:v>3.4482758620689655E-2</c:v>
                </c:pt>
                <c:pt idx="1">
                  <c:v>6.8965517241379309E-2</c:v>
                </c:pt>
                <c:pt idx="2">
                  <c:v>4.8275862068965517E-2</c:v>
                </c:pt>
                <c:pt idx="3">
                  <c:v>0.66896551724137931</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68639878311572"/>
          <c:y val="0.27299059227466449"/>
          <c:w val="0.58360136234516202"/>
          <c:h val="0.56961034655469767"/>
        </c:manualLayout>
      </c:layout>
      <c:doughnutChart>
        <c:varyColors val="1"/>
        <c:ser>
          <c:idx val="0"/>
          <c:order val="0"/>
          <c:explosion val="8"/>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Egresados!$C$397:$C$401</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Egresados!$H$397:$H$401</c:f>
              <c:numCache>
                <c:formatCode>0%</c:formatCode>
                <c:ptCount val="5"/>
                <c:pt idx="0">
                  <c:v>4.736842105263158E-2</c:v>
                </c:pt>
                <c:pt idx="1">
                  <c:v>0.65789473684210531</c:v>
                </c:pt>
                <c:pt idx="2">
                  <c:v>5.2631578947368418E-2</c:v>
                </c:pt>
                <c:pt idx="3">
                  <c:v>2.6315789473684209E-2</c:v>
                </c:pt>
                <c:pt idx="4">
                  <c:v>0.11052631578947368</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Egresados!$C$464:$C$480</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Egresados!$G$464:$G$480</c:f>
              <c:numCache>
                <c:formatCode>#,##0</c:formatCode>
                <c:ptCount val="17"/>
                <c:pt idx="0">
                  <c:v>1</c:v>
                </c:pt>
                <c:pt idx="1">
                  <c:v>8</c:v>
                </c:pt>
                <c:pt idx="2">
                  <c:v>1</c:v>
                </c:pt>
                <c:pt idx="3">
                  <c:v>0</c:v>
                </c:pt>
                <c:pt idx="4">
                  <c:v>2</c:v>
                </c:pt>
                <c:pt idx="5">
                  <c:v>0</c:v>
                </c:pt>
                <c:pt idx="6">
                  <c:v>2</c:v>
                </c:pt>
                <c:pt idx="7">
                  <c:v>6</c:v>
                </c:pt>
                <c:pt idx="8">
                  <c:v>2</c:v>
                </c:pt>
                <c:pt idx="9">
                  <c:v>1</c:v>
                </c:pt>
                <c:pt idx="10">
                  <c:v>0</c:v>
                </c:pt>
                <c:pt idx="11">
                  <c:v>1</c:v>
                </c:pt>
                <c:pt idx="12">
                  <c:v>18</c:v>
                </c:pt>
                <c:pt idx="13">
                  <c:v>1</c:v>
                </c:pt>
                <c:pt idx="14">
                  <c:v>0</c:v>
                </c:pt>
                <c:pt idx="15">
                  <c:v>5</c:v>
                </c:pt>
                <c:pt idx="16">
                  <c:v>4</c:v>
                </c:pt>
              </c:numCache>
            </c:numRef>
          </c:val>
        </c:ser>
        <c:dLbls>
          <c:showLegendKey val="0"/>
          <c:showVal val="0"/>
          <c:showCatName val="0"/>
          <c:showSerName val="0"/>
          <c:showPercent val="0"/>
          <c:showBubbleSize val="0"/>
        </c:dLbls>
        <c:gapWidth val="182"/>
        <c:axId val="215022552"/>
        <c:axId val="215022944"/>
      </c:barChart>
      <c:catAx>
        <c:axId val="215022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15022944"/>
        <c:crosses val="autoZero"/>
        <c:auto val="1"/>
        <c:lblAlgn val="ctr"/>
        <c:lblOffset val="100"/>
        <c:noMultiLvlLbl val="0"/>
      </c:catAx>
      <c:valAx>
        <c:axId val="215022944"/>
        <c:scaling>
          <c:orientation val="minMax"/>
        </c:scaling>
        <c:delete val="1"/>
        <c:axPos val="b"/>
        <c:numFmt formatCode="#,##0" sourceLinked="1"/>
        <c:majorTickMark val="none"/>
        <c:minorTickMark val="none"/>
        <c:tickLblPos val="nextTo"/>
        <c:crossAx val="2150225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55621386215611923"/>
          <c:h val="0.83597958737605893"/>
        </c:manualLayout>
      </c:layout>
      <c:doughnutChart>
        <c:varyColors val="1"/>
        <c:ser>
          <c:idx val="0"/>
          <c:order val="0"/>
          <c:explosion val="8"/>
          <c:dLbls>
            <c:dLbl>
              <c:idx val="0"/>
              <c:layout>
                <c:manualLayout>
                  <c:x val="0.20806006626220902"/>
                  <c:y val="-6.882182407180963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0.2</c:v>
                </c:pt>
                <c:pt idx="1">
                  <c:v>0.2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Egresados!$C$349</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Egresados!$D$348:$F$348</c:f>
              <c:strCache>
                <c:ptCount val="3"/>
                <c:pt idx="0">
                  <c:v>1 Año</c:v>
                </c:pt>
                <c:pt idx="1">
                  <c:v>3 Año</c:v>
                </c:pt>
                <c:pt idx="2">
                  <c:v>5 Año</c:v>
                </c:pt>
              </c:strCache>
            </c:strRef>
          </c:cat>
          <c:val>
            <c:numRef>
              <c:f>Egresados!$D$349:$F$349</c:f>
              <c:numCache>
                <c:formatCode>0.00%</c:formatCode>
                <c:ptCount val="3"/>
                <c:pt idx="0">
                  <c:v>0.12820512820512819</c:v>
                </c:pt>
                <c:pt idx="1">
                  <c:v>0.14285714285714285</c:v>
                </c:pt>
                <c:pt idx="2">
                  <c:v>0.3</c:v>
                </c:pt>
              </c:numCache>
            </c:numRef>
          </c:val>
        </c:ser>
        <c:ser>
          <c:idx val="1"/>
          <c:order val="1"/>
          <c:tx>
            <c:strRef>
              <c:f>Egresados!$C$350</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Egresados!$D$348:$F$348</c:f>
              <c:strCache>
                <c:ptCount val="3"/>
                <c:pt idx="0">
                  <c:v>1 Año</c:v>
                </c:pt>
                <c:pt idx="1">
                  <c:v>3 Año</c:v>
                </c:pt>
                <c:pt idx="2">
                  <c:v>5 Año</c:v>
                </c:pt>
              </c:strCache>
            </c:strRef>
          </c:cat>
          <c:val>
            <c:numRef>
              <c:f>Egresados!$D$350:$F$350</c:f>
              <c:numCache>
                <c:formatCode>0.00%</c:formatCode>
                <c:ptCount val="3"/>
                <c:pt idx="0">
                  <c:v>0.87179487179487181</c:v>
                </c:pt>
                <c:pt idx="1">
                  <c:v>0.8571428571428571</c:v>
                </c:pt>
                <c:pt idx="2">
                  <c:v>0.7</c:v>
                </c:pt>
              </c:numCache>
            </c:numRef>
          </c:val>
        </c:ser>
        <c:dLbls>
          <c:showLegendKey val="0"/>
          <c:showVal val="0"/>
          <c:showCatName val="0"/>
          <c:showSerName val="0"/>
          <c:showPercent val="0"/>
          <c:showBubbleSize val="0"/>
        </c:dLbls>
        <c:gapWidth val="150"/>
        <c:axId val="432066536"/>
        <c:axId val="432066144"/>
      </c:barChart>
      <c:catAx>
        <c:axId val="432066536"/>
        <c:scaling>
          <c:orientation val="minMax"/>
        </c:scaling>
        <c:delete val="0"/>
        <c:axPos val="b"/>
        <c:numFmt formatCode="General" sourceLinked="0"/>
        <c:majorTickMark val="out"/>
        <c:minorTickMark val="none"/>
        <c:tickLblPos val="nextTo"/>
        <c:txPr>
          <a:bodyPr/>
          <a:lstStyle/>
          <a:p>
            <a:pPr>
              <a:defRPr b="1"/>
            </a:pPr>
            <a:endParaRPr lang="es-CO"/>
          </a:p>
        </c:txPr>
        <c:crossAx val="432066144"/>
        <c:crosses val="autoZero"/>
        <c:auto val="1"/>
        <c:lblAlgn val="ctr"/>
        <c:lblOffset val="100"/>
        <c:noMultiLvlLbl val="0"/>
      </c:catAx>
      <c:valAx>
        <c:axId val="432066144"/>
        <c:scaling>
          <c:orientation val="minMax"/>
        </c:scaling>
        <c:delete val="1"/>
        <c:axPos val="l"/>
        <c:numFmt formatCode="0.00%" sourceLinked="1"/>
        <c:majorTickMark val="out"/>
        <c:minorTickMark val="none"/>
        <c:tickLblPos val="none"/>
        <c:crossAx val="432066536"/>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Egresados!$C$511:$C$516</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Egresados!$G$511:$G$516</c:f>
              <c:numCache>
                <c:formatCode>0.00%</c:formatCode>
                <c:ptCount val="6"/>
                <c:pt idx="0">
                  <c:v>0.8</c:v>
                </c:pt>
                <c:pt idx="1">
                  <c:v>0</c:v>
                </c:pt>
                <c:pt idx="2">
                  <c:v>0</c:v>
                </c:pt>
                <c:pt idx="3">
                  <c:v>0</c:v>
                </c:pt>
                <c:pt idx="4">
                  <c:v>0</c:v>
                </c:pt>
                <c:pt idx="5">
                  <c:v>0.2</c:v>
                </c:pt>
              </c:numCache>
            </c:numRef>
          </c:val>
        </c:ser>
        <c:dLbls>
          <c:showLegendKey val="0"/>
          <c:showVal val="0"/>
          <c:showCatName val="0"/>
          <c:showSerName val="0"/>
          <c:showPercent val="0"/>
          <c:showBubbleSize val="0"/>
        </c:dLbls>
        <c:gapWidth val="182"/>
        <c:axId val="430437464"/>
        <c:axId val="430438640"/>
      </c:barChart>
      <c:catAx>
        <c:axId val="430437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430438640"/>
        <c:crosses val="autoZero"/>
        <c:auto val="1"/>
        <c:lblAlgn val="ctr"/>
        <c:lblOffset val="100"/>
        <c:noMultiLvlLbl val="0"/>
      </c:catAx>
      <c:valAx>
        <c:axId val="430438640"/>
        <c:scaling>
          <c:orientation val="minMax"/>
        </c:scaling>
        <c:delete val="1"/>
        <c:axPos val="b"/>
        <c:numFmt formatCode="0.00%" sourceLinked="1"/>
        <c:majorTickMark val="none"/>
        <c:minorTickMark val="none"/>
        <c:tickLblPos val="nextTo"/>
        <c:crossAx val="4304374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136480584670129"/>
          <c:y val="2.3789681706850838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Egresados!$C$521:$C$537</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Egresados!$G$521:$G$537</c:f>
              <c:numCache>
                <c:formatCode>#,##0</c:formatCode>
                <c:ptCount val="17"/>
                <c:pt idx="0">
                  <c:v>1</c:v>
                </c:pt>
                <c:pt idx="1">
                  <c:v>0</c:v>
                </c:pt>
                <c:pt idx="2">
                  <c:v>0</c:v>
                </c:pt>
                <c:pt idx="3">
                  <c:v>0</c:v>
                </c:pt>
                <c:pt idx="4">
                  <c:v>0</c:v>
                </c:pt>
                <c:pt idx="5">
                  <c:v>0</c:v>
                </c:pt>
                <c:pt idx="6">
                  <c:v>2</c:v>
                </c:pt>
                <c:pt idx="7">
                  <c:v>0</c:v>
                </c:pt>
                <c:pt idx="8">
                  <c:v>1</c:v>
                </c:pt>
                <c:pt idx="9">
                  <c:v>0</c:v>
                </c:pt>
                <c:pt idx="10">
                  <c:v>0</c:v>
                </c:pt>
                <c:pt idx="11">
                  <c:v>0</c:v>
                </c:pt>
                <c:pt idx="12">
                  <c:v>2</c:v>
                </c:pt>
                <c:pt idx="13">
                  <c:v>0</c:v>
                </c:pt>
                <c:pt idx="14">
                  <c:v>0</c:v>
                </c:pt>
                <c:pt idx="15">
                  <c:v>0</c:v>
                </c:pt>
                <c:pt idx="16">
                  <c:v>0</c:v>
                </c:pt>
              </c:numCache>
            </c:numRef>
          </c:val>
        </c:ser>
        <c:dLbls>
          <c:showLegendKey val="0"/>
          <c:showVal val="0"/>
          <c:showCatName val="0"/>
          <c:showSerName val="0"/>
          <c:showPercent val="0"/>
          <c:showBubbleSize val="0"/>
        </c:dLbls>
        <c:gapWidth val="182"/>
        <c:axId val="430437072"/>
        <c:axId val="212812224"/>
      </c:barChart>
      <c:catAx>
        <c:axId val="430437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12812224"/>
        <c:crosses val="autoZero"/>
        <c:auto val="1"/>
        <c:lblAlgn val="ctr"/>
        <c:lblOffset val="100"/>
        <c:noMultiLvlLbl val="0"/>
      </c:catAx>
      <c:valAx>
        <c:axId val="212812224"/>
        <c:scaling>
          <c:orientation val="minMax"/>
        </c:scaling>
        <c:delete val="1"/>
        <c:axPos val="b"/>
        <c:numFmt formatCode="#,##0" sourceLinked="1"/>
        <c:majorTickMark val="none"/>
        <c:minorTickMark val="none"/>
        <c:tickLblPos val="nextTo"/>
        <c:crossAx val="4304370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1"/>
          <c:order val="1"/>
          <c:invertIfNegative val="0"/>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Egresados!$O$97:$O$104</c:f>
              <c:numCache>
                <c:formatCode>0.00</c:formatCode>
                <c:ptCount val="8"/>
                <c:pt idx="0">
                  <c:v>4.1264367816091951</c:v>
                </c:pt>
                <c:pt idx="1">
                  <c:v>3.9770114942528734</c:v>
                </c:pt>
                <c:pt idx="2">
                  <c:v>3.9425287356321839</c:v>
                </c:pt>
                <c:pt idx="3">
                  <c:v>4.2528735632183912</c:v>
                </c:pt>
                <c:pt idx="4">
                  <c:v>4.1379310344827589</c:v>
                </c:pt>
                <c:pt idx="5">
                  <c:v>4.3678160919540234</c:v>
                </c:pt>
                <c:pt idx="6">
                  <c:v>4.3103448275862073</c:v>
                </c:pt>
                <c:pt idx="7">
                  <c:v>4.1609195402298846</c:v>
                </c:pt>
              </c:numCache>
            </c:numRef>
          </c:val>
        </c:ser>
        <c:dLbls>
          <c:showLegendKey val="0"/>
          <c:showVal val="0"/>
          <c:showCatName val="0"/>
          <c:showSerName val="0"/>
          <c:showPercent val="0"/>
          <c:showBubbleSize val="0"/>
        </c:dLbls>
        <c:gapWidth val="80"/>
        <c:overlap val="25"/>
        <c:axId val="434009216"/>
        <c:axId val="434009608"/>
        <c:extLst>
          <c:ext xmlns:c15="http://schemas.microsoft.com/office/drawing/2012/chart" uri="{02D57815-91ED-43cb-92C2-25804820EDAC}">
            <c15:filteredBarSeries>
              <c15:ser>
                <c:idx val="0"/>
                <c:order val="0"/>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val>
                  <c:numRef>
                    <c:extLst>
                      <c:ext uri="{02D57815-91ED-43cb-92C2-25804820EDAC}">
                        <c15:formulaRef>
                          <c15:sqref>Egresados!$B$97:$B$104</c15:sqref>
                        </c15:formulaRef>
                      </c:ext>
                    </c:extLst>
                    <c:numCache>
                      <c:formatCode>General</c:formatCode>
                      <c:ptCount val="8"/>
                      <c:pt idx="0">
                        <c:v>1</c:v>
                      </c:pt>
                      <c:pt idx="1">
                        <c:v>2</c:v>
                      </c:pt>
                      <c:pt idx="2">
                        <c:v>3</c:v>
                      </c:pt>
                      <c:pt idx="3">
                        <c:v>4</c:v>
                      </c:pt>
                      <c:pt idx="4">
                        <c:v>5</c:v>
                      </c:pt>
                      <c:pt idx="5">
                        <c:v>6</c:v>
                      </c:pt>
                      <c:pt idx="6">
                        <c:v>7</c:v>
                      </c:pt>
                      <c:pt idx="7">
                        <c:v>8</c:v>
                      </c:pt>
                    </c:numCache>
                  </c:numRef>
                </c:val>
              </c15:ser>
            </c15:filteredBarSeries>
          </c:ext>
        </c:extLst>
      </c:barChart>
      <c:catAx>
        <c:axId val="43400921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434009608"/>
        <c:crosses val="autoZero"/>
        <c:auto val="1"/>
        <c:lblAlgn val="ctr"/>
        <c:lblOffset val="100"/>
        <c:noMultiLvlLbl val="0"/>
      </c:catAx>
      <c:valAx>
        <c:axId val="4340096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434009216"/>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0"/>
          <c:order val="1"/>
          <c:invertIfNegative val="0"/>
          <c:dLbls>
            <c:spPr>
              <a:noFill/>
              <a:ln>
                <a:noFill/>
              </a:ln>
              <a:effectLst/>
            </c:spPr>
            <c:txPr>
              <a:bodyPr wrap="square" lIns="38100" tIns="19050" rIns="38100" bIns="19050" anchor="ctr">
                <a:spAutoFit/>
              </a:bodyPr>
              <a:lstStyle/>
              <a:p>
                <a:pPr>
                  <a:defRPr sz="15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Egresados!$O$63:$O$78</c:f>
              <c:numCache>
                <c:formatCode>0.0</c:formatCode>
                <c:ptCount val="16"/>
                <c:pt idx="0">
                  <c:v>4.0279999999999996</c:v>
                </c:pt>
                <c:pt idx="1">
                  <c:v>3.984</c:v>
                </c:pt>
                <c:pt idx="2">
                  <c:v>3.952</c:v>
                </c:pt>
                <c:pt idx="3">
                  <c:v>3.6080000000000001</c:v>
                </c:pt>
                <c:pt idx="4">
                  <c:v>4.32</c:v>
                </c:pt>
                <c:pt idx="5">
                  <c:v>4.3879999999999999</c:v>
                </c:pt>
                <c:pt idx="6">
                  <c:v>4.32</c:v>
                </c:pt>
                <c:pt idx="7">
                  <c:v>4.2160000000000002</c:v>
                </c:pt>
                <c:pt idx="8">
                  <c:v>4.2759999999999998</c:v>
                </c:pt>
                <c:pt idx="9">
                  <c:v>4.1680000000000001</c:v>
                </c:pt>
                <c:pt idx="10">
                  <c:v>4.2279999999999998</c:v>
                </c:pt>
                <c:pt idx="11">
                  <c:v>4.2640000000000002</c:v>
                </c:pt>
                <c:pt idx="12">
                  <c:v>4.1120000000000001</c:v>
                </c:pt>
                <c:pt idx="13">
                  <c:v>4.3719999999999999</c:v>
                </c:pt>
                <c:pt idx="14">
                  <c:v>4.4640000000000004</c:v>
                </c:pt>
                <c:pt idx="15">
                  <c:v>4.4640000000000004</c:v>
                </c:pt>
              </c:numCache>
            </c:numRef>
          </c:val>
        </c:ser>
        <c:dLbls>
          <c:showLegendKey val="0"/>
          <c:showVal val="0"/>
          <c:showCatName val="0"/>
          <c:showSerName val="0"/>
          <c:showPercent val="0"/>
          <c:showBubbleSize val="0"/>
        </c:dLbls>
        <c:gapWidth val="100"/>
        <c:overlap val="-24"/>
        <c:axId val="434010392"/>
        <c:axId val="434010784"/>
        <c:extLst>
          <c:ext xmlns:c15="http://schemas.microsoft.com/office/drawing/2012/chart" uri="{02D57815-91ED-43cb-92C2-25804820EDAC}">
            <c15:filteredBarSeries>
              <c15: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Egresados!$B$63:$B$78</c15:sqref>
                        </c15:formulaRef>
                      </c:ext>
                    </c:extLst>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val>
              </c15:ser>
            </c15:filteredBarSeries>
          </c:ext>
        </c:extLst>
      </c:barChart>
      <c:catAx>
        <c:axId val="434010392"/>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434010784"/>
        <c:crosses val="autoZero"/>
        <c:auto val="1"/>
        <c:lblAlgn val="ctr"/>
        <c:lblOffset val="100"/>
        <c:noMultiLvlLbl val="0"/>
      </c:catAx>
      <c:valAx>
        <c:axId val="43401078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4010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Egresados!$C$154:$C$158</c:f>
              <c:strCache>
                <c:ptCount val="5"/>
                <c:pt idx="0">
                  <c:v>Alto</c:v>
                </c:pt>
                <c:pt idx="1">
                  <c:v>Mediano</c:v>
                </c:pt>
                <c:pt idx="2">
                  <c:v>Bajo</c:v>
                </c:pt>
                <c:pt idx="3">
                  <c:v>Ninguno</c:v>
                </c:pt>
                <c:pt idx="4">
                  <c:v>No sabe</c:v>
                </c:pt>
              </c:strCache>
            </c:strRef>
          </c:cat>
          <c:val>
            <c:numRef>
              <c:f>Egresados!$F$154:$F$158</c:f>
              <c:numCache>
                <c:formatCode>0.00%</c:formatCode>
                <c:ptCount val="5"/>
                <c:pt idx="0">
                  <c:v>0.38938053097345132</c:v>
                </c:pt>
                <c:pt idx="1">
                  <c:v>0.31858407079646017</c:v>
                </c:pt>
                <c:pt idx="2">
                  <c:v>3.5398230088495575E-2</c:v>
                </c:pt>
                <c:pt idx="3">
                  <c:v>8.8495575221238937E-3</c:v>
                </c:pt>
                <c:pt idx="4">
                  <c:v>0</c:v>
                </c:pt>
              </c:numCache>
            </c:numRef>
          </c:val>
        </c:ser>
        <c:dLbls>
          <c:showLegendKey val="0"/>
          <c:showVal val="0"/>
          <c:showCatName val="0"/>
          <c:showSerName val="0"/>
          <c:showPercent val="0"/>
          <c:showBubbleSize val="0"/>
        </c:dLbls>
        <c:gapWidth val="150"/>
        <c:axId val="434011568"/>
        <c:axId val="434011960"/>
      </c:barChart>
      <c:catAx>
        <c:axId val="434011568"/>
        <c:scaling>
          <c:orientation val="minMax"/>
        </c:scaling>
        <c:delete val="0"/>
        <c:axPos val="l"/>
        <c:numFmt formatCode="General" sourceLinked="0"/>
        <c:majorTickMark val="out"/>
        <c:minorTickMark val="none"/>
        <c:tickLblPos val="nextTo"/>
        <c:txPr>
          <a:bodyPr/>
          <a:lstStyle/>
          <a:p>
            <a:pPr>
              <a:defRPr b="1"/>
            </a:pPr>
            <a:endParaRPr lang="es-CO"/>
          </a:p>
        </c:txPr>
        <c:crossAx val="434011960"/>
        <c:crosses val="autoZero"/>
        <c:auto val="1"/>
        <c:lblAlgn val="ctr"/>
        <c:lblOffset val="100"/>
        <c:noMultiLvlLbl val="0"/>
      </c:catAx>
      <c:valAx>
        <c:axId val="434011960"/>
        <c:scaling>
          <c:orientation val="minMax"/>
        </c:scaling>
        <c:delete val="1"/>
        <c:axPos val="b"/>
        <c:numFmt formatCode="0.00%" sourceLinked="1"/>
        <c:majorTickMark val="out"/>
        <c:minorTickMark val="none"/>
        <c:tickLblPos val="none"/>
        <c:crossAx val="43401156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Egresados!$C$168:$C$172</c:f>
              <c:strCache>
                <c:ptCount val="5"/>
                <c:pt idx="0">
                  <c:v>Alto</c:v>
                </c:pt>
                <c:pt idx="1">
                  <c:v>Mediano</c:v>
                </c:pt>
                <c:pt idx="2">
                  <c:v>Bajo</c:v>
                </c:pt>
                <c:pt idx="3">
                  <c:v>Ninguno</c:v>
                </c:pt>
                <c:pt idx="4">
                  <c:v>No sabe</c:v>
                </c:pt>
              </c:strCache>
            </c:strRef>
          </c:cat>
          <c:val>
            <c:numRef>
              <c:f>Egresados!$F$168:$F$172</c:f>
              <c:numCache>
                <c:formatCode>0.00%</c:formatCode>
                <c:ptCount val="5"/>
                <c:pt idx="0">
                  <c:v>0.2831858407079646</c:v>
                </c:pt>
                <c:pt idx="1">
                  <c:v>0.52212389380530977</c:v>
                </c:pt>
                <c:pt idx="2">
                  <c:v>0.12389380530973451</c:v>
                </c:pt>
                <c:pt idx="3">
                  <c:v>7.0796460176991149E-2</c:v>
                </c:pt>
                <c:pt idx="4">
                  <c:v>0</c:v>
                </c:pt>
              </c:numCache>
            </c:numRef>
          </c:val>
        </c:ser>
        <c:dLbls>
          <c:showLegendKey val="0"/>
          <c:showVal val="0"/>
          <c:showCatName val="0"/>
          <c:showSerName val="0"/>
          <c:showPercent val="0"/>
          <c:showBubbleSize val="0"/>
        </c:dLbls>
        <c:gapWidth val="150"/>
        <c:axId val="434012744"/>
        <c:axId val="434013136"/>
      </c:barChart>
      <c:catAx>
        <c:axId val="434012744"/>
        <c:scaling>
          <c:orientation val="minMax"/>
        </c:scaling>
        <c:delete val="0"/>
        <c:axPos val="l"/>
        <c:numFmt formatCode="General" sourceLinked="0"/>
        <c:majorTickMark val="out"/>
        <c:minorTickMark val="none"/>
        <c:tickLblPos val="nextTo"/>
        <c:txPr>
          <a:bodyPr/>
          <a:lstStyle/>
          <a:p>
            <a:pPr>
              <a:defRPr b="1"/>
            </a:pPr>
            <a:endParaRPr lang="es-CO"/>
          </a:p>
        </c:txPr>
        <c:crossAx val="434013136"/>
        <c:crosses val="autoZero"/>
        <c:auto val="1"/>
        <c:lblAlgn val="ctr"/>
        <c:lblOffset val="100"/>
        <c:noMultiLvlLbl val="0"/>
      </c:catAx>
      <c:valAx>
        <c:axId val="434013136"/>
        <c:scaling>
          <c:orientation val="minMax"/>
        </c:scaling>
        <c:delete val="1"/>
        <c:axPos val="b"/>
        <c:numFmt formatCode="0.00%" sourceLinked="1"/>
        <c:majorTickMark val="out"/>
        <c:minorTickMark val="none"/>
        <c:tickLblPos val="none"/>
        <c:crossAx val="43401274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Egresados!$C$551</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Egresados!$D$550:$F$550</c:f>
              <c:strCache>
                <c:ptCount val="3"/>
                <c:pt idx="0">
                  <c:v>1 Año</c:v>
                </c:pt>
                <c:pt idx="1">
                  <c:v>3 Año</c:v>
                </c:pt>
                <c:pt idx="2">
                  <c:v>5 Año</c:v>
                </c:pt>
              </c:strCache>
            </c:strRef>
          </c:cat>
          <c:val>
            <c:numRef>
              <c:f>Egresados!$D$551:$F$551</c:f>
              <c:numCache>
                <c:formatCode>0.00%</c:formatCode>
                <c:ptCount val="3"/>
                <c:pt idx="0">
                  <c:v>0</c:v>
                </c:pt>
                <c:pt idx="1">
                  <c:v>0</c:v>
                </c:pt>
                <c:pt idx="2" formatCode="0%">
                  <c:v>0.5</c:v>
                </c:pt>
              </c:numCache>
            </c:numRef>
          </c:val>
        </c:ser>
        <c:ser>
          <c:idx val="1"/>
          <c:order val="1"/>
          <c:tx>
            <c:strRef>
              <c:f>Egresados!$C$552</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Egresados!$D$550:$F$550</c:f>
              <c:strCache>
                <c:ptCount val="3"/>
                <c:pt idx="0">
                  <c:v>1 Año</c:v>
                </c:pt>
                <c:pt idx="1">
                  <c:v>3 Año</c:v>
                </c:pt>
                <c:pt idx="2">
                  <c:v>5 Año</c:v>
                </c:pt>
              </c:strCache>
            </c:strRef>
          </c:cat>
          <c:val>
            <c:numRef>
              <c:f>Egresados!$D$552:$F$552</c:f>
              <c:numCache>
                <c:formatCode>0.00%</c:formatCode>
                <c:ptCount val="3"/>
                <c:pt idx="0">
                  <c:v>0</c:v>
                </c:pt>
                <c:pt idx="1">
                  <c:v>0</c:v>
                </c:pt>
                <c:pt idx="2" formatCode="0%">
                  <c:v>0.5</c:v>
                </c:pt>
              </c:numCache>
            </c:numRef>
          </c:val>
        </c:ser>
        <c:dLbls>
          <c:showLegendKey val="0"/>
          <c:showVal val="0"/>
          <c:showCatName val="0"/>
          <c:showSerName val="0"/>
          <c:showPercent val="0"/>
          <c:showBubbleSize val="0"/>
        </c:dLbls>
        <c:gapWidth val="150"/>
        <c:shape val="box"/>
        <c:axId val="434013920"/>
        <c:axId val="434014312"/>
        <c:axId val="0"/>
      </c:bar3DChart>
      <c:catAx>
        <c:axId val="4340139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4014312"/>
        <c:crosses val="autoZero"/>
        <c:auto val="1"/>
        <c:lblAlgn val="ctr"/>
        <c:lblOffset val="100"/>
        <c:noMultiLvlLbl val="0"/>
      </c:catAx>
      <c:valAx>
        <c:axId val="43401431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40139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0.75</c:v>
                </c:pt>
                <c:pt idx="1">
                  <c:v>0.22619047619047619</c:v>
                </c:pt>
                <c:pt idx="2">
                  <c:v>2.3809523809523808E-2</c:v>
                </c:pt>
                <c:pt idx="3">
                  <c:v>0</c:v>
                </c:pt>
              </c:numCache>
            </c:numRef>
          </c:val>
        </c:ser>
        <c:dLbls>
          <c:showLegendKey val="0"/>
          <c:showVal val="0"/>
          <c:showCatName val="0"/>
          <c:showSerName val="0"/>
          <c:showPercent val="0"/>
          <c:showBubbleSize val="0"/>
        </c:dLbls>
        <c:gapWidth val="150"/>
        <c:shape val="box"/>
        <c:axId val="434015488"/>
        <c:axId val="434015880"/>
        <c:axId val="0"/>
      </c:bar3DChart>
      <c:catAx>
        <c:axId val="434015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4015880"/>
        <c:crosses val="autoZero"/>
        <c:auto val="1"/>
        <c:lblAlgn val="ctr"/>
        <c:lblOffset val="100"/>
        <c:noMultiLvlLbl val="0"/>
      </c:catAx>
      <c:valAx>
        <c:axId val="4340158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4015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Egresados!$C$411</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Egresados!$D$410:$F$410</c:f>
              <c:strCache>
                <c:ptCount val="3"/>
                <c:pt idx="0">
                  <c:v>1 Año</c:v>
                </c:pt>
                <c:pt idx="1">
                  <c:v>3 Año</c:v>
                </c:pt>
                <c:pt idx="2">
                  <c:v>5 Año</c:v>
                </c:pt>
              </c:strCache>
            </c:strRef>
          </c:cat>
          <c:val>
            <c:numRef>
              <c:f>Egresados!$D$411:$F$411</c:f>
              <c:numCache>
                <c:formatCode>0.00%</c:formatCode>
                <c:ptCount val="3"/>
                <c:pt idx="0">
                  <c:v>0.86363636363636365</c:v>
                </c:pt>
                <c:pt idx="1">
                  <c:v>0.8</c:v>
                </c:pt>
                <c:pt idx="2">
                  <c:v>0.82352941176470584</c:v>
                </c:pt>
              </c:numCache>
            </c:numRef>
          </c:val>
        </c:ser>
        <c:ser>
          <c:idx val="1"/>
          <c:order val="1"/>
          <c:tx>
            <c:strRef>
              <c:f>Egresados!$C$412</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Egresados!$D$410:$F$410</c:f>
              <c:strCache>
                <c:ptCount val="3"/>
                <c:pt idx="0">
                  <c:v>1 Año</c:v>
                </c:pt>
                <c:pt idx="1">
                  <c:v>3 Año</c:v>
                </c:pt>
                <c:pt idx="2">
                  <c:v>5 Año</c:v>
                </c:pt>
              </c:strCache>
            </c:strRef>
          </c:cat>
          <c:val>
            <c:numRef>
              <c:f>Egresados!$D$412:$F$412</c:f>
              <c:numCache>
                <c:formatCode>0.00%</c:formatCode>
                <c:ptCount val="3"/>
                <c:pt idx="0">
                  <c:v>4.5454545454545456E-2</c:v>
                </c:pt>
                <c:pt idx="1">
                  <c:v>0.2</c:v>
                </c:pt>
                <c:pt idx="2">
                  <c:v>5.8823529411764705E-2</c:v>
                </c:pt>
              </c:numCache>
            </c:numRef>
          </c:val>
        </c:ser>
        <c:dLbls>
          <c:showLegendKey val="0"/>
          <c:showVal val="0"/>
          <c:showCatName val="0"/>
          <c:showSerName val="0"/>
          <c:showPercent val="0"/>
          <c:showBubbleSize val="0"/>
        </c:dLbls>
        <c:gapWidth val="150"/>
        <c:overlap val="-35"/>
        <c:axId val="432065360"/>
        <c:axId val="432064576"/>
      </c:barChart>
      <c:catAx>
        <c:axId val="432065360"/>
        <c:scaling>
          <c:orientation val="minMax"/>
        </c:scaling>
        <c:delete val="0"/>
        <c:axPos val="b"/>
        <c:numFmt formatCode="General" sourceLinked="0"/>
        <c:majorTickMark val="out"/>
        <c:minorTickMark val="none"/>
        <c:tickLblPos val="nextTo"/>
        <c:txPr>
          <a:bodyPr/>
          <a:lstStyle/>
          <a:p>
            <a:pPr>
              <a:defRPr b="1"/>
            </a:pPr>
            <a:endParaRPr lang="es-CO"/>
          </a:p>
        </c:txPr>
        <c:crossAx val="432064576"/>
        <c:crosses val="autoZero"/>
        <c:auto val="1"/>
        <c:lblAlgn val="ctr"/>
        <c:lblOffset val="100"/>
        <c:noMultiLvlLbl val="0"/>
      </c:catAx>
      <c:valAx>
        <c:axId val="432064576"/>
        <c:scaling>
          <c:orientation val="minMax"/>
        </c:scaling>
        <c:delete val="1"/>
        <c:axPos val="l"/>
        <c:numFmt formatCode="0.00%" sourceLinked="1"/>
        <c:majorTickMark val="out"/>
        <c:minorTickMark val="none"/>
        <c:tickLblPos val="none"/>
        <c:crossAx val="432065360"/>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Egresados!$C$424</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Egresados!$D$423:$F$423</c:f>
              <c:strCache>
                <c:ptCount val="3"/>
                <c:pt idx="0">
                  <c:v>1 Año</c:v>
                </c:pt>
                <c:pt idx="1">
                  <c:v>3 Año</c:v>
                </c:pt>
                <c:pt idx="2">
                  <c:v>5 Año</c:v>
                </c:pt>
              </c:strCache>
            </c:strRef>
          </c:cat>
          <c:val>
            <c:numRef>
              <c:f>Egresados!$D$424:$F$424</c:f>
              <c:numCache>
                <c:formatCode>0.00%</c:formatCode>
                <c:ptCount val="3"/>
                <c:pt idx="0">
                  <c:v>0.43478260869565216</c:v>
                </c:pt>
                <c:pt idx="1">
                  <c:v>0.27777777777777779</c:v>
                </c:pt>
                <c:pt idx="2">
                  <c:v>0.41176470588235292</c:v>
                </c:pt>
              </c:numCache>
            </c:numRef>
          </c:val>
        </c:ser>
        <c:ser>
          <c:idx val="1"/>
          <c:order val="1"/>
          <c:tx>
            <c:strRef>
              <c:f>Egresados!$C$425</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Egresados!$D$423:$F$423</c:f>
              <c:strCache>
                <c:ptCount val="3"/>
                <c:pt idx="0">
                  <c:v>1 Año</c:v>
                </c:pt>
                <c:pt idx="1">
                  <c:v>3 Año</c:v>
                </c:pt>
                <c:pt idx="2">
                  <c:v>5 Año</c:v>
                </c:pt>
              </c:strCache>
            </c:strRef>
          </c:cat>
          <c:val>
            <c:numRef>
              <c:f>Egresados!$D$425:$F$425</c:f>
              <c:numCache>
                <c:formatCode>0.00%</c:formatCode>
                <c:ptCount val="3"/>
                <c:pt idx="0">
                  <c:v>0.39130434782608697</c:v>
                </c:pt>
                <c:pt idx="1">
                  <c:v>0.5</c:v>
                </c:pt>
                <c:pt idx="2">
                  <c:v>0.47058823529411764</c:v>
                </c:pt>
              </c:numCache>
            </c:numRef>
          </c:val>
        </c:ser>
        <c:ser>
          <c:idx val="2"/>
          <c:order val="2"/>
          <c:tx>
            <c:strRef>
              <c:f>Egresados!$C$426</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Egresados!$D$423:$F$423</c:f>
              <c:strCache>
                <c:ptCount val="3"/>
                <c:pt idx="0">
                  <c:v>1 Año</c:v>
                </c:pt>
                <c:pt idx="1">
                  <c:v>3 Año</c:v>
                </c:pt>
                <c:pt idx="2">
                  <c:v>5 Año</c:v>
                </c:pt>
              </c:strCache>
            </c:strRef>
          </c:cat>
          <c:val>
            <c:numRef>
              <c:f>Egresados!$D$426:$F$426</c:f>
              <c:numCache>
                <c:formatCode>0.00%</c:formatCode>
                <c:ptCount val="3"/>
                <c:pt idx="0">
                  <c:v>8.6956521739130432E-2</c:v>
                </c:pt>
                <c:pt idx="1">
                  <c:v>0.16666666666666666</c:v>
                </c:pt>
                <c:pt idx="2">
                  <c:v>0</c:v>
                </c:pt>
              </c:numCache>
            </c:numRef>
          </c:val>
        </c:ser>
        <c:ser>
          <c:idx val="3"/>
          <c:order val="3"/>
          <c:tx>
            <c:strRef>
              <c:f>Egresados!$C$427</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Egresados!$D$423:$F$423</c:f>
              <c:strCache>
                <c:ptCount val="3"/>
                <c:pt idx="0">
                  <c:v>1 Año</c:v>
                </c:pt>
                <c:pt idx="1">
                  <c:v>3 Año</c:v>
                </c:pt>
                <c:pt idx="2">
                  <c:v>5 Año</c:v>
                </c:pt>
              </c:strCache>
            </c:strRef>
          </c:cat>
          <c:val>
            <c:numRef>
              <c:f>Egresados!$D$427:$F$427</c:f>
              <c:numCache>
                <c:formatCode>0.00%</c:formatCode>
                <c:ptCount val="3"/>
                <c:pt idx="0">
                  <c:v>0</c:v>
                </c:pt>
                <c:pt idx="1">
                  <c:v>5.5555555555555552E-2</c:v>
                </c:pt>
                <c:pt idx="2">
                  <c:v>0</c:v>
                </c:pt>
              </c:numCache>
            </c:numRef>
          </c:val>
        </c:ser>
        <c:dLbls>
          <c:showLegendKey val="0"/>
          <c:showVal val="0"/>
          <c:showCatName val="0"/>
          <c:showSerName val="0"/>
          <c:showPercent val="0"/>
          <c:showBubbleSize val="0"/>
        </c:dLbls>
        <c:gapWidth val="150"/>
        <c:overlap val="100"/>
        <c:axId val="447142448"/>
        <c:axId val="447142056"/>
      </c:barChart>
      <c:catAx>
        <c:axId val="447142448"/>
        <c:scaling>
          <c:orientation val="minMax"/>
        </c:scaling>
        <c:delete val="0"/>
        <c:axPos val="l"/>
        <c:numFmt formatCode="General" sourceLinked="0"/>
        <c:majorTickMark val="out"/>
        <c:minorTickMark val="none"/>
        <c:tickLblPos val="nextTo"/>
        <c:txPr>
          <a:bodyPr/>
          <a:lstStyle/>
          <a:p>
            <a:pPr>
              <a:defRPr sz="1400" b="1"/>
            </a:pPr>
            <a:endParaRPr lang="es-CO"/>
          </a:p>
        </c:txPr>
        <c:crossAx val="447142056"/>
        <c:crosses val="autoZero"/>
        <c:auto val="1"/>
        <c:lblAlgn val="ctr"/>
        <c:lblOffset val="100"/>
        <c:noMultiLvlLbl val="0"/>
      </c:catAx>
      <c:valAx>
        <c:axId val="447142056"/>
        <c:scaling>
          <c:orientation val="minMax"/>
        </c:scaling>
        <c:delete val="1"/>
        <c:axPos val="b"/>
        <c:numFmt formatCode="0%" sourceLinked="1"/>
        <c:majorTickMark val="out"/>
        <c:minorTickMark val="none"/>
        <c:tickLblPos val="none"/>
        <c:crossAx val="447142448"/>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Egresados!$C$436</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Egresados!$D$435:$F$435</c:f>
              <c:strCache>
                <c:ptCount val="3"/>
                <c:pt idx="0">
                  <c:v>1 Año</c:v>
                </c:pt>
                <c:pt idx="1">
                  <c:v>3 Año</c:v>
                </c:pt>
                <c:pt idx="2">
                  <c:v>5 Año</c:v>
                </c:pt>
              </c:strCache>
            </c:strRef>
          </c:cat>
          <c:val>
            <c:numRef>
              <c:f>Egresados!$D$436:$F$436</c:f>
              <c:numCache>
                <c:formatCode>0.00%</c:formatCode>
                <c:ptCount val="3"/>
                <c:pt idx="0">
                  <c:v>0.91304347826086951</c:v>
                </c:pt>
                <c:pt idx="1">
                  <c:v>0.83333333333333337</c:v>
                </c:pt>
                <c:pt idx="2">
                  <c:v>0.82352941176470584</c:v>
                </c:pt>
              </c:numCache>
            </c:numRef>
          </c:val>
        </c:ser>
        <c:ser>
          <c:idx val="1"/>
          <c:order val="1"/>
          <c:tx>
            <c:strRef>
              <c:f>Egresados!$C$437</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Egresados!$D$435:$F$435</c:f>
              <c:strCache>
                <c:ptCount val="3"/>
                <c:pt idx="0">
                  <c:v>1 Año</c:v>
                </c:pt>
                <c:pt idx="1">
                  <c:v>3 Año</c:v>
                </c:pt>
                <c:pt idx="2">
                  <c:v>5 Año</c:v>
                </c:pt>
              </c:strCache>
            </c:strRef>
          </c:cat>
          <c:val>
            <c:numRef>
              <c:f>Egresados!$D$437:$F$437</c:f>
              <c:numCache>
                <c:formatCode>0.00%</c:formatCode>
                <c:ptCount val="3"/>
                <c:pt idx="0">
                  <c:v>0</c:v>
                </c:pt>
                <c:pt idx="1">
                  <c:v>0.16666666666666666</c:v>
                </c:pt>
                <c:pt idx="2">
                  <c:v>5.8823529411764705E-2</c:v>
                </c:pt>
              </c:numCache>
            </c:numRef>
          </c:val>
        </c:ser>
        <c:dLbls>
          <c:showLegendKey val="0"/>
          <c:showVal val="0"/>
          <c:showCatName val="0"/>
          <c:showSerName val="0"/>
          <c:showPercent val="0"/>
          <c:showBubbleSize val="0"/>
        </c:dLbls>
        <c:gapWidth val="150"/>
        <c:overlap val="100"/>
        <c:axId val="432066928"/>
        <c:axId val="432059872"/>
      </c:barChart>
      <c:catAx>
        <c:axId val="432066928"/>
        <c:scaling>
          <c:orientation val="minMax"/>
        </c:scaling>
        <c:delete val="0"/>
        <c:axPos val="b"/>
        <c:numFmt formatCode="General" sourceLinked="0"/>
        <c:majorTickMark val="out"/>
        <c:minorTickMark val="none"/>
        <c:tickLblPos val="nextTo"/>
        <c:txPr>
          <a:bodyPr/>
          <a:lstStyle/>
          <a:p>
            <a:pPr>
              <a:defRPr sz="1600" b="1"/>
            </a:pPr>
            <a:endParaRPr lang="es-CO"/>
          </a:p>
        </c:txPr>
        <c:crossAx val="432059872"/>
        <c:crosses val="autoZero"/>
        <c:auto val="1"/>
        <c:lblAlgn val="ctr"/>
        <c:lblOffset val="100"/>
        <c:noMultiLvlLbl val="0"/>
      </c:catAx>
      <c:valAx>
        <c:axId val="432059872"/>
        <c:scaling>
          <c:orientation val="minMax"/>
        </c:scaling>
        <c:delete val="1"/>
        <c:axPos val="l"/>
        <c:numFmt formatCode="0%" sourceLinked="1"/>
        <c:majorTickMark val="out"/>
        <c:minorTickMark val="none"/>
        <c:tickLblPos val="none"/>
        <c:crossAx val="432066928"/>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Tecnología</a:t>
          </a:r>
          <a:r>
            <a:rPr lang="es-CO" sz="3600" b="1" baseline="0">
              <a:solidFill>
                <a:schemeClr val="accent2">
                  <a:lumMod val="75000"/>
                </a:schemeClr>
              </a:solidFill>
            </a:rPr>
            <a:t> Mecánica</a:t>
          </a: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233</xdr:row>
      <xdr:rowOff>9525</xdr:rowOff>
    </xdr:from>
    <xdr:to>
      <xdr:col>14</xdr:col>
      <xdr:colOff>628649</xdr:colOff>
      <xdr:row>242</xdr:row>
      <xdr:rowOff>247649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631032</xdr:colOff>
      <xdr:row>282</xdr:row>
      <xdr:rowOff>11909</xdr:rowOff>
    </xdr:from>
    <xdr:to>
      <xdr:col>12</xdr:col>
      <xdr:colOff>381000</xdr:colOff>
      <xdr:row>300</xdr:row>
      <xdr:rowOff>154782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303</xdr:row>
      <xdr:rowOff>220436</xdr:rowOff>
    </xdr:from>
    <xdr:to>
      <xdr:col>15</xdr:col>
      <xdr:colOff>346982</xdr:colOff>
      <xdr:row>311</xdr:row>
      <xdr:rowOff>277586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347167</xdr:colOff>
      <xdr:row>256</xdr:row>
      <xdr:rowOff>375895</xdr:rowOff>
    </xdr:from>
    <xdr:to>
      <xdr:col>15</xdr:col>
      <xdr:colOff>183696</xdr:colOff>
      <xdr:row>266</xdr:row>
      <xdr:rowOff>290171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465085</xdr:colOff>
      <xdr:row>314</xdr:row>
      <xdr:rowOff>131213</xdr:rowOff>
    </xdr:from>
    <xdr:to>
      <xdr:col>13</xdr:col>
      <xdr:colOff>178593</xdr:colOff>
      <xdr:row>338</xdr:row>
      <xdr:rowOff>142873</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342</xdr:row>
      <xdr:rowOff>94384</xdr:rowOff>
    </xdr:from>
    <xdr:to>
      <xdr:col>14</xdr:col>
      <xdr:colOff>1047750</xdr:colOff>
      <xdr:row>350</xdr:row>
      <xdr:rowOff>789709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171449</xdr:colOff>
      <xdr:row>404</xdr:row>
      <xdr:rowOff>304800</xdr:rowOff>
    </xdr:from>
    <xdr:to>
      <xdr:col>15</xdr:col>
      <xdr:colOff>202405</xdr:colOff>
      <xdr:row>413</xdr:row>
      <xdr:rowOff>35718</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416</xdr:row>
      <xdr:rowOff>87457</xdr:rowOff>
    </xdr:from>
    <xdr:to>
      <xdr:col>14</xdr:col>
      <xdr:colOff>969819</xdr:colOff>
      <xdr:row>426</xdr:row>
      <xdr:rowOff>230332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429</xdr:row>
      <xdr:rowOff>475384</xdr:rowOff>
    </xdr:from>
    <xdr:to>
      <xdr:col>14</xdr:col>
      <xdr:colOff>1163782</xdr:colOff>
      <xdr:row>438</xdr:row>
      <xdr:rowOff>3465</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441</xdr:row>
      <xdr:rowOff>38100</xdr:rowOff>
    </xdr:from>
    <xdr:to>
      <xdr:col>15</xdr:col>
      <xdr:colOff>34637</xdr:colOff>
      <xdr:row>457</xdr:row>
      <xdr:rowOff>247649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555</xdr:row>
      <xdr:rowOff>38100</xdr:rowOff>
    </xdr:from>
    <xdr:to>
      <xdr:col>12</xdr:col>
      <xdr:colOff>661147</xdr:colOff>
      <xdr:row>572</xdr:row>
      <xdr:rowOff>9525</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576</xdr:row>
      <xdr:rowOff>184439</xdr:rowOff>
    </xdr:from>
    <xdr:to>
      <xdr:col>14</xdr:col>
      <xdr:colOff>995795</xdr:colOff>
      <xdr:row>591</xdr:row>
      <xdr:rowOff>244187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614</xdr:row>
      <xdr:rowOff>47624</xdr:rowOff>
    </xdr:from>
    <xdr:to>
      <xdr:col>14</xdr:col>
      <xdr:colOff>1056409</xdr:colOff>
      <xdr:row>622</xdr:row>
      <xdr:rowOff>219074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623</xdr:row>
      <xdr:rowOff>95250</xdr:rowOff>
    </xdr:from>
    <xdr:to>
      <xdr:col>14</xdr:col>
      <xdr:colOff>666750</xdr:colOff>
      <xdr:row>642</xdr:row>
      <xdr:rowOff>45894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645</xdr:row>
      <xdr:rowOff>66674</xdr:rowOff>
    </xdr:from>
    <xdr:to>
      <xdr:col>14</xdr:col>
      <xdr:colOff>883227</xdr:colOff>
      <xdr:row>658</xdr:row>
      <xdr:rowOff>57150</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670</xdr:row>
      <xdr:rowOff>123825</xdr:rowOff>
    </xdr:from>
    <xdr:to>
      <xdr:col>7</xdr:col>
      <xdr:colOff>571500</xdr:colOff>
      <xdr:row>681</xdr:row>
      <xdr:rowOff>85725</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669</xdr:row>
      <xdr:rowOff>64324</xdr:rowOff>
    </xdr:from>
    <xdr:to>
      <xdr:col>13</xdr:col>
      <xdr:colOff>613559</xdr:colOff>
      <xdr:row>681</xdr:row>
      <xdr:rowOff>8614</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685</xdr:row>
      <xdr:rowOff>9524</xdr:rowOff>
    </xdr:from>
    <xdr:to>
      <xdr:col>15</xdr:col>
      <xdr:colOff>-1</xdr:colOff>
      <xdr:row>694</xdr:row>
      <xdr:rowOff>219074</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698</xdr:row>
      <xdr:rowOff>0</xdr:rowOff>
    </xdr:from>
    <xdr:to>
      <xdr:col>17</xdr:col>
      <xdr:colOff>166687</xdr:colOff>
      <xdr:row>710</xdr:row>
      <xdr:rowOff>11906</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714</xdr:row>
      <xdr:rowOff>13607</xdr:rowOff>
    </xdr:from>
    <xdr:to>
      <xdr:col>12</xdr:col>
      <xdr:colOff>0</xdr:colOff>
      <xdr:row>725</xdr:row>
      <xdr:rowOff>176893</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819150</xdr:colOff>
      <xdr:row>730</xdr:row>
      <xdr:rowOff>66674</xdr:rowOff>
    </xdr:from>
    <xdr:to>
      <xdr:col>12</xdr:col>
      <xdr:colOff>785813</xdr:colOff>
      <xdr:row>741</xdr:row>
      <xdr:rowOff>74478</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42</xdr:row>
      <xdr:rowOff>144555</xdr:rowOff>
    </xdr:from>
    <xdr:to>
      <xdr:col>13</xdr:col>
      <xdr:colOff>941294</xdr:colOff>
      <xdr:row>50</xdr:row>
      <xdr:rowOff>411255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50</xdr:row>
      <xdr:rowOff>470900</xdr:rowOff>
    </xdr:from>
    <xdr:to>
      <xdr:col>13</xdr:col>
      <xdr:colOff>1154207</xdr:colOff>
      <xdr:row>58</xdr:row>
      <xdr:rowOff>54194</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711993</xdr:colOff>
      <xdr:row>117</xdr:row>
      <xdr:rowOff>45244</xdr:rowOff>
    </xdr:from>
    <xdr:to>
      <xdr:col>13</xdr:col>
      <xdr:colOff>273843</xdr:colOff>
      <xdr:row>129</xdr:row>
      <xdr:rowOff>51869</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650515</xdr:colOff>
      <xdr:row>130</xdr:row>
      <xdr:rowOff>200705</xdr:rowOff>
    </xdr:from>
    <xdr:to>
      <xdr:col>13</xdr:col>
      <xdr:colOff>11906</xdr:colOff>
      <xdr:row>142</xdr:row>
      <xdr:rowOff>234227</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483175</xdr:colOff>
      <xdr:row>173</xdr:row>
      <xdr:rowOff>35719</xdr:rowOff>
    </xdr:from>
    <xdr:to>
      <xdr:col>14</xdr:col>
      <xdr:colOff>240289</xdr:colOff>
      <xdr:row>184</xdr:row>
      <xdr:rowOff>222972</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629514</xdr:colOff>
      <xdr:row>186</xdr:row>
      <xdr:rowOff>23812</xdr:rowOff>
    </xdr:from>
    <xdr:to>
      <xdr:col>13</xdr:col>
      <xdr:colOff>714375</xdr:colOff>
      <xdr:row>199</xdr:row>
      <xdr:rowOff>71437</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539955</xdr:colOff>
      <xdr:row>200</xdr:row>
      <xdr:rowOff>42523</xdr:rowOff>
    </xdr:from>
    <xdr:to>
      <xdr:col>13</xdr:col>
      <xdr:colOff>187099</xdr:colOff>
      <xdr:row>213</xdr:row>
      <xdr:rowOff>100353</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421482</xdr:colOff>
      <xdr:row>214</xdr:row>
      <xdr:rowOff>42863</xdr:rowOff>
    </xdr:from>
    <xdr:to>
      <xdr:col>13</xdr:col>
      <xdr:colOff>604838</xdr:colOff>
      <xdr:row>227</xdr:row>
      <xdr:rowOff>85726</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236496</xdr:colOff>
      <xdr:row>246</xdr:row>
      <xdr:rowOff>159226</xdr:rowOff>
    </xdr:from>
    <xdr:to>
      <xdr:col>14</xdr:col>
      <xdr:colOff>166688</xdr:colOff>
      <xdr:row>254</xdr:row>
      <xdr:rowOff>440531</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150018</xdr:colOff>
      <xdr:row>271</xdr:row>
      <xdr:rowOff>404811</xdr:rowOff>
    </xdr:from>
    <xdr:to>
      <xdr:col>10</xdr:col>
      <xdr:colOff>344467</xdr:colOff>
      <xdr:row>279</xdr:row>
      <xdr:rowOff>311943</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363</xdr:row>
      <xdr:rowOff>268059</xdr:rowOff>
    </xdr:from>
    <xdr:to>
      <xdr:col>15</xdr:col>
      <xdr:colOff>40023</xdr:colOff>
      <xdr:row>371</xdr:row>
      <xdr:rowOff>350931</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354</xdr:row>
      <xdr:rowOff>194583</xdr:rowOff>
    </xdr:from>
    <xdr:to>
      <xdr:col>14</xdr:col>
      <xdr:colOff>979715</xdr:colOff>
      <xdr:row>362</xdr:row>
      <xdr:rowOff>10391</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768</xdr:row>
      <xdr:rowOff>404813</xdr:rowOff>
    </xdr:from>
    <xdr:to>
      <xdr:col>14</xdr:col>
      <xdr:colOff>928687</xdr:colOff>
      <xdr:row>775</xdr:row>
      <xdr:rowOff>433388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775</xdr:row>
      <xdr:rowOff>738188</xdr:rowOff>
    </xdr:from>
    <xdr:to>
      <xdr:col>14</xdr:col>
      <xdr:colOff>928687</xdr:colOff>
      <xdr:row>782</xdr:row>
      <xdr:rowOff>695325</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783</xdr:row>
      <xdr:rowOff>238124</xdr:rowOff>
    </xdr:from>
    <xdr:to>
      <xdr:col>14</xdr:col>
      <xdr:colOff>928687</xdr:colOff>
      <xdr:row>791</xdr:row>
      <xdr:rowOff>23810</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810</xdr:row>
      <xdr:rowOff>54429</xdr:rowOff>
    </xdr:from>
    <xdr:to>
      <xdr:col>8</xdr:col>
      <xdr:colOff>510269</xdr:colOff>
      <xdr:row>826</xdr:row>
      <xdr:rowOff>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796</xdr:row>
      <xdr:rowOff>71436</xdr:rowOff>
    </xdr:from>
    <xdr:to>
      <xdr:col>14</xdr:col>
      <xdr:colOff>1023937</xdr:colOff>
      <xdr:row>809</xdr:row>
      <xdr:rowOff>44904</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829</xdr:row>
      <xdr:rowOff>55790</xdr:rowOff>
    </xdr:from>
    <xdr:to>
      <xdr:col>14</xdr:col>
      <xdr:colOff>1023937</xdr:colOff>
      <xdr:row>835</xdr:row>
      <xdr:rowOff>95250</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838</xdr:row>
      <xdr:rowOff>147638</xdr:rowOff>
    </xdr:from>
    <xdr:to>
      <xdr:col>14</xdr:col>
      <xdr:colOff>1095375</xdr:colOff>
      <xdr:row>846</xdr:row>
      <xdr:rowOff>52389</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809626</xdr:colOff>
      <xdr:row>846</xdr:row>
      <xdr:rowOff>178593</xdr:rowOff>
    </xdr:from>
    <xdr:to>
      <xdr:col>14</xdr:col>
      <xdr:colOff>166688</xdr:colOff>
      <xdr:row>853</xdr:row>
      <xdr:rowOff>471487</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861</xdr:row>
      <xdr:rowOff>176893</xdr:rowOff>
    </xdr:from>
    <xdr:to>
      <xdr:col>6</xdr:col>
      <xdr:colOff>332012</xdr:colOff>
      <xdr:row>876</xdr:row>
      <xdr:rowOff>142874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878</xdr:row>
      <xdr:rowOff>0</xdr:rowOff>
    </xdr:from>
    <xdr:to>
      <xdr:col>13</xdr:col>
      <xdr:colOff>721181</xdr:colOff>
      <xdr:row>884</xdr:row>
      <xdr:rowOff>736827</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416718</xdr:colOff>
      <xdr:row>887</xdr:row>
      <xdr:rowOff>236423</xdr:rowOff>
    </xdr:from>
    <xdr:to>
      <xdr:col>12</xdr:col>
      <xdr:colOff>178594</xdr:colOff>
      <xdr:row>898</xdr:row>
      <xdr:rowOff>190500</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511968</xdr:colOff>
      <xdr:row>902</xdr:row>
      <xdr:rowOff>47625</xdr:rowOff>
    </xdr:from>
    <xdr:to>
      <xdr:col>12</xdr:col>
      <xdr:colOff>212612</xdr:colOff>
      <xdr:row>912</xdr:row>
      <xdr:rowOff>126205</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154781</xdr:colOff>
      <xdr:row>916</xdr:row>
      <xdr:rowOff>57830</xdr:rowOff>
    </xdr:from>
    <xdr:to>
      <xdr:col>13</xdr:col>
      <xdr:colOff>18709</xdr:colOff>
      <xdr:row>926</xdr:row>
      <xdr:rowOff>204107</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321468</xdr:colOff>
      <xdr:row>929</xdr:row>
      <xdr:rowOff>168391</xdr:rowOff>
    </xdr:from>
    <xdr:to>
      <xdr:col>12</xdr:col>
      <xdr:colOff>583406</xdr:colOff>
      <xdr:row>940</xdr:row>
      <xdr:rowOff>202408</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420119</xdr:colOff>
      <xdr:row>943</xdr:row>
      <xdr:rowOff>187098</xdr:rowOff>
    </xdr:from>
    <xdr:to>
      <xdr:col>13</xdr:col>
      <xdr:colOff>59531</xdr:colOff>
      <xdr:row>956</xdr:row>
      <xdr:rowOff>0</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406513</xdr:colOff>
      <xdr:row>958</xdr:row>
      <xdr:rowOff>428624</xdr:rowOff>
    </xdr:from>
    <xdr:to>
      <xdr:col>13</xdr:col>
      <xdr:colOff>23813</xdr:colOff>
      <xdr:row>969</xdr:row>
      <xdr:rowOff>178592</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981</xdr:row>
      <xdr:rowOff>455440</xdr:rowOff>
    </xdr:from>
    <xdr:to>
      <xdr:col>12</xdr:col>
      <xdr:colOff>311924</xdr:colOff>
      <xdr:row>993</xdr:row>
      <xdr:rowOff>160165</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923586</xdr:colOff>
      <xdr:row>266</xdr:row>
      <xdr:rowOff>428473</xdr:rowOff>
    </xdr:from>
    <xdr:to>
      <xdr:col>14</xdr:col>
      <xdr:colOff>66644</xdr:colOff>
      <xdr:row>269</xdr:row>
      <xdr:rowOff>454447</xdr:rowOff>
    </xdr:to>
    <xdr:graphicFrame macro="">
      <xdr:nvGraphicFramePr>
        <xdr:cNvPr id="5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374</xdr:row>
      <xdr:rowOff>107620</xdr:rowOff>
    </xdr:from>
    <xdr:to>
      <xdr:col>14</xdr:col>
      <xdr:colOff>1047750</xdr:colOff>
      <xdr:row>384</xdr:row>
      <xdr:rowOff>226219</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388</xdr:row>
      <xdr:rowOff>22266</xdr:rowOff>
    </xdr:from>
    <xdr:to>
      <xdr:col>14</xdr:col>
      <xdr:colOff>1108364</xdr:colOff>
      <xdr:row>401</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596</xdr:row>
      <xdr:rowOff>95250</xdr:rowOff>
    </xdr:from>
    <xdr:to>
      <xdr:col>14</xdr:col>
      <xdr:colOff>969818</xdr:colOff>
      <xdr:row>607</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462</xdr:row>
      <xdr:rowOff>68036</xdr:rowOff>
    </xdr:from>
    <xdr:to>
      <xdr:col>16</xdr:col>
      <xdr:colOff>661183</xdr:colOff>
      <xdr:row>479</xdr:row>
      <xdr:rowOff>379639</xdr:rowOff>
    </xdr:to>
    <xdr:graphicFrame macro="">
      <xdr:nvGraphicFramePr>
        <xdr:cNvPr id="59"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27214</xdr:colOff>
      <xdr:row>485</xdr:row>
      <xdr:rowOff>81642</xdr:rowOff>
    </xdr:from>
    <xdr:to>
      <xdr:col>15</xdr:col>
      <xdr:colOff>0</xdr:colOff>
      <xdr:row>498</xdr:row>
      <xdr:rowOff>27213</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500</xdr:row>
      <xdr:rowOff>244931</xdr:rowOff>
    </xdr:from>
    <xdr:to>
      <xdr:col>14</xdr:col>
      <xdr:colOff>845344</xdr:colOff>
      <xdr:row>515</xdr:row>
      <xdr:rowOff>71438</xdr:rowOff>
    </xdr:to>
    <xdr:graphicFrame macro="">
      <xdr:nvGraphicFramePr>
        <xdr:cNvPr id="61"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363682</xdr:colOff>
      <xdr:row>519</xdr:row>
      <xdr:rowOff>194829</xdr:rowOff>
    </xdr:from>
    <xdr:to>
      <xdr:col>14</xdr:col>
      <xdr:colOff>845344</xdr:colOff>
      <xdr:row>536</xdr:row>
      <xdr:rowOff>0</xdr:rowOff>
    </xdr:to>
    <xdr:graphicFrame macro="">
      <xdr:nvGraphicFramePr>
        <xdr:cNvPr id="6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104</xdr:row>
      <xdr:rowOff>185410</xdr:rowOff>
    </xdr:from>
    <xdr:to>
      <xdr:col>14</xdr:col>
      <xdr:colOff>742646</xdr:colOff>
      <xdr:row>112</xdr:row>
      <xdr:rowOff>1019737</xdr:rowOff>
    </xdr:to>
    <xdr:graphicFrame macro="">
      <xdr:nvGraphicFramePr>
        <xdr:cNvPr id="63"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78</xdr:row>
      <xdr:rowOff>145996</xdr:rowOff>
    </xdr:from>
    <xdr:to>
      <xdr:col>14</xdr:col>
      <xdr:colOff>258536</xdr:colOff>
      <xdr:row>93</xdr:row>
      <xdr:rowOff>27214</xdr:rowOff>
    </xdr:to>
    <xdr:graphicFrame macro="">
      <xdr:nvGraphicFramePr>
        <xdr:cNvPr id="6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561757</xdr:colOff>
      <xdr:row>144</xdr:row>
      <xdr:rowOff>119063</xdr:rowOff>
    </xdr:from>
    <xdr:to>
      <xdr:col>13</xdr:col>
      <xdr:colOff>399730</xdr:colOff>
      <xdr:row>157</xdr:row>
      <xdr:rowOff>131185</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610464</xdr:colOff>
      <xdr:row>158</xdr:row>
      <xdr:rowOff>138545</xdr:rowOff>
    </xdr:from>
    <xdr:to>
      <xdr:col>13</xdr:col>
      <xdr:colOff>273843</xdr:colOff>
      <xdr:row>171</xdr:row>
      <xdr:rowOff>103909</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542</xdr:row>
      <xdr:rowOff>703489</xdr:rowOff>
    </xdr:from>
    <xdr:to>
      <xdr:col>14</xdr:col>
      <xdr:colOff>95250</xdr:colOff>
      <xdr:row>552</xdr:row>
      <xdr:rowOff>517071</xdr:rowOff>
    </xdr:to>
    <xdr:graphicFrame macro="">
      <xdr:nvGraphicFramePr>
        <xdr:cNvPr id="67"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974</xdr:row>
      <xdr:rowOff>119060</xdr:rowOff>
    </xdr:from>
    <xdr:to>
      <xdr:col>14</xdr:col>
      <xdr:colOff>285750</xdr:colOff>
      <xdr:row>979</xdr:row>
      <xdr:rowOff>1115786</xdr:rowOff>
    </xdr:to>
    <xdr:graphicFrame macro="">
      <xdr:nvGraphicFramePr>
        <xdr:cNvPr id="6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3750467</xdr:colOff>
      <xdr:row>69</xdr:row>
      <xdr:rowOff>46949</xdr:rowOff>
    </xdr:from>
    <xdr:to>
      <xdr:col>4</xdr:col>
      <xdr:colOff>1498974</xdr:colOff>
      <xdr:row>70</xdr:row>
      <xdr:rowOff>380097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27280" y="26716949"/>
          <a:ext cx="1546600" cy="1154679"/>
        </a:xfrm>
        <a:prstGeom prst="rect">
          <a:avLst/>
        </a:prstGeom>
      </xdr:spPr>
    </xdr:pic>
    <xdr:clientData/>
  </xdr:twoCellAnchor>
  <xdr:twoCellAnchor editAs="oneCell">
    <xdr:from>
      <xdr:col>2</xdr:col>
      <xdr:colOff>2667000</xdr:colOff>
      <xdr:row>68</xdr:row>
      <xdr:rowOff>47625</xdr:rowOff>
    </xdr:from>
    <xdr:to>
      <xdr:col>3</xdr:col>
      <xdr:colOff>1064635</xdr:colOff>
      <xdr:row>71</xdr:row>
      <xdr:rowOff>285750</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91000" y="26336625"/>
          <a:ext cx="1850448" cy="1821656"/>
        </a:xfrm>
        <a:prstGeom prst="rect">
          <a:avLst/>
        </a:prstGeom>
      </xdr:spPr>
    </xdr:pic>
    <xdr:clientData/>
  </xdr:twoCellAnchor>
  <xdr:twoCellAnchor editAs="oneCell">
    <xdr:from>
      <xdr:col>3</xdr:col>
      <xdr:colOff>1375080</xdr:colOff>
      <xdr:row>69</xdr:row>
      <xdr:rowOff>186384</xdr:rowOff>
    </xdr:from>
    <xdr:to>
      <xdr:col>3</xdr:col>
      <xdr:colOff>3435086</xdr:colOff>
      <xdr:row>70</xdr:row>
      <xdr:rowOff>192687</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1893" y="26856384"/>
          <a:ext cx="2060006"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row r="2">
          <cell r="E2" t="str">
            <v>Tecnología Mecánica</v>
          </cell>
        </row>
        <row r="10">
          <cell r="S10">
            <v>0.86544342507645255</v>
          </cell>
        </row>
        <row r="11">
          <cell r="S11">
            <v>9.7859327217125383E-2</v>
          </cell>
        </row>
        <row r="12">
          <cell r="S12">
            <v>2.1406727828746176E-2</v>
          </cell>
        </row>
        <row r="13">
          <cell r="S13">
            <v>0</v>
          </cell>
        </row>
        <row r="14">
          <cell r="S14">
            <v>0</v>
          </cell>
        </row>
        <row r="15">
          <cell r="S15">
            <v>0</v>
          </cell>
        </row>
        <row r="16">
          <cell r="S16">
            <v>0</v>
          </cell>
        </row>
        <row r="22">
          <cell r="K22">
            <v>84</v>
          </cell>
          <cell r="O22">
            <v>63</v>
          </cell>
        </row>
        <row r="23">
          <cell r="O23">
            <v>19</v>
          </cell>
        </row>
        <row r="24">
          <cell r="O24">
            <v>2</v>
          </cell>
        </row>
        <row r="25">
          <cell r="O25">
            <v>0</v>
          </cell>
        </row>
        <row r="28">
          <cell r="K28">
            <v>250</v>
          </cell>
          <cell r="L28">
            <v>39</v>
          </cell>
          <cell r="M28">
            <v>28</v>
          </cell>
          <cell r="N28">
            <v>20</v>
          </cell>
          <cell r="O28">
            <v>226</v>
          </cell>
          <cell r="P28">
            <v>34</v>
          </cell>
          <cell r="Q28">
            <v>21</v>
          </cell>
          <cell r="R28">
            <v>6</v>
          </cell>
          <cell r="S28">
            <v>0.85163204747774479</v>
          </cell>
        </row>
        <row r="29">
          <cell r="O29">
            <v>24</v>
          </cell>
          <cell r="P29">
            <v>5</v>
          </cell>
          <cell r="Q29">
            <v>7</v>
          </cell>
          <cell r="R29">
            <v>14</v>
          </cell>
          <cell r="S29">
            <v>0.14836795252225518</v>
          </cell>
        </row>
        <row r="30">
          <cell r="O30">
            <v>0</v>
          </cell>
          <cell r="P30">
            <v>0</v>
          </cell>
          <cell r="Q30">
            <v>0</v>
          </cell>
          <cell r="R30">
            <v>0</v>
          </cell>
          <cell r="S30">
            <v>0</v>
          </cell>
        </row>
        <row r="44">
          <cell r="S44">
            <v>0.24399999999999999</v>
          </cell>
        </row>
        <row r="45">
          <cell r="S45">
            <v>0.63600000000000001</v>
          </cell>
        </row>
        <row r="46">
          <cell r="S46">
            <v>4.3999999999999997E-2</v>
          </cell>
        </row>
        <row r="47">
          <cell r="S47">
            <v>5.6000000000000001E-2</v>
          </cell>
        </row>
        <row r="48">
          <cell r="S48">
            <v>0.02</v>
          </cell>
        </row>
        <row r="50">
          <cell r="O50">
            <v>4.0279999999999996</v>
          </cell>
        </row>
        <row r="53">
          <cell r="S53">
            <v>0.224</v>
          </cell>
        </row>
        <row r="54">
          <cell r="S54">
            <v>0.63200000000000001</v>
          </cell>
        </row>
        <row r="55">
          <cell r="S55">
            <v>0.06</v>
          </cell>
        </row>
        <row r="56">
          <cell r="S56">
            <v>7.1999999999999995E-2</v>
          </cell>
        </row>
        <row r="57">
          <cell r="S57">
            <v>1.2E-2</v>
          </cell>
        </row>
        <row r="59">
          <cell r="O59">
            <v>3.984</v>
          </cell>
        </row>
        <row r="62">
          <cell r="S62">
            <v>0.18</v>
          </cell>
        </row>
        <row r="63">
          <cell r="S63">
            <v>0.68400000000000005</v>
          </cell>
        </row>
        <row r="64">
          <cell r="S64">
            <v>5.6000000000000001E-2</v>
          </cell>
        </row>
        <row r="65">
          <cell r="S65">
            <v>6.8000000000000005E-2</v>
          </cell>
        </row>
        <row r="66">
          <cell r="S66">
            <v>1.2E-2</v>
          </cell>
        </row>
        <row r="68">
          <cell r="O68">
            <v>3.952</v>
          </cell>
        </row>
        <row r="71">
          <cell r="S71">
            <v>0.152</v>
          </cell>
        </row>
        <row r="72">
          <cell r="S72">
            <v>0.54400000000000004</v>
          </cell>
        </row>
        <row r="73">
          <cell r="S73">
            <v>0.104</v>
          </cell>
        </row>
        <row r="74">
          <cell r="S74">
            <v>0.16</v>
          </cell>
        </row>
        <row r="75">
          <cell r="S75">
            <v>0.04</v>
          </cell>
        </row>
        <row r="77">
          <cell r="O77">
            <v>3.6080000000000001</v>
          </cell>
        </row>
        <row r="80">
          <cell r="S80">
            <v>0.436</v>
          </cell>
        </row>
        <row r="81">
          <cell r="S81">
            <v>0.50800000000000001</v>
          </cell>
        </row>
        <row r="82">
          <cell r="S82">
            <v>8.0000000000000002E-3</v>
          </cell>
        </row>
        <row r="83">
          <cell r="S83">
            <v>3.5999999999999997E-2</v>
          </cell>
        </row>
        <row r="84">
          <cell r="S84">
            <v>1.2E-2</v>
          </cell>
        </row>
        <row r="86">
          <cell r="O86">
            <v>4.32</v>
          </cell>
        </row>
        <row r="89">
          <cell r="S89">
            <v>0.48799999999999999</v>
          </cell>
        </row>
        <row r="90">
          <cell r="S90">
            <v>0.46400000000000002</v>
          </cell>
        </row>
        <row r="91">
          <cell r="S91">
            <v>8.0000000000000002E-3</v>
          </cell>
        </row>
        <row r="92">
          <cell r="S92">
            <v>2.8000000000000001E-2</v>
          </cell>
        </row>
        <row r="93">
          <cell r="S93">
            <v>1.2E-2</v>
          </cell>
        </row>
        <row r="95">
          <cell r="O95">
            <v>4.3879999999999999</v>
          </cell>
        </row>
        <row r="98">
          <cell r="S98">
            <v>0.40799999999999997</v>
          </cell>
        </row>
        <row r="99">
          <cell r="S99">
            <v>0.54800000000000004</v>
          </cell>
        </row>
        <row r="100">
          <cell r="S100">
            <v>1.2E-2</v>
          </cell>
        </row>
        <row r="101">
          <cell r="S101">
            <v>0.02</v>
          </cell>
        </row>
        <row r="102">
          <cell r="S102">
            <v>1.2E-2</v>
          </cell>
        </row>
        <row r="104">
          <cell r="O104">
            <v>4.32</v>
          </cell>
        </row>
        <row r="107">
          <cell r="S107">
            <v>0.38800000000000001</v>
          </cell>
        </row>
        <row r="108">
          <cell r="S108">
            <v>0.51200000000000001</v>
          </cell>
        </row>
        <row r="109">
          <cell r="S109">
            <v>0.04</v>
          </cell>
        </row>
        <row r="110">
          <cell r="S110">
            <v>4.8000000000000001E-2</v>
          </cell>
        </row>
        <row r="111">
          <cell r="S111">
            <v>1.2E-2</v>
          </cell>
        </row>
        <row r="113">
          <cell r="O113">
            <v>4.2160000000000002</v>
          </cell>
        </row>
        <row r="116">
          <cell r="S116">
            <v>0.36799999999999999</v>
          </cell>
        </row>
        <row r="117">
          <cell r="S117">
            <v>0.58799999999999997</v>
          </cell>
        </row>
        <row r="118">
          <cell r="S118">
            <v>8.0000000000000002E-3</v>
          </cell>
        </row>
        <row r="119">
          <cell r="S119">
            <v>2.4E-2</v>
          </cell>
        </row>
        <row r="120">
          <cell r="S120">
            <v>1.2E-2</v>
          </cell>
        </row>
        <row r="122">
          <cell r="O122">
            <v>4.2759999999999998</v>
          </cell>
        </row>
        <row r="125">
          <cell r="S125">
            <v>0.33200000000000002</v>
          </cell>
        </row>
        <row r="126">
          <cell r="S126">
            <v>0.57999999999999996</v>
          </cell>
        </row>
        <row r="127">
          <cell r="S127">
            <v>3.2000000000000001E-2</v>
          </cell>
        </row>
        <row r="128">
          <cell r="S128">
            <v>3.5999999999999997E-2</v>
          </cell>
        </row>
        <row r="129">
          <cell r="S129">
            <v>0.02</v>
          </cell>
        </row>
        <row r="131">
          <cell r="O131">
            <v>4.1680000000000001</v>
          </cell>
        </row>
        <row r="134">
          <cell r="S134">
            <v>0.38400000000000001</v>
          </cell>
        </row>
        <row r="135">
          <cell r="S135">
            <v>0.53200000000000003</v>
          </cell>
        </row>
        <row r="136">
          <cell r="S136">
            <v>2.4E-2</v>
          </cell>
        </row>
        <row r="137">
          <cell r="S137">
            <v>4.8000000000000001E-2</v>
          </cell>
        </row>
        <row r="138">
          <cell r="S138">
            <v>1.2E-2</v>
          </cell>
        </row>
        <row r="140">
          <cell r="O140">
            <v>4.2279999999999998</v>
          </cell>
        </row>
        <row r="143">
          <cell r="S143">
            <v>0.35599999999999998</v>
          </cell>
        </row>
        <row r="144">
          <cell r="S144">
            <v>0.59199999999999997</v>
          </cell>
        </row>
        <row r="145">
          <cell r="S145">
            <v>2.4E-2</v>
          </cell>
        </row>
        <row r="146">
          <cell r="S146">
            <v>1.6E-2</v>
          </cell>
        </row>
        <row r="147">
          <cell r="S147">
            <v>1.2E-2</v>
          </cell>
        </row>
        <row r="149">
          <cell r="O149">
            <v>4.2640000000000002</v>
          </cell>
        </row>
        <row r="152">
          <cell r="S152">
            <v>0.27600000000000002</v>
          </cell>
        </row>
        <row r="153">
          <cell r="S153">
            <v>0.63600000000000001</v>
          </cell>
        </row>
        <row r="154">
          <cell r="S154">
            <v>2.8000000000000001E-2</v>
          </cell>
        </row>
        <row r="155">
          <cell r="S155">
            <v>4.3999999999999997E-2</v>
          </cell>
        </row>
        <row r="156">
          <cell r="S156">
            <v>1.6E-2</v>
          </cell>
        </row>
        <row r="158">
          <cell r="O158">
            <v>4.1120000000000001</v>
          </cell>
        </row>
        <row r="161">
          <cell r="S161">
            <v>0.45600000000000002</v>
          </cell>
        </row>
        <row r="162">
          <cell r="S162">
            <v>0.504</v>
          </cell>
        </row>
        <row r="163">
          <cell r="S163">
            <v>8.0000000000000002E-3</v>
          </cell>
        </row>
        <row r="164">
          <cell r="S164">
            <v>0.02</v>
          </cell>
        </row>
        <row r="165">
          <cell r="S165">
            <v>1.2E-2</v>
          </cell>
        </row>
        <row r="167">
          <cell r="O167">
            <v>4.3719999999999999</v>
          </cell>
        </row>
        <row r="170">
          <cell r="S170">
            <v>0.54400000000000004</v>
          </cell>
        </row>
        <row r="171">
          <cell r="S171">
            <v>0.42399999999999999</v>
          </cell>
        </row>
        <row r="172">
          <cell r="S172">
            <v>0</v>
          </cell>
        </row>
        <row r="173">
          <cell r="S173">
            <v>1.6E-2</v>
          </cell>
        </row>
        <row r="174">
          <cell r="S174">
            <v>1.6E-2</v>
          </cell>
        </row>
        <row r="176">
          <cell r="O176">
            <v>4.4640000000000004</v>
          </cell>
        </row>
        <row r="179">
          <cell r="S179">
            <v>0.56000000000000005</v>
          </cell>
        </row>
        <row r="180">
          <cell r="S180">
            <v>0.4</v>
          </cell>
        </row>
        <row r="181">
          <cell r="S181">
            <v>4.0000000000000001E-3</v>
          </cell>
        </row>
        <row r="182">
          <cell r="S182">
            <v>1.6E-2</v>
          </cell>
        </row>
        <row r="183">
          <cell r="S183">
            <v>0.02</v>
          </cell>
        </row>
        <row r="185">
          <cell r="O185">
            <v>4.4640000000000004</v>
          </cell>
        </row>
        <row r="217">
          <cell r="S217">
            <v>0.79765395894428148</v>
          </cell>
        </row>
        <row r="220">
          <cell r="S220">
            <v>2.0527859237536656E-2</v>
          </cell>
        </row>
        <row r="223">
          <cell r="S223">
            <v>0.20833333333333334</v>
          </cell>
        </row>
        <row r="224">
          <cell r="S224">
            <v>0.61309523809523814</v>
          </cell>
        </row>
        <row r="225">
          <cell r="S225">
            <v>0.17857142857142858</v>
          </cell>
        </row>
        <row r="229">
          <cell r="S229">
            <v>0.5</v>
          </cell>
        </row>
        <row r="230">
          <cell r="S230">
            <v>0.36249999999999999</v>
          </cell>
        </row>
        <row r="231">
          <cell r="S231">
            <v>0.13750000000000001</v>
          </cell>
        </row>
        <row r="235">
          <cell r="S235">
            <v>0.24924924924924924</v>
          </cell>
        </row>
        <row r="236">
          <cell r="S236">
            <v>0.54654654654654655</v>
          </cell>
        </row>
        <row r="237">
          <cell r="S237">
            <v>0.20420420420420421</v>
          </cell>
        </row>
        <row r="241">
          <cell r="S241">
            <v>0.50632911392405067</v>
          </cell>
        </row>
        <row r="242">
          <cell r="S242">
            <v>0.32911392405063289</v>
          </cell>
        </row>
        <row r="243">
          <cell r="S243">
            <v>0.16455696202531644</v>
          </cell>
        </row>
        <row r="247">
          <cell r="S247">
            <v>8.6567164179104483E-2</v>
          </cell>
        </row>
        <row r="248">
          <cell r="S248">
            <v>0.56119402985074629</v>
          </cell>
        </row>
        <row r="249">
          <cell r="S249">
            <v>0.35223880597014923</v>
          </cell>
        </row>
        <row r="253">
          <cell r="S253">
            <v>0.46913580246913578</v>
          </cell>
        </row>
        <row r="254">
          <cell r="S254">
            <v>0.35802469135802467</v>
          </cell>
        </row>
        <row r="255">
          <cell r="S255">
            <v>0.1728395061728395</v>
          </cell>
        </row>
        <row r="259">
          <cell r="S259">
            <v>0.19161676646706588</v>
          </cell>
        </row>
        <row r="260">
          <cell r="S260">
            <v>0.60179640718562877</v>
          </cell>
        </row>
        <row r="261">
          <cell r="S261">
            <v>0.20658682634730538</v>
          </cell>
        </row>
        <row r="265">
          <cell r="S265">
            <v>0.52631578947368418</v>
          </cell>
        </row>
        <row r="266">
          <cell r="S266">
            <v>0.36842105263157893</v>
          </cell>
        </row>
        <row r="267">
          <cell r="S267">
            <v>0.10526315789473684</v>
          </cell>
        </row>
        <row r="273">
          <cell r="K273">
            <v>250</v>
          </cell>
          <cell r="L273">
            <v>43</v>
          </cell>
          <cell r="M273">
            <v>28</v>
          </cell>
          <cell r="N273">
            <v>20</v>
          </cell>
          <cell r="O273">
            <v>1</v>
          </cell>
          <cell r="P273">
            <v>0</v>
          </cell>
          <cell r="Q273">
            <v>0</v>
          </cell>
          <cell r="R273">
            <v>1</v>
          </cell>
        </row>
        <row r="276">
          <cell r="K276">
            <v>250</v>
          </cell>
          <cell r="L276">
            <v>43</v>
          </cell>
          <cell r="M276">
            <v>28</v>
          </cell>
          <cell r="N276">
            <v>20</v>
          </cell>
          <cell r="O276">
            <v>2</v>
          </cell>
          <cell r="P276">
            <v>1</v>
          </cell>
          <cell r="Q276">
            <v>1</v>
          </cell>
          <cell r="R276">
            <v>2</v>
          </cell>
        </row>
        <row r="279">
          <cell r="K279">
            <v>250</v>
          </cell>
          <cell r="L279">
            <v>43</v>
          </cell>
          <cell r="M279">
            <v>28</v>
          </cell>
          <cell r="N279">
            <v>20</v>
          </cell>
          <cell r="O279">
            <v>8</v>
          </cell>
          <cell r="P279">
            <v>4</v>
          </cell>
          <cell r="Q279">
            <v>0</v>
          </cell>
          <cell r="R279">
            <v>1</v>
          </cell>
        </row>
        <row r="282">
          <cell r="K282">
            <v>250</v>
          </cell>
          <cell r="L282">
            <v>43</v>
          </cell>
          <cell r="M282">
            <v>28</v>
          </cell>
          <cell r="N282">
            <v>20</v>
          </cell>
          <cell r="O282">
            <v>1</v>
          </cell>
          <cell r="P282">
            <v>0</v>
          </cell>
          <cell r="Q282">
            <v>0</v>
          </cell>
          <cell r="R282">
            <v>0</v>
          </cell>
        </row>
        <row r="285">
          <cell r="K285">
            <v>250</v>
          </cell>
          <cell r="L285">
            <v>43</v>
          </cell>
          <cell r="M285">
            <v>28</v>
          </cell>
          <cell r="N285">
            <v>20</v>
          </cell>
          <cell r="O285">
            <v>1</v>
          </cell>
          <cell r="P285">
            <v>0</v>
          </cell>
          <cell r="Q285">
            <v>0</v>
          </cell>
          <cell r="R285">
            <v>0</v>
          </cell>
        </row>
        <row r="288">
          <cell r="K288">
            <v>250</v>
          </cell>
          <cell r="L288">
            <v>43</v>
          </cell>
          <cell r="M288">
            <v>28</v>
          </cell>
          <cell r="N288">
            <v>20</v>
          </cell>
          <cell r="O288">
            <v>1</v>
          </cell>
          <cell r="P288">
            <v>1</v>
          </cell>
          <cell r="Q288">
            <v>0</v>
          </cell>
          <cell r="R288">
            <v>0</v>
          </cell>
        </row>
        <row r="291">
          <cell r="K291">
            <v>250</v>
          </cell>
          <cell r="L291">
            <v>43</v>
          </cell>
          <cell r="M291">
            <v>28</v>
          </cell>
          <cell r="N291">
            <v>20</v>
          </cell>
          <cell r="O291">
            <v>0</v>
          </cell>
          <cell r="P291">
            <v>1</v>
          </cell>
          <cell r="Q291">
            <v>6</v>
          </cell>
          <cell r="R291">
            <v>5</v>
          </cell>
        </row>
        <row r="294">
          <cell r="K294">
            <v>250</v>
          </cell>
          <cell r="L294">
            <v>43</v>
          </cell>
          <cell r="M294">
            <v>28</v>
          </cell>
          <cell r="N294">
            <v>20</v>
          </cell>
          <cell r="O294">
            <v>129</v>
          </cell>
          <cell r="P294">
            <v>27</v>
          </cell>
          <cell r="Q294">
            <v>14</v>
          </cell>
          <cell r="R294">
            <v>1</v>
          </cell>
        </row>
        <row r="297">
          <cell r="K297">
            <v>130</v>
          </cell>
          <cell r="L297">
            <v>7</v>
          </cell>
          <cell r="M297">
            <v>4</v>
          </cell>
          <cell r="N297">
            <v>4</v>
          </cell>
          <cell r="O297">
            <v>5</v>
          </cell>
          <cell r="P297">
            <v>0</v>
          </cell>
          <cell r="Q297">
            <v>0</v>
          </cell>
          <cell r="R297">
            <v>0</v>
          </cell>
          <cell r="S297">
            <v>3.4482758620689655E-2</v>
          </cell>
        </row>
        <row r="298">
          <cell r="O298">
            <v>8</v>
          </cell>
          <cell r="P298">
            <v>0</v>
          </cell>
          <cell r="Q298">
            <v>2</v>
          </cell>
          <cell r="R298">
            <v>0</v>
          </cell>
          <cell r="S298">
            <v>6.8965517241379309E-2</v>
          </cell>
        </row>
        <row r="299">
          <cell r="O299">
            <v>7</v>
          </cell>
          <cell r="P299">
            <v>0</v>
          </cell>
          <cell r="Q299">
            <v>0</v>
          </cell>
          <cell r="R299">
            <v>0</v>
          </cell>
          <cell r="S299">
            <v>4.8275862068965517E-2</v>
          </cell>
        </row>
        <row r="300">
          <cell r="O300">
            <v>91</v>
          </cell>
          <cell r="P300">
            <v>4</v>
          </cell>
          <cell r="Q300">
            <v>2</v>
          </cell>
          <cell r="R300">
            <v>0</v>
          </cell>
          <cell r="S300">
            <v>0.66896551724137931</v>
          </cell>
        </row>
        <row r="303">
          <cell r="K303">
            <v>124</v>
          </cell>
          <cell r="L303">
            <v>24</v>
          </cell>
          <cell r="M303">
            <v>24</v>
          </cell>
          <cell r="N303">
            <v>18</v>
          </cell>
          <cell r="O303">
            <v>9</v>
          </cell>
          <cell r="P303">
            <v>0</v>
          </cell>
          <cell r="Q303">
            <v>0</v>
          </cell>
          <cell r="R303">
            <v>0</v>
          </cell>
          <cell r="S303">
            <v>4.736842105263158E-2</v>
          </cell>
        </row>
        <row r="304">
          <cell r="O304">
            <v>82</v>
          </cell>
          <cell r="P304">
            <v>19</v>
          </cell>
          <cell r="Q304">
            <v>14</v>
          </cell>
          <cell r="R304">
            <v>10</v>
          </cell>
          <cell r="S304">
            <v>0.65789473684210531</v>
          </cell>
        </row>
        <row r="305">
          <cell r="O305">
            <v>3</v>
          </cell>
          <cell r="P305">
            <v>1</v>
          </cell>
          <cell r="Q305">
            <v>4</v>
          </cell>
          <cell r="R305">
            <v>2</v>
          </cell>
          <cell r="S305">
            <v>5.2631578947368418E-2</v>
          </cell>
        </row>
        <row r="306">
          <cell r="O306">
            <v>2</v>
          </cell>
          <cell r="P306">
            <v>0</v>
          </cell>
          <cell r="Q306">
            <v>2</v>
          </cell>
          <cell r="R306">
            <v>1</v>
          </cell>
          <cell r="S306">
            <v>2.6315789473684209E-2</v>
          </cell>
        </row>
        <row r="307">
          <cell r="O307">
            <v>15</v>
          </cell>
          <cell r="P307">
            <v>1</v>
          </cell>
          <cell r="Q307">
            <v>4</v>
          </cell>
          <cell r="R307">
            <v>1</v>
          </cell>
          <cell r="S307">
            <v>0.11052631578947368</v>
          </cell>
        </row>
        <row r="310">
          <cell r="K310">
            <v>164</v>
          </cell>
          <cell r="L310">
            <v>22</v>
          </cell>
          <cell r="M310">
            <v>22</v>
          </cell>
          <cell r="N310">
            <v>17</v>
          </cell>
          <cell r="O310">
            <v>121</v>
          </cell>
          <cell r="P310">
            <v>12</v>
          </cell>
          <cell r="Q310">
            <v>16</v>
          </cell>
          <cell r="R310">
            <v>10</v>
          </cell>
          <cell r="S310">
            <v>0.70666666666666667</v>
          </cell>
        </row>
        <row r="311">
          <cell r="O311">
            <v>42</v>
          </cell>
          <cell r="P311">
            <v>7</v>
          </cell>
          <cell r="Q311">
            <v>6</v>
          </cell>
          <cell r="R311">
            <v>6</v>
          </cell>
          <cell r="S311">
            <v>0.27111111111111114</v>
          </cell>
        </row>
        <row r="343">
          <cell r="K343">
            <v>125</v>
          </cell>
          <cell r="L343">
            <v>22</v>
          </cell>
          <cell r="M343">
            <v>19</v>
          </cell>
          <cell r="N343">
            <v>17</v>
          </cell>
          <cell r="O343">
            <v>8</v>
          </cell>
          <cell r="P343">
            <v>4</v>
          </cell>
          <cell r="Q343">
            <v>4</v>
          </cell>
          <cell r="R343">
            <v>0</v>
          </cell>
          <cell r="S343">
            <v>8.7431693989071038E-2</v>
          </cell>
        </row>
        <row r="344">
          <cell r="O344">
            <v>34</v>
          </cell>
          <cell r="P344">
            <v>5</v>
          </cell>
          <cell r="Q344">
            <v>6</v>
          </cell>
          <cell r="R344">
            <v>5</v>
          </cell>
          <cell r="S344">
            <v>0.27322404371584702</v>
          </cell>
        </row>
        <row r="345">
          <cell r="O345">
            <v>2</v>
          </cell>
          <cell r="P345">
            <v>4</v>
          </cell>
          <cell r="Q345">
            <v>1</v>
          </cell>
          <cell r="R345">
            <v>0</v>
          </cell>
          <cell r="S345">
            <v>3.825136612021858E-2</v>
          </cell>
        </row>
        <row r="346">
          <cell r="O346">
            <v>5</v>
          </cell>
          <cell r="P346">
            <v>3</v>
          </cell>
          <cell r="Q346">
            <v>0</v>
          </cell>
          <cell r="R346">
            <v>0</v>
          </cell>
          <cell r="S346">
            <v>4.3715846994535519E-2</v>
          </cell>
        </row>
        <row r="347">
          <cell r="O347">
            <v>3</v>
          </cell>
          <cell r="P347">
            <v>1</v>
          </cell>
          <cell r="Q347">
            <v>0</v>
          </cell>
          <cell r="R347">
            <v>1</v>
          </cell>
          <cell r="S347">
            <v>2.7322404371584699E-2</v>
          </cell>
        </row>
        <row r="348">
          <cell r="O348">
            <v>3</v>
          </cell>
          <cell r="P348">
            <v>0</v>
          </cell>
          <cell r="Q348">
            <v>4</v>
          </cell>
          <cell r="R348">
            <v>0</v>
          </cell>
          <cell r="S348">
            <v>3.825136612021858E-2</v>
          </cell>
        </row>
        <row r="349">
          <cell r="O349">
            <v>0</v>
          </cell>
          <cell r="P349">
            <v>0</v>
          </cell>
          <cell r="Q349">
            <v>2</v>
          </cell>
          <cell r="R349">
            <v>0</v>
          </cell>
          <cell r="S349">
            <v>1.092896174863388E-2</v>
          </cell>
        </row>
        <row r="350">
          <cell r="O350">
            <v>15</v>
          </cell>
          <cell r="P350">
            <v>0</v>
          </cell>
          <cell r="Q350">
            <v>1</v>
          </cell>
          <cell r="R350">
            <v>1</v>
          </cell>
          <cell r="S350">
            <v>9.2896174863387984E-2</v>
          </cell>
        </row>
        <row r="351">
          <cell r="O351">
            <v>5</v>
          </cell>
          <cell r="P351">
            <v>2</v>
          </cell>
          <cell r="Q351">
            <v>0</v>
          </cell>
          <cell r="R351">
            <v>1</v>
          </cell>
          <cell r="S351">
            <v>4.3715846994535519E-2</v>
          </cell>
        </row>
        <row r="354">
          <cell r="O354">
            <v>102</v>
          </cell>
          <cell r="S354">
            <v>0.99029126213592233</v>
          </cell>
        </row>
        <row r="355">
          <cell r="O355">
            <v>1</v>
          </cell>
          <cell r="S355">
            <v>9.7087378640776691E-3</v>
          </cell>
        </row>
        <row r="358">
          <cell r="O358">
            <v>0</v>
          </cell>
          <cell r="S358">
            <v>0</v>
          </cell>
        </row>
        <row r="359">
          <cell r="O359">
            <v>4</v>
          </cell>
          <cell r="S359">
            <v>3.9215686274509803E-2</v>
          </cell>
        </row>
        <row r="360">
          <cell r="O360">
            <v>0</v>
          </cell>
          <cell r="S360">
            <v>0</v>
          </cell>
        </row>
        <row r="361">
          <cell r="O361">
            <v>0</v>
          </cell>
          <cell r="S361">
            <v>0</v>
          </cell>
        </row>
        <row r="362">
          <cell r="O362">
            <v>53</v>
          </cell>
          <cell r="S362">
            <v>0.51960784313725494</v>
          </cell>
        </row>
        <row r="363">
          <cell r="O363">
            <v>24</v>
          </cell>
          <cell r="S363">
            <v>0.23529411764705882</v>
          </cell>
        </row>
        <row r="364">
          <cell r="O364">
            <v>16</v>
          </cell>
          <cell r="S364">
            <v>0.15686274509803921</v>
          </cell>
        </row>
        <row r="365">
          <cell r="O365">
            <v>2</v>
          </cell>
          <cell r="S365">
            <v>1.9607843137254902E-2</v>
          </cell>
        </row>
        <row r="386">
          <cell r="K386">
            <v>250</v>
          </cell>
          <cell r="O386">
            <v>210</v>
          </cell>
        </row>
        <row r="387">
          <cell r="O387">
            <v>22</v>
          </cell>
        </row>
        <row r="388">
          <cell r="O388">
            <v>18</v>
          </cell>
        </row>
        <row r="391">
          <cell r="K391">
            <v>250</v>
          </cell>
          <cell r="O391">
            <v>87</v>
          </cell>
        </row>
        <row r="392">
          <cell r="O392">
            <v>138</v>
          </cell>
        </row>
        <row r="393">
          <cell r="O393">
            <v>17</v>
          </cell>
        </row>
        <row r="394">
          <cell r="O394">
            <v>7</v>
          </cell>
        </row>
        <row r="395">
          <cell r="O395">
            <v>1</v>
          </cell>
        </row>
        <row r="416">
          <cell r="K416">
            <v>103</v>
          </cell>
          <cell r="L416">
            <v>10</v>
          </cell>
          <cell r="O416">
            <v>46</v>
          </cell>
          <cell r="P416">
            <v>4</v>
          </cell>
          <cell r="S416">
            <v>0.44247787610619471</v>
          </cell>
        </row>
        <row r="417">
          <cell r="O417">
            <v>23</v>
          </cell>
          <cell r="P417">
            <v>6</v>
          </cell>
          <cell r="S417">
            <v>0.25663716814159293</v>
          </cell>
        </row>
        <row r="418">
          <cell r="O418">
            <v>6</v>
          </cell>
          <cell r="P418">
            <v>0</v>
          </cell>
          <cell r="S418">
            <v>5.3097345132743362E-2</v>
          </cell>
        </row>
        <row r="419">
          <cell r="O419">
            <v>0</v>
          </cell>
          <cell r="P419">
            <v>0</v>
          </cell>
          <cell r="S419">
            <v>0</v>
          </cell>
        </row>
        <row r="420">
          <cell r="O420">
            <v>0</v>
          </cell>
          <cell r="P420">
            <v>0</v>
          </cell>
          <cell r="S420">
            <v>0</v>
          </cell>
        </row>
        <row r="423">
          <cell r="K423">
            <v>103</v>
          </cell>
          <cell r="L423">
            <v>10</v>
          </cell>
          <cell r="O423">
            <v>24</v>
          </cell>
          <cell r="P423">
            <v>3</v>
          </cell>
          <cell r="S423">
            <v>0.23893805309734514</v>
          </cell>
        </row>
        <row r="424">
          <cell r="O424">
            <v>40</v>
          </cell>
          <cell r="P424">
            <v>3</v>
          </cell>
          <cell r="S424">
            <v>0.38053097345132741</v>
          </cell>
        </row>
        <row r="425">
          <cell r="O425">
            <v>25</v>
          </cell>
          <cell r="P425">
            <v>1</v>
          </cell>
          <cell r="S425">
            <v>0.23008849557522124</v>
          </cell>
        </row>
        <row r="426">
          <cell r="O426">
            <v>14</v>
          </cell>
          <cell r="P426">
            <v>3</v>
          </cell>
          <cell r="S426">
            <v>0.15044247787610621</v>
          </cell>
        </row>
        <row r="427">
          <cell r="O427">
            <v>0</v>
          </cell>
          <cell r="P427">
            <v>0</v>
          </cell>
          <cell r="S427">
            <v>0</v>
          </cell>
        </row>
        <row r="430">
          <cell r="K430">
            <v>103</v>
          </cell>
          <cell r="L430">
            <v>10</v>
          </cell>
          <cell r="O430">
            <v>39</v>
          </cell>
          <cell r="P430">
            <v>5</v>
          </cell>
          <cell r="S430">
            <v>0.38938053097345132</v>
          </cell>
        </row>
        <row r="431">
          <cell r="O431">
            <v>31</v>
          </cell>
          <cell r="P431">
            <v>5</v>
          </cell>
          <cell r="S431">
            <v>0.31858407079646017</v>
          </cell>
        </row>
        <row r="432">
          <cell r="O432">
            <v>4</v>
          </cell>
          <cell r="P432">
            <v>0</v>
          </cell>
          <cell r="S432">
            <v>3.5398230088495575E-2</v>
          </cell>
        </row>
        <row r="433">
          <cell r="O433">
            <v>1</v>
          </cell>
          <cell r="P433">
            <v>0</v>
          </cell>
          <cell r="S433">
            <v>8.8495575221238937E-3</v>
          </cell>
        </row>
        <row r="434">
          <cell r="O434">
            <v>0</v>
          </cell>
          <cell r="P434">
            <v>0</v>
          </cell>
          <cell r="S434">
            <v>0</v>
          </cell>
        </row>
        <row r="437">
          <cell r="K437">
            <v>103</v>
          </cell>
          <cell r="L437">
            <v>10</v>
          </cell>
          <cell r="O437">
            <v>29</v>
          </cell>
          <cell r="P437">
            <v>3</v>
          </cell>
          <cell r="S437">
            <v>0.2831858407079646</v>
          </cell>
        </row>
        <row r="438">
          <cell r="O438">
            <v>53</v>
          </cell>
          <cell r="P438">
            <v>6</v>
          </cell>
          <cell r="S438">
            <v>0.52212389380530977</v>
          </cell>
        </row>
        <row r="439">
          <cell r="O439">
            <v>14</v>
          </cell>
          <cell r="P439">
            <v>0</v>
          </cell>
          <cell r="S439">
            <v>0.12389380530973451</v>
          </cell>
        </row>
        <row r="440">
          <cell r="O440">
            <v>7</v>
          </cell>
          <cell r="P440">
            <v>1</v>
          </cell>
          <cell r="S440">
            <v>7.0796460176991149E-2</v>
          </cell>
        </row>
        <row r="441">
          <cell r="O441">
            <v>0</v>
          </cell>
          <cell r="P441">
            <v>0</v>
          </cell>
          <cell r="S441">
            <v>0</v>
          </cell>
        </row>
        <row r="444">
          <cell r="K444">
            <v>103</v>
          </cell>
          <cell r="L444">
            <v>10</v>
          </cell>
          <cell r="O444">
            <v>50</v>
          </cell>
          <cell r="P444">
            <v>4</v>
          </cell>
          <cell r="S444">
            <v>0.47787610619469029</v>
          </cell>
        </row>
        <row r="445">
          <cell r="O445">
            <v>48</v>
          </cell>
          <cell r="P445">
            <v>6</v>
          </cell>
          <cell r="S445">
            <v>0.47787610619469029</v>
          </cell>
        </row>
        <row r="446">
          <cell r="O446">
            <v>4</v>
          </cell>
          <cell r="P446">
            <v>0</v>
          </cell>
          <cell r="S446">
            <v>3.5398230088495575E-2</v>
          </cell>
        </row>
        <row r="447">
          <cell r="O447">
            <v>1</v>
          </cell>
          <cell r="P447">
            <v>0</v>
          </cell>
          <cell r="S447">
            <v>8.8495575221238937E-3</v>
          </cell>
        </row>
        <row r="448">
          <cell r="O448">
            <v>0</v>
          </cell>
          <cell r="P448">
            <v>0</v>
          </cell>
          <cell r="S448">
            <v>0</v>
          </cell>
        </row>
        <row r="451">
          <cell r="K451">
            <v>103</v>
          </cell>
          <cell r="L451">
            <v>10</v>
          </cell>
          <cell r="O451">
            <v>30</v>
          </cell>
          <cell r="P451">
            <v>3</v>
          </cell>
          <cell r="S451">
            <v>0.29203539823008851</v>
          </cell>
        </row>
        <row r="452">
          <cell r="O452">
            <v>52</v>
          </cell>
          <cell r="P452">
            <v>4</v>
          </cell>
          <cell r="S452">
            <v>0.49557522123893805</v>
          </cell>
        </row>
        <row r="453">
          <cell r="O453">
            <v>14</v>
          </cell>
          <cell r="P453">
            <v>2</v>
          </cell>
          <cell r="S453">
            <v>0.1415929203539823</v>
          </cell>
        </row>
        <row r="454">
          <cell r="O454">
            <v>7</v>
          </cell>
          <cell r="P454">
            <v>1</v>
          </cell>
          <cell r="S454">
            <v>7.0796460176991149E-2</v>
          </cell>
        </row>
        <row r="455">
          <cell r="O455">
            <v>0</v>
          </cell>
          <cell r="P455">
            <v>0</v>
          </cell>
          <cell r="S455">
            <v>0</v>
          </cell>
        </row>
        <row r="458">
          <cell r="K458">
            <v>103</v>
          </cell>
          <cell r="O458">
            <v>30</v>
          </cell>
          <cell r="P458">
            <v>4</v>
          </cell>
          <cell r="S458">
            <v>0.30088495575221241</v>
          </cell>
        </row>
        <row r="459">
          <cell r="O459">
            <v>48</v>
          </cell>
          <cell r="P459">
            <v>4</v>
          </cell>
          <cell r="S459">
            <v>0.46017699115044247</v>
          </cell>
        </row>
        <row r="460">
          <cell r="O460">
            <v>17</v>
          </cell>
          <cell r="P460">
            <v>1</v>
          </cell>
          <cell r="S460">
            <v>0.15929203539823009</v>
          </cell>
        </row>
        <row r="461">
          <cell r="O461">
            <v>8</v>
          </cell>
          <cell r="P461">
            <v>1</v>
          </cell>
          <cell r="S461">
            <v>7.9646017699115043E-2</v>
          </cell>
        </row>
        <row r="462">
          <cell r="O462">
            <v>0</v>
          </cell>
          <cell r="P462">
            <v>0</v>
          </cell>
          <cell r="S462">
            <v>0</v>
          </cell>
        </row>
        <row r="465">
          <cell r="K465">
            <v>103</v>
          </cell>
          <cell r="L465">
            <v>10</v>
          </cell>
          <cell r="O465">
            <v>23</v>
          </cell>
          <cell r="P465">
            <v>0</v>
          </cell>
          <cell r="S465">
            <v>0.20353982300884957</v>
          </cell>
        </row>
        <row r="466">
          <cell r="O466">
            <v>46</v>
          </cell>
          <cell r="P466">
            <v>5</v>
          </cell>
          <cell r="S466">
            <v>0.45132743362831856</v>
          </cell>
        </row>
        <row r="467">
          <cell r="O467">
            <v>29</v>
          </cell>
          <cell r="P467">
            <v>3</v>
          </cell>
          <cell r="S467">
            <v>0.2831858407079646</v>
          </cell>
        </row>
        <row r="468">
          <cell r="O468">
            <v>4</v>
          </cell>
          <cell r="P468">
            <v>2</v>
          </cell>
          <cell r="S468">
            <v>5.3097345132743362E-2</v>
          </cell>
        </row>
        <row r="469">
          <cell r="O469">
            <v>1</v>
          </cell>
          <cell r="P469">
            <v>0</v>
          </cell>
          <cell r="S469">
            <v>8.8495575221238937E-3</v>
          </cell>
        </row>
        <row r="474">
          <cell r="K474">
            <v>250</v>
          </cell>
          <cell r="M474">
            <v>28</v>
          </cell>
          <cell r="N474">
            <v>20</v>
          </cell>
          <cell r="O474">
            <v>64</v>
          </cell>
          <cell r="Q474">
            <v>7</v>
          </cell>
          <cell r="R474">
            <v>5</v>
          </cell>
          <cell r="S474">
            <v>0.25503355704697989</v>
          </cell>
        </row>
        <row r="475">
          <cell r="O475">
            <v>76</v>
          </cell>
          <cell r="Q475">
            <v>2</v>
          </cell>
          <cell r="R475">
            <v>5</v>
          </cell>
          <cell r="S475">
            <v>0.27852348993288589</v>
          </cell>
        </row>
        <row r="476">
          <cell r="O476">
            <v>60</v>
          </cell>
          <cell r="Q476">
            <v>13</v>
          </cell>
          <cell r="R476">
            <v>5</v>
          </cell>
          <cell r="S476">
            <v>0.26174496644295303</v>
          </cell>
        </row>
        <row r="477">
          <cell r="O477">
            <v>15</v>
          </cell>
          <cell r="Q477">
            <v>2</v>
          </cell>
          <cell r="R477">
            <v>2</v>
          </cell>
          <cell r="S477">
            <v>6.3758389261744972E-2</v>
          </cell>
        </row>
        <row r="478">
          <cell r="O478">
            <v>7</v>
          </cell>
          <cell r="Q478">
            <v>4</v>
          </cell>
          <cell r="R478">
            <v>3</v>
          </cell>
          <cell r="S478">
            <v>4.6979865771812082E-2</v>
          </cell>
        </row>
        <row r="481">
          <cell r="K481">
            <v>250</v>
          </cell>
          <cell r="M481">
            <v>28</v>
          </cell>
          <cell r="N481">
            <v>20</v>
          </cell>
          <cell r="O481">
            <v>55</v>
          </cell>
          <cell r="Q481">
            <v>3</v>
          </cell>
          <cell r="R481">
            <v>4</v>
          </cell>
          <cell r="S481">
            <v>0.20805369127516779</v>
          </cell>
        </row>
        <row r="482">
          <cell r="O482">
            <v>100</v>
          </cell>
          <cell r="Q482">
            <v>6</v>
          </cell>
          <cell r="R482">
            <v>5</v>
          </cell>
          <cell r="S482">
            <v>0.37248322147651008</v>
          </cell>
        </row>
        <row r="483">
          <cell r="O483">
            <v>68</v>
          </cell>
          <cell r="Q483">
            <v>12</v>
          </cell>
          <cell r="R483">
            <v>6</v>
          </cell>
          <cell r="S483">
            <v>0.28859060402684567</v>
          </cell>
        </row>
        <row r="484">
          <cell r="O484">
            <v>17</v>
          </cell>
          <cell r="Q484">
            <v>3</v>
          </cell>
          <cell r="R484">
            <v>2</v>
          </cell>
          <cell r="S484">
            <v>7.3825503355704702E-2</v>
          </cell>
        </row>
        <row r="485">
          <cell r="O485">
            <v>10</v>
          </cell>
          <cell r="Q485">
            <v>4</v>
          </cell>
          <cell r="R485">
            <v>3</v>
          </cell>
          <cell r="S485">
            <v>5.7046979865771813E-2</v>
          </cell>
        </row>
        <row r="488">
          <cell r="K488">
            <v>250</v>
          </cell>
          <cell r="M488">
            <v>28</v>
          </cell>
          <cell r="N488">
            <v>20</v>
          </cell>
          <cell r="O488">
            <v>48</v>
          </cell>
          <cell r="Q488">
            <v>3</v>
          </cell>
          <cell r="R488">
            <v>4</v>
          </cell>
          <cell r="S488">
            <v>0.18456375838926176</v>
          </cell>
        </row>
        <row r="489">
          <cell r="O489">
            <v>87</v>
          </cell>
          <cell r="Q489">
            <v>6</v>
          </cell>
          <cell r="R489">
            <v>5</v>
          </cell>
          <cell r="S489">
            <v>0.32885906040268459</v>
          </cell>
        </row>
        <row r="490">
          <cell r="O490">
            <v>63</v>
          </cell>
          <cell r="Q490">
            <v>13</v>
          </cell>
          <cell r="R490">
            <v>6</v>
          </cell>
          <cell r="S490">
            <v>0.27516778523489932</v>
          </cell>
        </row>
        <row r="491">
          <cell r="O491">
            <v>17</v>
          </cell>
          <cell r="Q491">
            <v>2</v>
          </cell>
          <cell r="R491">
            <v>2</v>
          </cell>
          <cell r="S491">
            <v>7.0469798657718116E-2</v>
          </cell>
        </row>
        <row r="492">
          <cell r="O492">
            <v>7</v>
          </cell>
          <cell r="Q492">
            <v>4</v>
          </cell>
          <cell r="R492">
            <v>3</v>
          </cell>
          <cell r="S492">
            <v>4.6979865771812082E-2</v>
          </cell>
        </row>
        <row r="499">
          <cell r="K499">
            <v>250</v>
          </cell>
          <cell r="L499">
            <v>42</v>
          </cell>
          <cell r="M499">
            <v>27</v>
          </cell>
          <cell r="N499">
            <v>20</v>
          </cell>
          <cell r="O499">
            <v>0</v>
          </cell>
          <cell r="P499">
            <v>0</v>
          </cell>
          <cell r="Q499">
            <v>0</v>
          </cell>
          <cell r="R499">
            <v>0</v>
          </cell>
          <cell r="S499">
            <v>0</v>
          </cell>
        </row>
        <row r="500">
          <cell r="O500">
            <v>2</v>
          </cell>
          <cell r="P500">
            <v>0</v>
          </cell>
          <cell r="Q500">
            <v>1</v>
          </cell>
          <cell r="R500">
            <v>1</v>
          </cell>
          <cell r="S500">
            <v>1.1799410029498525E-2</v>
          </cell>
        </row>
        <row r="501">
          <cell r="O501">
            <v>26</v>
          </cell>
          <cell r="P501">
            <v>4</v>
          </cell>
          <cell r="Q501">
            <v>0</v>
          </cell>
          <cell r="R501">
            <v>1</v>
          </cell>
          <cell r="S501">
            <v>9.1445427728613568E-2</v>
          </cell>
        </row>
        <row r="502">
          <cell r="O502">
            <v>151</v>
          </cell>
          <cell r="P502">
            <v>23</v>
          </cell>
          <cell r="Q502">
            <v>20</v>
          </cell>
          <cell r="R502">
            <v>11</v>
          </cell>
          <cell r="S502">
            <v>0.60471976401179939</v>
          </cell>
        </row>
        <row r="503">
          <cell r="O503">
            <v>71</v>
          </cell>
          <cell r="P503">
            <v>15</v>
          </cell>
          <cell r="Q503">
            <v>6</v>
          </cell>
          <cell r="R503">
            <v>7</v>
          </cell>
          <cell r="S503">
            <v>0.29203539823008851</v>
          </cell>
        </row>
        <row r="506">
          <cell r="O506">
            <v>43</v>
          </cell>
          <cell r="P506">
            <v>7</v>
          </cell>
          <cell r="S506">
            <v>0.17064846416382254</v>
          </cell>
        </row>
        <row r="507">
          <cell r="O507">
            <v>113</v>
          </cell>
          <cell r="P507">
            <v>22</v>
          </cell>
          <cell r="S507">
            <v>0.46075085324232085</v>
          </cell>
        </row>
        <row r="508">
          <cell r="O508">
            <v>77</v>
          </cell>
          <cell r="P508">
            <v>10</v>
          </cell>
          <cell r="S508">
            <v>0.29692832764505117</v>
          </cell>
        </row>
        <row r="509">
          <cell r="O509">
            <v>13</v>
          </cell>
          <cell r="P509">
            <v>4</v>
          </cell>
          <cell r="S509">
            <v>5.8020477815699661E-2</v>
          </cell>
        </row>
        <row r="510">
          <cell r="O510">
            <v>4</v>
          </cell>
          <cell r="P510">
            <v>0</v>
          </cell>
          <cell r="S510">
            <v>1.3651877133105802E-2</v>
          </cell>
        </row>
        <row r="513">
          <cell r="K513">
            <v>124</v>
          </cell>
          <cell r="O513">
            <v>14</v>
          </cell>
        </row>
        <row r="514">
          <cell r="O514">
            <v>0</v>
          </cell>
        </row>
        <row r="515">
          <cell r="O515">
            <v>4</v>
          </cell>
        </row>
        <row r="516">
          <cell r="O516">
            <v>14</v>
          </cell>
        </row>
        <row r="517">
          <cell r="O517">
            <v>11</v>
          </cell>
        </row>
        <row r="518">
          <cell r="O518">
            <v>46</v>
          </cell>
        </row>
        <row r="521">
          <cell r="K521">
            <v>250</v>
          </cell>
          <cell r="L521">
            <v>43</v>
          </cell>
          <cell r="M521">
            <v>28</v>
          </cell>
          <cell r="O521">
            <v>207</v>
          </cell>
          <cell r="P521">
            <v>37</v>
          </cell>
          <cell r="Q521">
            <v>21</v>
          </cell>
          <cell r="R521">
            <v>19</v>
          </cell>
          <cell r="S521">
            <v>0.83284457478005869</v>
          </cell>
        </row>
        <row r="522">
          <cell r="O522">
            <v>42</v>
          </cell>
          <cell r="P522">
            <v>6</v>
          </cell>
          <cell r="Q522">
            <v>7</v>
          </cell>
          <cell r="R522">
            <v>1</v>
          </cell>
          <cell r="S522">
            <v>0.16422287390029325</v>
          </cell>
        </row>
        <row r="528">
          <cell r="L528">
            <v>14</v>
          </cell>
          <cell r="M528">
            <v>3</v>
          </cell>
          <cell r="N528">
            <v>7</v>
          </cell>
          <cell r="P528">
            <v>0</v>
          </cell>
          <cell r="Q528">
            <v>0</v>
          </cell>
          <cell r="R528">
            <v>0</v>
          </cell>
          <cell r="S528">
            <v>0</v>
          </cell>
        </row>
        <row r="529">
          <cell r="P529">
            <v>0</v>
          </cell>
          <cell r="Q529">
            <v>0</v>
          </cell>
          <cell r="R529">
            <v>0</v>
          </cell>
          <cell r="S529">
            <v>0</v>
          </cell>
        </row>
        <row r="530">
          <cell r="P530">
            <v>0</v>
          </cell>
          <cell r="Q530">
            <v>0</v>
          </cell>
          <cell r="R530">
            <v>0</v>
          </cell>
          <cell r="S530">
            <v>0</v>
          </cell>
        </row>
        <row r="533">
          <cell r="S533">
            <v>0.31034482758620691</v>
          </cell>
        </row>
        <row r="534">
          <cell r="S534">
            <v>0.52873563218390807</v>
          </cell>
        </row>
        <row r="535">
          <cell r="S535">
            <v>0.14942528735632185</v>
          </cell>
        </row>
        <row r="536">
          <cell r="S536">
            <v>0</v>
          </cell>
        </row>
        <row r="537">
          <cell r="S537">
            <v>1.1494252873563218E-2</v>
          </cell>
        </row>
        <row r="538">
          <cell r="S538">
            <v>4.1264367816091951</v>
          </cell>
        </row>
        <row r="541">
          <cell r="S541">
            <v>0.26436781609195403</v>
          </cell>
        </row>
        <row r="542">
          <cell r="S542">
            <v>0.52873563218390807</v>
          </cell>
        </row>
        <row r="543">
          <cell r="S543">
            <v>0.16091954022988506</v>
          </cell>
        </row>
        <row r="544">
          <cell r="S544">
            <v>1.1494252873563218E-2</v>
          </cell>
        </row>
        <row r="545">
          <cell r="S545">
            <v>3.4482758620689655E-2</v>
          </cell>
        </row>
        <row r="546">
          <cell r="S546">
            <v>3.9770114942528734</v>
          </cell>
        </row>
        <row r="549">
          <cell r="S549">
            <v>0.17241379310344829</v>
          </cell>
        </row>
        <row r="550">
          <cell r="S550">
            <v>0.63218390804597702</v>
          </cell>
        </row>
        <row r="551">
          <cell r="S551">
            <v>0.17241379310344829</v>
          </cell>
        </row>
        <row r="552">
          <cell r="S552">
            <v>1.1494252873563218E-2</v>
          </cell>
        </row>
        <row r="553">
          <cell r="S553">
            <v>1.1494252873563218E-2</v>
          </cell>
        </row>
        <row r="554">
          <cell r="S554">
            <v>3.9425287356321839</v>
          </cell>
        </row>
        <row r="557">
          <cell r="S557">
            <v>0.35632183908045978</v>
          </cell>
        </row>
        <row r="558">
          <cell r="S558">
            <v>0.56321839080459768</v>
          </cell>
        </row>
        <row r="559">
          <cell r="S559">
            <v>6.8965517241379309E-2</v>
          </cell>
        </row>
        <row r="560">
          <cell r="S560">
            <v>0</v>
          </cell>
        </row>
        <row r="561">
          <cell r="S561">
            <v>1.1494252873563218E-2</v>
          </cell>
        </row>
        <row r="562">
          <cell r="S562">
            <v>4.2528735632183912</v>
          </cell>
        </row>
        <row r="565">
          <cell r="S565">
            <v>0.33333333333333331</v>
          </cell>
        </row>
        <row r="566">
          <cell r="S566">
            <v>0.52873563218390807</v>
          </cell>
        </row>
        <row r="567">
          <cell r="S567">
            <v>0.10344827586206896</v>
          </cell>
        </row>
        <row r="568">
          <cell r="S568">
            <v>1.1494252873563218E-2</v>
          </cell>
        </row>
        <row r="569">
          <cell r="S569">
            <v>2.2988505747126436E-2</v>
          </cell>
        </row>
        <row r="570">
          <cell r="S570">
            <v>4.1379310344827589</v>
          </cell>
        </row>
        <row r="573">
          <cell r="S573">
            <v>0.48275862068965519</v>
          </cell>
        </row>
        <row r="574">
          <cell r="S574">
            <v>0.44827586206896552</v>
          </cell>
        </row>
        <row r="575">
          <cell r="S575">
            <v>4.5977011494252873E-2</v>
          </cell>
        </row>
        <row r="576">
          <cell r="S576">
            <v>0</v>
          </cell>
        </row>
        <row r="577">
          <cell r="S577">
            <v>2.2988505747126436E-2</v>
          </cell>
        </row>
        <row r="578">
          <cell r="S578">
            <v>4.3678160919540234</v>
          </cell>
        </row>
        <row r="581">
          <cell r="S581">
            <v>0.40229885057471265</v>
          </cell>
        </row>
        <row r="582">
          <cell r="S582">
            <v>0.52873563218390807</v>
          </cell>
        </row>
        <row r="583">
          <cell r="S583">
            <v>5.7471264367816091E-2</v>
          </cell>
        </row>
        <row r="584">
          <cell r="S584">
            <v>0</v>
          </cell>
        </row>
        <row r="585">
          <cell r="S585">
            <v>1.1494252873563218E-2</v>
          </cell>
        </row>
        <row r="586">
          <cell r="S586">
            <v>4.3103448275862073</v>
          </cell>
        </row>
        <row r="589">
          <cell r="S589">
            <v>0.32183908045977011</v>
          </cell>
        </row>
        <row r="590">
          <cell r="S590">
            <v>0.55172413793103448</v>
          </cell>
        </row>
        <row r="591">
          <cell r="S591">
            <v>0.10344827586206896</v>
          </cell>
        </row>
        <row r="592">
          <cell r="S592">
            <v>1.1494252873563218E-2</v>
          </cell>
        </row>
        <row r="593">
          <cell r="S593">
            <v>1.1494252873563218E-2</v>
          </cell>
        </row>
        <row r="594">
          <cell r="S594">
            <v>4.1609195402298846</v>
          </cell>
        </row>
        <row r="599">
          <cell r="S599">
            <v>0</v>
          </cell>
        </row>
        <row r="602">
          <cell r="S602">
            <v>4.6511627906976744E-2</v>
          </cell>
        </row>
        <row r="605">
          <cell r="S605">
            <v>0.44186046511627908</v>
          </cell>
        </row>
        <row r="608">
          <cell r="S608">
            <v>0.11627906976744186</v>
          </cell>
        </row>
        <row r="611">
          <cell r="S611">
            <v>0.13953488372093023</v>
          </cell>
        </row>
        <row r="614">
          <cell r="S614">
            <v>0.37209302325581395</v>
          </cell>
        </row>
        <row r="617">
          <cell r="S617">
            <v>0.13953488372093023</v>
          </cell>
        </row>
        <row r="620">
          <cell r="S620">
            <v>0.23255813953488372</v>
          </cell>
        </row>
        <row r="623">
          <cell r="S623">
            <v>0</v>
          </cell>
        </row>
        <row r="626">
          <cell r="L626">
            <v>39</v>
          </cell>
          <cell r="M626">
            <v>28</v>
          </cell>
          <cell r="N626">
            <v>20</v>
          </cell>
          <cell r="P626">
            <v>5</v>
          </cell>
          <cell r="Q626">
            <v>4</v>
          </cell>
          <cell r="R626">
            <v>6</v>
          </cell>
        </row>
        <row r="627">
          <cell r="P627">
            <v>34</v>
          </cell>
          <cell r="Q627">
            <v>24</v>
          </cell>
          <cell r="R627">
            <v>14</v>
          </cell>
        </row>
        <row r="630">
          <cell r="L630">
            <v>43</v>
          </cell>
          <cell r="M630">
            <v>28</v>
          </cell>
          <cell r="N630">
            <v>20</v>
          </cell>
          <cell r="P630">
            <v>14</v>
          </cell>
          <cell r="Q630">
            <v>2</v>
          </cell>
          <cell r="R630">
            <v>2</v>
          </cell>
          <cell r="S630">
            <v>0.19780219780219779</v>
          </cell>
        </row>
        <row r="631">
          <cell r="P631">
            <v>4</v>
          </cell>
          <cell r="Q631">
            <v>2</v>
          </cell>
          <cell r="R631">
            <v>0</v>
          </cell>
          <cell r="S631">
            <v>6.5934065934065936E-2</v>
          </cell>
        </row>
        <row r="632">
          <cell r="P632">
            <v>0</v>
          </cell>
          <cell r="Q632">
            <v>0</v>
          </cell>
          <cell r="R632">
            <v>0</v>
          </cell>
          <cell r="S632">
            <v>0</v>
          </cell>
        </row>
        <row r="633">
          <cell r="P633">
            <v>0</v>
          </cell>
          <cell r="Q633">
            <v>1</v>
          </cell>
          <cell r="R633">
            <v>0</v>
          </cell>
          <cell r="S633">
            <v>1.098901098901099E-2</v>
          </cell>
        </row>
        <row r="634">
          <cell r="P634">
            <v>21</v>
          </cell>
          <cell r="Q634">
            <v>22</v>
          </cell>
          <cell r="R634">
            <v>13</v>
          </cell>
          <cell r="S634">
            <v>0.61538461538461542</v>
          </cell>
        </row>
        <row r="635">
          <cell r="P635">
            <v>0</v>
          </cell>
          <cell r="Q635">
            <v>0</v>
          </cell>
          <cell r="R635">
            <v>0</v>
          </cell>
          <cell r="S635">
            <v>0</v>
          </cell>
        </row>
        <row r="642">
          <cell r="L642">
            <v>22</v>
          </cell>
          <cell r="M642">
            <v>15</v>
          </cell>
          <cell r="N642">
            <v>17</v>
          </cell>
          <cell r="P642">
            <v>19</v>
          </cell>
          <cell r="Q642">
            <v>12</v>
          </cell>
          <cell r="R642">
            <v>14</v>
          </cell>
          <cell r="S642">
            <v>0.83333333333333337</v>
          </cell>
        </row>
        <row r="643">
          <cell r="P643">
            <v>1</v>
          </cell>
          <cell r="Q643">
            <v>3</v>
          </cell>
          <cell r="R643">
            <v>1</v>
          </cell>
          <cell r="S643">
            <v>9.2592592592592587E-2</v>
          </cell>
        </row>
        <row r="646">
          <cell r="L646">
            <v>23</v>
          </cell>
          <cell r="M646">
            <v>18</v>
          </cell>
          <cell r="N646">
            <v>17</v>
          </cell>
          <cell r="P646">
            <v>10</v>
          </cell>
          <cell r="Q646">
            <v>5</v>
          </cell>
          <cell r="R646">
            <v>7</v>
          </cell>
        </row>
        <row r="647">
          <cell r="P647">
            <v>9</v>
          </cell>
          <cell r="Q647">
            <v>9</v>
          </cell>
          <cell r="R647">
            <v>8</v>
          </cell>
        </row>
        <row r="648">
          <cell r="P648">
            <v>2</v>
          </cell>
          <cell r="Q648">
            <v>3</v>
          </cell>
          <cell r="R648">
            <v>0</v>
          </cell>
        </row>
        <row r="649">
          <cell r="P649">
            <v>0</v>
          </cell>
          <cell r="Q649">
            <v>1</v>
          </cell>
          <cell r="R649">
            <v>0</v>
          </cell>
        </row>
        <row r="652">
          <cell r="L652">
            <v>23</v>
          </cell>
          <cell r="M652">
            <v>18</v>
          </cell>
          <cell r="N652">
            <v>17</v>
          </cell>
          <cell r="P652">
            <v>21</v>
          </cell>
          <cell r="Q652">
            <v>15</v>
          </cell>
          <cell r="R652">
            <v>14</v>
          </cell>
        </row>
        <row r="653">
          <cell r="P653">
            <v>0</v>
          </cell>
          <cell r="Q653">
            <v>3</v>
          </cell>
          <cell r="R653">
            <v>1</v>
          </cell>
        </row>
        <row r="656">
          <cell r="P656">
            <v>3</v>
          </cell>
          <cell r="Q656">
            <v>1</v>
          </cell>
          <cell r="R656">
            <v>1</v>
          </cell>
        </row>
        <row r="657">
          <cell r="P657">
            <v>0</v>
          </cell>
          <cell r="Q657">
            <v>0</v>
          </cell>
          <cell r="R657">
            <v>1</v>
          </cell>
        </row>
        <row r="658">
          <cell r="P658">
            <v>1</v>
          </cell>
          <cell r="Q658">
            <v>0</v>
          </cell>
          <cell r="R658">
            <v>1</v>
          </cell>
        </row>
        <row r="659">
          <cell r="P659">
            <v>7</v>
          </cell>
          <cell r="Q659">
            <v>6</v>
          </cell>
          <cell r="R659">
            <v>5</v>
          </cell>
        </row>
        <row r="660">
          <cell r="P660">
            <v>1</v>
          </cell>
          <cell r="Q660">
            <v>2</v>
          </cell>
          <cell r="R660">
            <v>3</v>
          </cell>
        </row>
        <row r="661">
          <cell r="P661">
            <v>0</v>
          </cell>
          <cell r="Q661">
            <v>1</v>
          </cell>
          <cell r="R661">
            <v>1</v>
          </cell>
        </row>
        <row r="662">
          <cell r="P662">
            <v>5</v>
          </cell>
          <cell r="Q662">
            <v>3</v>
          </cell>
          <cell r="R662">
            <v>0</v>
          </cell>
        </row>
        <row r="663">
          <cell r="P663">
            <v>2</v>
          </cell>
          <cell r="Q663">
            <v>0</v>
          </cell>
          <cell r="R663">
            <v>0</v>
          </cell>
        </row>
        <row r="664">
          <cell r="P664">
            <v>0</v>
          </cell>
          <cell r="Q664">
            <v>1</v>
          </cell>
          <cell r="R664">
            <v>0</v>
          </cell>
        </row>
        <row r="665">
          <cell r="P665">
            <v>0</v>
          </cell>
          <cell r="Q665">
            <v>0</v>
          </cell>
          <cell r="R665">
            <v>0</v>
          </cell>
        </row>
        <row r="666">
          <cell r="P666">
            <v>0</v>
          </cell>
          <cell r="Q666">
            <v>1</v>
          </cell>
          <cell r="R666">
            <v>0</v>
          </cell>
        </row>
        <row r="667">
          <cell r="P667">
            <v>0</v>
          </cell>
          <cell r="Q667">
            <v>1</v>
          </cell>
          <cell r="R667">
            <v>0</v>
          </cell>
        </row>
        <row r="668">
          <cell r="P668">
            <v>0</v>
          </cell>
          <cell r="Q668">
            <v>2</v>
          </cell>
          <cell r="R668">
            <v>2</v>
          </cell>
        </row>
        <row r="669">
          <cell r="P669">
            <v>1</v>
          </cell>
          <cell r="Q669">
            <v>0</v>
          </cell>
          <cell r="R669">
            <v>0</v>
          </cell>
        </row>
        <row r="670">
          <cell r="P670">
            <v>0</v>
          </cell>
          <cell r="Q670">
            <v>0</v>
          </cell>
          <cell r="R670">
            <v>0</v>
          </cell>
        </row>
        <row r="671">
          <cell r="P671">
            <v>0</v>
          </cell>
          <cell r="Q671">
            <v>0</v>
          </cell>
          <cell r="R671">
            <v>0</v>
          </cell>
        </row>
        <row r="672">
          <cell r="P672">
            <v>0</v>
          </cell>
          <cell r="Q672">
            <v>0</v>
          </cell>
          <cell r="R672">
            <v>0</v>
          </cell>
        </row>
        <row r="675">
          <cell r="L675">
            <v>22</v>
          </cell>
          <cell r="M675">
            <v>15</v>
          </cell>
          <cell r="N675">
            <v>17</v>
          </cell>
          <cell r="P675">
            <v>1</v>
          </cell>
          <cell r="Q675">
            <v>1</v>
          </cell>
          <cell r="R675">
            <v>1</v>
          </cell>
        </row>
        <row r="676">
          <cell r="P676">
            <v>10</v>
          </cell>
          <cell r="Q676">
            <v>3</v>
          </cell>
          <cell r="R676">
            <v>4</v>
          </cell>
        </row>
        <row r="677">
          <cell r="P677">
            <v>7</v>
          </cell>
          <cell r="Q677">
            <v>5</v>
          </cell>
          <cell r="R677">
            <v>2</v>
          </cell>
        </row>
        <row r="678">
          <cell r="P678">
            <v>1</v>
          </cell>
          <cell r="Q678">
            <v>2</v>
          </cell>
          <cell r="R678">
            <v>3</v>
          </cell>
        </row>
        <row r="679">
          <cell r="P679">
            <v>1</v>
          </cell>
          <cell r="Q679">
            <v>3</v>
          </cell>
          <cell r="R679">
            <v>3</v>
          </cell>
        </row>
        <row r="680">
          <cell r="P680">
            <v>0</v>
          </cell>
          <cell r="Q680">
            <v>1</v>
          </cell>
          <cell r="R680">
            <v>0</v>
          </cell>
        </row>
        <row r="681">
          <cell r="P681">
            <v>0</v>
          </cell>
          <cell r="Q681">
            <v>0</v>
          </cell>
          <cell r="R681">
            <v>2</v>
          </cell>
        </row>
        <row r="684">
          <cell r="L684">
            <v>4</v>
          </cell>
          <cell r="M684">
            <v>2</v>
          </cell>
          <cell r="N684">
            <v>4</v>
          </cell>
          <cell r="P684">
            <v>1</v>
          </cell>
          <cell r="Q684">
            <v>1</v>
          </cell>
          <cell r="R684">
            <v>0</v>
          </cell>
        </row>
        <row r="685">
          <cell r="P685">
            <v>0</v>
          </cell>
          <cell r="Q685">
            <v>1</v>
          </cell>
          <cell r="R685">
            <v>1</v>
          </cell>
        </row>
        <row r="688">
          <cell r="L688">
            <v>4</v>
          </cell>
          <cell r="M688">
            <v>4</v>
          </cell>
          <cell r="N688">
            <v>4</v>
          </cell>
          <cell r="P688">
            <v>1</v>
          </cell>
          <cell r="Q688">
            <v>3</v>
          </cell>
          <cell r="R688">
            <v>0</v>
          </cell>
        </row>
        <row r="689">
          <cell r="P689">
            <v>0</v>
          </cell>
          <cell r="Q689">
            <v>0</v>
          </cell>
          <cell r="R689">
            <v>0</v>
          </cell>
          <cell r="S689">
            <v>0</v>
          </cell>
        </row>
        <row r="690">
          <cell r="P690">
            <v>0</v>
          </cell>
          <cell r="Q690">
            <v>0</v>
          </cell>
          <cell r="R690">
            <v>0</v>
          </cell>
          <cell r="S690">
            <v>0</v>
          </cell>
        </row>
        <row r="691">
          <cell r="P691">
            <v>0</v>
          </cell>
          <cell r="Q691">
            <v>0</v>
          </cell>
          <cell r="R691">
            <v>0</v>
          </cell>
          <cell r="S691">
            <v>0</v>
          </cell>
        </row>
        <row r="692">
          <cell r="P692">
            <v>0</v>
          </cell>
          <cell r="Q692">
            <v>0</v>
          </cell>
          <cell r="R692">
            <v>0</v>
          </cell>
          <cell r="S692">
            <v>0</v>
          </cell>
        </row>
        <row r="693">
          <cell r="P693">
            <v>0</v>
          </cell>
          <cell r="Q693">
            <v>1</v>
          </cell>
          <cell r="R693">
            <v>0</v>
          </cell>
        </row>
        <row r="708">
          <cell r="P708">
            <v>0</v>
          </cell>
          <cell r="Q708">
            <v>1</v>
          </cell>
          <cell r="R708">
            <v>0</v>
          </cell>
        </row>
        <row r="709">
          <cell r="P709">
            <v>0</v>
          </cell>
          <cell r="Q709">
            <v>0</v>
          </cell>
          <cell r="R709">
            <v>0</v>
          </cell>
        </row>
        <row r="710">
          <cell r="P710">
            <v>0</v>
          </cell>
          <cell r="Q710">
            <v>0</v>
          </cell>
          <cell r="R710">
            <v>0</v>
          </cell>
        </row>
        <row r="711">
          <cell r="P711">
            <v>0</v>
          </cell>
          <cell r="Q711">
            <v>0</v>
          </cell>
          <cell r="R711">
            <v>0</v>
          </cell>
        </row>
        <row r="712">
          <cell r="P712">
            <v>0</v>
          </cell>
          <cell r="Q712">
            <v>0</v>
          </cell>
          <cell r="R712">
            <v>0</v>
          </cell>
        </row>
        <row r="713">
          <cell r="P713">
            <v>0</v>
          </cell>
          <cell r="Q713">
            <v>0</v>
          </cell>
          <cell r="R713">
            <v>0</v>
          </cell>
        </row>
        <row r="714">
          <cell r="P714">
            <v>1</v>
          </cell>
          <cell r="Q714">
            <v>1</v>
          </cell>
          <cell r="R714">
            <v>0</v>
          </cell>
        </row>
        <row r="715">
          <cell r="P715">
            <v>0</v>
          </cell>
          <cell r="Q715">
            <v>0</v>
          </cell>
          <cell r="R715">
            <v>0</v>
          </cell>
        </row>
        <row r="716">
          <cell r="P716">
            <v>0</v>
          </cell>
          <cell r="Q716">
            <v>0</v>
          </cell>
          <cell r="R716">
            <v>1</v>
          </cell>
        </row>
        <row r="717">
          <cell r="P717">
            <v>0</v>
          </cell>
          <cell r="Q717">
            <v>0</v>
          </cell>
          <cell r="R717">
            <v>0</v>
          </cell>
        </row>
        <row r="718">
          <cell r="P718">
            <v>0</v>
          </cell>
          <cell r="Q718">
            <v>0</v>
          </cell>
          <cell r="R718">
            <v>0</v>
          </cell>
        </row>
        <row r="719">
          <cell r="P719">
            <v>0</v>
          </cell>
          <cell r="Q719">
            <v>0</v>
          </cell>
          <cell r="R719">
            <v>0</v>
          </cell>
        </row>
        <row r="720">
          <cell r="P720">
            <v>0</v>
          </cell>
          <cell r="Q720">
            <v>2</v>
          </cell>
          <cell r="R720">
            <v>0</v>
          </cell>
        </row>
        <row r="721">
          <cell r="P721">
            <v>0</v>
          </cell>
          <cell r="Q721">
            <v>0</v>
          </cell>
          <cell r="R721">
            <v>0</v>
          </cell>
        </row>
        <row r="722">
          <cell r="P722">
            <v>0</v>
          </cell>
          <cell r="Q722">
            <v>0</v>
          </cell>
          <cell r="R722">
            <v>0</v>
          </cell>
        </row>
        <row r="723">
          <cell r="P723">
            <v>0</v>
          </cell>
          <cell r="Q723">
            <v>0</v>
          </cell>
          <cell r="R723">
            <v>0</v>
          </cell>
        </row>
        <row r="724">
          <cell r="P724">
            <v>0</v>
          </cell>
          <cell r="Q724">
            <v>0</v>
          </cell>
          <cell r="R724">
            <v>0</v>
          </cell>
        </row>
        <row r="741">
          <cell r="L741">
            <v>3</v>
          </cell>
          <cell r="M741">
            <v>1</v>
          </cell>
          <cell r="P741">
            <v>0</v>
          </cell>
          <cell r="Q741">
            <v>0</v>
          </cell>
          <cell r="R741">
            <v>1</v>
          </cell>
        </row>
        <row r="742">
          <cell r="P742">
            <v>0</v>
          </cell>
          <cell r="Q742">
            <v>0</v>
          </cell>
          <cell r="R742">
            <v>1</v>
          </cell>
        </row>
        <row r="745">
          <cell r="L745">
            <v>3</v>
          </cell>
          <cell r="M745">
            <v>1</v>
          </cell>
          <cell r="N745">
            <v>6</v>
          </cell>
        </row>
        <row r="746">
          <cell r="P746">
            <v>0</v>
          </cell>
          <cell r="Q746">
            <v>1</v>
          </cell>
          <cell r="R746">
            <v>0</v>
          </cell>
        </row>
        <row r="747">
          <cell r="P747">
            <v>0</v>
          </cell>
          <cell r="Q747">
            <v>0</v>
          </cell>
          <cell r="R747">
            <v>0</v>
          </cell>
        </row>
        <row r="748">
          <cell r="P748">
            <v>0</v>
          </cell>
          <cell r="Q748">
            <v>0</v>
          </cell>
          <cell r="R748">
            <v>0</v>
          </cell>
        </row>
        <row r="749">
          <cell r="P749">
            <v>0</v>
          </cell>
          <cell r="Q749">
            <v>0</v>
          </cell>
          <cell r="R749">
            <v>1</v>
          </cell>
        </row>
        <row r="750">
          <cell r="P750">
            <v>0</v>
          </cell>
          <cell r="Q750">
            <v>0</v>
          </cell>
          <cell r="R750">
            <v>0</v>
          </cell>
        </row>
        <row r="751">
          <cell r="P751">
            <v>0</v>
          </cell>
          <cell r="Q751">
            <v>0</v>
          </cell>
          <cell r="R751">
            <v>0</v>
          </cell>
        </row>
        <row r="752">
          <cell r="P752">
            <v>0</v>
          </cell>
          <cell r="Q752">
            <v>0</v>
          </cell>
          <cell r="R752">
            <v>1</v>
          </cell>
        </row>
        <row r="767">
          <cell r="L767">
            <v>43</v>
          </cell>
          <cell r="M767">
            <v>28</v>
          </cell>
          <cell r="N767">
            <v>20</v>
          </cell>
          <cell r="P767">
            <v>6</v>
          </cell>
          <cell r="Q767">
            <v>9</v>
          </cell>
          <cell r="R767">
            <v>2</v>
          </cell>
          <cell r="S767">
            <v>0.18681318681318682</v>
          </cell>
        </row>
        <row r="770">
          <cell r="L770">
            <v>43</v>
          </cell>
          <cell r="M770">
            <v>28</v>
          </cell>
          <cell r="N770">
            <v>20</v>
          </cell>
          <cell r="P770">
            <v>5</v>
          </cell>
          <cell r="Q770">
            <v>3</v>
          </cell>
          <cell r="R770">
            <v>1</v>
          </cell>
          <cell r="S770">
            <v>9.8901098901098897E-2</v>
          </cell>
        </row>
        <row r="773">
          <cell r="L773">
            <v>43</v>
          </cell>
          <cell r="M773">
            <v>28</v>
          </cell>
          <cell r="N773">
            <v>20</v>
          </cell>
          <cell r="P773">
            <v>3</v>
          </cell>
          <cell r="Q773">
            <v>2</v>
          </cell>
          <cell r="R773">
            <v>1</v>
          </cell>
          <cell r="S773">
            <v>6.5934065934065936E-2</v>
          </cell>
        </row>
        <row r="776">
          <cell r="L776">
            <v>43</v>
          </cell>
          <cell r="M776">
            <v>28</v>
          </cell>
          <cell r="N776">
            <v>20</v>
          </cell>
          <cell r="P776">
            <v>0</v>
          </cell>
          <cell r="Q776">
            <v>1</v>
          </cell>
          <cell r="R776">
            <v>1</v>
          </cell>
          <cell r="S776">
            <v>2.197802197802198E-2</v>
          </cell>
        </row>
        <row r="779">
          <cell r="L779">
            <v>43</v>
          </cell>
          <cell r="M779">
            <v>28</v>
          </cell>
          <cell r="N779">
            <v>20</v>
          </cell>
          <cell r="P779">
            <v>1</v>
          </cell>
          <cell r="Q779">
            <v>2</v>
          </cell>
          <cell r="R779">
            <v>2</v>
          </cell>
          <cell r="S779">
            <v>5.4945054945054944E-2</v>
          </cell>
        </row>
        <row r="782">
          <cell r="L782">
            <v>43</v>
          </cell>
          <cell r="M782">
            <v>28</v>
          </cell>
          <cell r="N782">
            <v>20</v>
          </cell>
          <cell r="P782">
            <v>1</v>
          </cell>
          <cell r="Q782">
            <v>6</v>
          </cell>
          <cell r="R782">
            <v>2</v>
          </cell>
          <cell r="S782">
            <v>9.8901098901098897E-2</v>
          </cell>
        </row>
        <row r="785">
          <cell r="L785">
            <v>43</v>
          </cell>
          <cell r="M785">
            <v>28</v>
          </cell>
          <cell r="N785">
            <v>20</v>
          </cell>
          <cell r="P785">
            <v>7</v>
          </cell>
          <cell r="Q785">
            <v>8</v>
          </cell>
          <cell r="R785">
            <v>7</v>
          </cell>
          <cell r="S785">
            <v>0.24175824175824176</v>
          </cell>
        </row>
        <row r="788">
          <cell r="L788">
            <v>43</v>
          </cell>
          <cell r="M788">
            <v>28</v>
          </cell>
          <cell r="N788">
            <v>20</v>
          </cell>
          <cell r="P788">
            <v>1</v>
          </cell>
          <cell r="Q788">
            <v>3</v>
          </cell>
          <cell r="R788">
            <v>2</v>
          </cell>
          <cell r="S788">
            <v>6.5934065934065936E-2</v>
          </cell>
        </row>
        <row r="803">
          <cell r="L803">
            <v>43</v>
          </cell>
          <cell r="M803">
            <v>28</v>
          </cell>
          <cell r="N803">
            <v>20</v>
          </cell>
          <cell r="P803">
            <v>1</v>
          </cell>
          <cell r="Q803">
            <v>2</v>
          </cell>
          <cell r="R803">
            <v>2</v>
          </cell>
        </row>
        <row r="806">
          <cell r="L806">
            <v>43</v>
          </cell>
          <cell r="M806">
            <v>28</v>
          </cell>
          <cell r="N806">
            <v>20</v>
          </cell>
          <cell r="P806">
            <v>0</v>
          </cell>
          <cell r="Q806">
            <v>1</v>
          </cell>
          <cell r="R806">
            <v>1</v>
          </cell>
        </row>
        <row r="809">
          <cell r="L809">
            <v>43</v>
          </cell>
          <cell r="M809">
            <v>28</v>
          </cell>
          <cell r="N809">
            <v>20</v>
          </cell>
          <cell r="P809">
            <v>0</v>
          </cell>
          <cell r="Q809">
            <v>3</v>
          </cell>
          <cell r="R809">
            <v>2</v>
          </cell>
        </row>
        <row r="812">
          <cell r="L812">
            <v>43</v>
          </cell>
          <cell r="M812">
            <v>28</v>
          </cell>
          <cell r="N812">
            <v>20</v>
          </cell>
          <cell r="P812">
            <v>20</v>
          </cell>
          <cell r="Q812">
            <v>15</v>
          </cell>
          <cell r="R812">
            <v>9</v>
          </cell>
        </row>
        <row r="815">
          <cell r="L815">
            <v>43</v>
          </cell>
          <cell r="M815">
            <v>28</v>
          </cell>
          <cell r="N815">
            <v>20</v>
          </cell>
          <cell r="P815">
            <v>1</v>
          </cell>
          <cell r="Q815">
            <v>3</v>
          </cell>
          <cell r="R815">
            <v>1</v>
          </cell>
        </row>
        <row r="818">
          <cell r="L818">
            <v>18</v>
          </cell>
          <cell r="M818">
            <v>4</v>
          </cell>
          <cell r="N818">
            <v>10</v>
          </cell>
          <cell r="P818">
            <v>3</v>
          </cell>
          <cell r="Q818">
            <v>0</v>
          </cell>
          <cell r="R818">
            <v>2</v>
          </cell>
        </row>
        <row r="819">
          <cell r="P819">
            <v>1</v>
          </cell>
          <cell r="Q819">
            <v>0</v>
          </cell>
          <cell r="R819">
            <v>1</v>
          </cell>
        </row>
        <row r="820">
          <cell r="P820">
            <v>2</v>
          </cell>
          <cell r="Q820">
            <v>2</v>
          </cell>
          <cell r="R820">
            <v>0</v>
          </cell>
        </row>
        <row r="821">
          <cell r="P821">
            <v>6</v>
          </cell>
          <cell r="Q821">
            <v>2</v>
          </cell>
          <cell r="R821">
            <v>0</v>
          </cell>
        </row>
        <row r="822">
          <cell r="P822">
            <v>0</v>
          </cell>
          <cell r="Q822">
            <v>0</v>
          </cell>
          <cell r="R822">
            <v>0</v>
          </cell>
        </row>
        <row r="823">
          <cell r="P823">
            <v>0</v>
          </cell>
          <cell r="Q823">
            <v>0</v>
          </cell>
          <cell r="R823">
            <v>0</v>
          </cell>
        </row>
        <row r="824">
          <cell r="P824">
            <v>1</v>
          </cell>
          <cell r="Q824">
            <v>0</v>
          </cell>
          <cell r="R824">
            <v>1</v>
          </cell>
        </row>
        <row r="825">
          <cell r="P825">
            <v>0</v>
          </cell>
          <cell r="Q825">
            <v>0</v>
          </cell>
          <cell r="R825">
            <v>1</v>
          </cell>
        </row>
        <row r="835">
          <cell r="L835">
            <v>43</v>
          </cell>
          <cell r="M835">
            <v>28</v>
          </cell>
          <cell r="N835">
            <v>20</v>
          </cell>
          <cell r="P835">
            <v>8</v>
          </cell>
          <cell r="Q835">
            <v>5</v>
          </cell>
          <cell r="R835">
            <v>5</v>
          </cell>
          <cell r="S835">
            <v>0.19780219780219779</v>
          </cell>
        </row>
        <row r="836">
          <cell r="P836">
            <v>22</v>
          </cell>
          <cell r="Q836">
            <v>14</v>
          </cell>
          <cell r="R836">
            <v>11</v>
          </cell>
          <cell r="S836">
            <v>0.51648351648351654</v>
          </cell>
        </row>
        <row r="837">
          <cell r="P837">
            <v>10</v>
          </cell>
          <cell r="Q837">
            <v>9</v>
          </cell>
          <cell r="R837">
            <v>4</v>
          </cell>
          <cell r="S837">
            <v>0.25274725274725274</v>
          </cell>
        </row>
        <row r="838">
          <cell r="P838">
            <v>3</v>
          </cell>
          <cell r="Q838">
            <v>0</v>
          </cell>
          <cell r="R838">
            <v>0</v>
          </cell>
          <cell r="S838">
            <v>3.2967032967032968E-2</v>
          </cell>
        </row>
        <row r="841">
          <cell r="L841">
            <v>43</v>
          </cell>
          <cell r="P841">
            <v>14</v>
          </cell>
        </row>
        <row r="842">
          <cell r="P842">
            <v>27</v>
          </cell>
        </row>
        <row r="843">
          <cell r="P843">
            <v>0</v>
          </cell>
        </row>
        <row r="844">
          <cell r="P844">
            <v>2</v>
          </cell>
        </row>
        <row r="882">
          <cell r="M882">
            <v>27</v>
          </cell>
          <cell r="N882">
            <v>20</v>
          </cell>
          <cell r="Q882">
            <v>25</v>
          </cell>
          <cell r="R882">
            <v>18</v>
          </cell>
          <cell r="S882">
            <v>0.91489361702127658</v>
          </cell>
        </row>
        <row r="883">
          <cell r="Q883">
            <v>2</v>
          </cell>
          <cell r="R883">
            <v>2</v>
          </cell>
          <cell r="S883">
            <v>8.5106382978723402E-2</v>
          </cell>
        </row>
        <row r="888">
          <cell r="M888">
            <v>25</v>
          </cell>
          <cell r="N888">
            <v>18</v>
          </cell>
          <cell r="Q888">
            <v>18</v>
          </cell>
          <cell r="R888">
            <v>10</v>
          </cell>
          <cell r="S888">
            <v>0.65116279069767447</v>
          </cell>
        </row>
        <row r="891">
          <cell r="M891">
            <v>25</v>
          </cell>
          <cell r="N891">
            <v>18</v>
          </cell>
          <cell r="Q891">
            <v>10</v>
          </cell>
          <cell r="R891">
            <v>4</v>
          </cell>
          <cell r="S891">
            <v>0.32558139534883723</v>
          </cell>
        </row>
        <row r="894">
          <cell r="M894">
            <v>25</v>
          </cell>
          <cell r="N894">
            <v>18</v>
          </cell>
          <cell r="Q894">
            <v>2</v>
          </cell>
          <cell r="R894">
            <v>1</v>
          </cell>
          <cell r="S894">
            <v>6.9767441860465115E-2</v>
          </cell>
        </row>
        <row r="899">
          <cell r="M899">
            <v>28</v>
          </cell>
          <cell r="N899">
            <v>20</v>
          </cell>
          <cell r="Q899">
            <v>16</v>
          </cell>
          <cell r="R899">
            <v>8</v>
          </cell>
        </row>
        <row r="902">
          <cell r="M902">
            <v>28</v>
          </cell>
          <cell r="N902">
            <v>20</v>
          </cell>
          <cell r="Q902">
            <v>10</v>
          </cell>
          <cell r="R902">
            <v>6</v>
          </cell>
        </row>
        <row r="905">
          <cell r="M905">
            <v>28</v>
          </cell>
          <cell r="N905">
            <v>20</v>
          </cell>
          <cell r="Q905">
            <v>3</v>
          </cell>
          <cell r="R905">
            <v>4</v>
          </cell>
        </row>
        <row r="908">
          <cell r="M908">
            <v>28</v>
          </cell>
          <cell r="N908">
            <v>20</v>
          </cell>
          <cell r="Q908">
            <v>0</v>
          </cell>
          <cell r="R908">
            <v>3</v>
          </cell>
        </row>
        <row r="911">
          <cell r="M911">
            <v>28</v>
          </cell>
          <cell r="N911">
            <v>20</v>
          </cell>
          <cell r="Q911">
            <v>1</v>
          </cell>
          <cell r="R911">
            <v>1</v>
          </cell>
        </row>
        <row r="916">
          <cell r="M916">
            <v>28</v>
          </cell>
          <cell r="N916">
            <v>20</v>
          </cell>
          <cell r="Q916">
            <v>6</v>
          </cell>
          <cell r="R916">
            <v>3</v>
          </cell>
          <cell r="S916">
            <v>0.1875</v>
          </cell>
        </row>
        <row r="917">
          <cell r="Q917">
            <v>8</v>
          </cell>
          <cell r="R917">
            <v>7</v>
          </cell>
          <cell r="S917">
            <v>0.3125</v>
          </cell>
        </row>
        <row r="918">
          <cell r="Q918">
            <v>7</v>
          </cell>
          <cell r="R918">
            <v>4</v>
          </cell>
          <cell r="S918">
            <v>0.22916666666666666</v>
          </cell>
        </row>
        <row r="919">
          <cell r="Q919">
            <v>2</v>
          </cell>
          <cell r="R919">
            <v>1</v>
          </cell>
          <cell r="S919">
            <v>6.25E-2</v>
          </cell>
        </row>
        <row r="920">
          <cell r="Q920">
            <v>5</v>
          </cell>
          <cell r="R920">
            <v>5</v>
          </cell>
          <cell r="S920">
            <v>0.20833333333333334</v>
          </cell>
        </row>
        <row r="923">
          <cell r="M923">
            <v>28</v>
          </cell>
          <cell r="N923">
            <v>20</v>
          </cell>
          <cell r="Q923">
            <v>4</v>
          </cell>
          <cell r="R923">
            <v>1</v>
          </cell>
          <cell r="S923">
            <v>0.10416666666666667</v>
          </cell>
        </row>
        <row r="924">
          <cell r="Q924">
            <v>13</v>
          </cell>
          <cell r="R924">
            <v>8</v>
          </cell>
          <cell r="S924">
            <v>0.4375</v>
          </cell>
        </row>
        <row r="925">
          <cell r="Q925">
            <v>4</v>
          </cell>
          <cell r="R925">
            <v>2</v>
          </cell>
          <cell r="S925">
            <v>0.125</v>
          </cell>
        </row>
        <row r="926">
          <cell r="Q926">
            <v>1</v>
          </cell>
          <cell r="R926">
            <v>4</v>
          </cell>
          <cell r="S926">
            <v>0.10416666666666667</v>
          </cell>
        </row>
        <row r="927">
          <cell r="Q927">
            <v>6</v>
          </cell>
          <cell r="R927">
            <v>5</v>
          </cell>
          <cell r="S927">
            <v>0.22916666666666666</v>
          </cell>
        </row>
        <row r="930">
          <cell r="M930">
            <v>28</v>
          </cell>
          <cell r="N930">
            <v>20</v>
          </cell>
          <cell r="Q930">
            <v>2</v>
          </cell>
          <cell r="R930">
            <v>1</v>
          </cell>
          <cell r="S930">
            <v>6.25E-2</v>
          </cell>
        </row>
        <row r="931">
          <cell r="Q931">
            <v>14</v>
          </cell>
          <cell r="R931">
            <v>8</v>
          </cell>
          <cell r="S931">
            <v>0.45833333333333331</v>
          </cell>
        </row>
        <row r="932">
          <cell r="Q932">
            <v>4</v>
          </cell>
          <cell r="R932">
            <v>4</v>
          </cell>
          <cell r="S932">
            <v>0.16666666666666666</v>
          </cell>
        </row>
        <row r="933">
          <cell r="Q933">
            <v>1</v>
          </cell>
          <cell r="R933">
            <v>0</v>
          </cell>
          <cell r="S933">
            <v>2.0833333333333332E-2</v>
          </cell>
        </row>
        <row r="934">
          <cell r="Q934">
            <v>7</v>
          </cell>
          <cell r="R934">
            <v>7</v>
          </cell>
          <cell r="S934">
            <v>0.29166666666666669</v>
          </cell>
        </row>
        <row r="937">
          <cell r="M937">
            <v>28</v>
          </cell>
          <cell r="N937">
            <v>20</v>
          </cell>
          <cell r="Q937">
            <v>2</v>
          </cell>
          <cell r="R937">
            <v>1</v>
          </cell>
          <cell r="S937">
            <v>6.25E-2</v>
          </cell>
        </row>
        <row r="938">
          <cell r="Q938">
            <v>10</v>
          </cell>
          <cell r="R938">
            <v>7</v>
          </cell>
          <cell r="S938">
            <v>0.35416666666666669</v>
          </cell>
        </row>
        <row r="939">
          <cell r="Q939">
            <v>10</v>
          </cell>
          <cell r="R939">
            <v>4</v>
          </cell>
          <cell r="S939">
            <v>0.29166666666666669</v>
          </cell>
        </row>
        <row r="940">
          <cell r="Q940">
            <v>1</v>
          </cell>
          <cell r="R940">
            <v>2</v>
          </cell>
          <cell r="S940">
            <v>6.25E-2</v>
          </cell>
        </row>
        <row r="941">
          <cell r="Q941">
            <v>5</v>
          </cell>
          <cell r="R941">
            <v>6</v>
          </cell>
          <cell r="S941">
            <v>0.22916666666666666</v>
          </cell>
        </row>
        <row r="944">
          <cell r="M944">
            <v>28</v>
          </cell>
          <cell r="N944">
            <v>20</v>
          </cell>
          <cell r="Q944">
            <v>13</v>
          </cell>
          <cell r="R944">
            <v>2</v>
          </cell>
          <cell r="S944">
            <v>0.3125</v>
          </cell>
        </row>
        <row r="945">
          <cell r="Q945">
            <v>10</v>
          </cell>
          <cell r="R945">
            <v>11</v>
          </cell>
          <cell r="S945">
            <v>0.4375</v>
          </cell>
        </row>
        <row r="946">
          <cell r="Q946">
            <v>1</v>
          </cell>
          <cell r="R946">
            <v>2</v>
          </cell>
          <cell r="S946">
            <v>6.25E-2</v>
          </cell>
        </row>
        <row r="947">
          <cell r="Q947">
            <v>0</v>
          </cell>
          <cell r="R947">
            <v>0</v>
          </cell>
          <cell r="S947">
            <v>0</v>
          </cell>
        </row>
        <row r="948">
          <cell r="Q948">
            <v>4</v>
          </cell>
          <cell r="R948">
            <v>5</v>
          </cell>
          <cell r="S948">
            <v>0.1875</v>
          </cell>
        </row>
        <row r="951">
          <cell r="M951">
            <v>28</v>
          </cell>
          <cell r="N951">
            <v>20</v>
          </cell>
          <cell r="Q951">
            <v>4</v>
          </cell>
          <cell r="R951">
            <v>1</v>
          </cell>
          <cell r="S951">
            <v>0.10416666666666667</v>
          </cell>
        </row>
        <row r="952">
          <cell r="Q952">
            <v>12</v>
          </cell>
          <cell r="R952">
            <v>10</v>
          </cell>
          <cell r="S952">
            <v>0.45833333333333331</v>
          </cell>
        </row>
        <row r="953">
          <cell r="Q953">
            <v>8</v>
          </cell>
          <cell r="R953">
            <v>4</v>
          </cell>
          <cell r="S953">
            <v>0.25</v>
          </cell>
        </row>
        <row r="954">
          <cell r="Q954">
            <v>1</v>
          </cell>
          <cell r="R954">
            <v>1</v>
          </cell>
          <cell r="S954">
            <v>4.1666666666666664E-2</v>
          </cell>
        </row>
        <row r="955">
          <cell r="Q955">
            <v>3</v>
          </cell>
          <cell r="R955">
            <v>4</v>
          </cell>
          <cell r="S955">
            <v>0.14583333333333334</v>
          </cell>
        </row>
      </sheetData>
      <sheetData sheetId="6">
        <row r="14">
          <cell r="C14" t="str">
            <v>Masculino</v>
          </cell>
          <cell r="H14">
            <v>0.83284457478005869</v>
          </cell>
        </row>
        <row r="15">
          <cell r="C15" t="str">
            <v>Femenino</v>
          </cell>
          <cell r="H15">
            <v>0.16422287390029325</v>
          </cell>
        </row>
        <row r="25">
          <cell r="C25" t="str">
            <v>Soltero(a)</v>
          </cell>
          <cell r="H25">
            <v>0.85163204747774479</v>
          </cell>
        </row>
        <row r="26">
          <cell r="C26" t="str">
            <v>Casado(a)/unión libre</v>
          </cell>
          <cell r="H26">
            <v>0.14836795252225518</v>
          </cell>
        </row>
        <row r="27">
          <cell r="C27" t="str">
            <v>Otro</v>
          </cell>
          <cell r="H27">
            <v>0</v>
          </cell>
        </row>
        <row r="31">
          <cell r="C31">
            <v>0</v>
          </cell>
          <cell r="D31">
            <v>0.86544342507645255</v>
          </cell>
        </row>
        <row r="32">
          <cell r="C32">
            <v>1</v>
          </cell>
          <cell r="D32">
            <v>9.7859327217125383E-2</v>
          </cell>
        </row>
        <row r="33">
          <cell r="C33">
            <v>2</v>
          </cell>
          <cell r="D33">
            <v>2.1406727828746176E-2</v>
          </cell>
        </row>
        <row r="34">
          <cell r="C34">
            <v>3</v>
          </cell>
          <cell r="D34">
            <v>0</v>
          </cell>
        </row>
        <row r="35">
          <cell r="C35">
            <v>4</v>
          </cell>
          <cell r="D35">
            <v>0</v>
          </cell>
        </row>
        <row r="36">
          <cell r="C36">
            <v>5</v>
          </cell>
          <cell r="D36">
            <v>0</v>
          </cell>
        </row>
        <row r="37">
          <cell r="C37">
            <v>6</v>
          </cell>
          <cell r="D37">
            <v>0</v>
          </cell>
        </row>
        <row r="130">
          <cell r="C130" t="str">
            <v>Alto</v>
          </cell>
          <cell r="F130">
            <v>0.44247787610619471</v>
          </cell>
        </row>
        <row r="131">
          <cell r="C131" t="str">
            <v>Mediano</v>
          </cell>
          <cell r="F131">
            <v>0.25663716814159293</v>
          </cell>
        </row>
        <row r="132">
          <cell r="C132" t="str">
            <v>Bajo</v>
          </cell>
          <cell r="F132">
            <v>5.3097345132743362E-2</v>
          </cell>
        </row>
        <row r="133">
          <cell r="C133" t="str">
            <v>Ninguno</v>
          </cell>
          <cell r="F133">
            <v>0</v>
          </cell>
        </row>
        <row r="134">
          <cell r="C134" t="str">
            <v>No sabe</v>
          </cell>
          <cell r="F134">
            <v>0</v>
          </cell>
        </row>
        <row r="200">
          <cell r="C200" t="str">
            <v>Alto</v>
          </cell>
          <cell r="F200">
            <v>0.47787610619469029</v>
          </cell>
        </row>
        <row r="201">
          <cell r="C201" t="str">
            <v>Mediano</v>
          </cell>
          <cell r="F201">
            <v>0.47787610619469029</v>
          </cell>
        </row>
        <row r="202">
          <cell r="C202" t="str">
            <v>Bajo</v>
          </cell>
          <cell r="F202">
            <v>3.5398230088495575E-2</v>
          </cell>
        </row>
        <row r="203">
          <cell r="C203" t="str">
            <v>Ninguno</v>
          </cell>
          <cell r="F203">
            <v>8.8495575221238937E-3</v>
          </cell>
        </row>
        <row r="204">
          <cell r="C204" t="str">
            <v>No sabe</v>
          </cell>
          <cell r="F204">
            <v>0</v>
          </cell>
        </row>
        <row r="214">
          <cell r="C214" t="str">
            <v>Alto</v>
          </cell>
          <cell r="F214">
            <v>0.29203539823008851</v>
          </cell>
        </row>
        <row r="215">
          <cell r="C215" t="str">
            <v>Mediano</v>
          </cell>
          <cell r="F215">
            <v>0.49557522123893805</v>
          </cell>
        </row>
        <row r="216">
          <cell r="C216" t="str">
            <v>Bajo</v>
          </cell>
          <cell r="F216">
            <v>0.1415929203539823</v>
          </cell>
        </row>
        <row r="217">
          <cell r="C217" t="str">
            <v>Ninguno</v>
          </cell>
          <cell r="F217">
            <v>7.0796460176991149E-2</v>
          </cell>
        </row>
        <row r="218">
          <cell r="C218" t="str">
            <v>No sabe</v>
          </cell>
          <cell r="F218">
            <v>0</v>
          </cell>
        </row>
        <row r="231">
          <cell r="C231" t="str">
            <v>Alto</v>
          </cell>
          <cell r="F231">
            <v>0.30088495575221241</v>
          </cell>
        </row>
        <row r="232">
          <cell r="C232" t="str">
            <v>Mediano</v>
          </cell>
          <cell r="F232">
            <v>0.46017699115044247</v>
          </cell>
        </row>
        <row r="233">
          <cell r="C233" t="str">
            <v>Bajo</v>
          </cell>
          <cell r="F233">
            <v>0.15929203539823009</v>
          </cell>
        </row>
        <row r="234">
          <cell r="C234" t="str">
            <v>Ninguno</v>
          </cell>
          <cell r="F234">
            <v>7.9646017699115043E-2</v>
          </cell>
        </row>
        <row r="235">
          <cell r="C235" t="str">
            <v>No sabe</v>
          </cell>
          <cell r="F235">
            <v>0</v>
          </cell>
        </row>
        <row r="245">
          <cell r="C245" t="str">
            <v>Alto</v>
          </cell>
          <cell r="F245">
            <v>0.20353982300884957</v>
          </cell>
        </row>
        <row r="246">
          <cell r="C246" t="str">
            <v>Mediano</v>
          </cell>
          <cell r="F246">
            <v>0.45132743362831856</v>
          </cell>
        </row>
        <row r="247">
          <cell r="C247" t="str">
            <v>Bajo</v>
          </cell>
          <cell r="F247">
            <v>0.2831858407079646</v>
          </cell>
        </row>
        <row r="248">
          <cell r="C248" t="str">
            <v>Ninguno</v>
          </cell>
          <cell r="F248">
            <v>5.3097345132743362E-2</v>
          </cell>
        </row>
        <row r="249">
          <cell r="C249" t="str">
            <v>No sabe</v>
          </cell>
          <cell r="F249">
            <v>8.8495575221238937E-3</v>
          </cell>
        </row>
        <row r="280">
          <cell r="C280" t="str">
            <v>Si</v>
          </cell>
          <cell r="F280">
            <v>0.91489361702127658</v>
          </cell>
        </row>
        <row r="281">
          <cell r="C281" t="str">
            <v>No</v>
          </cell>
          <cell r="F281">
            <v>8.5106382978723402E-2</v>
          </cell>
        </row>
        <row r="310">
          <cell r="C310" t="str">
            <v>Si</v>
          </cell>
          <cell r="D310">
            <v>0.99029126213592233</v>
          </cell>
        </row>
        <row r="311">
          <cell r="C311" t="str">
            <v>No</v>
          </cell>
          <cell r="D311">
            <v>9.7087378640776691E-3</v>
          </cell>
        </row>
        <row r="559">
          <cell r="C559" t="str">
            <v>Si</v>
          </cell>
          <cell r="G559">
            <v>0.2</v>
          </cell>
        </row>
        <row r="560">
          <cell r="C560" t="str">
            <v>No</v>
          </cell>
          <cell r="G560">
            <v>0.2</v>
          </cell>
        </row>
        <row r="697">
          <cell r="C697" t="str">
            <v>0 y menos de 1 año</v>
          </cell>
          <cell r="G697">
            <v>0</v>
          </cell>
        </row>
        <row r="698">
          <cell r="C698" t="str">
            <v>Entre 1 año y menos de 2</v>
          </cell>
          <cell r="G698">
            <v>0</v>
          </cell>
        </row>
        <row r="699">
          <cell r="C699" t="str">
            <v>Mayor a 2 años</v>
          </cell>
          <cell r="G699">
            <v>0</v>
          </cell>
        </row>
        <row r="996">
          <cell r="C996" t="str">
            <v>De alto impacto</v>
          </cell>
          <cell r="G996">
            <v>0.19780219780219779</v>
          </cell>
        </row>
        <row r="997">
          <cell r="C997" t="str">
            <v>De mediano impacto</v>
          </cell>
          <cell r="G997">
            <v>0.51648351648351654</v>
          </cell>
        </row>
        <row r="998">
          <cell r="C998" t="str">
            <v>De bajo impacto</v>
          </cell>
          <cell r="G998">
            <v>0.25274725274725274</v>
          </cell>
        </row>
        <row r="999">
          <cell r="C999" t="str">
            <v>Ningún impacto</v>
          </cell>
          <cell r="G999">
            <v>3.2967032967032968E-2</v>
          </cell>
        </row>
        <row r="1102">
          <cell r="E1102" t="str">
            <v>% MG</v>
          </cell>
        </row>
        <row r="1103">
          <cell r="C1103" t="str">
            <v>Excelente</v>
          </cell>
          <cell r="E1103">
            <v>0.75</v>
          </cell>
        </row>
        <row r="1104">
          <cell r="C1104" t="str">
            <v>Buena</v>
          </cell>
          <cell r="E1104">
            <v>0.22619047619047619</v>
          </cell>
        </row>
        <row r="1105">
          <cell r="C1105" t="str">
            <v>Regular</v>
          </cell>
          <cell r="E1105">
            <v>2.3809523809523808E-2</v>
          </cell>
        </row>
        <row r="1106">
          <cell r="C1106" t="str">
            <v>Mala</v>
          </cell>
          <cell r="E1106">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P47" sqref="P47"/>
    </sheetView>
  </sheetViews>
  <sheetFormatPr baseColWidth="10" defaultRowHeight="15"/>
  <cols>
    <col min="1" max="16384" width="11.42578125" style="2"/>
  </cols>
  <sheetData>
    <row r="20" spans="6:19">
      <c r="R20" s="11"/>
    </row>
    <row r="21" spans="6:19">
      <c r="R21" s="11"/>
    </row>
    <row r="22" spans="6:19">
      <c r="R22" s="11"/>
    </row>
    <row r="23" spans="6:19">
      <c r="R23" s="11"/>
    </row>
    <row r="24" spans="6:19">
      <c r="R24" s="11"/>
    </row>
    <row r="25" spans="6:19">
      <c r="R25" s="11"/>
    </row>
    <row r="26" spans="6:19">
      <c r="R26" s="11"/>
    </row>
    <row r="27" spans="6:19">
      <c r="R27" s="11"/>
      <c r="S27" s="11"/>
    </row>
    <row r="28" spans="6:19">
      <c r="R28" s="11"/>
    </row>
    <row r="29" spans="6:19">
      <c r="F29" s="12"/>
    </row>
    <row r="31" spans="6:19">
      <c r="L31" s="12"/>
    </row>
    <row r="32" spans="6:19">
      <c r="J32" s="12"/>
    </row>
    <row r="37" spans="2:18">
      <c r="H37" s="12"/>
    </row>
    <row r="41" spans="2:18">
      <c r="K41" s="12"/>
    </row>
    <row r="46" spans="2:18" ht="21">
      <c r="B46" s="72" t="s">
        <v>374</v>
      </c>
      <c r="C46" s="72"/>
      <c r="D46" s="72"/>
      <c r="E46" s="72"/>
      <c r="F46" s="72"/>
      <c r="G46" s="72"/>
      <c r="H46" s="72"/>
      <c r="I46" s="72"/>
      <c r="J46" s="72"/>
      <c r="K46" s="72"/>
      <c r="L46" s="72"/>
      <c r="M46" s="72"/>
      <c r="N46" s="72"/>
      <c r="O46" s="72"/>
    </row>
    <row r="47" spans="2:18" ht="409.6" customHeight="1">
      <c r="B47" s="73" t="s">
        <v>378</v>
      </c>
      <c r="C47" s="73"/>
      <c r="D47" s="73"/>
      <c r="E47" s="73"/>
      <c r="F47" s="73"/>
      <c r="G47" s="73"/>
      <c r="H47" s="73"/>
      <c r="I47" s="73"/>
      <c r="J47" s="73"/>
      <c r="K47" s="73"/>
      <c r="L47" s="73"/>
      <c r="M47" s="73"/>
      <c r="N47" s="73"/>
      <c r="O47" s="73"/>
      <c r="R47" s="67"/>
    </row>
    <row r="48" spans="2:18">
      <c r="B48" s="73"/>
      <c r="C48" s="73"/>
      <c r="D48" s="73"/>
      <c r="E48" s="73"/>
      <c r="F48" s="73"/>
      <c r="G48" s="73"/>
      <c r="H48" s="73"/>
      <c r="I48" s="73"/>
      <c r="J48" s="73"/>
      <c r="K48" s="73"/>
      <c r="L48" s="73"/>
      <c r="M48" s="73"/>
      <c r="N48" s="73"/>
      <c r="O48" s="73"/>
    </row>
    <row r="49" spans="2:15">
      <c r="B49" s="73"/>
      <c r="C49" s="73"/>
      <c r="D49" s="73"/>
      <c r="E49" s="73"/>
      <c r="F49" s="73"/>
      <c r="G49" s="73"/>
      <c r="H49" s="73"/>
      <c r="I49" s="73"/>
      <c r="J49" s="73"/>
      <c r="K49" s="73"/>
      <c r="L49" s="73"/>
      <c r="M49" s="73"/>
      <c r="N49" s="73"/>
      <c r="O49" s="73"/>
    </row>
    <row r="50" spans="2:15">
      <c r="B50" s="73"/>
      <c r="C50" s="73"/>
      <c r="D50" s="73"/>
      <c r="E50" s="73"/>
      <c r="F50" s="73"/>
      <c r="G50" s="73"/>
      <c r="H50" s="73"/>
      <c r="I50" s="73"/>
      <c r="J50" s="73"/>
      <c r="K50" s="73"/>
      <c r="L50" s="73"/>
      <c r="M50" s="73"/>
      <c r="N50" s="73"/>
      <c r="O50" s="73"/>
    </row>
    <row r="51" spans="2:15">
      <c r="B51" s="73"/>
      <c r="C51" s="73"/>
      <c r="D51" s="73"/>
      <c r="E51" s="73"/>
      <c r="F51" s="73"/>
      <c r="G51" s="73"/>
      <c r="H51" s="73"/>
      <c r="I51" s="73"/>
      <c r="J51" s="73"/>
      <c r="K51" s="73"/>
      <c r="L51" s="73"/>
      <c r="M51" s="73"/>
      <c r="N51" s="73"/>
      <c r="O51" s="73"/>
    </row>
    <row r="52" spans="2:15" ht="282" customHeight="1">
      <c r="B52" s="73"/>
      <c r="C52" s="73"/>
      <c r="D52" s="73"/>
      <c r="E52" s="73"/>
      <c r="F52" s="73"/>
      <c r="G52" s="73"/>
      <c r="H52" s="73"/>
      <c r="I52" s="73"/>
      <c r="J52" s="73"/>
      <c r="K52" s="73"/>
      <c r="L52" s="73"/>
      <c r="M52" s="73"/>
      <c r="N52" s="73"/>
      <c r="O52" s="73"/>
    </row>
    <row r="54" spans="2:15" ht="36.75" customHeight="1">
      <c r="B54" s="14" t="s">
        <v>375</v>
      </c>
    </row>
    <row r="55" spans="2:15">
      <c r="B55" s="73" t="s">
        <v>376</v>
      </c>
      <c r="C55" s="74"/>
      <c r="D55" s="74"/>
      <c r="E55" s="74"/>
      <c r="F55" s="74"/>
      <c r="G55" s="74"/>
      <c r="H55" s="74"/>
      <c r="I55" s="74"/>
      <c r="J55" s="74"/>
      <c r="K55" s="74"/>
      <c r="L55" s="74"/>
      <c r="M55" s="74"/>
      <c r="N55" s="74"/>
    </row>
    <row r="56" spans="2:15">
      <c r="B56" s="74"/>
      <c r="C56" s="74"/>
      <c r="D56" s="74"/>
      <c r="E56" s="74"/>
      <c r="F56" s="74"/>
      <c r="G56" s="74"/>
      <c r="H56" s="74"/>
      <c r="I56" s="74"/>
      <c r="J56" s="74"/>
      <c r="K56" s="74"/>
      <c r="L56" s="74"/>
      <c r="M56" s="74"/>
      <c r="N56" s="74"/>
    </row>
    <row r="57" spans="2:15">
      <c r="B57" s="74"/>
      <c r="C57" s="74"/>
      <c r="D57" s="74"/>
      <c r="E57" s="74"/>
      <c r="F57" s="74"/>
      <c r="G57" s="74"/>
      <c r="H57" s="74"/>
      <c r="I57" s="74"/>
      <c r="J57" s="74"/>
      <c r="K57" s="74"/>
      <c r="L57" s="74"/>
      <c r="M57" s="74"/>
      <c r="N57" s="74"/>
    </row>
    <row r="58" spans="2:15">
      <c r="B58" s="74"/>
      <c r="C58" s="74"/>
      <c r="D58" s="74"/>
      <c r="E58" s="74"/>
      <c r="F58" s="74"/>
      <c r="G58" s="74"/>
      <c r="H58" s="74"/>
      <c r="I58" s="74"/>
      <c r="J58" s="74"/>
      <c r="K58" s="74"/>
      <c r="L58" s="74"/>
      <c r="M58" s="74"/>
      <c r="N58" s="74"/>
    </row>
    <row r="59" spans="2:15">
      <c r="B59" s="74"/>
      <c r="C59" s="74"/>
      <c r="D59" s="74"/>
      <c r="E59" s="74"/>
      <c r="F59" s="74"/>
      <c r="G59" s="74"/>
      <c r="H59" s="74"/>
      <c r="I59" s="74"/>
      <c r="J59" s="74"/>
      <c r="K59" s="74"/>
      <c r="L59" s="74"/>
      <c r="M59" s="74"/>
      <c r="N59" s="74"/>
    </row>
    <row r="60" spans="2:15">
      <c r="B60" s="74"/>
      <c r="C60" s="74"/>
      <c r="D60" s="74"/>
      <c r="E60" s="74"/>
      <c r="F60" s="74"/>
      <c r="G60" s="74"/>
      <c r="H60" s="74"/>
      <c r="I60" s="74"/>
      <c r="J60" s="74"/>
      <c r="K60" s="74"/>
      <c r="L60" s="74"/>
      <c r="M60" s="74"/>
      <c r="N60" s="74"/>
    </row>
    <row r="61" spans="2:15">
      <c r="B61" s="74"/>
      <c r="C61" s="74"/>
      <c r="D61" s="74"/>
      <c r="E61" s="74"/>
      <c r="F61" s="74"/>
      <c r="G61" s="74"/>
      <c r="H61" s="74"/>
      <c r="I61" s="74"/>
      <c r="J61" s="74"/>
      <c r="K61" s="74"/>
      <c r="L61" s="74"/>
      <c r="M61" s="74"/>
      <c r="N61" s="74"/>
    </row>
    <row r="62" spans="2:15">
      <c r="B62" s="74"/>
      <c r="C62" s="74"/>
      <c r="D62" s="74"/>
      <c r="E62" s="74"/>
      <c r="F62" s="74"/>
      <c r="G62" s="74"/>
      <c r="H62" s="74"/>
      <c r="I62" s="74"/>
      <c r="J62" s="74"/>
      <c r="K62" s="74"/>
      <c r="L62" s="74"/>
      <c r="M62" s="74"/>
      <c r="N62" s="74"/>
    </row>
    <row r="63" spans="2:15">
      <c r="B63" s="74"/>
      <c r="C63" s="74"/>
      <c r="D63" s="74"/>
      <c r="E63" s="74"/>
      <c r="F63" s="74"/>
      <c r="G63" s="74"/>
      <c r="H63" s="74"/>
      <c r="I63" s="74"/>
      <c r="J63" s="74"/>
      <c r="K63" s="74"/>
      <c r="L63" s="74"/>
      <c r="M63" s="74"/>
      <c r="N63" s="74"/>
    </row>
    <row r="64" spans="2:15" ht="59.25" customHeight="1">
      <c r="B64" s="74"/>
      <c r="C64" s="74"/>
      <c r="D64" s="74"/>
      <c r="E64" s="74"/>
      <c r="F64" s="74"/>
      <c r="G64" s="74"/>
      <c r="H64" s="74"/>
      <c r="I64" s="74"/>
      <c r="J64" s="74"/>
      <c r="K64" s="74"/>
      <c r="L64" s="74"/>
      <c r="M64" s="74"/>
      <c r="N64" s="74"/>
    </row>
    <row r="66" spans="2:15" ht="165" customHeight="1">
      <c r="B66" s="75" t="s">
        <v>377</v>
      </c>
      <c r="C66" s="75"/>
      <c r="D66" s="75"/>
      <c r="E66" s="75"/>
      <c r="F66" s="75"/>
      <c r="G66" s="75"/>
      <c r="H66" s="75"/>
      <c r="I66" s="75"/>
      <c r="J66" s="75"/>
      <c r="K66" s="75"/>
      <c r="L66" s="75"/>
      <c r="M66" s="75"/>
      <c r="N66" s="75"/>
      <c r="O66" s="75"/>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87"/>
  <sheetViews>
    <sheetView zoomScale="80" zoomScaleNormal="80" workbookViewId="0">
      <selection activeCell="N990" sqref="N990"/>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3"/>
    </row>
    <row r="2" spans="2:19" s="1" customFormat="1" ht="22.5" customHeight="1">
      <c r="C2" s="77" t="str">
        <f>CONCATENATE("Informe para el programa de: ",[1]RESULTADOS!E2)</f>
        <v>Informe para el programa de: Tecnología Mecánica</v>
      </c>
      <c r="D2" s="77"/>
      <c r="E2" s="77">
        <v>6</v>
      </c>
      <c r="F2" s="77"/>
      <c r="G2" s="77"/>
      <c r="H2" s="77"/>
      <c r="I2" s="77"/>
      <c r="J2" s="77"/>
      <c r="K2" s="77"/>
      <c r="L2" s="77"/>
      <c r="M2" s="77"/>
      <c r="N2" s="77"/>
      <c r="O2" s="77"/>
      <c r="P2" s="77"/>
      <c r="R2" s="13"/>
    </row>
    <row r="3" spans="2:19" s="1" customFormat="1">
      <c r="R3" s="13"/>
    </row>
    <row r="4" spans="2:19" s="1" customFormat="1" ht="8.25" customHeight="1">
      <c r="B4" s="14"/>
      <c r="C4" s="14"/>
      <c r="D4" s="15"/>
      <c r="E4" s="15"/>
      <c r="F4" s="15"/>
      <c r="G4" s="15"/>
      <c r="H4" s="15"/>
      <c r="I4" s="15"/>
      <c r="J4" s="15"/>
      <c r="K4" s="15"/>
      <c r="L4" s="15"/>
      <c r="M4" s="15"/>
      <c r="N4" s="15"/>
      <c r="O4" s="15"/>
      <c r="P4" s="15"/>
      <c r="R4" s="13"/>
      <c r="S4" s="16"/>
    </row>
    <row r="5" spans="2:19" s="1" customFormat="1" ht="39" customHeight="1">
      <c r="B5" s="14"/>
      <c r="C5" s="78" t="s">
        <v>100</v>
      </c>
      <c r="D5" s="78"/>
      <c r="E5" s="78"/>
      <c r="F5" s="78"/>
      <c r="G5" s="78"/>
      <c r="H5" s="78"/>
      <c r="I5" s="78"/>
      <c r="J5" s="78"/>
      <c r="K5" s="78"/>
      <c r="L5" s="78"/>
      <c r="M5" s="78"/>
      <c r="N5" s="78"/>
      <c r="O5" s="78"/>
      <c r="P5" s="78"/>
      <c r="R5" s="13"/>
      <c r="S5" s="16"/>
    </row>
    <row r="6" spans="2:19" s="1" customFormat="1" ht="19.5" customHeight="1">
      <c r="B6" s="14"/>
      <c r="C6" s="14"/>
      <c r="D6" s="15"/>
      <c r="E6" s="15"/>
      <c r="F6" s="15"/>
      <c r="G6" s="15"/>
      <c r="H6" s="15"/>
      <c r="I6" s="15"/>
      <c r="J6" s="15"/>
      <c r="K6" s="15"/>
      <c r="L6" s="15"/>
      <c r="M6" s="15"/>
      <c r="N6" s="15"/>
      <c r="O6" s="15"/>
      <c r="P6" s="15"/>
      <c r="R6" s="13"/>
      <c r="S6" s="16"/>
    </row>
    <row r="7" spans="2:19" s="1" customFormat="1" ht="23.25">
      <c r="B7" s="14"/>
      <c r="C7" s="79" t="s">
        <v>101</v>
      </c>
      <c r="D7" s="79"/>
      <c r="E7" s="79"/>
      <c r="F7" s="79"/>
      <c r="G7" s="79"/>
      <c r="H7" s="79"/>
      <c r="I7" s="79"/>
      <c r="J7" s="79"/>
      <c r="K7" s="79"/>
      <c r="L7" s="79"/>
      <c r="M7" s="79"/>
      <c r="N7" s="79"/>
      <c r="O7" s="79"/>
      <c r="P7" s="79"/>
      <c r="R7" s="13"/>
      <c r="S7" s="16"/>
    </row>
    <row r="8" spans="2:19" s="1" customFormat="1" ht="19.5" customHeight="1">
      <c r="B8" s="14"/>
      <c r="C8" s="14"/>
      <c r="D8" s="15"/>
      <c r="E8" s="15"/>
      <c r="F8" s="15"/>
      <c r="G8" s="15"/>
      <c r="H8" s="15"/>
      <c r="I8" s="15"/>
      <c r="J8" s="15"/>
      <c r="K8" s="15"/>
      <c r="L8" s="15"/>
      <c r="M8" s="15"/>
      <c r="N8" s="15"/>
      <c r="O8" s="15"/>
      <c r="P8" s="15"/>
      <c r="R8" s="13"/>
      <c r="S8" s="16"/>
    </row>
    <row r="9" spans="2:19" s="1" customFormat="1" ht="19.5" customHeight="1">
      <c r="B9" s="14"/>
      <c r="C9" s="17" t="s">
        <v>102</v>
      </c>
      <c r="D9" s="17" t="s">
        <v>103</v>
      </c>
      <c r="E9" s="17" t="s">
        <v>104</v>
      </c>
      <c r="F9" s="17" t="s">
        <v>105</v>
      </c>
      <c r="G9" s="17" t="s">
        <v>106</v>
      </c>
      <c r="H9" s="17" t="s">
        <v>107</v>
      </c>
      <c r="I9" s="15"/>
      <c r="J9" s="15"/>
      <c r="K9" s="15"/>
      <c r="L9" s="15"/>
      <c r="M9" s="15"/>
      <c r="N9" s="15"/>
      <c r="O9" s="15"/>
      <c r="P9" s="15"/>
      <c r="R9" s="13"/>
      <c r="S9" s="16"/>
    </row>
    <row r="10" spans="2:19" s="1" customFormat="1" ht="19.5" customHeight="1">
      <c r="B10" s="14"/>
      <c r="C10" s="18" t="s">
        <v>108</v>
      </c>
      <c r="D10" s="19">
        <f>[1]RESULTADOS!O521</f>
        <v>207</v>
      </c>
      <c r="E10" s="19">
        <f>[1]RESULTADOS!P521</f>
        <v>37</v>
      </c>
      <c r="F10" s="19">
        <f>[1]RESULTADOS!Q521</f>
        <v>21</v>
      </c>
      <c r="G10" s="19">
        <f>[1]RESULTADOS!R521</f>
        <v>19</v>
      </c>
      <c r="H10" s="20">
        <f>SUM(D10:G10)</f>
        <v>284</v>
      </c>
      <c r="I10" s="15"/>
      <c r="J10" s="15"/>
      <c r="K10" s="15"/>
      <c r="L10" s="15"/>
      <c r="M10" s="15"/>
      <c r="N10" s="15"/>
      <c r="O10" s="15"/>
      <c r="P10" s="15"/>
      <c r="R10" s="13"/>
      <c r="S10" s="16"/>
    </row>
    <row r="11" spans="2:19" s="1" customFormat="1" ht="19.5" customHeight="1">
      <c r="B11" s="14"/>
      <c r="C11" s="18" t="s">
        <v>109</v>
      </c>
      <c r="D11" s="19">
        <f>[1]RESULTADOS!O522</f>
        <v>42</v>
      </c>
      <c r="E11" s="19">
        <f>[1]RESULTADOS!P522</f>
        <v>6</v>
      </c>
      <c r="F11" s="19">
        <f>[1]RESULTADOS!Q522</f>
        <v>7</v>
      </c>
      <c r="G11" s="19">
        <f>[1]RESULTADOS!R522</f>
        <v>1</v>
      </c>
      <c r="H11" s="20">
        <f>SUM(D11:G11)</f>
        <v>56</v>
      </c>
      <c r="I11" s="15"/>
      <c r="J11" s="15"/>
      <c r="K11" s="15"/>
      <c r="L11" s="15"/>
      <c r="M11" s="15"/>
      <c r="N11" s="15"/>
      <c r="O11" s="15"/>
      <c r="P11" s="15"/>
      <c r="R11" s="13"/>
      <c r="S11" s="16"/>
    </row>
    <row r="12" spans="2:19" s="1" customFormat="1" ht="19.5" customHeight="1">
      <c r="B12" s="14"/>
      <c r="C12" s="14"/>
      <c r="D12" s="15"/>
      <c r="E12" s="15"/>
      <c r="F12" s="15"/>
      <c r="G12" s="15"/>
      <c r="H12" s="15"/>
      <c r="I12" s="15"/>
      <c r="J12" s="15"/>
      <c r="K12" s="15"/>
      <c r="L12" s="15"/>
      <c r="M12" s="15"/>
      <c r="N12" s="15"/>
      <c r="O12" s="15"/>
      <c r="P12" s="15"/>
      <c r="R12" s="13"/>
      <c r="S12" s="16"/>
    </row>
    <row r="13" spans="2:19" s="1" customFormat="1" ht="25.5" customHeight="1">
      <c r="B13" s="14"/>
      <c r="C13" s="17" t="s">
        <v>110</v>
      </c>
      <c r="D13" s="17" t="s">
        <v>103</v>
      </c>
      <c r="E13" s="17" t="s">
        <v>104</v>
      </c>
      <c r="F13" s="17" t="s">
        <v>105</v>
      </c>
      <c r="G13" s="17" t="s">
        <v>106</v>
      </c>
      <c r="H13" s="17" t="s">
        <v>107</v>
      </c>
      <c r="I13" s="15"/>
      <c r="J13" s="15"/>
      <c r="K13" s="15"/>
      <c r="L13" s="15"/>
      <c r="M13" s="15"/>
      <c r="N13" s="15"/>
      <c r="O13" s="15"/>
      <c r="P13" s="15"/>
      <c r="R13" s="13"/>
      <c r="S13" s="16"/>
    </row>
    <row r="14" spans="2:19" s="1" customFormat="1" ht="19.5" customHeight="1">
      <c r="B14" s="14"/>
      <c r="C14" s="18" t="s">
        <v>108</v>
      </c>
      <c r="D14" s="21">
        <f>[1]RESULTADOS!O521/[1]RESULTADOS!$K$521</f>
        <v>0.82799999999999996</v>
      </c>
      <c r="E14" s="21">
        <f>[1]RESULTADOS!P521/[1]RESULTADOS!$L$521</f>
        <v>0.86046511627906974</v>
      </c>
      <c r="F14" s="21">
        <f>[1]RESULTADOS!Q521/[1]RESULTADOS!$M$521</f>
        <v>0.75</v>
      </c>
      <c r="G14" s="21">
        <v>0</v>
      </c>
      <c r="H14" s="22">
        <f>[1]RESULTADOS!S521</f>
        <v>0.83284457478005869</v>
      </c>
      <c r="I14" s="15"/>
      <c r="J14" s="15"/>
      <c r="K14" s="15"/>
      <c r="L14" s="15"/>
      <c r="M14" s="15"/>
      <c r="N14" s="15"/>
      <c r="O14" s="15"/>
      <c r="P14" s="15"/>
      <c r="R14" s="13"/>
      <c r="S14" s="16"/>
    </row>
    <row r="15" spans="2:19" s="1" customFormat="1" ht="19.5" customHeight="1">
      <c r="B15" s="14"/>
      <c r="C15" s="18" t="s">
        <v>109</v>
      </c>
      <c r="D15" s="21">
        <f>[1]RESULTADOS!O522/[1]RESULTADOS!$K$521</f>
        <v>0.16800000000000001</v>
      </c>
      <c r="E15" s="21">
        <f>[1]RESULTADOS!P522/[1]RESULTADOS!$L$521</f>
        <v>0.13953488372093023</v>
      </c>
      <c r="F15" s="21">
        <f>[1]RESULTADOS!Q522/[1]RESULTADOS!$M$521</f>
        <v>0.25</v>
      </c>
      <c r="G15" s="21">
        <v>0</v>
      </c>
      <c r="H15" s="22">
        <f>[1]RESULTADOS!S522</f>
        <v>0.16422287390029325</v>
      </c>
      <c r="I15" s="15"/>
      <c r="J15" s="15"/>
      <c r="K15" s="15"/>
      <c r="L15" s="15"/>
      <c r="M15" s="15"/>
      <c r="N15" s="15"/>
      <c r="O15" s="15"/>
      <c r="P15" s="15"/>
      <c r="R15" s="13"/>
      <c r="S15" s="16"/>
    </row>
    <row r="16" spans="2:19" s="1" customFormat="1" ht="105" customHeight="1">
      <c r="B16" s="14"/>
      <c r="C16" s="14"/>
      <c r="D16" s="15"/>
      <c r="E16" s="15"/>
      <c r="F16" s="15"/>
      <c r="G16" s="15"/>
      <c r="H16" s="15"/>
      <c r="I16" s="15"/>
      <c r="J16" s="15"/>
      <c r="K16" s="15"/>
      <c r="L16" s="15"/>
      <c r="M16" s="15"/>
      <c r="N16" s="15"/>
      <c r="O16" s="15"/>
      <c r="P16" s="15"/>
      <c r="R16" s="13"/>
      <c r="S16" s="16"/>
    </row>
    <row r="17" spans="1:19" s="1" customFormat="1" ht="23.25">
      <c r="B17" s="14"/>
      <c r="C17" s="79" t="s">
        <v>111</v>
      </c>
      <c r="D17" s="79"/>
      <c r="E17" s="79"/>
      <c r="F17" s="79"/>
      <c r="G17" s="79"/>
      <c r="H17" s="79"/>
      <c r="I17" s="79"/>
      <c r="J17" s="79"/>
      <c r="K17" s="79"/>
      <c r="L17" s="79"/>
      <c r="M17" s="79"/>
      <c r="N17" s="79"/>
      <c r="O17" s="79"/>
      <c r="P17" s="79"/>
      <c r="R17" s="13"/>
      <c r="S17" s="16"/>
    </row>
    <row r="18" spans="1:19" s="1" customFormat="1" ht="19.5" customHeight="1">
      <c r="B18" s="14"/>
      <c r="C18" s="14"/>
      <c r="D18" s="15"/>
      <c r="E18" s="15"/>
      <c r="F18" s="15"/>
      <c r="G18" s="15"/>
      <c r="H18" s="15"/>
      <c r="I18" s="15"/>
      <c r="J18" s="15"/>
      <c r="K18" s="15"/>
      <c r="L18" s="15"/>
      <c r="M18" s="15"/>
      <c r="N18" s="15"/>
      <c r="O18" s="15"/>
      <c r="P18" s="15"/>
      <c r="R18" s="13"/>
      <c r="S18" s="16"/>
    </row>
    <row r="19" spans="1:19" s="1" customFormat="1" ht="19.5" customHeight="1">
      <c r="B19" s="14"/>
      <c r="C19" s="17" t="s">
        <v>102</v>
      </c>
      <c r="D19" s="17" t="s">
        <v>103</v>
      </c>
      <c r="E19" s="17" t="s">
        <v>104</v>
      </c>
      <c r="F19" s="17" t="s">
        <v>105</v>
      </c>
      <c r="G19" s="17" t="s">
        <v>106</v>
      </c>
      <c r="H19" s="17" t="s">
        <v>107</v>
      </c>
      <c r="I19" s="15"/>
      <c r="J19" s="15"/>
      <c r="K19" s="15"/>
      <c r="L19" s="15"/>
      <c r="M19" s="15"/>
      <c r="N19" s="15"/>
      <c r="O19" s="15"/>
      <c r="P19" s="15"/>
      <c r="R19" s="13"/>
      <c r="S19" s="16"/>
    </row>
    <row r="20" spans="1:19" s="1" customFormat="1" ht="19.5" customHeight="1">
      <c r="B20" s="14"/>
      <c r="C20" s="18" t="s">
        <v>112</v>
      </c>
      <c r="D20" s="19">
        <f>[1]RESULTADOS!O28</f>
        <v>226</v>
      </c>
      <c r="E20" s="19">
        <f>[1]RESULTADOS!P28</f>
        <v>34</v>
      </c>
      <c r="F20" s="19">
        <f>[1]RESULTADOS!Q28</f>
        <v>21</v>
      </c>
      <c r="G20" s="19">
        <f>[1]RESULTADOS!R28</f>
        <v>6</v>
      </c>
      <c r="H20" s="19">
        <f>SUM(D20:G20)</f>
        <v>287</v>
      </c>
      <c r="I20" s="15"/>
      <c r="J20" s="15"/>
      <c r="K20" s="15"/>
      <c r="L20" s="15"/>
      <c r="M20" s="15"/>
      <c r="N20" s="15"/>
      <c r="O20" s="15"/>
      <c r="P20" s="15"/>
      <c r="R20" s="13"/>
      <c r="S20" s="16"/>
    </row>
    <row r="21" spans="1:19" s="1" customFormat="1" ht="19.5" customHeight="1">
      <c r="B21" s="14"/>
      <c r="C21" s="18" t="s">
        <v>113</v>
      </c>
      <c r="D21" s="19">
        <f>[1]RESULTADOS!O29</f>
        <v>24</v>
      </c>
      <c r="E21" s="19">
        <f>[1]RESULTADOS!P29</f>
        <v>5</v>
      </c>
      <c r="F21" s="19">
        <f>[1]RESULTADOS!Q29</f>
        <v>7</v>
      </c>
      <c r="G21" s="19">
        <f>[1]RESULTADOS!R29</f>
        <v>14</v>
      </c>
      <c r="H21" s="19">
        <f>SUM(D21:G21)</f>
        <v>50</v>
      </c>
      <c r="I21" s="15"/>
      <c r="J21" s="15"/>
      <c r="K21" s="15"/>
      <c r="L21" s="15"/>
      <c r="M21" s="15"/>
      <c r="N21" s="15"/>
      <c r="O21" s="15"/>
      <c r="P21" s="15"/>
      <c r="R21" s="13"/>
      <c r="S21" s="16"/>
    </row>
    <row r="22" spans="1:19" s="1" customFormat="1" ht="19.5" customHeight="1">
      <c r="B22" s="14"/>
      <c r="C22" s="18" t="s">
        <v>114</v>
      </c>
      <c r="D22" s="19">
        <f>[1]RESULTADOS!O30</f>
        <v>0</v>
      </c>
      <c r="E22" s="19">
        <f>[1]RESULTADOS!P30</f>
        <v>0</v>
      </c>
      <c r="F22" s="19">
        <f>[1]RESULTADOS!Q30</f>
        <v>0</v>
      </c>
      <c r="G22" s="19">
        <f>[1]RESULTADOS!R30</f>
        <v>0</v>
      </c>
      <c r="H22" s="19">
        <f>SUM(D22:G22)</f>
        <v>0</v>
      </c>
      <c r="I22" s="15"/>
      <c r="J22" s="15"/>
      <c r="K22" s="15"/>
      <c r="L22" s="15"/>
      <c r="M22" s="15"/>
      <c r="N22" s="15"/>
      <c r="O22" s="15"/>
      <c r="P22" s="15"/>
      <c r="R22" s="13"/>
      <c r="S22" s="16"/>
    </row>
    <row r="23" spans="1:19" s="1" customFormat="1" ht="19.5" customHeight="1">
      <c r="B23" s="14"/>
      <c r="C23" s="14"/>
      <c r="D23" s="15"/>
      <c r="E23" s="15"/>
      <c r="F23" s="15"/>
      <c r="G23" s="15"/>
      <c r="H23" s="15"/>
      <c r="I23" s="15"/>
      <c r="J23" s="15"/>
      <c r="K23" s="15"/>
      <c r="L23" s="15"/>
      <c r="M23" s="15"/>
      <c r="N23" s="15"/>
      <c r="O23" s="15"/>
      <c r="P23" s="15"/>
      <c r="R23" s="13"/>
      <c r="S23" s="16"/>
    </row>
    <row r="24" spans="1:19" s="1" customFormat="1" ht="19.5" customHeight="1">
      <c r="B24" s="14"/>
      <c r="C24" s="17" t="s">
        <v>110</v>
      </c>
      <c r="D24" s="17" t="s">
        <v>103</v>
      </c>
      <c r="E24" s="17" t="s">
        <v>104</v>
      </c>
      <c r="F24" s="17" t="s">
        <v>105</v>
      </c>
      <c r="G24" s="17" t="s">
        <v>106</v>
      </c>
      <c r="H24" s="17" t="s">
        <v>107</v>
      </c>
      <c r="I24" s="15"/>
      <c r="J24" s="15"/>
      <c r="K24" s="15"/>
      <c r="L24" s="15"/>
      <c r="M24" s="15"/>
      <c r="N24" s="15"/>
      <c r="O24" s="15"/>
      <c r="P24" s="15"/>
      <c r="R24" s="13"/>
      <c r="S24" s="16"/>
    </row>
    <row r="25" spans="1:19" s="1" customFormat="1" ht="19.5" customHeight="1">
      <c r="B25" s="14"/>
      <c r="C25" s="18" t="s">
        <v>112</v>
      </c>
      <c r="D25" s="21">
        <f>[1]RESULTADOS!O28/[1]RESULTADOS!$K$28</f>
        <v>0.90400000000000003</v>
      </c>
      <c r="E25" s="21">
        <f>[1]RESULTADOS!P28/[1]RESULTADOS!$L$28</f>
        <v>0.87179487179487181</v>
      </c>
      <c r="F25" s="21">
        <f>[1]RESULTADOS!Q28/[1]RESULTADOS!$M$28</f>
        <v>0.75</v>
      </c>
      <c r="G25" s="21">
        <f>[1]RESULTADOS!R28/[1]RESULTADOS!$N$28</f>
        <v>0.3</v>
      </c>
      <c r="H25" s="21">
        <f>[1]RESULTADOS!S28</f>
        <v>0.85163204747774479</v>
      </c>
      <c r="I25" s="23"/>
      <c r="J25" s="15"/>
      <c r="K25" s="15"/>
      <c r="L25" s="15"/>
      <c r="M25" s="15"/>
      <c r="N25" s="15"/>
      <c r="O25" s="15"/>
      <c r="P25" s="15"/>
      <c r="R25" s="13"/>
      <c r="S25" s="16"/>
    </row>
    <row r="26" spans="1:19" s="1" customFormat="1" ht="23.25">
      <c r="B26" s="14"/>
      <c r="C26" s="18" t="s">
        <v>113</v>
      </c>
      <c r="D26" s="21">
        <f>[1]RESULTADOS!O29/[1]RESULTADOS!$K$28</f>
        <v>9.6000000000000002E-2</v>
      </c>
      <c r="E26" s="21">
        <f>[1]RESULTADOS!P29/[1]RESULTADOS!$L$28</f>
        <v>0.12820512820512819</v>
      </c>
      <c r="F26" s="21">
        <f>[1]RESULTADOS!Q29/[1]RESULTADOS!$M$28</f>
        <v>0.25</v>
      </c>
      <c r="G26" s="21">
        <f>[1]RESULTADOS!R29/[1]RESULTADOS!$N$28</f>
        <v>0.7</v>
      </c>
      <c r="H26" s="21">
        <f>[1]RESULTADOS!S29</f>
        <v>0.14836795252225518</v>
      </c>
      <c r="I26" s="23"/>
      <c r="J26" s="15"/>
      <c r="K26" s="15"/>
      <c r="L26" s="15"/>
      <c r="M26" s="15"/>
      <c r="N26" s="15"/>
      <c r="O26" s="15"/>
      <c r="P26" s="15"/>
      <c r="R26" s="13"/>
      <c r="S26" s="16"/>
    </row>
    <row r="27" spans="1:19" s="1" customFormat="1" ht="19.5" customHeight="1">
      <c r="B27" s="14"/>
      <c r="C27" s="18" t="s">
        <v>114</v>
      </c>
      <c r="D27" s="21">
        <f>[1]RESULTADOS!O30/[1]RESULTADOS!$K$28</f>
        <v>0</v>
      </c>
      <c r="E27" s="21">
        <f>[1]RESULTADOS!P30/[1]RESULTADOS!$L$28</f>
        <v>0</v>
      </c>
      <c r="F27" s="21">
        <f>[1]RESULTADOS!Q30/[1]RESULTADOS!$M$28</f>
        <v>0</v>
      </c>
      <c r="G27" s="21">
        <f>[1]RESULTADOS!R30/[1]RESULTADOS!$N$28</f>
        <v>0</v>
      </c>
      <c r="H27" s="21">
        <f>[1]RESULTADOS!S30</f>
        <v>0</v>
      </c>
      <c r="I27" s="23"/>
      <c r="J27" s="15"/>
      <c r="K27" s="15"/>
      <c r="L27" s="15"/>
      <c r="M27" s="15"/>
      <c r="N27" s="15"/>
      <c r="O27" s="15"/>
      <c r="P27" s="15"/>
      <c r="R27" s="13"/>
      <c r="S27" s="16"/>
    </row>
    <row r="28" spans="1:19" s="1" customFormat="1" ht="78.75" customHeight="1">
      <c r="B28" s="14"/>
      <c r="C28" s="14"/>
      <c r="D28" s="15"/>
      <c r="E28" s="15"/>
      <c r="F28" s="15"/>
      <c r="G28" s="15"/>
      <c r="H28" s="15"/>
      <c r="I28" s="15"/>
      <c r="J28" s="15"/>
      <c r="K28" s="15"/>
      <c r="L28" s="15"/>
      <c r="M28" s="15"/>
      <c r="N28" s="15"/>
      <c r="O28" s="15"/>
      <c r="P28" s="15"/>
      <c r="R28" s="13"/>
      <c r="S28" s="16"/>
    </row>
    <row r="29" spans="1:19" s="1" customFormat="1" ht="23.25">
      <c r="C29" s="79" t="s">
        <v>115</v>
      </c>
      <c r="D29" s="79"/>
      <c r="E29" s="79"/>
      <c r="F29" s="79"/>
      <c r="G29" s="79"/>
      <c r="H29" s="79"/>
      <c r="I29" s="79"/>
      <c r="J29" s="79"/>
      <c r="K29" s="79"/>
      <c r="L29" s="79"/>
      <c r="M29" s="79"/>
      <c r="N29" s="79"/>
      <c r="O29" s="79"/>
      <c r="P29" s="79"/>
      <c r="R29" s="13"/>
      <c r="S29" s="16"/>
    </row>
    <row r="30" spans="1:19" s="1" customFormat="1">
      <c r="R30" s="13"/>
      <c r="S30" s="16"/>
    </row>
    <row r="31" spans="1:19" s="1" customFormat="1" ht="23.25">
      <c r="A31" s="24"/>
      <c r="B31" s="24"/>
      <c r="C31" s="25">
        <v>0</v>
      </c>
      <c r="D31" s="26">
        <f>[1]RESULTADOS!S10</f>
        <v>0.86544342507645255</v>
      </c>
      <c r="E31" s="27"/>
      <c r="F31" s="27"/>
      <c r="G31" s="27"/>
      <c r="H31" s="27"/>
      <c r="I31" s="27"/>
      <c r="R31" s="13"/>
      <c r="S31" s="16"/>
    </row>
    <row r="32" spans="1:19" s="1" customFormat="1" ht="23.25">
      <c r="A32" s="24"/>
      <c r="B32" s="24"/>
      <c r="C32" s="25">
        <v>1</v>
      </c>
      <c r="D32" s="26">
        <f>[1]RESULTADOS!S11</f>
        <v>9.7859327217125383E-2</v>
      </c>
      <c r="E32" s="27"/>
      <c r="F32" s="27"/>
      <c r="G32" s="27"/>
      <c r="H32" s="27"/>
      <c r="I32" s="27"/>
      <c r="R32" s="13"/>
      <c r="S32" s="16"/>
    </row>
    <row r="33" spans="1:19" s="1" customFormat="1" ht="23.25">
      <c r="A33" s="24"/>
      <c r="B33" s="24"/>
      <c r="C33" s="25">
        <v>2</v>
      </c>
      <c r="D33" s="26">
        <f>[1]RESULTADOS!S12</f>
        <v>2.1406727828746176E-2</v>
      </c>
      <c r="E33" s="27"/>
      <c r="F33" s="27"/>
      <c r="G33" s="27"/>
      <c r="H33" s="27"/>
      <c r="I33" s="27"/>
      <c r="R33" s="13"/>
      <c r="S33" s="16"/>
    </row>
    <row r="34" spans="1:19" s="1" customFormat="1" ht="23.25">
      <c r="A34" s="24"/>
      <c r="B34" s="24"/>
      <c r="C34" s="25">
        <v>3</v>
      </c>
      <c r="D34" s="26">
        <f>[1]RESULTADOS!S13</f>
        <v>0</v>
      </c>
      <c r="E34" s="27"/>
      <c r="F34" s="27"/>
      <c r="G34" s="27"/>
      <c r="H34" s="27"/>
      <c r="I34" s="27"/>
      <c r="R34" s="13"/>
      <c r="S34" s="16"/>
    </row>
    <row r="35" spans="1:19" s="1" customFormat="1" ht="23.25">
      <c r="A35" s="24"/>
      <c r="B35" s="24"/>
      <c r="C35" s="25">
        <v>4</v>
      </c>
      <c r="D35" s="26">
        <f>[1]RESULTADOS!S14</f>
        <v>0</v>
      </c>
      <c r="E35" s="27"/>
      <c r="F35" s="27"/>
      <c r="G35" s="27"/>
      <c r="H35" s="27"/>
      <c r="I35" s="27"/>
      <c r="R35" s="13"/>
      <c r="S35" s="16"/>
    </row>
    <row r="36" spans="1:19" s="1" customFormat="1" ht="23.25">
      <c r="A36" s="24"/>
      <c r="B36" s="24"/>
      <c r="C36" s="25">
        <v>5</v>
      </c>
      <c r="D36" s="26">
        <f>[1]RESULTADOS!S15</f>
        <v>0</v>
      </c>
      <c r="E36" s="27"/>
      <c r="F36" s="27"/>
      <c r="G36" s="27"/>
      <c r="H36" s="27"/>
      <c r="I36" s="27"/>
      <c r="R36" s="13"/>
      <c r="S36" s="16"/>
    </row>
    <row r="37" spans="1:19" s="1" customFormat="1" ht="23.25">
      <c r="A37" s="24"/>
      <c r="B37" s="24"/>
      <c r="C37" s="25">
        <v>6</v>
      </c>
      <c r="D37" s="26">
        <f>[1]RESULTADOS!S16</f>
        <v>0</v>
      </c>
      <c r="E37" s="28"/>
      <c r="F37" s="28"/>
      <c r="G37" s="28"/>
      <c r="H37" s="28"/>
      <c r="I37" s="28"/>
      <c r="R37" s="13"/>
      <c r="S37" s="16"/>
    </row>
    <row r="38" spans="1:19" s="1" customFormat="1">
      <c r="R38" s="13"/>
      <c r="S38" s="16"/>
    </row>
    <row r="39" spans="1:19" s="1" customFormat="1">
      <c r="R39" s="13"/>
      <c r="S39" s="16"/>
    </row>
    <row r="40" spans="1:19" s="1" customFormat="1" ht="34.5" customHeight="1">
      <c r="C40" s="78" t="s">
        <v>116</v>
      </c>
      <c r="D40" s="78"/>
      <c r="E40" s="78"/>
      <c r="F40" s="78"/>
      <c r="G40" s="78"/>
      <c r="H40" s="78"/>
      <c r="I40" s="78"/>
      <c r="J40" s="78"/>
      <c r="K40" s="78"/>
      <c r="L40" s="78"/>
      <c r="M40" s="78"/>
      <c r="N40" s="78"/>
      <c r="O40" s="78"/>
      <c r="P40" s="78"/>
      <c r="R40" s="13"/>
      <c r="S40" s="16"/>
    </row>
    <row r="41" spans="1:19" s="1" customFormat="1">
      <c r="R41" s="13"/>
      <c r="S41" s="16"/>
    </row>
    <row r="42" spans="1:19" s="1" customFormat="1" ht="23.25">
      <c r="C42" s="79" t="s">
        <v>117</v>
      </c>
      <c r="D42" s="79"/>
      <c r="E42" s="79"/>
      <c r="F42" s="79"/>
      <c r="G42" s="79"/>
      <c r="H42" s="79"/>
      <c r="I42" s="79"/>
      <c r="J42" s="79"/>
      <c r="K42" s="79"/>
      <c r="L42" s="79"/>
      <c r="M42" s="79"/>
      <c r="N42" s="79"/>
      <c r="O42" s="79"/>
      <c r="P42" s="79"/>
      <c r="R42" s="13"/>
      <c r="S42" s="16"/>
    </row>
    <row r="43" spans="1:19" s="1" customFormat="1">
      <c r="R43" s="13"/>
      <c r="S43" s="16"/>
    </row>
    <row r="44" spans="1:19" s="1" customFormat="1" ht="21">
      <c r="C44" s="25" t="s">
        <v>118</v>
      </c>
      <c r="D44" s="21">
        <f>[1]RESULTADOS!S217</f>
        <v>0.79765395894428148</v>
      </c>
      <c r="R44" s="13"/>
      <c r="S44" s="16"/>
    </row>
    <row r="45" spans="1:19" s="1" customFormat="1" ht="23.25">
      <c r="C45" s="28"/>
      <c r="D45" s="29"/>
      <c r="R45" s="13"/>
      <c r="S45" s="16"/>
    </row>
    <row r="46" spans="1:19" s="1" customFormat="1" ht="23.25">
      <c r="C46" s="30" t="s">
        <v>118</v>
      </c>
      <c r="D46" s="17" t="s">
        <v>119</v>
      </c>
      <c r="E46" s="17" t="s">
        <v>120</v>
      </c>
      <c r="F46" s="17" t="s">
        <v>121</v>
      </c>
      <c r="R46" s="13"/>
      <c r="S46" s="16"/>
    </row>
    <row r="47" spans="1:19" s="1" customFormat="1" ht="21">
      <c r="C47" s="25" t="s">
        <v>122</v>
      </c>
      <c r="D47" s="21">
        <f>[1]RESULTADOS!S225</f>
        <v>0.17857142857142858</v>
      </c>
      <c r="E47" s="21">
        <f>[1]RESULTADOS!S224</f>
        <v>0.61309523809523814</v>
      </c>
      <c r="F47" s="21">
        <f>[1]RESULTADOS!S223</f>
        <v>0.20833333333333334</v>
      </c>
      <c r="R47" s="13"/>
      <c r="S47" s="16"/>
    </row>
    <row r="48" spans="1:19" s="1" customFormat="1" ht="21">
      <c r="C48" s="25" t="s">
        <v>123</v>
      </c>
      <c r="D48" s="21">
        <f>[1]RESULTADOS!S237</f>
        <v>0.20420420420420421</v>
      </c>
      <c r="E48" s="21">
        <f>[1]RESULTADOS!S236</f>
        <v>0.54654654654654655</v>
      </c>
      <c r="F48" s="21">
        <f>[1]RESULTADOS!S235</f>
        <v>0.24924924924924924</v>
      </c>
      <c r="R48" s="13"/>
      <c r="S48" s="16"/>
    </row>
    <row r="49" spans="2:19" s="1" customFormat="1" ht="21">
      <c r="C49" s="25" t="s">
        <v>124</v>
      </c>
      <c r="D49" s="21">
        <f>[1]RESULTADOS!S249</f>
        <v>0.35223880597014923</v>
      </c>
      <c r="E49" s="21">
        <f>[1]RESULTADOS!S248</f>
        <v>0.56119402985074629</v>
      </c>
      <c r="F49" s="21">
        <f>[1]RESULTADOS!S247</f>
        <v>8.6567164179104483E-2</v>
      </c>
      <c r="R49" s="13"/>
      <c r="S49" s="16"/>
    </row>
    <row r="50" spans="2:19" s="1" customFormat="1" ht="21">
      <c r="C50" s="25" t="s">
        <v>125</v>
      </c>
      <c r="D50" s="21">
        <f>[1]RESULTADOS!S261</f>
        <v>0.20658682634730538</v>
      </c>
      <c r="E50" s="21">
        <f>[1]RESULTADOS!S260</f>
        <v>0.60179640718562877</v>
      </c>
      <c r="F50" s="21">
        <f>[1]RESULTADOS!S259</f>
        <v>0.19161676646706588</v>
      </c>
      <c r="R50" s="13"/>
      <c r="S50" s="16"/>
    </row>
    <row r="51" spans="2:19" s="1" customFormat="1" ht="41.25" customHeight="1">
      <c r="R51" s="13"/>
      <c r="S51" s="16"/>
    </row>
    <row r="52" spans="2:19" s="1" customFormat="1" ht="21">
      <c r="C52" s="25" t="s">
        <v>126</v>
      </c>
      <c r="D52" s="21">
        <f>[1]RESULTADOS!S220</f>
        <v>2.0527859237536656E-2</v>
      </c>
      <c r="R52" s="13"/>
      <c r="S52" s="16"/>
    </row>
    <row r="53" spans="2:19" s="1" customFormat="1">
      <c r="R53" s="13"/>
      <c r="S53" s="16"/>
    </row>
    <row r="54" spans="2:19" s="1" customFormat="1" ht="23.25">
      <c r="C54" s="30" t="s">
        <v>126</v>
      </c>
      <c r="D54" s="17" t="s">
        <v>119</v>
      </c>
      <c r="E54" s="17" t="s">
        <v>120</v>
      </c>
      <c r="F54" s="17" t="s">
        <v>121</v>
      </c>
      <c r="R54" s="13"/>
      <c r="S54" s="16"/>
    </row>
    <row r="55" spans="2:19" s="1" customFormat="1" ht="21">
      <c r="C55" s="25" t="s">
        <v>122</v>
      </c>
      <c r="D55" s="21">
        <f>[1]RESULTADOS!S231</f>
        <v>0.13750000000000001</v>
      </c>
      <c r="E55" s="21">
        <f>[1]RESULTADOS!S230</f>
        <v>0.36249999999999999</v>
      </c>
      <c r="F55" s="21">
        <f>[1]RESULTADOS!S229</f>
        <v>0.5</v>
      </c>
      <c r="R55" s="13"/>
      <c r="S55" s="16"/>
    </row>
    <row r="56" spans="2:19" s="1" customFormat="1" ht="21">
      <c r="C56" s="25" t="s">
        <v>123</v>
      </c>
      <c r="D56" s="21">
        <f>[1]RESULTADOS!S243</f>
        <v>0.16455696202531644</v>
      </c>
      <c r="E56" s="21">
        <f>[1]RESULTADOS!S242</f>
        <v>0.32911392405063289</v>
      </c>
      <c r="F56" s="21">
        <f>[1]RESULTADOS!S241</f>
        <v>0.50632911392405067</v>
      </c>
      <c r="R56" s="13"/>
      <c r="S56" s="16"/>
    </row>
    <row r="57" spans="2:19" s="1" customFormat="1" ht="21">
      <c r="C57" s="25" t="s">
        <v>124</v>
      </c>
      <c r="D57" s="21">
        <f>[1]RESULTADOS!S255</f>
        <v>0.1728395061728395</v>
      </c>
      <c r="E57" s="21">
        <f>[1]RESULTADOS!S254</f>
        <v>0.35802469135802467</v>
      </c>
      <c r="F57" s="21">
        <f>[1]RESULTADOS!S253</f>
        <v>0.46913580246913578</v>
      </c>
      <c r="R57" s="13"/>
      <c r="S57" s="16"/>
    </row>
    <row r="58" spans="2:19" s="1" customFormat="1" ht="21">
      <c r="C58" s="25" t="s">
        <v>125</v>
      </c>
      <c r="D58" s="21">
        <f>[1]RESULTADOS!S267</f>
        <v>0.10526315789473684</v>
      </c>
      <c r="E58" s="21">
        <f>[1]RESULTADOS!S266</f>
        <v>0.36842105263157893</v>
      </c>
      <c r="F58" s="21">
        <f>[1]RESULTADOS!S265</f>
        <v>0.52631578947368418</v>
      </c>
      <c r="R58" s="13"/>
      <c r="S58" s="16"/>
    </row>
    <row r="59" spans="2:19" s="1" customFormat="1" ht="27" customHeight="1">
      <c r="R59" s="13"/>
      <c r="S59" s="16"/>
    </row>
    <row r="60" spans="2:19" s="1" customFormat="1" ht="23.25">
      <c r="C60" s="79" t="s">
        <v>127</v>
      </c>
      <c r="D60" s="79"/>
      <c r="E60" s="79"/>
      <c r="F60" s="79"/>
      <c r="G60" s="79"/>
      <c r="H60" s="79"/>
      <c r="I60" s="79"/>
      <c r="J60" s="79"/>
      <c r="K60" s="79"/>
      <c r="L60" s="79"/>
      <c r="M60" s="79"/>
      <c r="N60" s="79"/>
      <c r="O60" s="79"/>
      <c r="P60" s="79"/>
      <c r="R60" s="13"/>
      <c r="S60" s="16"/>
    </row>
    <row r="61" spans="2:19" s="1" customFormat="1" ht="17.25" customHeight="1">
      <c r="R61" s="13"/>
      <c r="S61" s="16"/>
    </row>
    <row r="62" spans="2:19" ht="23.25">
      <c r="B62" s="31" t="s">
        <v>128</v>
      </c>
      <c r="C62" s="80" t="s">
        <v>129</v>
      </c>
      <c r="D62" s="80"/>
      <c r="E62" s="80"/>
      <c r="F62" s="80"/>
      <c r="G62" s="80"/>
      <c r="H62" s="80"/>
      <c r="I62" s="80"/>
      <c r="J62" s="32">
        <v>1</v>
      </c>
      <c r="K62" s="32">
        <v>2</v>
      </c>
      <c r="L62" s="32">
        <v>3</v>
      </c>
      <c r="M62" s="32">
        <v>4</v>
      </c>
      <c r="N62" s="32">
        <v>5</v>
      </c>
      <c r="O62" s="32" t="s">
        <v>130</v>
      </c>
      <c r="R62" s="13"/>
      <c r="S62" s="16"/>
    </row>
    <row r="63" spans="2:19" ht="18.75">
      <c r="B63" s="3">
        <v>1</v>
      </c>
      <c r="C63" s="76" t="s">
        <v>131</v>
      </c>
      <c r="D63" s="76"/>
      <c r="E63" s="76"/>
      <c r="F63" s="76"/>
      <c r="G63" s="76"/>
      <c r="H63" s="76"/>
      <c r="I63" s="76"/>
      <c r="J63" s="21">
        <f>[1]RESULTADOS!S48</f>
        <v>0.02</v>
      </c>
      <c r="K63" s="21">
        <f>[1]RESULTADOS!S47</f>
        <v>5.6000000000000001E-2</v>
      </c>
      <c r="L63" s="21">
        <f>[1]RESULTADOS!S46</f>
        <v>4.3999999999999997E-2</v>
      </c>
      <c r="M63" s="21">
        <f>[1]RESULTADOS!S45</f>
        <v>0.63600000000000001</v>
      </c>
      <c r="N63" s="21">
        <f>[1]RESULTADOS!S44</f>
        <v>0.24399999999999999</v>
      </c>
      <c r="O63" s="33">
        <f>[1]RESULTADOS!O50</f>
        <v>4.0279999999999996</v>
      </c>
      <c r="R63" s="13"/>
      <c r="S63" s="16"/>
    </row>
    <row r="64" spans="2:19" ht="18.75">
      <c r="B64" s="3">
        <v>2</v>
      </c>
      <c r="C64" s="76" t="s">
        <v>132</v>
      </c>
      <c r="D64" s="76"/>
      <c r="E64" s="76"/>
      <c r="F64" s="76"/>
      <c r="G64" s="76"/>
      <c r="H64" s="76"/>
      <c r="I64" s="76"/>
      <c r="J64" s="21">
        <f>[1]RESULTADOS!S57</f>
        <v>1.2E-2</v>
      </c>
      <c r="K64" s="21">
        <f>[1]RESULTADOS!S56</f>
        <v>7.1999999999999995E-2</v>
      </c>
      <c r="L64" s="21">
        <f>[1]RESULTADOS!S55</f>
        <v>0.06</v>
      </c>
      <c r="M64" s="21">
        <f>[1]RESULTADOS!S54</f>
        <v>0.63200000000000001</v>
      </c>
      <c r="N64" s="21">
        <f>[1]RESULTADOS!S53</f>
        <v>0.224</v>
      </c>
      <c r="O64" s="33">
        <f>[1]RESULTADOS!O59</f>
        <v>3.984</v>
      </c>
      <c r="R64" s="13"/>
      <c r="S64" s="16"/>
    </row>
    <row r="65" spans="2:19" ht="18.75">
      <c r="B65" s="3">
        <v>3</v>
      </c>
      <c r="C65" s="76" t="s">
        <v>133</v>
      </c>
      <c r="D65" s="76"/>
      <c r="E65" s="76"/>
      <c r="F65" s="76"/>
      <c r="G65" s="76"/>
      <c r="H65" s="76"/>
      <c r="I65" s="76"/>
      <c r="J65" s="21">
        <f>[1]RESULTADOS!S66</f>
        <v>1.2E-2</v>
      </c>
      <c r="K65" s="21">
        <f>[1]RESULTADOS!S65</f>
        <v>6.8000000000000005E-2</v>
      </c>
      <c r="L65" s="21">
        <f>[1]RESULTADOS!S64</f>
        <v>5.6000000000000001E-2</v>
      </c>
      <c r="M65" s="21">
        <f>[1]RESULTADOS!S63</f>
        <v>0.68400000000000005</v>
      </c>
      <c r="N65" s="21">
        <f>[1]RESULTADOS!S62</f>
        <v>0.18</v>
      </c>
      <c r="O65" s="33">
        <f>[1]RESULTADOS!O68</f>
        <v>3.952</v>
      </c>
      <c r="R65" s="13"/>
      <c r="S65" s="16"/>
    </row>
    <row r="66" spans="2:19" ht="30.75" customHeight="1">
      <c r="B66" s="3">
        <v>4</v>
      </c>
      <c r="C66" s="76" t="s">
        <v>134</v>
      </c>
      <c r="D66" s="76"/>
      <c r="E66" s="76"/>
      <c r="F66" s="76"/>
      <c r="G66" s="76"/>
      <c r="H66" s="76"/>
      <c r="I66" s="76"/>
      <c r="J66" s="21">
        <f>[1]RESULTADOS!S75</f>
        <v>0.04</v>
      </c>
      <c r="K66" s="21">
        <f>[1]RESULTADOS!S74</f>
        <v>0.16</v>
      </c>
      <c r="L66" s="21">
        <f>[1]RESULTADOS!S73</f>
        <v>0.104</v>
      </c>
      <c r="M66" s="21">
        <f>[1]RESULTADOS!S72</f>
        <v>0.54400000000000004</v>
      </c>
      <c r="N66" s="21">
        <f>[1]RESULTADOS!S71</f>
        <v>0.152</v>
      </c>
      <c r="O66" s="33">
        <f>[1]RESULTADOS!O77</f>
        <v>3.6080000000000001</v>
      </c>
      <c r="R66" s="13"/>
      <c r="S66" s="16"/>
    </row>
    <row r="67" spans="2:19" ht="18.75">
      <c r="B67" s="3">
        <v>5</v>
      </c>
      <c r="C67" s="76" t="s">
        <v>135</v>
      </c>
      <c r="D67" s="76"/>
      <c r="E67" s="76"/>
      <c r="F67" s="76"/>
      <c r="G67" s="76"/>
      <c r="H67" s="76"/>
      <c r="I67" s="76"/>
      <c r="J67" s="21">
        <f>[1]RESULTADOS!S84</f>
        <v>1.2E-2</v>
      </c>
      <c r="K67" s="21">
        <f>[1]RESULTADOS!S83</f>
        <v>3.5999999999999997E-2</v>
      </c>
      <c r="L67" s="21">
        <f>[1]RESULTADOS!S82</f>
        <v>8.0000000000000002E-3</v>
      </c>
      <c r="M67" s="21">
        <f>[1]RESULTADOS!S81</f>
        <v>0.50800000000000001</v>
      </c>
      <c r="N67" s="21">
        <f>[1]RESULTADOS!S80</f>
        <v>0.436</v>
      </c>
      <c r="O67" s="33">
        <f>[1]RESULTADOS!O86</f>
        <v>4.32</v>
      </c>
      <c r="R67" s="13"/>
      <c r="S67" s="16"/>
    </row>
    <row r="68" spans="2:19" ht="28.5" customHeight="1">
      <c r="B68" s="3">
        <v>6</v>
      </c>
      <c r="C68" s="76" t="s">
        <v>136</v>
      </c>
      <c r="D68" s="76"/>
      <c r="E68" s="76"/>
      <c r="F68" s="76"/>
      <c r="G68" s="76"/>
      <c r="H68" s="76"/>
      <c r="I68" s="76"/>
      <c r="J68" s="21">
        <f>[1]RESULTADOS!S93</f>
        <v>1.2E-2</v>
      </c>
      <c r="K68" s="21">
        <f>[1]RESULTADOS!S92</f>
        <v>2.8000000000000001E-2</v>
      </c>
      <c r="L68" s="21">
        <f>[1]RESULTADOS!S91</f>
        <v>8.0000000000000002E-3</v>
      </c>
      <c r="M68" s="21">
        <f>[1]RESULTADOS!S90</f>
        <v>0.46400000000000002</v>
      </c>
      <c r="N68" s="21">
        <f>[1]RESULTADOS!S89</f>
        <v>0.48799999999999999</v>
      </c>
      <c r="O68" s="33">
        <f>[1]RESULTADOS!O95</f>
        <v>4.3879999999999999</v>
      </c>
      <c r="R68" s="13"/>
      <c r="S68" s="16"/>
    </row>
    <row r="69" spans="2:19" ht="18.75">
      <c r="B69" s="3">
        <v>7</v>
      </c>
      <c r="C69" s="76" t="s">
        <v>137</v>
      </c>
      <c r="D69" s="76"/>
      <c r="E69" s="76"/>
      <c r="F69" s="76"/>
      <c r="G69" s="76"/>
      <c r="H69" s="76"/>
      <c r="I69" s="76"/>
      <c r="J69" s="21">
        <f>[1]RESULTADOS!S102</f>
        <v>1.2E-2</v>
      </c>
      <c r="K69" s="21">
        <f>[1]RESULTADOS!S101</f>
        <v>0.02</v>
      </c>
      <c r="L69" s="21">
        <f>[1]RESULTADOS!S100</f>
        <v>1.2E-2</v>
      </c>
      <c r="M69" s="21">
        <f>[1]RESULTADOS!S99</f>
        <v>0.54800000000000004</v>
      </c>
      <c r="N69" s="21">
        <f>[1]RESULTADOS!S98</f>
        <v>0.40799999999999997</v>
      </c>
      <c r="O69" s="33">
        <f>[1]RESULTADOS!O104</f>
        <v>4.32</v>
      </c>
      <c r="R69" s="13"/>
      <c r="S69" s="16"/>
    </row>
    <row r="70" spans="2:19" ht="18.75">
      <c r="B70" s="3">
        <v>8</v>
      </c>
      <c r="C70" s="76" t="s">
        <v>138</v>
      </c>
      <c r="D70" s="76"/>
      <c r="E70" s="76"/>
      <c r="F70" s="76"/>
      <c r="G70" s="76"/>
      <c r="H70" s="76"/>
      <c r="I70" s="76"/>
      <c r="J70" s="21">
        <f>[1]RESULTADOS!S111</f>
        <v>1.2E-2</v>
      </c>
      <c r="K70" s="21">
        <f>[1]RESULTADOS!S110</f>
        <v>4.8000000000000001E-2</v>
      </c>
      <c r="L70" s="21">
        <f>[1]RESULTADOS!S109</f>
        <v>0.04</v>
      </c>
      <c r="M70" s="21">
        <f>[1]RESULTADOS!S108</f>
        <v>0.51200000000000001</v>
      </c>
      <c r="N70" s="21">
        <f>[1]RESULTADOS!S107</f>
        <v>0.38800000000000001</v>
      </c>
      <c r="O70" s="33">
        <f>[1]RESULTADOS!O113</f>
        <v>4.2160000000000002</v>
      </c>
      <c r="R70" s="13"/>
      <c r="S70" s="16"/>
    </row>
    <row r="71" spans="2:19" ht="18.75">
      <c r="B71" s="3">
        <v>9</v>
      </c>
      <c r="C71" s="76" t="s">
        <v>139</v>
      </c>
      <c r="D71" s="76"/>
      <c r="E71" s="76"/>
      <c r="F71" s="76"/>
      <c r="G71" s="76"/>
      <c r="H71" s="76"/>
      <c r="I71" s="76"/>
      <c r="J71" s="21">
        <f>[1]RESULTADOS!S120</f>
        <v>1.2E-2</v>
      </c>
      <c r="K71" s="21">
        <f>[1]RESULTADOS!S119</f>
        <v>2.4E-2</v>
      </c>
      <c r="L71" s="21">
        <f>[1]RESULTADOS!S118</f>
        <v>8.0000000000000002E-3</v>
      </c>
      <c r="M71" s="21">
        <f>[1]RESULTADOS!S117</f>
        <v>0.58799999999999997</v>
      </c>
      <c r="N71" s="21">
        <f>[1]RESULTADOS!S116</f>
        <v>0.36799999999999999</v>
      </c>
      <c r="O71" s="33">
        <f>[1]RESULTADOS!O122</f>
        <v>4.2759999999999998</v>
      </c>
      <c r="R71" s="13"/>
      <c r="S71" s="16"/>
    </row>
    <row r="72" spans="2:19" ht="18.75">
      <c r="B72" s="3">
        <v>10</v>
      </c>
      <c r="C72" s="76" t="s">
        <v>140</v>
      </c>
      <c r="D72" s="76"/>
      <c r="E72" s="76"/>
      <c r="F72" s="76"/>
      <c r="G72" s="76"/>
      <c r="H72" s="76"/>
      <c r="I72" s="76"/>
      <c r="J72" s="21">
        <f>[1]RESULTADOS!S129</f>
        <v>0.02</v>
      </c>
      <c r="K72" s="21">
        <f>[1]RESULTADOS!S128</f>
        <v>3.5999999999999997E-2</v>
      </c>
      <c r="L72" s="21">
        <f>[1]RESULTADOS!S127</f>
        <v>3.2000000000000001E-2</v>
      </c>
      <c r="M72" s="21">
        <f>[1]RESULTADOS!S126</f>
        <v>0.57999999999999996</v>
      </c>
      <c r="N72" s="21">
        <f>[1]RESULTADOS!S125</f>
        <v>0.33200000000000002</v>
      </c>
      <c r="O72" s="33">
        <f>[1]RESULTADOS!O131</f>
        <v>4.1680000000000001</v>
      </c>
      <c r="R72" s="13"/>
      <c r="S72" s="16"/>
    </row>
    <row r="73" spans="2:19" ht="18.75">
      <c r="B73" s="3">
        <v>11</v>
      </c>
      <c r="C73" s="76" t="s">
        <v>141</v>
      </c>
      <c r="D73" s="76"/>
      <c r="E73" s="76"/>
      <c r="F73" s="76"/>
      <c r="G73" s="76"/>
      <c r="H73" s="76"/>
      <c r="I73" s="76"/>
      <c r="J73" s="21">
        <f>[1]RESULTADOS!S138</f>
        <v>1.2E-2</v>
      </c>
      <c r="K73" s="21">
        <f>[1]RESULTADOS!S137</f>
        <v>4.8000000000000001E-2</v>
      </c>
      <c r="L73" s="21">
        <f>[1]RESULTADOS!S136</f>
        <v>2.4E-2</v>
      </c>
      <c r="M73" s="21">
        <f>[1]RESULTADOS!S135</f>
        <v>0.53200000000000003</v>
      </c>
      <c r="N73" s="21">
        <f>[1]RESULTADOS!S134</f>
        <v>0.38400000000000001</v>
      </c>
      <c r="O73" s="33">
        <f>[1]RESULTADOS!O140</f>
        <v>4.2279999999999998</v>
      </c>
      <c r="R73" s="13"/>
      <c r="S73" s="16"/>
    </row>
    <row r="74" spans="2:19" ht="18.75">
      <c r="B74" s="3">
        <v>12</v>
      </c>
      <c r="C74" s="76" t="s">
        <v>142</v>
      </c>
      <c r="D74" s="76"/>
      <c r="E74" s="76"/>
      <c r="F74" s="76"/>
      <c r="G74" s="76"/>
      <c r="H74" s="76"/>
      <c r="I74" s="76"/>
      <c r="J74" s="21">
        <f>[1]RESULTADOS!S147</f>
        <v>1.2E-2</v>
      </c>
      <c r="K74" s="21">
        <f>[1]RESULTADOS!S146</f>
        <v>1.6E-2</v>
      </c>
      <c r="L74" s="21">
        <f>[1]RESULTADOS!S145</f>
        <v>2.4E-2</v>
      </c>
      <c r="M74" s="21">
        <f>[1]RESULTADOS!S144</f>
        <v>0.59199999999999997</v>
      </c>
      <c r="N74" s="21">
        <f>[1]RESULTADOS!S143</f>
        <v>0.35599999999999998</v>
      </c>
      <c r="O74" s="33">
        <f>[1]RESULTADOS!O149</f>
        <v>4.2640000000000002</v>
      </c>
      <c r="R74" s="13"/>
      <c r="S74" s="16"/>
    </row>
    <row r="75" spans="2:19" ht="18.75">
      <c r="B75" s="3">
        <v>13</v>
      </c>
      <c r="C75" s="76" t="s">
        <v>143</v>
      </c>
      <c r="D75" s="76"/>
      <c r="E75" s="76"/>
      <c r="F75" s="76"/>
      <c r="G75" s="76"/>
      <c r="H75" s="76"/>
      <c r="I75" s="76"/>
      <c r="J75" s="21">
        <f>[1]RESULTADOS!S156</f>
        <v>1.6E-2</v>
      </c>
      <c r="K75" s="21">
        <f>[1]RESULTADOS!S155</f>
        <v>4.3999999999999997E-2</v>
      </c>
      <c r="L75" s="21">
        <f>[1]RESULTADOS!S154</f>
        <v>2.8000000000000001E-2</v>
      </c>
      <c r="M75" s="21">
        <f>[1]RESULTADOS!S153</f>
        <v>0.63600000000000001</v>
      </c>
      <c r="N75" s="21">
        <f>[1]RESULTADOS!S152</f>
        <v>0.27600000000000002</v>
      </c>
      <c r="O75" s="33">
        <f>[1]RESULTADOS!O158</f>
        <v>4.1120000000000001</v>
      </c>
      <c r="R75" s="13"/>
      <c r="S75" s="16"/>
    </row>
    <row r="76" spans="2:19" ht="18.75">
      <c r="B76" s="3">
        <v>14</v>
      </c>
      <c r="C76" s="76" t="s">
        <v>144</v>
      </c>
      <c r="D76" s="76"/>
      <c r="E76" s="76"/>
      <c r="F76" s="76"/>
      <c r="G76" s="76"/>
      <c r="H76" s="76"/>
      <c r="I76" s="76"/>
      <c r="J76" s="21">
        <f>[1]RESULTADOS!S165</f>
        <v>1.2E-2</v>
      </c>
      <c r="K76" s="21">
        <f>[1]RESULTADOS!S164</f>
        <v>0.02</v>
      </c>
      <c r="L76" s="21">
        <f>[1]RESULTADOS!S163</f>
        <v>8.0000000000000002E-3</v>
      </c>
      <c r="M76" s="21">
        <f>[1]RESULTADOS!S162</f>
        <v>0.504</v>
      </c>
      <c r="N76" s="21">
        <f>[1]RESULTADOS!S161</f>
        <v>0.45600000000000002</v>
      </c>
      <c r="O76" s="33">
        <f>[1]RESULTADOS!O167</f>
        <v>4.3719999999999999</v>
      </c>
      <c r="R76" s="13"/>
      <c r="S76" s="16"/>
    </row>
    <row r="77" spans="2:19" ht="18.75">
      <c r="B77" s="3">
        <v>15</v>
      </c>
      <c r="C77" s="76" t="s">
        <v>145</v>
      </c>
      <c r="D77" s="76"/>
      <c r="E77" s="76"/>
      <c r="F77" s="76"/>
      <c r="G77" s="76"/>
      <c r="H77" s="76"/>
      <c r="I77" s="76"/>
      <c r="J77" s="21">
        <f>[1]RESULTADOS!S174</f>
        <v>1.6E-2</v>
      </c>
      <c r="K77" s="21">
        <f>[1]RESULTADOS!S173</f>
        <v>1.6E-2</v>
      </c>
      <c r="L77" s="21">
        <f>[1]RESULTADOS!S172</f>
        <v>0</v>
      </c>
      <c r="M77" s="21">
        <f>[1]RESULTADOS!S171</f>
        <v>0.42399999999999999</v>
      </c>
      <c r="N77" s="21">
        <f>[1]RESULTADOS!S170</f>
        <v>0.54400000000000004</v>
      </c>
      <c r="O77" s="33">
        <f>[1]RESULTADOS!O176</f>
        <v>4.4640000000000004</v>
      </c>
      <c r="R77" s="13"/>
      <c r="S77" s="16"/>
    </row>
    <row r="78" spans="2:19" ht="18.75">
      <c r="B78" s="3">
        <v>16</v>
      </c>
      <c r="C78" s="76" t="s">
        <v>146</v>
      </c>
      <c r="D78" s="76"/>
      <c r="E78" s="76"/>
      <c r="F78" s="76"/>
      <c r="G78" s="76"/>
      <c r="H78" s="76"/>
      <c r="I78" s="76"/>
      <c r="J78" s="21">
        <f>[1]RESULTADOS!S183</f>
        <v>0.02</v>
      </c>
      <c r="K78" s="21">
        <f>[1]RESULTADOS!S182</f>
        <v>1.6E-2</v>
      </c>
      <c r="L78" s="21">
        <f>[1]RESULTADOS!S181</f>
        <v>4.0000000000000001E-3</v>
      </c>
      <c r="M78" s="21">
        <f>[1]RESULTADOS!S180</f>
        <v>0.4</v>
      </c>
      <c r="N78" s="21">
        <f>[1]RESULTADOS!S179</f>
        <v>0.56000000000000005</v>
      </c>
      <c r="O78" s="33">
        <f>[1]RESULTADOS!O185</f>
        <v>4.4640000000000004</v>
      </c>
      <c r="R78" s="13"/>
      <c r="S78" s="16"/>
    </row>
    <row r="79" spans="2:19">
      <c r="R79" s="13"/>
      <c r="S79" s="16"/>
    </row>
    <row r="80" spans="2:19">
      <c r="R80" s="13"/>
      <c r="S80" s="16"/>
    </row>
    <row r="81" spans="2:19">
      <c r="R81" s="13"/>
      <c r="S81" s="16"/>
    </row>
    <row r="82" spans="2:19">
      <c r="R82" s="13"/>
      <c r="S82" s="16"/>
    </row>
    <row r="83" spans="2:19">
      <c r="R83" s="13"/>
      <c r="S83" s="16"/>
    </row>
    <row r="84" spans="2:19">
      <c r="R84" s="13"/>
      <c r="S84" s="16"/>
    </row>
    <row r="85" spans="2:19">
      <c r="R85" s="13"/>
      <c r="S85" s="16"/>
    </row>
    <row r="86" spans="2:19">
      <c r="R86" s="13"/>
      <c r="S86" s="16"/>
    </row>
    <row r="87" spans="2:19">
      <c r="R87" s="13"/>
      <c r="S87" s="16"/>
    </row>
    <row r="88" spans="2:19">
      <c r="R88" s="13"/>
      <c r="S88" s="16"/>
    </row>
    <row r="89" spans="2:19">
      <c r="R89" s="13"/>
      <c r="S89" s="16"/>
    </row>
    <row r="90" spans="2:19">
      <c r="R90" s="13"/>
      <c r="S90" s="16"/>
    </row>
    <row r="91" spans="2:19">
      <c r="R91" s="13"/>
      <c r="S91" s="16"/>
    </row>
    <row r="92" spans="2:19">
      <c r="R92" s="13"/>
      <c r="S92" s="16"/>
    </row>
    <row r="93" spans="2:19">
      <c r="R93" s="13"/>
      <c r="S93" s="16"/>
    </row>
    <row r="94" spans="2:19" ht="27.75" customHeight="1">
      <c r="R94" s="13"/>
      <c r="S94" s="16"/>
    </row>
    <row r="95" spans="2:19" ht="14.25" customHeight="1">
      <c r="R95" s="13"/>
      <c r="S95" s="16"/>
    </row>
    <row r="96" spans="2:19" ht="23.25">
      <c r="B96" s="31" t="s">
        <v>128</v>
      </c>
      <c r="C96" s="80" t="s">
        <v>147</v>
      </c>
      <c r="D96" s="80"/>
      <c r="E96" s="80"/>
      <c r="F96" s="80"/>
      <c r="G96" s="80"/>
      <c r="H96" s="80"/>
      <c r="I96" s="80"/>
      <c r="J96" s="32">
        <v>1</v>
      </c>
      <c r="K96" s="32">
        <v>2</v>
      </c>
      <c r="L96" s="32">
        <v>3</v>
      </c>
      <c r="M96" s="32">
        <v>4</v>
      </c>
      <c r="N96" s="32">
        <v>5</v>
      </c>
      <c r="O96" s="32" t="s">
        <v>130</v>
      </c>
      <c r="R96" s="13"/>
      <c r="S96" s="16"/>
    </row>
    <row r="97" spans="2:19" ht="17.25" customHeight="1">
      <c r="B97" s="3">
        <v>1</v>
      </c>
      <c r="C97" s="82" t="s">
        <v>148</v>
      </c>
      <c r="D97" s="82"/>
      <c r="E97" s="82"/>
      <c r="F97" s="82"/>
      <c r="G97" s="82"/>
      <c r="H97" s="82"/>
      <c r="I97" s="82"/>
      <c r="J97" s="21">
        <f>[1]RESULTADOS!S537</f>
        <v>1.1494252873563218E-2</v>
      </c>
      <c r="K97" s="21">
        <f>[1]RESULTADOS!S536</f>
        <v>0</v>
      </c>
      <c r="L97" s="21">
        <f>[1]RESULTADOS!S535</f>
        <v>0.14942528735632185</v>
      </c>
      <c r="M97" s="21">
        <f>[1]RESULTADOS!S534</f>
        <v>0.52873563218390807</v>
      </c>
      <c r="N97" s="21">
        <f>[1]RESULTADOS!S533</f>
        <v>0.31034482758620691</v>
      </c>
      <c r="O97" s="34">
        <f>[1]RESULTADOS!S538</f>
        <v>4.1264367816091951</v>
      </c>
      <c r="R97" s="13"/>
      <c r="S97" s="16"/>
    </row>
    <row r="98" spans="2:19" ht="17.25" customHeight="1">
      <c r="B98" s="3">
        <v>2</v>
      </c>
      <c r="C98" s="82" t="s">
        <v>149</v>
      </c>
      <c r="D98" s="82"/>
      <c r="E98" s="82"/>
      <c r="F98" s="82"/>
      <c r="G98" s="82"/>
      <c r="H98" s="82"/>
      <c r="I98" s="82"/>
      <c r="J98" s="21">
        <f>[1]RESULTADOS!S545</f>
        <v>3.4482758620689655E-2</v>
      </c>
      <c r="K98" s="21">
        <f>[1]RESULTADOS!S544</f>
        <v>1.1494252873563218E-2</v>
      </c>
      <c r="L98" s="21">
        <f>[1]RESULTADOS!S543</f>
        <v>0.16091954022988506</v>
      </c>
      <c r="M98" s="21">
        <f>[1]RESULTADOS!S542</f>
        <v>0.52873563218390807</v>
      </c>
      <c r="N98" s="21">
        <f>[1]RESULTADOS!S541</f>
        <v>0.26436781609195403</v>
      </c>
      <c r="O98" s="34">
        <f>[1]RESULTADOS!S546</f>
        <v>3.9770114942528734</v>
      </c>
      <c r="R98" s="13"/>
      <c r="S98" s="16"/>
    </row>
    <row r="99" spans="2:19" ht="17.25" customHeight="1">
      <c r="B99" s="3">
        <v>3</v>
      </c>
      <c r="C99" s="82" t="s">
        <v>150</v>
      </c>
      <c r="D99" s="82"/>
      <c r="E99" s="82"/>
      <c r="F99" s="82"/>
      <c r="G99" s="82"/>
      <c r="H99" s="82"/>
      <c r="I99" s="82"/>
      <c r="J99" s="21">
        <f>[1]RESULTADOS!S553</f>
        <v>1.1494252873563218E-2</v>
      </c>
      <c r="K99" s="21">
        <f>[1]RESULTADOS!S552</f>
        <v>1.1494252873563218E-2</v>
      </c>
      <c r="L99" s="21">
        <f>[1]RESULTADOS!S551</f>
        <v>0.17241379310344829</v>
      </c>
      <c r="M99" s="21">
        <f>[1]RESULTADOS!S550</f>
        <v>0.63218390804597702</v>
      </c>
      <c r="N99" s="21">
        <f>[1]RESULTADOS!S549</f>
        <v>0.17241379310344829</v>
      </c>
      <c r="O99" s="34">
        <f>[1]RESULTADOS!S554</f>
        <v>3.9425287356321839</v>
      </c>
      <c r="R99" s="13"/>
      <c r="S99" s="16"/>
    </row>
    <row r="100" spans="2:19" ht="17.25" customHeight="1">
      <c r="B100" s="3">
        <v>4</v>
      </c>
      <c r="C100" s="82" t="s">
        <v>151</v>
      </c>
      <c r="D100" s="82"/>
      <c r="E100" s="82"/>
      <c r="F100" s="82"/>
      <c r="G100" s="82"/>
      <c r="H100" s="82"/>
      <c r="I100" s="82"/>
      <c r="J100" s="21">
        <f>[1]RESULTADOS!S561</f>
        <v>1.1494252873563218E-2</v>
      </c>
      <c r="K100" s="21">
        <f>[1]RESULTADOS!S560</f>
        <v>0</v>
      </c>
      <c r="L100" s="21">
        <f>[1]RESULTADOS!S559</f>
        <v>6.8965517241379309E-2</v>
      </c>
      <c r="M100" s="21">
        <f>[1]RESULTADOS!S558</f>
        <v>0.56321839080459768</v>
      </c>
      <c r="N100" s="21">
        <f>[1]RESULTADOS!S557</f>
        <v>0.35632183908045978</v>
      </c>
      <c r="O100" s="34">
        <f>[1]RESULTADOS!S562</f>
        <v>4.2528735632183912</v>
      </c>
      <c r="R100" s="13"/>
      <c r="S100" s="16"/>
    </row>
    <row r="101" spans="2:19" ht="17.25" customHeight="1">
      <c r="B101" s="3">
        <v>5</v>
      </c>
      <c r="C101" s="82" t="s">
        <v>152</v>
      </c>
      <c r="D101" s="82"/>
      <c r="E101" s="82"/>
      <c r="F101" s="82"/>
      <c r="G101" s="82"/>
      <c r="H101" s="82"/>
      <c r="I101" s="82"/>
      <c r="J101" s="21">
        <f>[1]RESULTADOS!S569</f>
        <v>2.2988505747126436E-2</v>
      </c>
      <c r="K101" s="21">
        <f>[1]RESULTADOS!S568</f>
        <v>1.1494252873563218E-2</v>
      </c>
      <c r="L101" s="21">
        <f>[1]RESULTADOS!S567</f>
        <v>0.10344827586206896</v>
      </c>
      <c r="M101" s="21">
        <f>[1]RESULTADOS!S566</f>
        <v>0.52873563218390807</v>
      </c>
      <c r="N101" s="21">
        <f>[1]RESULTADOS!S565</f>
        <v>0.33333333333333331</v>
      </c>
      <c r="O101" s="34">
        <f>[1]RESULTADOS!S570</f>
        <v>4.1379310344827589</v>
      </c>
      <c r="R101" s="13"/>
      <c r="S101" s="16"/>
    </row>
    <row r="102" spans="2:19" ht="17.25" customHeight="1">
      <c r="B102" s="3">
        <v>6</v>
      </c>
      <c r="C102" s="82" t="s">
        <v>153</v>
      </c>
      <c r="D102" s="82"/>
      <c r="E102" s="82"/>
      <c r="F102" s="82"/>
      <c r="G102" s="82"/>
      <c r="H102" s="82"/>
      <c r="I102" s="82"/>
      <c r="J102" s="21">
        <f>[1]RESULTADOS!S577</f>
        <v>2.2988505747126436E-2</v>
      </c>
      <c r="K102" s="21">
        <f>[1]RESULTADOS!S576</f>
        <v>0</v>
      </c>
      <c r="L102" s="21">
        <f>[1]RESULTADOS!S575</f>
        <v>4.5977011494252873E-2</v>
      </c>
      <c r="M102" s="21">
        <f>[1]RESULTADOS!S574</f>
        <v>0.44827586206896552</v>
      </c>
      <c r="N102" s="21">
        <f>[1]RESULTADOS!S573</f>
        <v>0.48275862068965519</v>
      </c>
      <c r="O102" s="34">
        <f>[1]RESULTADOS!S578</f>
        <v>4.3678160919540234</v>
      </c>
      <c r="R102" s="13"/>
      <c r="S102" s="16"/>
    </row>
    <row r="103" spans="2:19" ht="17.25" customHeight="1">
      <c r="B103" s="3">
        <v>7</v>
      </c>
      <c r="C103" s="82" t="s">
        <v>154</v>
      </c>
      <c r="D103" s="82"/>
      <c r="E103" s="82"/>
      <c r="F103" s="82"/>
      <c r="G103" s="82"/>
      <c r="H103" s="82"/>
      <c r="I103" s="82"/>
      <c r="J103" s="21">
        <f>[1]RESULTADOS!S585</f>
        <v>1.1494252873563218E-2</v>
      </c>
      <c r="K103" s="21">
        <f>[1]RESULTADOS!S584</f>
        <v>0</v>
      </c>
      <c r="L103" s="21">
        <f>[1]RESULTADOS!S583</f>
        <v>5.7471264367816091E-2</v>
      </c>
      <c r="M103" s="21">
        <f>[1]RESULTADOS!S582</f>
        <v>0.52873563218390807</v>
      </c>
      <c r="N103" s="21">
        <f>[1]RESULTADOS!S581</f>
        <v>0.40229885057471265</v>
      </c>
      <c r="O103" s="34">
        <f>[1]RESULTADOS!S586</f>
        <v>4.3103448275862073</v>
      </c>
      <c r="R103" s="13"/>
      <c r="S103" s="16"/>
    </row>
    <row r="104" spans="2:19" ht="17.25" customHeight="1">
      <c r="B104" s="3">
        <v>8</v>
      </c>
      <c r="C104" s="82" t="s">
        <v>155</v>
      </c>
      <c r="D104" s="82"/>
      <c r="E104" s="82"/>
      <c r="F104" s="82"/>
      <c r="G104" s="82"/>
      <c r="H104" s="82"/>
      <c r="I104" s="82"/>
      <c r="J104" s="21">
        <f>[1]RESULTADOS!S593</f>
        <v>1.1494252873563218E-2</v>
      </c>
      <c r="K104" s="21">
        <f>[1]RESULTADOS!S592</f>
        <v>1.1494252873563218E-2</v>
      </c>
      <c r="L104" s="21">
        <f>[1]RESULTADOS!S591</f>
        <v>0.10344827586206896</v>
      </c>
      <c r="M104" s="21">
        <f>[1]RESULTADOS!S590</f>
        <v>0.55172413793103448</v>
      </c>
      <c r="N104" s="21">
        <f>[1]RESULTADOS!S589</f>
        <v>0.32183908045977011</v>
      </c>
      <c r="O104" s="34">
        <f>[1]RESULTADOS!S594</f>
        <v>4.1609195402298846</v>
      </c>
      <c r="R104" s="13"/>
      <c r="S104" s="16"/>
    </row>
    <row r="105" spans="2:19" ht="15.75" customHeight="1">
      <c r="C105" s="35"/>
      <c r="D105" s="35"/>
      <c r="E105" s="35"/>
      <c r="F105" s="35"/>
      <c r="G105" s="35"/>
      <c r="H105" s="35"/>
      <c r="I105" s="35"/>
      <c r="J105" s="36"/>
      <c r="K105" s="36"/>
      <c r="L105" s="36"/>
      <c r="M105" s="36"/>
      <c r="N105" s="36"/>
      <c r="R105" s="13"/>
      <c r="S105" s="16"/>
    </row>
    <row r="106" spans="2:19" ht="15.75" customHeight="1">
      <c r="C106" s="35"/>
      <c r="D106" s="35"/>
      <c r="E106" s="35"/>
      <c r="F106" s="35"/>
      <c r="G106" s="35"/>
      <c r="H106" s="35"/>
      <c r="I106" s="35"/>
      <c r="J106" s="36"/>
      <c r="K106" s="36"/>
      <c r="L106" s="36"/>
      <c r="M106" s="36"/>
      <c r="N106" s="36"/>
      <c r="R106" s="13"/>
      <c r="S106" s="16"/>
    </row>
    <row r="107" spans="2:19" ht="15.75" customHeight="1">
      <c r="C107" s="35"/>
      <c r="D107" s="35"/>
      <c r="E107" s="35"/>
      <c r="F107" s="35"/>
      <c r="G107" s="35"/>
      <c r="H107" s="35"/>
      <c r="I107" s="35"/>
      <c r="J107" s="36"/>
      <c r="K107" s="36"/>
      <c r="L107" s="36"/>
      <c r="M107" s="36"/>
      <c r="N107" s="36"/>
      <c r="R107" s="13"/>
      <c r="S107" s="16"/>
    </row>
    <row r="108" spans="2:19" ht="15.75" customHeight="1">
      <c r="C108" s="35"/>
      <c r="D108" s="35"/>
      <c r="E108" s="35"/>
      <c r="F108" s="35"/>
      <c r="G108" s="35"/>
      <c r="H108" s="35"/>
      <c r="I108" s="35"/>
      <c r="J108" s="36"/>
      <c r="K108" s="36"/>
      <c r="L108" s="36"/>
      <c r="M108" s="36"/>
      <c r="N108" s="36"/>
      <c r="R108" s="13"/>
      <c r="S108" s="16"/>
    </row>
    <row r="109" spans="2:19" ht="15.75" customHeight="1">
      <c r="C109" s="35"/>
      <c r="D109" s="35"/>
      <c r="E109" s="35"/>
      <c r="F109" s="35"/>
      <c r="G109" s="35"/>
      <c r="H109" s="35"/>
      <c r="I109" s="35"/>
      <c r="J109" s="36"/>
      <c r="K109" s="36"/>
      <c r="L109" s="36"/>
      <c r="M109" s="36"/>
      <c r="N109" s="36"/>
      <c r="R109" s="13"/>
      <c r="S109" s="16"/>
    </row>
    <row r="110" spans="2:19" ht="15.75" customHeight="1">
      <c r="C110" s="35"/>
      <c r="D110" s="35"/>
      <c r="E110" s="35"/>
      <c r="F110" s="35"/>
      <c r="G110" s="35"/>
      <c r="H110" s="35"/>
      <c r="I110" s="35"/>
      <c r="J110" s="36"/>
      <c r="K110" s="36"/>
      <c r="L110" s="36"/>
      <c r="M110" s="36"/>
      <c r="N110" s="36"/>
      <c r="R110" s="13"/>
      <c r="S110" s="16"/>
    </row>
    <row r="111" spans="2:19" ht="15.75" customHeight="1">
      <c r="C111" s="35"/>
      <c r="D111" s="35"/>
      <c r="E111" s="35"/>
      <c r="F111" s="35"/>
      <c r="G111" s="35"/>
      <c r="H111" s="35"/>
      <c r="I111" s="35"/>
      <c r="J111" s="36"/>
      <c r="K111" s="36"/>
      <c r="L111" s="36"/>
      <c r="M111" s="36"/>
      <c r="N111" s="36"/>
      <c r="R111" s="13"/>
      <c r="S111" s="16"/>
    </row>
    <row r="112" spans="2:19" ht="15.75" customHeight="1">
      <c r="C112" s="35"/>
      <c r="D112" s="35"/>
      <c r="E112" s="35"/>
      <c r="F112" s="35"/>
      <c r="G112" s="35"/>
      <c r="H112" s="35"/>
      <c r="I112" s="35"/>
      <c r="J112" s="36"/>
      <c r="K112" s="36"/>
      <c r="L112" s="36"/>
      <c r="M112" s="36"/>
      <c r="N112" s="36"/>
      <c r="R112" s="13"/>
      <c r="S112" s="16"/>
    </row>
    <row r="113" spans="3:19" ht="99" customHeight="1">
      <c r="C113" s="35"/>
      <c r="D113" s="35"/>
      <c r="E113" s="35"/>
      <c r="F113" s="35"/>
      <c r="G113" s="35"/>
      <c r="H113" s="35"/>
      <c r="I113" s="35"/>
      <c r="J113" s="36"/>
      <c r="K113" s="36"/>
      <c r="L113" s="36"/>
      <c r="M113" s="36"/>
      <c r="N113" s="36"/>
      <c r="R113" s="13"/>
      <c r="S113" s="16"/>
    </row>
    <row r="114" spans="3:19" ht="44.25" customHeight="1">
      <c r="C114" s="78" t="s">
        <v>156</v>
      </c>
      <c r="D114" s="78"/>
      <c r="E114" s="78"/>
      <c r="F114" s="78"/>
      <c r="G114" s="78"/>
      <c r="H114" s="78"/>
      <c r="I114" s="78"/>
      <c r="J114" s="78"/>
      <c r="K114" s="78"/>
      <c r="L114" s="78"/>
      <c r="M114" s="78"/>
      <c r="N114" s="78"/>
      <c r="O114" s="78"/>
      <c r="P114" s="78"/>
      <c r="R114" s="13"/>
      <c r="S114" s="16"/>
    </row>
    <row r="115" spans="3:19" ht="20.25" customHeight="1">
      <c r="C115" s="35"/>
      <c r="D115" s="35"/>
      <c r="E115" s="35"/>
      <c r="F115" s="35"/>
      <c r="G115" s="35"/>
      <c r="H115" s="35"/>
      <c r="I115" s="35"/>
      <c r="J115" s="36"/>
      <c r="K115" s="36"/>
      <c r="L115" s="36"/>
      <c r="M115" s="36"/>
      <c r="N115" s="36"/>
      <c r="R115" s="13"/>
      <c r="S115" s="16"/>
    </row>
    <row r="116" spans="3:19" ht="57.75" customHeight="1">
      <c r="C116" s="81" t="s">
        <v>157</v>
      </c>
      <c r="D116" s="81"/>
      <c r="E116" s="81"/>
      <c r="F116" s="81"/>
      <c r="G116" s="81"/>
      <c r="H116" s="81"/>
      <c r="I116" s="81"/>
      <c r="J116" s="81"/>
      <c r="K116" s="81"/>
      <c r="L116" s="81"/>
      <c r="M116" s="81"/>
      <c r="N116" s="81"/>
      <c r="O116" s="81"/>
      <c r="P116" s="81"/>
      <c r="R116" s="13"/>
      <c r="S116" s="16"/>
    </row>
    <row r="117" spans="3:19" ht="15.75" customHeight="1">
      <c r="C117" s="35"/>
      <c r="D117" s="35"/>
      <c r="E117" s="35"/>
      <c r="F117" s="35"/>
      <c r="G117" s="35"/>
      <c r="H117" s="35"/>
      <c r="I117" s="35"/>
      <c r="J117" s="36"/>
      <c r="K117" s="36"/>
      <c r="L117" s="36"/>
      <c r="M117" s="36"/>
      <c r="N117" s="36"/>
      <c r="R117" s="13"/>
      <c r="S117" s="16"/>
    </row>
    <row r="118" spans="3:19" ht="23.25">
      <c r="C118" s="30" t="s">
        <v>158</v>
      </c>
      <c r="D118" s="17" t="s">
        <v>103</v>
      </c>
      <c r="E118" s="17" t="s">
        <v>104</v>
      </c>
      <c r="F118" s="17" t="s">
        <v>107</v>
      </c>
      <c r="G118" s="36"/>
      <c r="H118" s="36"/>
      <c r="I118" s="36"/>
      <c r="J118" s="36"/>
      <c r="K118" s="36"/>
      <c r="L118" s="36"/>
      <c r="M118" s="36"/>
      <c r="N118" s="36"/>
      <c r="R118" s="13"/>
      <c r="S118" s="16"/>
    </row>
    <row r="119" spans="3:19" ht="21">
      <c r="C119" s="25" t="s">
        <v>119</v>
      </c>
      <c r="D119" s="19">
        <f>[1]RESULTADOS!O416</f>
        <v>46</v>
      </c>
      <c r="E119" s="19">
        <f>[1]RESULTADOS!P416</f>
        <v>4</v>
      </c>
      <c r="F119" s="19">
        <f>SUM(D119:E119)</f>
        <v>50</v>
      </c>
      <c r="G119" s="36"/>
      <c r="H119" s="36"/>
      <c r="I119" s="36"/>
      <c r="J119" s="36"/>
      <c r="K119" s="36"/>
      <c r="L119" s="36"/>
      <c r="M119" s="36"/>
      <c r="N119" s="36"/>
      <c r="R119" s="13"/>
      <c r="S119" s="16"/>
    </row>
    <row r="120" spans="3:19" ht="21">
      <c r="C120" s="25" t="s">
        <v>159</v>
      </c>
      <c r="D120" s="19">
        <f>[1]RESULTADOS!O417</f>
        <v>23</v>
      </c>
      <c r="E120" s="19">
        <f>[1]RESULTADOS!P417</f>
        <v>6</v>
      </c>
      <c r="F120" s="19">
        <f>SUM(D120:E120)</f>
        <v>29</v>
      </c>
      <c r="G120" s="36"/>
      <c r="H120" s="36"/>
      <c r="I120" s="36"/>
      <c r="J120" s="36"/>
      <c r="K120" s="36"/>
      <c r="L120" s="36"/>
      <c r="M120" s="36"/>
      <c r="N120" s="36"/>
      <c r="R120" s="13"/>
      <c r="S120" s="16"/>
    </row>
    <row r="121" spans="3:19" ht="21">
      <c r="C121" s="25" t="s">
        <v>121</v>
      </c>
      <c r="D121" s="19">
        <f>[1]RESULTADOS!O418</f>
        <v>6</v>
      </c>
      <c r="E121" s="19">
        <f>[1]RESULTADOS!P418</f>
        <v>0</v>
      </c>
      <c r="F121" s="19">
        <f>SUM(D121:E121)</f>
        <v>6</v>
      </c>
      <c r="G121" s="36"/>
      <c r="H121" s="36"/>
      <c r="I121" s="36"/>
      <c r="J121" s="36"/>
      <c r="K121" s="36"/>
      <c r="L121" s="36"/>
      <c r="M121" s="36"/>
      <c r="N121" s="36"/>
      <c r="R121" s="13"/>
      <c r="S121" s="16"/>
    </row>
    <row r="122" spans="3:19" ht="21">
      <c r="C122" s="25" t="s">
        <v>160</v>
      </c>
      <c r="D122" s="19">
        <f>[1]RESULTADOS!O419</f>
        <v>0</v>
      </c>
      <c r="E122" s="19">
        <f>[1]RESULTADOS!P419</f>
        <v>0</v>
      </c>
      <c r="F122" s="19">
        <f>SUM(D122:E122)</f>
        <v>0</v>
      </c>
      <c r="G122" s="36"/>
      <c r="H122" s="36"/>
      <c r="I122" s="36"/>
      <c r="J122" s="36"/>
      <c r="K122" s="36"/>
      <c r="L122" s="36"/>
      <c r="M122" s="36"/>
      <c r="N122" s="36"/>
      <c r="R122" s="13"/>
      <c r="S122" s="16"/>
    </row>
    <row r="123" spans="3:19" ht="21">
      <c r="C123" s="25" t="s">
        <v>161</v>
      </c>
      <c r="D123" s="19">
        <f>[1]RESULTADOS!O420</f>
        <v>0</v>
      </c>
      <c r="E123" s="19">
        <f>[1]RESULTADOS!P420</f>
        <v>0</v>
      </c>
      <c r="F123" s="19">
        <f>SUM(D123:E123)</f>
        <v>0</v>
      </c>
      <c r="G123" s="36"/>
      <c r="H123" s="36"/>
      <c r="I123" s="36"/>
      <c r="J123" s="36"/>
      <c r="K123" s="36"/>
      <c r="L123" s="36"/>
      <c r="M123" s="36"/>
      <c r="N123" s="36"/>
      <c r="R123" s="13"/>
      <c r="S123" s="16"/>
    </row>
    <row r="124" spans="3:19" ht="15.75" customHeight="1">
      <c r="C124" s="35"/>
      <c r="D124" s="35"/>
      <c r="E124" s="35"/>
      <c r="F124" s="35"/>
      <c r="G124" s="35"/>
      <c r="H124" s="35"/>
      <c r="I124" s="35"/>
      <c r="J124" s="36"/>
      <c r="K124" s="36"/>
      <c r="L124" s="36"/>
      <c r="M124" s="36"/>
      <c r="N124" s="36"/>
      <c r="R124" s="13"/>
      <c r="S124" s="16"/>
    </row>
    <row r="125" spans="3:19" ht="23.25">
      <c r="C125" s="30" t="s">
        <v>162</v>
      </c>
      <c r="D125" s="17" t="s">
        <v>103</v>
      </c>
      <c r="E125" s="17" t="s">
        <v>104</v>
      </c>
      <c r="F125" s="17" t="s">
        <v>107</v>
      </c>
      <c r="G125" s="35"/>
      <c r="H125" s="35"/>
      <c r="I125" s="35"/>
      <c r="J125" s="36"/>
      <c r="K125" s="36"/>
      <c r="L125" s="36"/>
      <c r="M125" s="36"/>
      <c r="N125" s="36"/>
      <c r="R125" s="13"/>
      <c r="S125" s="16"/>
    </row>
    <row r="126" spans="3:19" ht="21">
      <c r="C126" s="25" t="s">
        <v>119</v>
      </c>
      <c r="D126" s="21">
        <f>[1]RESULTADOS!O416/[1]RESULTADOS!$K$416</f>
        <v>0.44660194174757284</v>
      </c>
      <c r="E126" s="21">
        <f>IFERROR([1]RESULTADOS!P416/[1]RESULTADOS!$L$416,0)</f>
        <v>0.4</v>
      </c>
      <c r="F126" s="21">
        <f>[1]RESULTADOS!S416</f>
        <v>0.44247787610619471</v>
      </c>
      <c r="G126" s="35"/>
      <c r="H126" s="35"/>
      <c r="I126" s="35"/>
      <c r="J126" s="36"/>
      <c r="K126" s="36"/>
      <c r="L126" s="36"/>
      <c r="M126" s="36"/>
      <c r="N126" s="36"/>
      <c r="R126" s="13"/>
      <c r="S126" s="16"/>
    </row>
    <row r="127" spans="3:19" ht="21">
      <c r="C127" s="25" t="s">
        <v>159</v>
      </c>
      <c r="D127" s="21">
        <f>[1]RESULTADOS!O417/[1]RESULTADOS!$K$416</f>
        <v>0.22330097087378642</v>
      </c>
      <c r="E127" s="21">
        <f>IFERROR([1]RESULTADOS!P417/[1]RESULTADOS!$L$416,0)</f>
        <v>0.6</v>
      </c>
      <c r="F127" s="21">
        <f>[1]RESULTADOS!S417</f>
        <v>0.25663716814159293</v>
      </c>
      <c r="G127" s="35"/>
      <c r="H127" s="35"/>
      <c r="I127" s="35"/>
      <c r="J127" s="36"/>
      <c r="K127" s="36"/>
      <c r="L127" s="36"/>
      <c r="M127" s="36"/>
      <c r="N127" s="36"/>
      <c r="R127" s="13"/>
      <c r="S127" s="16"/>
    </row>
    <row r="128" spans="3:19" ht="21">
      <c r="C128" s="25" t="s">
        <v>121</v>
      </c>
      <c r="D128" s="21">
        <f>[1]RESULTADOS!O418/[1]RESULTADOS!$K$416</f>
        <v>5.8252427184466021E-2</v>
      </c>
      <c r="E128" s="21">
        <f>IFERROR([1]RESULTADOS!P418/[1]RESULTADOS!$L$416,0)</f>
        <v>0</v>
      </c>
      <c r="F128" s="21">
        <f>[1]RESULTADOS!S418</f>
        <v>5.3097345132743362E-2</v>
      </c>
      <c r="G128" s="35"/>
      <c r="H128" s="35"/>
      <c r="I128" s="35"/>
      <c r="J128" s="36"/>
      <c r="K128" s="36"/>
      <c r="L128" s="36"/>
      <c r="M128" s="36"/>
      <c r="N128" s="36"/>
      <c r="R128" s="13"/>
      <c r="S128" s="16"/>
    </row>
    <row r="129" spans="3:19" ht="21">
      <c r="C129" s="25" t="s">
        <v>160</v>
      </c>
      <c r="D129" s="21">
        <f>[1]RESULTADOS!O419/[1]RESULTADOS!$K$416</f>
        <v>0</v>
      </c>
      <c r="E129" s="21">
        <f>IFERROR([1]RESULTADOS!P419/[1]RESULTADOS!$L$416,0)</f>
        <v>0</v>
      </c>
      <c r="F129" s="21">
        <f>[1]RESULTADOS!S419</f>
        <v>0</v>
      </c>
      <c r="G129" s="35"/>
      <c r="H129" s="35"/>
      <c r="I129" s="35"/>
      <c r="J129" s="36"/>
      <c r="K129" s="36"/>
      <c r="L129" s="36"/>
      <c r="M129" s="36"/>
      <c r="N129" s="36"/>
      <c r="R129" s="13"/>
      <c r="S129" s="16"/>
    </row>
    <row r="130" spans="3:19" ht="21">
      <c r="C130" s="25" t="s">
        <v>161</v>
      </c>
      <c r="D130" s="21">
        <f>[1]RESULTADOS!O420/[1]RESULTADOS!$K$416</f>
        <v>0</v>
      </c>
      <c r="E130" s="21">
        <f>IFERROR([1]RESULTADOS!P420/[1]RESULTADOS!$L$416,0)</f>
        <v>0</v>
      </c>
      <c r="F130" s="21">
        <f>[1]RESULTADOS!S420</f>
        <v>0</v>
      </c>
      <c r="G130" s="35"/>
      <c r="H130" s="35"/>
      <c r="I130" s="35"/>
      <c r="J130" s="36"/>
      <c r="K130" s="36"/>
      <c r="L130" s="36"/>
      <c r="M130" s="36"/>
      <c r="N130" s="36"/>
      <c r="R130" s="13"/>
      <c r="S130" s="16"/>
    </row>
    <row r="131" spans="3:19" ht="15.75" customHeight="1">
      <c r="C131" s="35"/>
      <c r="D131" s="35"/>
      <c r="E131" s="35"/>
      <c r="F131" s="35"/>
      <c r="G131" s="35"/>
      <c r="H131" s="35"/>
      <c r="I131" s="35"/>
      <c r="J131" s="36"/>
      <c r="K131" s="36"/>
      <c r="L131" s="36"/>
      <c r="M131" s="36"/>
      <c r="N131" s="36"/>
      <c r="R131" s="13"/>
      <c r="S131" s="16"/>
    </row>
    <row r="132" spans="3:19" ht="23.25">
      <c r="C132" s="30" t="s">
        <v>163</v>
      </c>
      <c r="D132" s="17" t="s">
        <v>103</v>
      </c>
      <c r="E132" s="17" t="s">
        <v>104</v>
      </c>
      <c r="F132" s="17" t="s">
        <v>107</v>
      </c>
      <c r="G132" s="35"/>
      <c r="H132" s="35"/>
      <c r="I132" s="35"/>
      <c r="J132" s="36"/>
      <c r="K132" s="36"/>
      <c r="L132" s="36"/>
      <c r="M132" s="36"/>
      <c r="N132" s="36"/>
      <c r="R132" s="13"/>
      <c r="S132" s="16"/>
    </row>
    <row r="133" spans="3:19" ht="21">
      <c r="C133" s="25" t="s">
        <v>119</v>
      </c>
      <c r="D133" s="19">
        <f>[1]RESULTADOS!O423</f>
        <v>24</v>
      </c>
      <c r="E133" s="19">
        <f>[1]RESULTADOS!P423</f>
        <v>3</v>
      </c>
      <c r="F133" s="19">
        <f>SUM(D133:E133)</f>
        <v>27</v>
      </c>
      <c r="G133" s="35"/>
      <c r="H133" s="35"/>
      <c r="I133" s="35"/>
      <c r="J133" s="36"/>
      <c r="K133" s="36"/>
      <c r="L133" s="36"/>
      <c r="M133" s="36"/>
      <c r="N133" s="36"/>
      <c r="R133" s="13"/>
      <c r="S133" s="16"/>
    </row>
    <row r="134" spans="3:19" ht="21">
      <c r="C134" s="25" t="s">
        <v>159</v>
      </c>
      <c r="D134" s="19">
        <f>[1]RESULTADOS!O424</f>
        <v>40</v>
      </c>
      <c r="E134" s="19">
        <f>[1]RESULTADOS!P424</f>
        <v>3</v>
      </c>
      <c r="F134" s="19">
        <f>SUM(D134:E134)</f>
        <v>43</v>
      </c>
      <c r="G134" s="35"/>
      <c r="H134" s="35"/>
      <c r="I134" s="35"/>
      <c r="J134" s="36"/>
      <c r="K134" s="36"/>
      <c r="L134" s="36"/>
      <c r="M134" s="36"/>
      <c r="N134" s="36"/>
      <c r="R134" s="13"/>
      <c r="S134" s="16"/>
    </row>
    <row r="135" spans="3:19" ht="21">
      <c r="C135" s="25" t="s">
        <v>121</v>
      </c>
      <c r="D135" s="19">
        <f>[1]RESULTADOS!O425</f>
        <v>25</v>
      </c>
      <c r="E135" s="19">
        <f>[1]RESULTADOS!P425</f>
        <v>1</v>
      </c>
      <c r="F135" s="19">
        <f>SUM(D135:E135)</f>
        <v>26</v>
      </c>
      <c r="G135" s="35"/>
      <c r="H135" s="35"/>
      <c r="I135" s="35"/>
      <c r="J135" s="36"/>
      <c r="K135" s="36"/>
      <c r="L135" s="36"/>
      <c r="M135" s="36"/>
      <c r="N135" s="36"/>
      <c r="R135" s="13"/>
      <c r="S135" s="16"/>
    </row>
    <row r="136" spans="3:19" ht="21">
      <c r="C136" s="25" t="s">
        <v>160</v>
      </c>
      <c r="D136" s="19">
        <f>[1]RESULTADOS!O426</f>
        <v>14</v>
      </c>
      <c r="E136" s="19">
        <f>[1]RESULTADOS!P426</f>
        <v>3</v>
      </c>
      <c r="F136" s="19">
        <f>SUM(D136:E136)</f>
        <v>17</v>
      </c>
      <c r="G136" s="35"/>
      <c r="H136" s="35"/>
      <c r="I136" s="35"/>
      <c r="J136" s="36"/>
      <c r="K136" s="36"/>
      <c r="L136" s="36"/>
      <c r="M136" s="36"/>
      <c r="N136" s="36"/>
      <c r="R136" s="13"/>
      <c r="S136" s="16"/>
    </row>
    <row r="137" spans="3:19" ht="21">
      <c r="C137" s="25" t="s">
        <v>161</v>
      </c>
      <c r="D137" s="19">
        <f>[1]RESULTADOS!O427</f>
        <v>0</v>
      </c>
      <c r="E137" s="19">
        <f>[1]RESULTADOS!P427</f>
        <v>0</v>
      </c>
      <c r="F137" s="19">
        <f>SUM(D137:E137)</f>
        <v>0</v>
      </c>
      <c r="G137" s="35"/>
      <c r="H137" s="35"/>
      <c r="I137" s="35"/>
      <c r="J137" s="36"/>
      <c r="K137" s="36"/>
      <c r="L137" s="36"/>
      <c r="M137" s="36"/>
      <c r="N137" s="36"/>
      <c r="R137" s="13"/>
      <c r="S137" s="16"/>
    </row>
    <row r="138" spans="3:19" ht="18.75">
      <c r="C138" s="35"/>
      <c r="D138" s="35"/>
      <c r="E138" s="35"/>
      <c r="F138" s="35"/>
      <c r="G138" s="35"/>
      <c r="H138" s="35"/>
      <c r="I138" s="35"/>
      <c r="J138" s="36"/>
      <c r="K138" s="36"/>
      <c r="L138" s="36"/>
      <c r="M138" s="36"/>
      <c r="N138" s="36"/>
      <c r="R138" s="13"/>
      <c r="S138" s="16"/>
    </row>
    <row r="139" spans="3:19" ht="23.25">
      <c r="C139" s="30" t="s">
        <v>164</v>
      </c>
      <c r="D139" s="17" t="s">
        <v>103</v>
      </c>
      <c r="E139" s="17" t="s">
        <v>104</v>
      </c>
      <c r="F139" s="17" t="s">
        <v>107</v>
      </c>
      <c r="G139" s="35"/>
      <c r="H139" s="35"/>
      <c r="I139" s="35"/>
      <c r="J139" s="36"/>
      <c r="K139" s="36"/>
      <c r="L139" s="36"/>
      <c r="M139" s="36"/>
      <c r="N139" s="36"/>
      <c r="R139" s="13"/>
      <c r="S139" s="16"/>
    </row>
    <row r="140" spans="3:19" ht="21">
      <c r="C140" s="25" t="s">
        <v>119</v>
      </c>
      <c r="D140" s="21">
        <f>[1]RESULTADOS!O423/[1]RESULTADOS!$K$423</f>
        <v>0.23300970873786409</v>
      </c>
      <c r="E140" s="21">
        <f>IFERROR([1]RESULTADOS!P423/[1]RESULTADOS!$L$423,0)</f>
        <v>0.3</v>
      </c>
      <c r="F140" s="21">
        <f>[1]RESULTADOS!S423</f>
        <v>0.23893805309734514</v>
      </c>
      <c r="G140" s="35"/>
      <c r="H140" s="35"/>
      <c r="I140" s="35"/>
      <c r="J140" s="36"/>
      <c r="K140" s="36"/>
      <c r="L140" s="36"/>
      <c r="M140" s="36"/>
      <c r="N140" s="36"/>
      <c r="R140" s="13"/>
      <c r="S140" s="16"/>
    </row>
    <row r="141" spans="3:19" ht="21">
      <c r="C141" s="25" t="s">
        <v>159</v>
      </c>
      <c r="D141" s="21">
        <f>[1]RESULTADOS!O424/[1]RESULTADOS!$K$423</f>
        <v>0.38834951456310679</v>
      </c>
      <c r="E141" s="21">
        <f>IFERROR([1]RESULTADOS!P424/[1]RESULTADOS!$L$423,0)</f>
        <v>0.3</v>
      </c>
      <c r="F141" s="21">
        <f>[1]RESULTADOS!S424</f>
        <v>0.38053097345132741</v>
      </c>
      <c r="G141" s="35"/>
      <c r="H141" s="35"/>
      <c r="I141" s="35"/>
      <c r="J141" s="36"/>
      <c r="K141" s="36"/>
      <c r="L141" s="36"/>
      <c r="M141" s="36"/>
      <c r="N141" s="36"/>
      <c r="R141" s="13"/>
      <c r="S141" s="16"/>
    </row>
    <row r="142" spans="3:19" ht="21">
      <c r="C142" s="25" t="s">
        <v>121</v>
      </c>
      <c r="D142" s="21">
        <f>[1]RESULTADOS!O425/[1]RESULTADOS!$K$423</f>
        <v>0.24271844660194175</v>
      </c>
      <c r="E142" s="21">
        <f>IFERROR([1]RESULTADOS!P425/[1]RESULTADOS!$L$423,0)</f>
        <v>0.1</v>
      </c>
      <c r="F142" s="21">
        <f>[1]RESULTADOS!S425</f>
        <v>0.23008849557522124</v>
      </c>
      <c r="G142" s="35"/>
      <c r="H142" s="35"/>
      <c r="I142" s="35"/>
      <c r="J142" s="36"/>
      <c r="K142" s="36"/>
      <c r="L142" s="36"/>
      <c r="M142" s="36"/>
      <c r="N142" s="36"/>
      <c r="R142" s="13"/>
      <c r="S142" s="16"/>
    </row>
    <row r="143" spans="3:19" ht="21">
      <c r="C143" s="25" t="s">
        <v>160</v>
      </c>
      <c r="D143" s="21">
        <f>[1]RESULTADOS!O426/[1]RESULTADOS!$K$423</f>
        <v>0.13592233009708737</v>
      </c>
      <c r="E143" s="21">
        <f>IFERROR([1]RESULTADOS!P426/[1]RESULTADOS!$L$423,0)</f>
        <v>0.3</v>
      </c>
      <c r="F143" s="21">
        <f>[1]RESULTADOS!S426</f>
        <v>0.15044247787610621</v>
      </c>
      <c r="G143" s="35"/>
      <c r="H143" s="35"/>
      <c r="I143" s="35"/>
      <c r="J143" s="36"/>
      <c r="K143" s="36"/>
      <c r="L143" s="36"/>
      <c r="M143" s="36"/>
      <c r="N143" s="36"/>
      <c r="R143" s="13"/>
      <c r="S143" s="16"/>
    </row>
    <row r="144" spans="3:19" ht="21">
      <c r="C144" s="25" t="s">
        <v>161</v>
      </c>
      <c r="D144" s="21">
        <f>[1]RESULTADOS!O427/[1]RESULTADOS!$K$423</f>
        <v>0</v>
      </c>
      <c r="E144" s="21">
        <f>IFERROR([1]RESULTADOS!P427/[1]RESULTADOS!$L$423,0)</f>
        <v>0</v>
      </c>
      <c r="F144" s="21">
        <f>[1]RESULTADOS!S427</f>
        <v>0</v>
      </c>
      <c r="G144" s="35"/>
      <c r="H144" s="35"/>
      <c r="I144" s="35"/>
      <c r="J144" s="36"/>
      <c r="K144" s="36"/>
      <c r="L144" s="36"/>
      <c r="M144" s="36"/>
      <c r="N144" s="36"/>
      <c r="R144" s="13"/>
      <c r="S144" s="16"/>
    </row>
    <row r="145" spans="3:19" ht="21">
      <c r="C145" s="37"/>
      <c r="D145" s="36"/>
      <c r="E145" s="36"/>
      <c r="F145" s="36"/>
      <c r="G145" s="35"/>
      <c r="H145" s="35"/>
      <c r="I145" s="35"/>
      <c r="J145" s="36"/>
      <c r="K145" s="36"/>
      <c r="L145" s="36"/>
      <c r="M145" s="36"/>
      <c r="N145" s="36"/>
      <c r="R145" s="13"/>
      <c r="S145" s="16"/>
    </row>
    <row r="146" spans="3:19" ht="23.25">
      <c r="C146" s="30" t="s">
        <v>165</v>
      </c>
      <c r="D146" s="17" t="s">
        <v>103</v>
      </c>
      <c r="E146" s="17" t="s">
        <v>104</v>
      </c>
      <c r="F146" s="17" t="s">
        <v>107</v>
      </c>
      <c r="G146" s="35"/>
      <c r="H146" s="35"/>
      <c r="I146" s="35"/>
      <c r="J146" s="36"/>
      <c r="K146" s="36"/>
      <c r="L146" s="36"/>
      <c r="M146" s="36"/>
      <c r="N146" s="36"/>
      <c r="R146" s="13"/>
      <c r="S146" s="16"/>
    </row>
    <row r="147" spans="3:19" ht="21">
      <c r="C147" s="25" t="s">
        <v>119</v>
      </c>
      <c r="D147" s="19">
        <f>[1]RESULTADOS!O430</f>
        <v>39</v>
      </c>
      <c r="E147" s="19">
        <f>[1]RESULTADOS!P430</f>
        <v>5</v>
      </c>
      <c r="F147" s="19">
        <f>SUM(D147:E147)</f>
        <v>44</v>
      </c>
      <c r="G147" s="35"/>
      <c r="H147" s="35"/>
      <c r="I147" s="35"/>
      <c r="J147" s="36"/>
      <c r="K147" s="36"/>
      <c r="L147" s="36"/>
      <c r="M147" s="36"/>
      <c r="N147" s="36"/>
      <c r="R147" s="13"/>
      <c r="S147" s="16"/>
    </row>
    <row r="148" spans="3:19" ht="21">
      <c r="C148" s="25" t="s">
        <v>159</v>
      </c>
      <c r="D148" s="19">
        <f>[1]RESULTADOS!O431</f>
        <v>31</v>
      </c>
      <c r="E148" s="19">
        <f>[1]RESULTADOS!P431</f>
        <v>5</v>
      </c>
      <c r="F148" s="19">
        <f>SUM(D148:E148)</f>
        <v>36</v>
      </c>
      <c r="G148" s="35"/>
      <c r="H148" s="35"/>
      <c r="I148" s="35"/>
      <c r="J148" s="36"/>
      <c r="K148" s="36"/>
      <c r="L148" s="36"/>
      <c r="M148" s="36"/>
      <c r="N148" s="36"/>
      <c r="R148" s="13"/>
      <c r="S148" s="16"/>
    </row>
    <row r="149" spans="3:19" ht="21">
      <c r="C149" s="25" t="s">
        <v>121</v>
      </c>
      <c r="D149" s="19">
        <f>[1]RESULTADOS!O432</f>
        <v>4</v>
      </c>
      <c r="E149" s="19">
        <f>[1]RESULTADOS!P432</f>
        <v>0</v>
      </c>
      <c r="F149" s="19">
        <f>SUM(D149:E149)</f>
        <v>4</v>
      </c>
      <c r="G149" s="35"/>
      <c r="H149" s="35"/>
      <c r="I149" s="35"/>
      <c r="J149" s="36"/>
      <c r="K149" s="36"/>
      <c r="L149" s="36"/>
      <c r="M149" s="36"/>
      <c r="N149" s="36"/>
      <c r="R149" s="13"/>
      <c r="S149" s="16"/>
    </row>
    <row r="150" spans="3:19" ht="21">
      <c r="C150" s="25" t="s">
        <v>160</v>
      </c>
      <c r="D150" s="19">
        <f>[1]RESULTADOS!O433</f>
        <v>1</v>
      </c>
      <c r="E150" s="19">
        <f>[1]RESULTADOS!P433</f>
        <v>0</v>
      </c>
      <c r="F150" s="19">
        <f>SUM(D150:E150)</f>
        <v>1</v>
      </c>
      <c r="G150" s="35"/>
      <c r="H150" s="35"/>
      <c r="I150" s="35"/>
      <c r="J150" s="36"/>
      <c r="K150" s="36"/>
      <c r="L150" s="36"/>
      <c r="M150" s="36"/>
      <c r="N150" s="36"/>
      <c r="R150" s="13"/>
      <c r="S150" s="16"/>
    </row>
    <row r="151" spans="3:19" ht="21">
      <c r="C151" s="25" t="s">
        <v>161</v>
      </c>
      <c r="D151" s="19">
        <f>[1]RESULTADOS!O434</f>
        <v>0</v>
      </c>
      <c r="E151" s="19">
        <f>[1]RESULTADOS!P434</f>
        <v>0</v>
      </c>
      <c r="F151" s="19">
        <f>SUM(D151:E151)</f>
        <v>0</v>
      </c>
      <c r="G151" s="35"/>
      <c r="H151" s="35"/>
      <c r="I151" s="35"/>
      <c r="J151" s="36"/>
      <c r="K151" s="36"/>
      <c r="L151" s="36"/>
      <c r="M151" s="36"/>
      <c r="N151" s="36"/>
      <c r="R151" s="13"/>
      <c r="S151" s="16"/>
    </row>
    <row r="152" spans="3:19" ht="18.75">
      <c r="C152" s="35"/>
      <c r="D152" s="35"/>
      <c r="E152" s="35"/>
      <c r="F152" s="35"/>
      <c r="G152" s="35"/>
      <c r="H152" s="35"/>
      <c r="I152" s="35"/>
      <c r="J152" s="36"/>
      <c r="K152" s="36"/>
      <c r="L152" s="36"/>
      <c r="M152" s="36"/>
      <c r="N152" s="36"/>
      <c r="R152" s="13"/>
      <c r="S152" s="16"/>
    </row>
    <row r="153" spans="3:19" ht="23.25">
      <c r="C153" s="30" t="s">
        <v>166</v>
      </c>
      <c r="D153" s="17" t="s">
        <v>103</v>
      </c>
      <c r="E153" s="17" t="s">
        <v>104</v>
      </c>
      <c r="F153" s="17" t="s">
        <v>107</v>
      </c>
      <c r="G153" s="35"/>
      <c r="H153" s="35"/>
      <c r="I153" s="35"/>
      <c r="J153" s="36"/>
      <c r="K153" s="36"/>
      <c r="L153" s="36"/>
      <c r="M153" s="36"/>
      <c r="N153" s="36"/>
      <c r="R153" s="13"/>
      <c r="S153" s="16"/>
    </row>
    <row r="154" spans="3:19" ht="21">
      <c r="C154" s="25" t="s">
        <v>119</v>
      </c>
      <c r="D154" s="21">
        <f>[1]RESULTADOS!O430/[1]RESULTADOS!$K$430</f>
        <v>0.37864077669902912</v>
      </c>
      <c r="E154" s="21">
        <f>IFERROR([1]RESULTADOS!P430/[1]RESULTADOS!$L$430,0)</f>
        <v>0.5</v>
      </c>
      <c r="F154" s="21">
        <f>[1]RESULTADOS!S430</f>
        <v>0.38938053097345132</v>
      </c>
      <c r="G154" s="35"/>
      <c r="H154" s="35"/>
      <c r="I154" s="35"/>
      <c r="J154" s="36"/>
      <c r="K154" s="36"/>
      <c r="L154" s="36"/>
      <c r="M154" s="36"/>
      <c r="N154" s="36"/>
      <c r="R154" s="13"/>
      <c r="S154" s="16"/>
    </row>
    <row r="155" spans="3:19" ht="21">
      <c r="C155" s="25" t="s">
        <v>159</v>
      </c>
      <c r="D155" s="21">
        <f>[1]RESULTADOS!O431/[1]RESULTADOS!$K$430</f>
        <v>0.30097087378640774</v>
      </c>
      <c r="E155" s="21">
        <f>IFERROR([1]RESULTADOS!P431/[1]RESULTADOS!$L$430,0)</f>
        <v>0.5</v>
      </c>
      <c r="F155" s="21">
        <f>[1]RESULTADOS!S431</f>
        <v>0.31858407079646017</v>
      </c>
      <c r="G155" s="35"/>
      <c r="H155" s="35"/>
      <c r="I155" s="35"/>
      <c r="J155" s="36"/>
      <c r="K155" s="36"/>
      <c r="L155" s="36"/>
      <c r="M155" s="36"/>
      <c r="N155" s="36"/>
      <c r="R155" s="13"/>
      <c r="S155" s="16"/>
    </row>
    <row r="156" spans="3:19" ht="21">
      <c r="C156" s="25" t="s">
        <v>121</v>
      </c>
      <c r="D156" s="21">
        <f>[1]RESULTADOS!O432/[1]RESULTADOS!$K$430</f>
        <v>3.8834951456310676E-2</v>
      </c>
      <c r="E156" s="21">
        <f>IFERROR([1]RESULTADOS!P432/[1]RESULTADOS!$L$430,0)</f>
        <v>0</v>
      </c>
      <c r="F156" s="21">
        <f>[1]RESULTADOS!S432</f>
        <v>3.5398230088495575E-2</v>
      </c>
      <c r="G156" s="35"/>
      <c r="H156" s="35"/>
      <c r="I156" s="35"/>
      <c r="J156" s="36"/>
      <c r="K156" s="36"/>
      <c r="L156" s="36"/>
      <c r="M156" s="36"/>
      <c r="N156" s="36"/>
      <c r="R156" s="13"/>
      <c r="S156" s="16"/>
    </row>
    <row r="157" spans="3:19" ht="21">
      <c r="C157" s="25" t="s">
        <v>160</v>
      </c>
      <c r="D157" s="21">
        <f>[1]RESULTADOS!O433/[1]RESULTADOS!$K$430</f>
        <v>9.7087378640776691E-3</v>
      </c>
      <c r="E157" s="21">
        <f>IFERROR([1]RESULTADOS!P433/[1]RESULTADOS!$L$430,0)</f>
        <v>0</v>
      </c>
      <c r="F157" s="21">
        <f>[1]RESULTADOS!S433</f>
        <v>8.8495575221238937E-3</v>
      </c>
      <c r="G157" s="35"/>
      <c r="H157" s="35"/>
      <c r="I157" s="35"/>
      <c r="J157" s="36"/>
      <c r="K157" s="36"/>
      <c r="L157" s="36"/>
      <c r="M157" s="36"/>
      <c r="N157" s="36"/>
      <c r="R157" s="13"/>
      <c r="S157" s="16"/>
    </row>
    <row r="158" spans="3:19" ht="21">
      <c r="C158" s="25" t="s">
        <v>161</v>
      </c>
      <c r="D158" s="21">
        <f>[1]RESULTADOS!O434/[1]RESULTADOS!$K$430</f>
        <v>0</v>
      </c>
      <c r="E158" s="21">
        <f>IFERROR([1]RESULTADOS!P434/[1]RESULTADOS!$L$430,0)</f>
        <v>0</v>
      </c>
      <c r="F158" s="21">
        <f>[1]RESULTADOS!S434</f>
        <v>0</v>
      </c>
      <c r="G158" s="35"/>
      <c r="H158" s="35"/>
      <c r="I158" s="35"/>
      <c r="J158" s="36"/>
      <c r="K158" s="36"/>
      <c r="L158" s="36"/>
      <c r="M158" s="36"/>
      <c r="N158" s="36"/>
      <c r="R158" s="13"/>
      <c r="S158" s="16"/>
    </row>
    <row r="159" spans="3:19" ht="15.75" customHeight="1">
      <c r="C159" s="35"/>
      <c r="D159" s="35"/>
      <c r="E159" s="35"/>
      <c r="F159" s="35"/>
      <c r="G159" s="35"/>
      <c r="H159" s="35"/>
      <c r="I159" s="35"/>
      <c r="J159" s="36"/>
      <c r="K159" s="36"/>
      <c r="L159" s="36"/>
      <c r="M159" s="36"/>
      <c r="N159" s="36"/>
      <c r="R159" s="13"/>
      <c r="S159" s="16"/>
    </row>
    <row r="160" spans="3:19" ht="23.25">
      <c r="C160" s="30" t="s">
        <v>167</v>
      </c>
      <c r="D160" s="17" t="s">
        <v>103</v>
      </c>
      <c r="E160" s="17" t="s">
        <v>104</v>
      </c>
      <c r="F160" s="17" t="s">
        <v>107</v>
      </c>
      <c r="G160" s="35"/>
      <c r="H160" s="35"/>
      <c r="I160" s="35"/>
      <c r="J160" s="36"/>
      <c r="K160" s="36"/>
      <c r="L160" s="36"/>
      <c r="M160" s="36"/>
      <c r="N160" s="36"/>
      <c r="R160" s="13"/>
      <c r="S160" s="16"/>
    </row>
    <row r="161" spans="3:19" ht="21">
      <c r="C161" s="25" t="s">
        <v>119</v>
      </c>
      <c r="D161" s="19">
        <f>[1]RESULTADOS!O437</f>
        <v>29</v>
      </c>
      <c r="E161" s="19">
        <f>[1]RESULTADOS!P437</f>
        <v>3</v>
      </c>
      <c r="F161" s="19">
        <f>SUM(D161:E161)</f>
        <v>32</v>
      </c>
      <c r="G161" s="35"/>
      <c r="H161" s="35"/>
      <c r="I161" s="35"/>
      <c r="J161" s="36"/>
      <c r="K161" s="36"/>
      <c r="L161" s="36"/>
      <c r="M161" s="36"/>
      <c r="N161" s="36"/>
      <c r="R161" s="13"/>
      <c r="S161" s="16"/>
    </row>
    <row r="162" spans="3:19" ht="21">
      <c r="C162" s="25" t="s">
        <v>159</v>
      </c>
      <c r="D162" s="19">
        <f>[1]RESULTADOS!O438</f>
        <v>53</v>
      </c>
      <c r="E162" s="19">
        <f>[1]RESULTADOS!P438</f>
        <v>6</v>
      </c>
      <c r="F162" s="19">
        <f>SUM(D162:E162)</f>
        <v>59</v>
      </c>
      <c r="G162" s="35"/>
      <c r="H162" s="35"/>
      <c r="I162" s="35"/>
      <c r="J162" s="36"/>
      <c r="K162" s="36"/>
      <c r="L162" s="36"/>
      <c r="M162" s="36"/>
      <c r="N162" s="36"/>
      <c r="R162" s="13"/>
      <c r="S162" s="16"/>
    </row>
    <row r="163" spans="3:19" ht="21">
      <c r="C163" s="25" t="s">
        <v>121</v>
      </c>
      <c r="D163" s="19">
        <f>[1]RESULTADOS!O439</f>
        <v>14</v>
      </c>
      <c r="E163" s="19">
        <f>[1]RESULTADOS!P439</f>
        <v>0</v>
      </c>
      <c r="F163" s="19">
        <f>SUM(D163:E163)</f>
        <v>14</v>
      </c>
      <c r="G163" s="35"/>
      <c r="H163" s="35"/>
      <c r="I163" s="35"/>
      <c r="J163" s="36"/>
      <c r="K163" s="36"/>
      <c r="L163" s="36"/>
      <c r="M163" s="36"/>
      <c r="N163" s="36"/>
      <c r="R163" s="13"/>
      <c r="S163" s="16"/>
    </row>
    <row r="164" spans="3:19" ht="21">
      <c r="C164" s="25" t="s">
        <v>160</v>
      </c>
      <c r="D164" s="19">
        <f>[1]RESULTADOS!O440</f>
        <v>7</v>
      </c>
      <c r="E164" s="19">
        <f>[1]RESULTADOS!P440</f>
        <v>1</v>
      </c>
      <c r="F164" s="19">
        <f>SUM(D164:E164)</f>
        <v>8</v>
      </c>
      <c r="G164" s="35"/>
      <c r="H164" s="35"/>
      <c r="I164" s="35"/>
      <c r="J164" s="36"/>
      <c r="K164" s="36"/>
      <c r="L164" s="36"/>
      <c r="M164" s="36"/>
      <c r="N164" s="36"/>
      <c r="R164" s="13"/>
      <c r="S164" s="16"/>
    </row>
    <row r="165" spans="3:19" ht="21">
      <c r="C165" s="25" t="s">
        <v>161</v>
      </c>
      <c r="D165" s="19">
        <f>[1]RESULTADOS!O441</f>
        <v>0</v>
      </c>
      <c r="E165" s="19">
        <f>[1]RESULTADOS!P441</f>
        <v>0</v>
      </c>
      <c r="F165" s="19">
        <f>SUM(D165:E165)</f>
        <v>0</v>
      </c>
      <c r="G165" s="35"/>
      <c r="H165" s="35"/>
      <c r="I165" s="35"/>
      <c r="J165" s="36"/>
      <c r="K165" s="36"/>
      <c r="L165" s="36"/>
      <c r="M165" s="36"/>
      <c r="N165" s="36"/>
      <c r="R165" s="13"/>
      <c r="S165" s="16"/>
    </row>
    <row r="166" spans="3:19" ht="18.75">
      <c r="C166" s="35"/>
      <c r="D166" s="35"/>
      <c r="E166" s="35"/>
      <c r="F166" s="35"/>
      <c r="G166" s="35"/>
      <c r="H166" s="35"/>
      <c r="I166" s="35"/>
      <c r="J166" s="36"/>
      <c r="K166" s="36"/>
      <c r="L166" s="36"/>
      <c r="M166" s="36"/>
      <c r="N166" s="36"/>
      <c r="R166" s="13"/>
      <c r="S166" s="16"/>
    </row>
    <row r="167" spans="3:19" ht="34.5" customHeight="1">
      <c r="C167" s="30" t="s">
        <v>168</v>
      </c>
      <c r="D167" s="17" t="s">
        <v>103</v>
      </c>
      <c r="E167" s="17" t="s">
        <v>104</v>
      </c>
      <c r="F167" s="17" t="s">
        <v>107</v>
      </c>
      <c r="G167" s="35"/>
      <c r="H167" s="35"/>
      <c r="I167" s="35"/>
      <c r="J167" s="36"/>
      <c r="K167" s="36"/>
      <c r="L167" s="36"/>
      <c r="M167" s="36"/>
      <c r="N167" s="36"/>
      <c r="R167" s="13"/>
      <c r="S167" s="16"/>
    </row>
    <row r="168" spans="3:19" ht="22.5" customHeight="1">
      <c r="C168" s="25" t="s">
        <v>119</v>
      </c>
      <c r="D168" s="21">
        <f>[1]RESULTADOS!O437/[1]RESULTADOS!$K$437</f>
        <v>0.28155339805825241</v>
      </c>
      <c r="E168" s="21">
        <f>IFERROR([1]RESULTADOS!P437/[1]RESULTADOS!$L$437,0)</f>
        <v>0.3</v>
      </c>
      <c r="F168" s="21">
        <f>[1]RESULTADOS!S437</f>
        <v>0.2831858407079646</v>
      </c>
      <c r="G168" s="35"/>
      <c r="H168" s="35"/>
      <c r="I168" s="35"/>
      <c r="J168" s="36"/>
      <c r="K168" s="36"/>
      <c r="L168" s="36"/>
      <c r="M168" s="36"/>
      <c r="N168" s="36"/>
      <c r="R168" s="13"/>
      <c r="S168" s="16"/>
    </row>
    <row r="169" spans="3:19" ht="22.5" customHeight="1">
      <c r="C169" s="25" t="s">
        <v>159</v>
      </c>
      <c r="D169" s="21">
        <f>[1]RESULTADOS!O438/[1]RESULTADOS!$K$437</f>
        <v>0.5145631067961165</v>
      </c>
      <c r="E169" s="21">
        <f>IFERROR([1]RESULTADOS!P438/[1]RESULTADOS!$L$437,0)</f>
        <v>0.6</v>
      </c>
      <c r="F169" s="21">
        <f>[1]RESULTADOS!S438</f>
        <v>0.52212389380530977</v>
      </c>
      <c r="G169" s="35"/>
      <c r="H169" s="35"/>
      <c r="I169" s="35"/>
      <c r="J169" s="36"/>
      <c r="K169" s="36"/>
      <c r="L169" s="36"/>
      <c r="M169" s="36"/>
      <c r="N169" s="36"/>
      <c r="R169" s="13"/>
      <c r="S169" s="16"/>
    </row>
    <row r="170" spans="3:19" ht="22.5" customHeight="1">
      <c r="C170" s="25" t="s">
        <v>121</v>
      </c>
      <c r="D170" s="21">
        <f>[1]RESULTADOS!O439/[1]RESULTADOS!$K$437</f>
        <v>0.13592233009708737</v>
      </c>
      <c r="E170" s="21">
        <f>IFERROR([1]RESULTADOS!P439/[1]RESULTADOS!$L$437,0)</f>
        <v>0</v>
      </c>
      <c r="F170" s="21">
        <f>[1]RESULTADOS!S439</f>
        <v>0.12389380530973451</v>
      </c>
      <c r="G170" s="35"/>
      <c r="H170" s="35"/>
      <c r="I170" s="35"/>
      <c r="J170" s="36"/>
      <c r="K170" s="36"/>
      <c r="L170" s="36"/>
      <c r="M170" s="36"/>
      <c r="N170" s="36"/>
      <c r="R170" s="13"/>
      <c r="S170" s="16"/>
    </row>
    <row r="171" spans="3:19" ht="22.5" customHeight="1">
      <c r="C171" s="25" t="s">
        <v>160</v>
      </c>
      <c r="D171" s="21">
        <f>[1]RESULTADOS!O440/[1]RESULTADOS!$K$437</f>
        <v>6.7961165048543687E-2</v>
      </c>
      <c r="E171" s="21">
        <f>IFERROR([1]RESULTADOS!P440/[1]RESULTADOS!$L$437,0)</f>
        <v>0.1</v>
      </c>
      <c r="F171" s="21">
        <f>[1]RESULTADOS!S440</f>
        <v>7.0796460176991149E-2</v>
      </c>
      <c r="G171" s="35"/>
      <c r="H171" s="35"/>
      <c r="I171" s="35"/>
      <c r="J171" s="36"/>
      <c r="K171" s="36"/>
      <c r="L171" s="36"/>
      <c r="M171" s="36"/>
      <c r="N171" s="36"/>
      <c r="R171" s="13"/>
      <c r="S171" s="16"/>
    </row>
    <row r="172" spans="3:19" ht="22.5" customHeight="1">
      <c r="C172" s="25" t="s">
        <v>161</v>
      </c>
      <c r="D172" s="21">
        <f>[1]RESULTADOS!O441/[1]RESULTADOS!$K$437</f>
        <v>0</v>
      </c>
      <c r="E172" s="21">
        <f>IFERROR([1]RESULTADOS!P441/[1]RESULTADOS!$L$437,0)</f>
        <v>0</v>
      </c>
      <c r="F172" s="21">
        <f>[1]RESULTADOS!S441</f>
        <v>0</v>
      </c>
      <c r="G172" s="35"/>
      <c r="H172" s="35"/>
      <c r="I172" s="35"/>
      <c r="J172" s="36"/>
      <c r="K172" s="36"/>
      <c r="L172" s="36"/>
      <c r="M172" s="36"/>
      <c r="N172" s="36"/>
      <c r="R172" s="13"/>
      <c r="S172" s="16"/>
    </row>
    <row r="173" spans="3:19" ht="24" customHeight="1">
      <c r="C173" s="35"/>
      <c r="D173" s="35"/>
      <c r="E173" s="35"/>
      <c r="F173" s="35"/>
      <c r="G173" s="35"/>
      <c r="H173" s="35"/>
      <c r="I173" s="35"/>
      <c r="J173" s="36"/>
      <c r="K173" s="36"/>
      <c r="L173" s="36"/>
      <c r="M173" s="36"/>
      <c r="N173" s="36"/>
      <c r="R173" s="13"/>
      <c r="S173" s="16"/>
    </row>
    <row r="174" spans="3:19" ht="23.25">
      <c r="C174" s="30" t="s">
        <v>169</v>
      </c>
      <c r="D174" s="17" t="s">
        <v>103</v>
      </c>
      <c r="E174" s="17" t="s">
        <v>104</v>
      </c>
      <c r="F174" s="17" t="s">
        <v>107</v>
      </c>
      <c r="G174" s="35"/>
      <c r="H174" s="35"/>
      <c r="I174" s="35"/>
      <c r="J174" s="36"/>
      <c r="K174" s="36"/>
      <c r="L174" s="36"/>
      <c r="M174" s="36"/>
      <c r="N174" s="36"/>
      <c r="R174" s="13"/>
      <c r="S174" s="16"/>
    </row>
    <row r="175" spans="3:19" ht="21">
      <c r="C175" s="25" t="s">
        <v>119</v>
      </c>
      <c r="D175" s="19">
        <f>[1]RESULTADOS!O444</f>
        <v>50</v>
      </c>
      <c r="E175" s="19">
        <f>[1]RESULTADOS!P444</f>
        <v>4</v>
      </c>
      <c r="F175" s="19">
        <f>SUM(D175:E175)</f>
        <v>54</v>
      </c>
      <c r="G175" s="35"/>
      <c r="H175" s="35"/>
      <c r="I175" s="35"/>
      <c r="J175" s="36"/>
      <c r="K175" s="36"/>
      <c r="L175" s="36"/>
      <c r="M175" s="36"/>
      <c r="N175" s="36"/>
      <c r="R175" s="13"/>
      <c r="S175" s="16"/>
    </row>
    <row r="176" spans="3:19" ht="21">
      <c r="C176" s="25" t="s">
        <v>159</v>
      </c>
      <c r="D176" s="19">
        <f>[1]RESULTADOS!O445</f>
        <v>48</v>
      </c>
      <c r="E176" s="19">
        <f>[1]RESULTADOS!P445</f>
        <v>6</v>
      </c>
      <c r="F176" s="19">
        <f>SUM(D176:E176)</f>
        <v>54</v>
      </c>
      <c r="G176" s="35"/>
      <c r="H176" s="35"/>
      <c r="I176" s="35"/>
      <c r="J176" s="36"/>
      <c r="K176" s="36"/>
      <c r="L176" s="36"/>
      <c r="M176" s="36"/>
      <c r="N176" s="36"/>
      <c r="R176" s="13"/>
      <c r="S176" s="16"/>
    </row>
    <row r="177" spans="3:19" ht="21">
      <c r="C177" s="25" t="s">
        <v>121</v>
      </c>
      <c r="D177" s="19">
        <f>[1]RESULTADOS!O446</f>
        <v>4</v>
      </c>
      <c r="E177" s="19">
        <f>[1]RESULTADOS!P446</f>
        <v>0</v>
      </c>
      <c r="F177" s="19">
        <f>SUM(D177:E177)</f>
        <v>4</v>
      </c>
      <c r="G177" s="35"/>
      <c r="H177" s="35"/>
      <c r="I177" s="35"/>
      <c r="J177" s="36"/>
      <c r="K177" s="36"/>
      <c r="L177" s="36"/>
      <c r="M177" s="36"/>
      <c r="N177" s="36"/>
      <c r="R177" s="13"/>
      <c r="S177" s="16"/>
    </row>
    <row r="178" spans="3:19" ht="21">
      <c r="C178" s="25" t="s">
        <v>160</v>
      </c>
      <c r="D178" s="19">
        <f>[1]RESULTADOS!O447</f>
        <v>1</v>
      </c>
      <c r="E178" s="19">
        <f>[1]RESULTADOS!P447</f>
        <v>0</v>
      </c>
      <c r="F178" s="19">
        <f>SUM(D178:E178)</f>
        <v>1</v>
      </c>
      <c r="G178" s="35"/>
      <c r="H178" s="35"/>
      <c r="I178" s="35"/>
      <c r="J178" s="36"/>
      <c r="K178" s="36"/>
      <c r="L178" s="36"/>
      <c r="M178" s="36"/>
      <c r="N178" s="36"/>
      <c r="R178" s="13"/>
      <c r="S178" s="16"/>
    </row>
    <row r="179" spans="3:19" ht="21">
      <c r="C179" s="25" t="s">
        <v>161</v>
      </c>
      <c r="D179" s="19">
        <f>[1]RESULTADOS!O448</f>
        <v>0</v>
      </c>
      <c r="E179" s="19">
        <f>[1]RESULTADOS!P448</f>
        <v>0</v>
      </c>
      <c r="F179" s="19">
        <f>SUM(D179:E179)</f>
        <v>0</v>
      </c>
      <c r="G179" s="35"/>
      <c r="H179" s="35"/>
      <c r="I179" s="35"/>
      <c r="J179" s="36"/>
      <c r="K179" s="36"/>
      <c r="L179" s="36"/>
      <c r="M179" s="36"/>
      <c r="N179" s="36"/>
      <c r="R179" s="13"/>
      <c r="S179" s="16"/>
    </row>
    <row r="180" spans="3:19" ht="18.75">
      <c r="C180" s="35"/>
      <c r="D180" s="35"/>
      <c r="E180" s="35"/>
      <c r="F180" s="35"/>
      <c r="G180" s="35"/>
      <c r="H180" s="35"/>
      <c r="I180" s="35"/>
      <c r="J180" s="36"/>
      <c r="K180" s="36"/>
      <c r="L180" s="36"/>
      <c r="M180" s="36"/>
      <c r="N180" s="36"/>
      <c r="R180" s="13"/>
      <c r="S180" s="16"/>
    </row>
    <row r="181" spans="3:19" ht="23.25">
      <c r="C181" s="30" t="s">
        <v>170</v>
      </c>
      <c r="D181" s="17" t="s">
        <v>103</v>
      </c>
      <c r="E181" s="17" t="s">
        <v>104</v>
      </c>
      <c r="F181" s="17" t="s">
        <v>107</v>
      </c>
      <c r="G181" s="35"/>
      <c r="H181" s="35"/>
      <c r="I181" s="35"/>
      <c r="J181" s="36"/>
      <c r="K181" s="36"/>
      <c r="L181" s="36"/>
      <c r="M181" s="36"/>
      <c r="N181" s="36"/>
      <c r="R181" s="13"/>
      <c r="S181" s="16"/>
    </row>
    <row r="182" spans="3:19" ht="21">
      <c r="C182" s="25" t="s">
        <v>119</v>
      </c>
      <c r="D182" s="21">
        <f>[1]RESULTADOS!O444/[1]RESULTADOS!$K$444</f>
        <v>0.4854368932038835</v>
      </c>
      <c r="E182" s="21">
        <f>IFERROR([1]RESULTADOS!P444/[1]RESULTADOS!$L$444,0)</f>
        <v>0.4</v>
      </c>
      <c r="F182" s="21">
        <f>[1]RESULTADOS!S444</f>
        <v>0.47787610619469029</v>
      </c>
      <c r="G182" s="35"/>
      <c r="H182" s="35"/>
      <c r="I182" s="35"/>
      <c r="J182" s="36"/>
      <c r="K182" s="36"/>
      <c r="L182" s="36"/>
      <c r="M182" s="36"/>
      <c r="N182" s="36"/>
      <c r="R182" s="13"/>
      <c r="S182" s="16"/>
    </row>
    <row r="183" spans="3:19" ht="21">
      <c r="C183" s="25" t="s">
        <v>159</v>
      </c>
      <c r="D183" s="21">
        <f>[1]RESULTADOS!O445/[1]RESULTADOS!$K$444</f>
        <v>0.46601941747572817</v>
      </c>
      <c r="E183" s="21">
        <f>IFERROR([1]RESULTADOS!P445/[1]RESULTADOS!$L$444,0)</f>
        <v>0.6</v>
      </c>
      <c r="F183" s="21">
        <f>[1]RESULTADOS!S445</f>
        <v>0.47787610619469029</v>
      </c>
      <c r="G183" s="35"/>
      <c r="H183" s="35"/>
      <c r="I183" s="35"/>
      <c r="J183" s="36"/>
      <c r="K183" s="36"/>
      <c r="L183" s="36"/>
      <c r="M183" s="36"/>
      <c r="N183" s="36"/>
      <c r="R183" s="13"/>
      <c r="S183" s="16"/>
    </row>
    <row r="184" spans="3:19" ht="21">
      <c r="C184" s="25" t="s">
        <v>121</v>
      </c>
      <c r="D184" s="21">
        <f>[1]RESULTADOS!O446/[1]RESULTADOS!$K$444</f>
        <v>3.8834951456310676E-2</v>
      </c>
      <c r="E184" s="21">
        <f>IFERROR([1]RESULTADOS!P446/[1]RESULTADOS!$L$444,0)</f>
        <v>0</v>
      </c>
      <c r="F184" s="21">
        <f>[1]RESULTADOS!S446</f>
        <v>3.5398230088495575E-2</v>
      </c>
      <c r="G184" s="35"/>
      <c r="H184" s="35"/>
      <c r="I184" s="35"/>
      <c r="J184" s="36"/>
      <c r="K184" s="36"/>
      <c r="L184" s="36"/>
      <c r="M184" s="36"/>
      <c r="N184" s="36"/>
      <c r="R184" s="13"/>
      <c r="S184" s="16"/>
    </row>
    <row r="185" spans="3:19" ht="21">
      <c r="C185" s="25" t="s">
        <v>160</v>
      </c>
      <c r="D185" s="21">
        <f>[1]RESULTADOS!O447/[1]RESULTADOS!$K$444</f>
        <v>9.7087378640776691E-3</v>
      </c>
      <c r="E185" s="21">
        <f>IFERROR([1]RESULTADOS!P447/[1]RESULTADOS!$L$444,0)</f>
        <v>0</v>
      </c>
      <c r="F185" s="21">
        <f>[1]RESULTADOS!S447</f>
        <v>8.8495575221238937E-3</v>
      </c>
      <c r="G185" s="35"/>
      <c r="H185" s="35"/>
      <c r="I185" s="35"/>
      <c r="J185" s="36"/>
      <c r="K185" s="36"/>
      <c r="L185" s="36"/>
      <c r="M185" s="36"/>
      <c r="N185" s="36"/>
      <c r="R185" s="13"/>
      <c r="S185" s="16"/>
    </row>
    <row r="186" spans="3:19" ht="21">
      <c r="C186" s="25" t="s">
        <v>161</v>
      </c>
      <c r="D186" s="21">
        <f>[1]RESULTADOS!O448/[1]RESULTADOS!$K$444</f>
        <v>0</v>
      </c>
      <c r="E186" s="21">
        <f>IFERROR([1]RESULTADOS!P448/[1]RESULTADOS!$L$444,0)</f>
        <v>0</v>
      </c>
      <c r="F186" s="21">
        <f>[1]RESULTADOS!S448</f>
        <v>0</v>
      </c>
      <c r="G186" s="35"/>
      <c r="H186" s="35"/>
      <c r="I186" s="35"/>
      <c r="J186" s="36"/>
      <c r="K186" s="36"/>
      <c r="L186" s="36"/>
      <c r="M186" s="36"/>
      <c r="N186" s="36"/>
      <c r="R186" s="13"/>
      <c r="S186" s="16"/>
    </row>
    <row r="187" spans="3:19" ht="16.5" customHeight="1">
      <c r="C187" s="37"/>
      <c r="D187" s="36"/>
      <c r="E187" s="36"/>
      <c r="F187" s="36"/>
      <c r="G187" s="35"/>
      <c r="H187" s="35"/>
      <c r="I187" s="35"/>
      <c r="J187" s="36"/>
      <c r="K187" s="36"/>
      <c r="L187" s="36"/>
      <c r="M187" s="36"/>
      <c r="N187" s="36"/>
      <c r="R187" s="13"/>
      <c r="S187" s="16"/>
    </row>
    <row r="188" spans="3:19" ht="23.25">
      <c r="C188" s="30" t="s">
        <v>171</v>
      </c>
      <c r="D188" s="17" t="s">
        <v>103</v>
      </c>
      <c r="E188" s="17" t="s">
        <v>104</v>
      </c>
      <c r="F188" s="17" t="s">
        <v>107</v>
      </c>
      <c r="G188" s="35"/>
      <c r="H188" s="35"/>
      <c r="I188" s="35"/>
      <c r="J188" s="36"/>
      <c r="K188" s="36"/>
      <c r="L188" s="36"/>
      <c r="M188" s="36"/>
      <c r="N188" s="36"/>
      <c r="R188" s="13"/>
      <c r="S188" s="16"/>
    </row>
    <row r="189" spans="3:19" ht="21">
      <c r="C189" s="25" t="s">
        <v>119</v>
      </c>
      <c r="D189" s="19">
        <f>[1]RESULTADOS!O451</f>
        <v>30</v>
      </c>
      <c r="E189" s="19">
        <f>[1]RESULTADOS!P451</f>
        <v>3</v>
      </c>
      <c r="F189" s="19">
        <f>SUM(D189:E189)</f>
        <v>33</v>
      </c>
      <c r="G189" s="35"/>
      <c r="H189" s="35"/>
      <c r="I189" s="35"/>
      <c r="J189" s="36"/>
      <c r="K189" s="36"/>
      <c r="L189" s="36"/>
      <c r="M189" s="36"/>
      <c r="N189" s="36"/>
      <c r="R189" s="13"/>
      <c r="S189" s="16"/>
    </row>
    <row r="190" spans="3:19" ht="21">
      <c r="C190" s="25" t="s">
        <v>159</v>
      </c>
      <c r="D190" s="19">
        <f>[1]RESULTADOS!O452</f>
        <v>52</v>
      </c>
      <c r="E190" s="19">
        <f>[1]RESULTADOS!P452</f>
        <v>4</v>
      </c>
      <c r="F190" s="19">
        <f>SUM(D190:E190)</f>
        <v>56</v>
      </c>
      <c r="G190" s="35"/>
      <c r="H190" s="35"/>
      <c r="I190" s="35"/>
      <c r="J190" s="36"/>
      <c r="K190" s="36"/>
      <c r="L190" s="36"/>
      <c r="M190" s="36"/>
      <c r="N190" s="36"/>
      <c r="R190" s="13"/>
      <c r="S190" s="16"/>
    </row>
    <row r="191" spans="3:19" ht="21">
      <c r="C191" s="25" t="s">
        <v>121</v>
      </c>
      <c r="D191" s="19">
        <f>[1]RESULTADOS!O453</f>
        <v>14</v>
      </c>
      <c r="E191" s="19">
        <f>[1]RESULTADOS!P453</f>
        <v>2</v>
      </c>
      <c r="F191" s="19">
        <f>SUM(D191:E191)</f>
        <v>16</v>
      </c>
      <c r="G191" s="35"/>
      <c r="H191" s="35"/>
      <c r="I191" s="35"/>
      <c r="J191" s="36"/>
      <c r="K191" s="36"/>
      <c r="L191" s="36"/>
      <c r="M191" s="36"/>
      <c r="N191" s="36"/>
      <c r="R191" s="13"/>
      <c r="S191" s="16"/>
    </row>
    <row r="192" spans="3:19" ht="21">
      <c r="C192" s="25" t="s">
        <v>160</v>
      </c>
      <c r="D192" s="19">
        <f>[1]RESULTADOS!O454</f>
        <v>7</v>
      </c>
      <c r="E192" s="19">
        <f>[1]RESULTADOS!P454</f>
        <v>1</v>
      </c>
      <c r="F192" s="19">
        <f>SUM(D192:E192)</f>
        <v>8</v>
      </c>
      <c r="G192" s="35"/>
      <c r="H192" s="35"/>
      <c r="I192" s="35"/>
      <c r="J192" s="36"/>
      <c r="K192" s="36"/>
      <c r="L192" s="36"/>
      <c r="M192" s="36"/>
      <c r="N192" s="36"/>
      <c r="R192" s="13"/>
      <c r="S192" s="16"/>
    </row>
    <row r="193" spans="3:19" ht="21">
      <c r="C193" s="25" t="s">
        <v>161</v>
      </c>
      <c r="D193" s="19">
        <f>[1]RESULTADOS!O455</f>
        <v>0</v>
      </c>
      <c r="E193" s="19">
        <f>[1]RESULTADOS!P455</f>
        <v>0</v>
      </c>
      <c r="F193" s="19">
        <f>SUM(D193:E193)</f>
        <v>0</v>
      </c>
      <c r="G193" s="35"/>
      <c r="H193" s="35"/>
      <c r="I193" s="35"/>
      <c r="J193" s="36"/>
      <c r="K193" s="36"/>
      <c r="L193" s="36"/>
      <c r="M193" s="36"/>
      <c r="N193" s="36"/>
      <c r="R193" s="13"/>
      <c r="S193" s="16"/>
    </row>
    <row r="194" spans="3:19" ht="18.75">
      <c r="C194" s="35"/>
      <c r="D194" s="35"/>
      <c r="E194" s="35"/>
      <c r="F194" s="35"/>
      <c r="G194" s="35"/>
      <c r="H194" s="35"/>
      <c r="I194" s="35"/>
      <c r="J194" s="36"/>
      <c r="K194" s="36"/>
      <c r="L194" s="36"/>
      <c r="M194" s="36"/>
      <c r="N194" s="36"/>
      <c r="R194" s="13"/>
      <c r="S194" s="16"/>
    </row>
    <row r="195" spans="3:19" ht="23.25">
      <c r="C195" s="30" t="s">
        <v>172</v>
      </c>
      <c r="D195" s="17" t="s">
        <v>103</v>
      </c>
      <c r="E195" s="17" t="s">
        <v>104</v>
      </c>
      <c r="F195" s="17" t="s">
        <v>107</v>
      </c>
      <c r="G195" s="35"/>
      <c r="H195" s="35"/>
      <c r="I195" s="35"/>
      <c r="J195" s="36"/>
      <c r="K195" s="36"/>
      <c r="L195" s="36"/>
      <c r="M195" s="36"/>
      <c r="N195" s="36"/>
      <c r="R195" s="13"/>
      <c r="S195" s="16"/>
    </row>
    <row r="196" spans="3:19" ht="21">
      <c r="C196" s="25" t="s">
        <v>119</v>
      </c>
      <c r="D196" s="21">
        <f>[1]RESULTADOS!O451/[1]RESULTADOS!$K$451</f>
        <v>0.29126213592233008</v>
      </c>
      <c r="E196" s="21">
        <f>IFERROR([1]RESULTADOS!P451/[1]RESULTADOS!$L$451,0)</f>
        <v>0.3</v>
      </c>
      <c r="F196" s="21">
        <f>[1]RESULTADOS!S451</f>
        <v>0.29203539823008851</v>
      </c>
      <c r="G196" s="35"/>
      <c r="H196" s="35"/>
      <c r="I196" s="35"/>
      <c r="J196" s="36"/>
      <c r="K196" s="36"/>
      <c r="L196" s="36"/>
      <c r="M196" s="36"/>
      <c r="N196" s="36"/>
      <c r="R196" s="13"/>
      <c r="S196" s="16"/>
    </row>
    <row r="197" spans="3:19" ht="21">
      <c r="C197" s="25" t="s">
        <v>159</v>
      </c>
      <c r="D197" s="21">
        <f>[1]RESULTADOS!O452/[1]RESULTADOS!$K$451</f>
        <v>0.50485436893203883</v>
      </c>
      <c r="E197" s="21">
        <f>IFERROR([1]RESULTADOS!P452/[1]RESULTADOS!$L$451,0)</f>
        <v>0.4</v>
      </c>
      <c r="F197" s="21">
        <f>[1]RESULTADOS!S452</f>
        <v>0.49557522123893805</v>
      </c>
      <c r="G197" s="35"/>
      <c r="H197" s="35"/>
      <c r="I197" s="35"/>
      <c r="J197" s="36"/>
      <c r="K197" s="36"/>
      <c r="L197" s="36"/>
      <c r="M197" s="36"/>
      <c r="N197" s="36"/>
      <c r="R197" s="13"/>
      <c r="S197" s="16"/>
    </row>
    <row r="198" spans="3:19" ht="21">
      <c r="C198" s="25" t="s">
        <v>121</v>
      </c>
      <c r="D198" s="21">
        <f>[1]RESULTADOS!O453/[1]RESULTADOS!$K$451</f>
        <v>0.13592233009708737</v>
      </c>
      <c r="E198" s="21">
        <f>IFERROR([1]RESULTADOS!P453/[1]RESULTADOS!$L$451,0)</f>
        <v>0.2</v>
      </c>
      <c r="F198" s="21">
        <f>[1]RESULTADOS!S453</f>
        <v>0.1415929203539823</v>
      </c>
      <c r="G198" s="35"/>
      <c r="H198" s="35"/>
      <c r="I198" s="35"/>
      <c r="J198" s="36"/>
      <c r="K198" s="36"/>
      <c r="L198" s="36"/>
      <c r="M198" s="36"/>
      <c r="N198" s="36"/>
      <c r="R198" s="13"/>
      <c r="S198" s="16"/>
    </row>
    <row r="199" spans="3:19" ht="21">
      <c r="C199" s="25" t="s">
        <v>160</v>
      </c>
      <c r="D199" s="21">
        <f>[1]RESULTADOS!O454/[1]RESULTADOS!$K$451</f>
        <v>6.7961165048543687E-2</v>
      </c>
      <c r="E199" s="21">
        <f>IFERROR([1]RESULTADOS!P454/[1]RESULTADOS!$L$451,0)</f>
        <v>0.1</v>
      </c>
      <c r="F199" s="21">
        <f>[1]RESULTADOS!S454</f>
        <v>7.0796460176991149E-2</v>
      </c>
      <c r="G199" s="35"/>
      <c r="H199" s="35"/>
      <c r="I199" s="35"/>
      <c r="J199" s="36"/>
      <c r="K199" s="36"/>
      <c r="L199" s="36"/>
      <c r="M199" s="36"/>
      <c r="N199" s="36"/>
      <c r="R199" s="13"/>
      <c r="S199" s="16"/>
    </row>
    <row r="200" spans="3:19" ht="21">
      <c r="C200" s="25" t="s">
        <v>161</v>
      </c>
      <c r="D200" s="21">
        <f>[1]RESULTADOS!O455/[1]RESULTADOS!$K$451</f>
        <v>0</v>
      </c>
      <c r="E200" s="21">
        <f>IFERROR([1]RESULTADOS!P455/[1]RESULTADOS!$L$451,0)</f>
        <v>0</v>
      </c>
      <c r="F200" s="21">
        <f>[1]RESULTADOS!S455</f>
        <v>0</v>
      </c>
      <c r="G200" s="35"/>
      <c r="H200" s="35"/>
      <c r="I200" s="35"/>
      <c r="J200" s="36"/>
      <c r="K200" s="36"/>
      <c r="L200" s="36"/>
      <c r="M200" s="36"/>
      <c r="N200" s="36"/>
      <c r="R200" s="13"/>
      <c r="S200" s="16"/>
    </row>
    <row r="201" spans="3:19" ht="21">
      <c r="C201" s="37"/>
      <c r="D201" s="36"/>
      <c r="E201" s="36"/>
      <c r="F201" s="36"/>
      <c r="G201" s="35"/>
      <c r="H201" s="35"/>
      <c r="I201" s="35"/>
      <c r="J201" s="36"/>
      <c r="K201" s="36"/>
      <c r="L201" s="36"/>
      <c r="M201" s="36"/>
      <c r="N201" s="36"/>
      <c r="R201" s="13"/>
      <c r="S201" s="16"/>
    </row>
    <row r="202" spans="3:19" ht="23.25">
      <c r="C202" s="30" t="s">
        <v>173</v>
      </c>
      <c r="D202" s="17" t="s">
        <v>103</v>
      </c>
      <c r="E202" s="17" t="s">
        <v>104</v>
      </c>
      <c r="F202" s="17" t="s">
        <v>107</v>
      </c>
      <c r="G202" s="35"/>
      <c r="H202" s="35"/>
      <c r="I202" s="35"/>
      <c r="J202" s="36"/>
      <c r="K202" s="36"/>
      <c r="L202" s="36"/>
      <c r="M202" s="36"/>
      <c r="N202" s="36"/>
      <c r="R202" s="13"/>
      <c r="S202" s="16"/>
    </row>
    <row r="203" spans="3:19" ht="21">
      <c r="C203" s="25" t="s">
        <v>119</v>
      </c>
      <c r="D203" s="19">
        <f>[1]RESULTADOS!O458</f>
        <v>30</v>
      </c>
      <c r="E203" s="19">
        <f>[1]RESULTADOS!P458</f>
        <v>4</v>
      </c>
      <c r="F203" s="19">
        <f>SUM(D203:E203)</f>
        <v>34</v>
      </c>
      <c r="G203" s="35"/>
      <c r="H203" s="35"/>
      <c r="I203" s="35"/>
      <c r="J203" s="36"/>
      <c r="K203" s="36"/>
      <c r="L203" s="36"/>
      <c r="M203" s="36"/>
      <c r="N203" s="36"/>
      <c r="R203" s="13"/>
      <c r="S203" s="16"/>
    </row>
    <row r="204" spans="3:19" ht="21">
      <c r="C204" s="25" t="s">
        <v>159</v>
      </c>
      <c r="D204" s="19">
        <f>[1]RESULTADOS!O459</f>
        <v>48</v>
      </c>
      <c r="E204" s="19">
        <f>[1]RESULTADOS!P459</f>
        <v>4</v>
      </c>
      <c r="F204" s="19">
        <f>SUM(D204:E204)</f>
        <v>52</v>
      </c>
      <c r="G204" s="35"/>
      <c r="H204" s="35"/>
      <c r="I204" s="35"/>
      <c r="J204" s="36"/>
      <c r="K204" s="36"/>
      <c r="L204" s="36"/>
      <c r="M204" s="36"/>
      <c r="N204" s="36"/>
      <c r="R204" s="13"/>
      <c r="S204" s="16"/>
    </row>
    <row r="205" spans="3:19" ht="21">
      <c r="C205" s="25" t="s">
        <v>121</v>
      </c>
      <c r="D205" s="19">
        <f>[1]RESULTADOS!O460</f>
        <v>17</v>
      </c>
      <c r="E205" s="19">
        <f>[1]RESULTADOS!P460</f>
        <v>1</v>
      </c>
      <c r="F205" s="19">
        <f>SUM(D205:E205)</f>
        <v>18</v>
      </c>
      <c r="G205" s="35"/>
      <c r="H205" s="35"/>
      <c r="I205" s="35"/>
      <c r="J205" s="36"/>
      <c r="K205" s="36"/>
      <c r="L205" s="36"/>
      <c r="M205" s="36"/>
      <c r="N205" s="36"/>
      <c r="R205" s="13"/>
      <c r="S205" s="16"/>
    </row>
    <row r="206" spans="3:19" ht="21">
      <c r="C206" s="25" t="s">
        <v>160</v>
      </c>
      <c r="D206" s="19">
        <f>[1]RESULTADOS!O461</f>
        <v>8</v>
      </c>
      <c r="E206" s="19">
        <f>[1]RESULTADOS!P461</f>
        <v>1</v>
      </c>
      <c r="F206" s="19">
        <f>SUM(D206:E206)</f>
        <v>9</v>
      </c>
      <c r="G206" s="35"/>
      <c r="H206" s="35"/>
      <c r="I206" s="35"/>
      <c r="J206" s="36"/>
      <c r="K206" s="36"/>
      <c r="L206" s="36"/>
      <c r="M206" s="36"/>
      <c r="N206" s="36"/>
      <c r="R206" s="13"/>
      <c r="S206" s="16"/>
    </row>
    <row r="207" spans="3:19" ht="21">
      <c r="C207" s="25" t="s">
        <v>161</v>
      </c>
      <c r="D207" s="19">
        <f>[1]RESULTADOS!O462</f>
        <v>0</v>
      </c>
      <c r="E207" s="19">
        <f>[1]RESULTADOS!P462</f>
        <v>0</v>
      </c>
      <c r="F207" s="19">
        <f>SUM(D207:E207)</f>
        <v>0</v>
      </c>
      <c r="G207" s="35"/>
      <c r="H207" s="35"/>
      <c r="I207" s="35"/>
      <c r="J207" s="36"/>
      <c r="K207" s="36"/>
      <c r="L207" s="36"/>
      <c r="M207" s="36"/>
      <c r="N207" s="36"/>
      <c r="R207" s="13"/>
      <c r="S207" s="16"/>
    </row>
    <row r="208" spans="3:19" ht="18.75">
      <c r="C208" s="35"/>
      <c r="D208" s="35"/>
      <c r="E208" s="35"/>
      <c r="F208" s="35"/>
      <c r="G208" s="35"/>
      <c r="H208" s="35"/>
      <c r="I208" s="35"/>
      <c r="J208" s="36"/>
      <c r="K208" s="36"/>
      <c r="L208" s="36"/>
      <c r="M208" s="36"/>
      <c r="N208" s="36"/>
      <c r="R208" s="13"/>
      <c r="S208" s="16"/>
    </row>
    <row r="209" spans="3:19" ht="23.25">
      <c r="C209" s="30" t="s">
        <v>174</v>
      </c>
      <c r="D209" s="17" t="s">
        <v>103</v>
      </c>
      <c r="E209" s="17" t="s">
        <v>104</v>
      </c>
      <c r="F209" s="17" t="s">
        <v>107</v>
      </c>
      <c r="G209" s="35"/>
      <c r="H209" s="35"/>
      <c r="I209" s="35"/>
      <c r="J209" s="36"/>
      <c r="K209" s="36"/>
      <c r="L209" s="36"/>
      <c r="M209" s="36"/>
      <c r="N209" s="36"/>
      <c r="R209" s="13"/>
      <c r="S209" s="16"/>
    </row>
    <row r="210" spans="3:19" ht="21">
      <c r="C210" s="25" t="s">
        <v>119</v>
      </c>
      <c r="D210" s="21">
        <f>[1]RESULTADOS!O458/[1]RESULTADOS!$K$458</f>
        <v>0.29126213592233008</v>
      </c>
      <c r="E210" s="21">
        <f>IFERROR([1]RESULTADOS!P465/[1]RESULTADOS!$L$465,0)</f>
        <v>0</v>
      </c>
      <c r="F210" s="21">
        <f>[1]RESULTADOS!S458</f>
        <v>0.30088495575221241</v>
      </c>
      <c r="G210" s="35"/>
      <c r="H210" s="35"/>
      <c r="I210" s="35"/>
      <c r="J210" s="36"/>
      <c r="K210" s="36"/>
      <c r="L210" s="36"/>
      <c r="M210" s="36"/>
      <c r="N210" s="36"/>
      <c r="R210" s="13"/>
      <c r="S210" s="16"/>
    </row>
    <row r="211" spans="3:19" ht="21">
      <c r="C211" s="25" t="s">
        <v>159</v>
      </c>
      <c r="D211" s="21">
        <f>[1]RESULTADOS!O459/[1]RESULTADOS!$K$458</f>
        <v>0.46601941747572817</v>
      </c>
      <c r="E211" s="21">
        <f>IFERROR([1]RESULTADOS!P466/[1]RESULTADOS!$L$465,0)</f>
        <v>0.5</v>
      </c>
      <c r="F211" s="21">
        <f>[1]RESULTADOS!S459</f>
        <v>0.46017699115044247</v>
      </c>
      <c r="G211" s="35"/>
      <c r="H211" s="35"/>
      <c r="I211" s="35"/>
      <c r="J211" s="36"/>
      <c r="K211" s="36"/>
      <c r="L211" s="36"/>
      <c r="M211" s="36"/>
      <c r="N211" s="36"/>
      <c r="R211" s="13"/>
      <c r="S211" s="16"/>
    </row>
    <row r="212" spans="3:19" ht="21">
      <c r="C212" s="25" t="s">
        <v>121</v>
      </c>
      <c r="D212" s="21">
        <f>[1]RESULTADOS!O460/[1]RESULTADOS!$K$458</f>
        <v>0.1650485436893204</v>
      </c>
      <c r="E212" s="21">
        <f>IFERROR([1]RESULTADOS!P467/[1]RESULTADOS!$L$465,0)</f>
        <v>0.3</v>
      </c>
      <c r="F212" s="21">
        <f>[1]RESULTADOS!S460</f>
        <v>0.15929203539823009</v>
      </c>
      <c r="G212" s="35"/>
      <c r="H212" s="35"/>
      <c r="I212" s="35"/>
      <c r="J212" s="36"/>
      <c r="K212" s="36"/>
      <c r="L212" s="36"/>
      <c r="M212" s="36"/>
      <c r="N212" s="36"/>
      <c r="R212" s="13"/>
      <c r="S212" s="16"/>
    </row>
    <row r="213" spans="3:19" ht="21">
      <c r="C213" s="25" t="s">
        <v>160</v>
      </c>
      <c r="D213" s="21">
        <f>[1]RESULTADOS!O461/[1]RESULTADOS!$K$458</f>
        <v>7.7669902912621352E-2</v>
      </c>
      <c r="E213" s="21">
        <f>IFERROR([1]RESULTADOS!P468/[1]RESULTADOS!$L$465,0)</f>
        <v>0.2</v>
      </c>
      <c r="F213" s="21">
        <f>[1]RESULTADOS!S461</f>
        <v>7.9646017699115043E-2</v>
      </c>
      <c r="G213" s="35"/>
      <c r="H213" s="35"/>
      <c r="I213" s="35"/>
      <c r="J213" s="36"/>
      <c r="K213" s="36"/>
      <c r="L213" s="36"/>
      <c r="M213" s="36"/>
      <c r="N213" s="36"/>
      <c r="R213" s="13"/>
      <c r="S213" s="16"/>
    </row>
    <row r="214" spans="3:19" ht="21">
      <c r="C214" s="25" t="s">
        <v>161</v>
      </c>
      <c r="D214" s="21">
        <f>[1]RESULTADOS!O462/[1]RESULTADOS!$K$458</f>
        <v>0</v>
      </c>
      <c r="E214" s="21">
        <f>IFERROR([1]RESULTADOS!P469/[1]RESULTADOS!$L$465,0)</f>
        <v>0</v>
      </c>
      <c r="F214" s="21">
        <f>[1]RESULTADOS!S462</f>
        <v>0</v>
      </c>
      <c r="G214" s="35"/>
      <c r="H214" s="35"/>
      <c r="I214" s="35"/>
      <c r="J214" s="36"/>
      <c r="K214" s="36"/>
      <c r="L214" s="36"/>
      <c r="M214" s="36"/>
      <c r="N214" s="36"/>
      <c r="R214" s="13"/>
      <c r="S214" s="16"/>
    </row>
    <row r="215" spans="3:19" ht="21">
      <c r="C215" s="37"/>
      <c r="D215" s="36"/>
      <c r="E215" s="36"/>
      <c r="F215" s="36"/>
      <c r="G215" s="35"/>
      <c r="H215" s="35"/>
      <c r="I215" s="35"/>
      <c r="J215" s="36"/>
      <c r="K215" s="36"/>
      <c r="L215" s="36"/>
      <c r="M215" s="36"/>
      <c r="N215" s="36"/>
      <c r="R215" s="13"/>
      <c r="S215" s="16"/>
    </row>
    <row r="216" spans="3:19" ht="23.25">
      <c r="C216" s="30" t="s">
        <v>175</v>
      </c>
      <c r="D216" s="17" t="s">
        <v>103</v>
      </c>
      <c r="E216" s="17" t="s">
        <v>104</v>
      </c>
      <c r="F216" s="17" t="s">
        <v>107</v>
      </c>
      <c r="G216" s="35"/>
      <c r="H216" s="35"/>
      <c r="I216" s="35"/>
      <c r="J216" s="36"/>
      <c r="K216" s="36"/>
      <c r="L216" s="36"/>
      <c r="M216" s="36"/>
      <c r="N216" s="36"/>
      <c r="R216" s="13"/>
      <c r="S216" s="16"/>
    </row>
    <row r="217" spans="3:19" ht="21">
      <c r="C217" s="25" t="s">
        <v>119</v>
      </c>
      <c r="D217" s="19">
        <f>[1]RESULTADOS!O465</f>
        <v>23</v>
      </c>
      <c r="E217" s="19">
        <f>[1]RESULTADOS!P465</f>
        <v>0</v>
      </c>
      <c r="F217" s="19">
        <f>SUM(D217:E217)</f>
        <v>23</v>
      </c>
      <c r="G217" s="35"/>
      <c r="H217" s="35"/>
      <c r="I217" s="35"/>
      <c r="J217" s="36"/>
      <c r="K217" s="36"/>
      <c r="L217" s="36"/>
      <c r="M217" s="36"/>
      <c r="N217" s="36"/>
      <c r="R217" s="13"/>
      <c r="S217" s="16"/>
    </row>
    <row r="218" spans="3:19" ht="21">
      <c r="C218" s="25" t="s">
        <v>159</v>
      </c>
      <c r="D218" s="19">
        <f>[1]RESULTADOS!O466</f>
        <v>46</v>
      </c>
      <c r="E218" s="19">
        <f>[1]RESULTADOS!P466</f>
        <v>5</v>
      </c>
      <c r="F218" s="19">
        <f>SUM(D218:E218)</f>
        <v>51</v>
      </c>
      <c r="G218" s="35"/>
      <c r="H218" s="35"/>
      <c r="I218" s="35"/>
      <c r="J218" s="36"/>
      <c r="K218" s="36"/>
      <c r="L218" s="36"/>
      <c r="M218" s="36"/>
      <c r="N218" s="36"/>
      <c r="R218" s="13"/>
      <c r="S218" s="16"/>
    </row>
    <row r="219" spans="3:19" ht="21">
      <c r="C219" s="25" t="s">
        <v>121</v>
      </c>
      <c r="D219" s="19">
        <f>[1]RESULTADOS!O467</f>
        <v>29</v>
      </c>
      <c r="E219" s="19">
        <f>[1]RESULTADOS!P467</f>
        <v>3</v>
      </c>
      <c r="F219" s="19">
        <f>SUM(D219:E219)</f>
        <v>32</v>
      </c>
      <c r="G219" s="35"/>
      <c r="H219" s="35"/>
      <c r="I219" s="35"/>
      <c r="J219" s="36"/>
      <c r="K219" s="36"/>
      <c r="L219" s="36"/>
      <c r="M219" s="36"/>
      <c r="N219" s="36"/>
      <c r="R219" s="13"/>
      <c r="S219" s="16"/>
    </row>
    <row r="220" spans="3:19" ht="21">
      <c r="C220" s="25" t="s">
        <v>160</v>
      </c>
      <c r="D220" s="19">
        <f>[1]RESULTADOS!O468</f>
        <v>4</v>
      </c>
      <c r="E220" s="19">
        <f>[1]RESULTADOS!P468</f>
        <v>2</v>
      </c>
      <c r="F220" s="19">
        <f>SUM(D220:E220)</f>
        <v>6</v>
      </c>
      <c r="G220" s="35"/>
      <c r="H220" s="35"/>
      <c r="I220" s="35"/>
      <c r="J220" s="36"/>
      <c r="K220" s="36"/>
      <c r="L220" s="36"/>
      <c r="M220" s="36"/>
      <c r="N220" s="36"/>
      <c r="R220" s="13"/>
      <c r="S220" s="16"/>
    </row>
    <row r="221" spans="3:19" ht="21">
      <c r="C221" s="25" t="s">
        <v>161</v>
      </c>
      <c r="D221" s="19">
        <f>[1]RESULTADOS!O469</f>
        <v>1</v>
      </c>
      <c r="E221" s="19">
        <f>[1]RESULTADOS!P469</f>
        <v>0</v>
      </c>
      <c r="F221" s="19">
        <f>SUM(D221:E221)</f>
        <v>1</v>
      </c>
      <c r="G221" s="35"/>
      <c r="H221" s="35"/>
      <c r="I221" s="35"/>
      <c r="J221" s="36"/>
      <c r="K221" s="36"/>
      <c r="L221" s="36"/>
      <c r="M221" s="36"/>
      <c r="N221" s="36"/>
      <c r="R221" s="13"/>
      <c r="S221" s="16"/>
    </row>
    <row r="222" spans="3:19" ht="18.75">
      <c r="C222" s="35"/>
      <c r="D222" s="35"/>
      <c r="E222" s="35"/>
      <c r="F222" s="35"/>
      <c r="G222" s="35"/>
      <c r="H222" s="35"/>
      <c r="I222" s="35"/>
      <c r="J222" s="36"/>
      <c r="K222" s="36"/>
      <c r="L222" s="36"/>
      <c r="M222" s="36"/>
      <c r="N222" s="36"/>
      <c r="R222" s="13"/>
      <c r="S222" s="16"/>
    </row>
    <row r="223" spans="3:19" ht="23.25">
      <c r="C223" s="30" t="s">
        <v>176</v>
      </c>
      <c r="D223" s="17" t="s">
        <v>103</v>
      </c>
      <c r="E223" s="17" t="s">
        <v>104</v>
      </c>
      <c r="F223" s="17" t="s">
        <v>107</v>
      </c>
      <c r="G223" s="35"/>
      <c r="H223" s="35"/>
      <c r="I223" s="35"/>
      <c r="J223" s="36"/>
      <c r="K223" s="36"/>
      <c r="L223" s="36"/>
      <c r="M223" s="36"/>
      <c r="N223" s="36"/>
      <c r="R223" s="13"/>
      <c r="S223" s="16"/>
    </row>
    <row r="224" spans="3:19" ht="21">
      <c r="C224" s="25" t="s">
        <v>119</v>
      </c>
      <c r="D224" s="21">
        <f>[1]RESULTADOS!O465/[1]RESULTADOS!$K$465</f>
        <v>0.22330097087378642</v>
      </c>
      <c r="E224" s="21">
        <f>IFERROR([1]RESULTADOS!P465/[1]RESULTADOS!$L$465,0)</f>
        <v>0</v>
      </c>
      <c r="F224" s="21">
        <f>[1]RESULTADOS!S465</f>
        <v>0.20353982300884957</v>
      </c>
      <c r="G224" s="35"/>
      <c r="H224" s="35"/>
      <c r="I224" s="35"/>
      <c r="J224" s="36"/>
      <c r="K224" s="36"/>
      <c r="L224" s="36"/>
      <c r="M224" s="36"/>
      <c r="N224" s="36"/>
      <c r="R224" s="13"/>
      <c r="S224" s="16"/>
    </row>
    <row r="225" spans="3:19" ht="21">
      <c r="C225" s="25" t="s">
        <v>159</v>
      </c>
      <c r="D225" s="21">
        <f>[1]RESULTADOS!O466/[1]RESULTADOS!$K$465</f>
        <v>0.44660194174757284</v>
      </c>
      <c r="E225" s="21">
        <f>IFERROR([1]RESULTADOS!P466/[1]RESULTADOS!$L$465,0)</f>
        <v>0.5</v>
      </c>
      <c r="F225" s="21">
        <f>[1]RESULTADOS!S466</f>
        <v>0.45132743362831856</v>
      </c>
      <c r="G225" s="35"/>
      <c r="H225" s="35"/>
      <c r="I225" s="35"/>
      <c r="J225" s="36"/>
      <c r="K225" s="36"/>
      <c r="L225" s="36"/>
      <c r="M225" s="36"/>
      <c r="N225" s="36"/>
      <c r="R225" s="13"/>
      <c r="S225" s="16"/>
    </row>
    <row r="226" spans="3:19" ht="21">
      <c r="C226" s="25" t="s">
        <v>121</v>
      </c>
      <c r="D226" s="21">
        <f>[1]RESULTADOS!O467/[1]RESULTADOS!$K$465</f>
        <v>0.28155339805825241</v>
      </c>
      <c r="E226" s="21">
        <f>IFERROR([1]RESULTADOS!P467/[1]RESULTADOS!$L$465,0)</f>
        <v>0.3</v>
      </c>
      <c r="F226" s="21">
        <f>[1]RESULTADOS!S467</f>
        <v>0.2831858407079646</v>
      </c>
      <c r="G226" s="35"/>
      <c r="H226" s="35"/>
      <c r="I226" s="35"/>
      <c r="J226" s="36"/>
      <c r="K226" s="36"/>
      <c r="L226" s="36"/>
      <c r="M226" s="36"/>
      <c r="N226" s="36"/>
      <c r="R226" s="13"/>
      <c r="S226" s="16"/>
    </row>
    <row r="227" spans="3:19" ht="21">
      <c r="C227" s="25" t="s">
        <v>160</v>
      </c>
      <c r="D227" s="21">
        <f>[1]RESULTADOS!O468/[1]RESULTADOS!$K$465</f>
        <v>3.8834951456310676E-2</v>
      </c>
      <c r="E227" s="21">
        <f>IFERROR([1]RESULTADOS!P468/[1]RESULTADOS!$L$465,0)</f>
        <v>0.2</v>
      </c>
      <c r="F227" s="21">
        <f>[1]RESULTADOS!S468</f>
        <v>5.3097345132743362E-2</v>
      </c>
      <c r="G227" s="35"/>
      <c r="H227" s="35"/>
      <c r="I227" s="35"/>
      <c r="J227" s="36"/>
      <c r="K227" s="36"/>
      <c r="L227" s="36"/>
      <c r="M227" s="36"/>
      <c r="N227" s="36"/>
      <c r="R227" s="13"/>
      <c r="S227" s="16"/>
    </row>
    <row r="228" spans="3:19" ht="21">
      <c r="C228" s="25" t="s">
        <v>161</v>
      </c>
      <c r="D228" s="21">
        <f>[1]RESULTADOS!O469/[1]RESULTADOS!$K$465</f>
        <v>9.7087378640776691E-3</v>
      </c>
      <c r="E228" s="21">
        <f>IFERROR([1]RESULTADOS!P469/[1]RESULTADOS!$L$465,0)</f>
        <v>0</v>
      </c>
      <c r="F228" s="21">
        <f>[1]RESULTADOS!S469</f>
        <v>8.8495575221238937E-3</v>
      </c>
      <c r="G228" s="35"/>
      <c r="H228" s="35"/>
      <c r="I228" s="35"/>
      <c r="J228" s="36"/>
      <c r="K228" s="36"/>
      <c r="L228" s="36"/>
      <c r="M228" s="36"/>
      <c r="N228" s="36"/>
      <c r="R228" s="13"/>
      <c r="S228" s="16"/>
    </row>
    <row r="229" spans="3:19" ht="15.75" customHeight="1">
      <c r="R229" s="13"/>
      <c r="S229" s="16"/>
    </row>
    <row r="230" spans="3:19" ht="23.25">
      <c r="C230" s="78" t="s">
        <v>177</v>
      </c>
      <c r="D230" s="78"/>
      <c r="E230" s="78"/>
      <c r="F230" s="78"/>
      <c r="G230" s="78"/>
      <c r="H230" s="78"/>
      <c r="I230" s="78"/>
      <c r="J230" s="78"/>
      <c r="K230" s="78"/>
      <c r="L230" s="78"/>
      <c r="M230" s="78"/>
      <c r="N230" s="78"/>
      <c r="O230" s="78"/>
      <c r="P230" s="78"/>
      <c r="R230" s="13"/>
      <c r="S230" s="16"/>
    </row>
    <row r="232" spans="3:19" ht="23.25">
      <c r="C232" s="79" t="s">
        <v>178</v>
      </c>
      <c r="D232" s="79"/>
      <c r="E232" s="79"/>
      <c r="F232" s="79"/>
      <c r="G232" s="79"/>
      <c r="H232" s="79"/>
      <c r="I232" s="79"/>
      <c r="J232" s="79"/>
      <c r="K232" s="79"/>
      <c r="L232" s="79"/>
      <c r="M232" s="79"/>
      <c r="N232" s="79"/>
      <c r="O232" s="79"/>
      <c r="P232" s="79"/>
    </row>
    <row r="233" spans="3:19" ht="21.75" customHeight="1"/>
    <row r="234" spans="3:19" ht="23.25">
      <c r="C234" s="30" t="s">
        <v>179</v>
      </c>
      <c r="D234" s="17" t="s">
        <v>104</v>
      </c>
    </row>
    <row r="235" spans="3:19" ht="42">
      <c r="C235" s="18" t="s">
        <v>180</v>
      </c>
      <c r="D235" s="21">
        <f>[1]RESULTADOS!S602</f>
        <v>4.6511627906976744E-2</v>
      </c>
    </row>
    <row r="236" spans="3:19" ht="42">
      <c r="C236" s="18" t="s">
        <v>181</v>
      </c>
      <c r="D236" s="21">
        <f>[1]RESULTADOS!S599</f>
        <v>0</v>
      </c>
    </row>
    <row r="237" spans="3:19" ht="21">
      <c r="C237" s="18" t="s">
        <v>114</v>
      </c>
      <c r="D237" s="21">
        <f>[1]RESULTADOS!S623</f>
        <v>0</v>
      </c>
    </row>
    <row r="238" spans="3:19" ht="42">
      <c r="C238" s="18" t="s">
        <v>182</v>
      </c>
      <c r="D238" s="21">
        <f>[1]RESULTADOS!S605</f>
        <v>0.44186046511627908</v>
      </c>
    </row>
    <row r="239" spans="3:19" ht="21">
      <c r="C239" s="18" t="s">
        <v>183</v>
      </c>
      <c r="D239" s="21">
        <f>[1]RESULTADOS!S617</f>
        <v>0.13953488372093023</v>
      </c>
    </row>
    <row r="240" spans="3:19" ht="21">
      <c r="C240" s="18" t="s">
        <v>184</v>
      </c>
      <c r="D240" s="21">
        <f>[1]RESULTADOS!S620</f>
        <v>0.23255813953488372</v>
      </c>
    </row>
    <row r="241" spans="3:16" ht="42">
      <c r="C241" s="18" t="s">
        <v>185</v>
      </c>
      <c r="D241" s="21">
        <f>[1]RESULTADOS!S611</f>
        <v>0.13953488372093023</v>
      </c>
    </row>
    <row r="242" spans="3:16" ht="42">
      <c r="C242" s="18" t="s">
        <v>186</v>
      </c>
      <c r="D242" s="21">
        <f>[1]RESULTADOS!S608</f>
        <v>0.11627906976744186</v>
      </c>
    </row>
    <row r="243" spans="3:16" ht="21">
      <c r="C243" s="18" t="s">
        <v>187</v>
      </c>
      <c r="D243" s="21">
        <f>[1]RESULTADOS!S614</f>
        <v>0.37209302325581395</v>
      </c>
    </row>
    <row r="244" spans="3:16" ht="22.5" customHeight="1"/>
    <row r="245" spans="3:16" ht="22.5" customHeight="1"/>
    <row r="246" spans="3:16" ht="23.25">
      <c r="C246" s="79" t="s">
        <v>188</v>
      </c>
      <c r="D246" s="79"/>
      <c r="E246" s="79"/>
      <c r="F246" s="79"/>
      <c r="G246" s="79"/>
      <c r="H246" s="79"/>
      <c r="I246" s="79"/>
      <c r="J246" s="79"/>
      <c r="K246" s="79"/>
      <c r="L246" s="79"/>
      <c r="M246" s="79"/>
      <c r="N246" s="79"/>
      <c r="O246" s="79"/>
      <c r="P246" s="79"/>
    </row>
    <row r="247" spans="3:16" ht="39.75" customHeight="1"/>
    <row r="248" spans="3:16" ht="23.25">
      <c r="C248" s="17" t="s">
        <v>102</v>
      </c>
      <c r="D248" s="38" t="s">
        <v>105</v>
      </c>
      <c r="E248" s="38" t="s">
        <v>106</v>
      </c>
      <c r="F248" s="38" t="s">
        <v>107</v>
      </c>
    </row>
    <row r="249" spans="3:16" ht="21">
      <c r="C249" s="25" t="s">
        <v>189</v>
      </c>
      <c r="D249" s="19">
        <f>[1]RESULTADOS!Q882</f>
        <v>25</v>
      </c>
      <c r="E249" s="19">
        <f>[1]RESULTADOS!R882</f>
        <v>18</v>
      </c>
      <c r="F249" s="19">
        <f>SUM(D249:E249)</f>
        <v>43</v>
      </c>
    </row>
    <row r="250" spans="3:16" ht="21">
      <c r="C250" s="25" t="s">
        <v>128</v>
      </c>
      <c r="D250" s="19">
        <f>[1]RESULTADOS!Q883</f>
        <v>2</v>
      </c>
      <c r="E250" s="19">
        <f>[1]RESULTADOS!R883</f>
        <v>2</v>
      </c>
      <c r="F250" s="19">
        <f>SUM(D250:E250)</f>
        <v>4</v>
      </c>
    </row>
    <row r="252" spans="3:16" ht="23.25">
      <c r="C252" s="17" t="s">
        <v>110</v>
      </c>
      <c r="D252" s="38" t="s">
        <v>105</v>
      </c>
      <c r="E252" s="38" t="s">
        <v>106</v>
      </c>
      <c r="F252" s="38" t="s">
        <v>107</v>
      </c>
    </row>
    <row r="253" spans="3:16" ht="21">
      <c r="C253" s="25" t="s">
        <v>189</v>
      </c>
      <c r="D253" s="21">
        <f>[1]RESULTADOS!Q882/[1]RESULTADOS!M882</f>
        <v>0.92592592592592593</v>
      </c>
      <c r="E253" s="21">
        <f>[1]RESULTADOS!R882/[1]RESULTADOS!N882</f>
        <v>0.9</v>
      </c>
      <c r="F253" s="21">
        <f>[1]RESULTADOS!S882</f>
        <v>0.91489361702127658</v>
      </c>
    </row>
    <row r="254" spans="3:16" ht="21">
      <c r="C254" s="25" t="s">
        <v>128</v>
      </c>
      <c r="D254" s="21">
        <f>[1]RESULTADOS!Q883/[1]RESULTADOS!M882</f>
        <v>7.407407407407407E-2</v>
      </c>
      <c r="E254" s="21">
        <f>[1]RESULTADOS!R883/[1]RESULTADOS!N882</f>
        <v>0.1</v>
      </c>
      <c r="F254" s="21">
        <f>[1]RESULTADOS!S883</f>
        <v>8.5106382978723402E-2</v>
      </c>
    </row>
    <row r="255" spans="3:16" ht="75" customHeight="1">
      <c r="C255" s="39"/>
      <c r="D255" s="36"/>
      <c r="E255" s="36"/>
    </row>
    <row r="256" spans="3:16" ht="23.25">
      <c r="C256" s="79" t="s">
        <v>190</v>
      </c>
      <c r="D256" s="79"/>
      <c r="E256" s="79"/>
      <c r="F256" s="79"/>
      <c r="G256" s="79"/>
      <c r="H256" s="79"/>
      <c r="I256" s="79"/>
      <c r="J256" s="79"/>
      <c r="K256" s="79"/>
      <c r="L256" s="79"/>
      <c r="M256" s="79"/>
      <c r="N256" s="79"/>
      <c r="O256" s="79"/>
      <c r="P256" s="79"/>
    </row>
    <row r="257" spans="3:16" ht="43.5" customHeight="1"/>
    <row r="258" spans="3:16" ht="43.5" customHeight="1">
      <c r="C258" s="17" t="s">
        <v>102</v>
      </c>
      <c r="D258" s="38" t="s">
        <v>105</v>
      </c>
      <c r="E258" s="38" t="s">
        <v>106</v>
      </c>
      <c r="F258" s="38" t="s">
        <v>107</v>
      </c>
    </row>
    <row r="259" spans="3:16" ht="21">
      <c r="C259" s="18" t="s">
        <v>191</v>
      </c>
      <c r="D259" s="19">
        <f>[1]RESULTADOS!Q888</f>
        <v>18</v>
      </c>
      <c r="E259" s="19">
        <f>[1]RESULTADOS!R888</f>
        <v>10</v>
      </c>
      <c r="F259" s="19">
        <f>SUM(D259:E259)</f>
        <v>28</v>
      </c>
    </row>
    <row r="260" spans="3:16" ht="21">
      <c r="C260" s="18" t="s">
        <v>192</v>
      </c>
      <c r="D260" s="19">
        <f>[1]RESULTADOS!Q891</f>
        <v>10</v>
      </c>
      <c r="E260" s="19">
        <f>[1]RESULTADOS!R891</f>
        <v>4</v>
      </c>
      <c r="F260" s="19">
        <f>SUM(D260:E260)</f>
        <v>14</v>
      </c>
    </row>
    <row r="261" spans="3:16" ht="21">
      <c r="C261" s="18" t="s">
        <v>193</v>
      </c>
      <c r="D261" s="19">
        <f>[1]RESULTADOS!Q894</f>
        <v>2</v>
      </c>
      <c r="E261" s="19">
        <f>[1]RESULTADOS!R894</f>
        <v>1</v>
      </c>
      <c r="F261" s="19">
        <f>SUM(D261:E261)</f>
        <v>3</v>
      </c>
    </row>
    <row r="263" spans="3:16" ht="23.25">
      <c r="C263" s="17" t="s">
        <v>110</v>
      </c>
      <c r="D263" s="38" t="s">
        <v>105</v>
      </c>
      <c r="E263" s="38" t="s">
        <v>106</v>
      </c>
      <c r="F263" s="38" t="s">
        <v>107</v>
      </c>
    </row>
    <row r="264" spans="3:16" ht="21">
      <c r="C264" s="18" t="s">
        <v>191</v>
      </c>
      <c r="D264" s="21">
        <f>[1]RESULTADOS!Q888/[1]RESULTADOS!M888</f>
        <v>0.72</v>
      </c>
      <c r="E264" s="21">
        <f>[1]RESULTADOS!R888/[1]RESULTADOS!N888</f>
        <v>0.55555555555555558</v>
      </c>
      <c r="F264" s="21">
        <f>[1]RESULTADOS!S888</f>
        <v>0.65116279069767447</v>
      </c>
    </row>
    <row r="265" spans="3:16" ht="21">
      <c r="C265" s="18" t="s">
        <v>192</v>
      </c>
      <c r="D265" s="21">
        <f>[1]RESULTADOS!Q891/[1]RESULTADOS!M891</f>
        <v>0.4</v>
      </c>
      <c r="E265" s="21">
        <f>[1]RESULTADOS!R891/[1]RESULTADOS!N891</f>
        <v>0.22222222222222221</v>
      </c>
      <c r="F265" s="21">
        <f>[1]RESULTADOS!S891</f>
        <v>0.32558139534883723</v>
      </c>
    </row>
    <row r="266" spans="3:16" ht="21">
      <c r="C266" s="18" t="s">
        <v>193</v>
      </c>
      <c r="D266" s="21">
        <f>[1]RESULTADOS!Q894/[1]RESULTADOS!M894</f>
        <v>0.08</v>
      </c>
      <c r="E266" s="21">
        <f>[1]RESULTADOS!R894/[1]RESULTADOS!N894</f>
        <v>5.5555555555555552E-2</v>
      </c>
      <c r="F266" s="21">
        <f>[1]RESULTADOS!S894</f>
        <v>6.9767441860465115E-2</v>
      </c>
    </row>
    <row r="267" spans="3:16" ht="76.5" customHeight="1"/>
    <row r="268" spans="3:16" ht="76.5" customHeight="1"/>
    <row r="269" spans="3:16" ht="76.5" customHeight="1"/>
    <row r="270" spans="3:16" ht="76.5" customHeight="1"/>
    <row r="271" spans="3:16" ht="23.25">
      <c r="C271" s="79" t="s">
        <v>194</v>
      </c>
      <c r="D271" s="79"/>
      <c r="E271" s="79"/>
      <c r="F271" s="79"/>
      <c r="G271" s="79"/>
      <c r="H271" s="79"/>
      <c r="I271" s="79"/>
      <c r="J271" s="79"/>
      <c r="K271" s="79"/>
      <c r="L271" s="79"/>
      <c r="M271" s="79"/>
      <c r="N271" s="79"/>
      <c r="O271" s="79"/>
      <c r="P271" s="79"/>
    </row>
    <row r="272" spans="3:16" ht="43.5" customHeight="1"/>
    <row r="273" spans="3:16" ht="23.25">
      <c r="C273" s="38" t="s">
        <v>102</v>
      </c>
      <c r="D273" s="38" t="s">
        <v>103</v>
      </c>
    </row>
    <row r="274" spans="3:16" ht="21">
      <c r="C274" s="25" t="s">
        <v>189</v>
      </c>
      <c r="D274" s="40">
        <f>[1]RESULTADOS!O354</f>
        <v>102</v>
      </c>
    </row>
    <row r="275" spans="3:16" ht="21">
      <c r="C275" s="25" t="s">
        <v>128</v>
      </c>
      <c r="D275" s="40">
        <f>[1]RESULTADOS!O355</f>
        <v>1</v>
      </c>
    </row>
    <row r="276" spans="3:16" ht="21">
      <c r="C276" s="41"/>
      <c r="D276" s="36"/>
    </row>
    <row r="277" spans="3:16" ht="23.25">
      <c r="C277" s="38" t="s">
        <v>110</v>
      </c>
      <c r="D277" s="38" t="s">
        <v>103</v>
      </c>
    </row>
    <row r="278" spans="3:16" ht="21">
      <c r="C278" s="25" t="s">
        <v>189</v>
      </c>
      <c r="D278" s="21">
        <f>[1]RESULTADOS!S354</f>
        <v>0.99029126213592233</v>
      </c>
    </row>
    <row r="279" spans="3:16" ht="21">
      <c r="C279" s="25" t="s">
        <v>128</v>
      </c>
      <c r="D279" s="21">
        <f>[1]RESULTADOS!S355</f>
        <v>9.7087378640776691E-3</v>
      </c>
    </row>
    <row r="280" spans="3:16" ht="54" customHeight="1"/>
    <row r="281" spans="3:16" ht="23.25">
      <c r="C281" s="79" t="s">
        <v>195</v>
      </c>
      <c r="D281" s="79"/>
      <c r="E281" s="79"/>
      <c r="F281" s="79"/>
      <c r="G281" s="79"/>
      <c r="H281" s="79"/>
      <c r="I281" s="79"/>
      <c r="J281" s="79"/>
      <c r="K281" s="79"/>
      <c r="L281" s="79"/>
      <c r="M281" s="79"/>
      <c r="N281" s="79"/>
      <c r="O281" s="79"/>
      <c r="P281" s="79"/>
    </row>
    <row r="282" spans="3:16" ht="23.25" customHeight="1"/>
    <row r="283" spans="3:16" ht="23.25" customHeight="1">
      <c r="C283" s="38" t="s">
        <v>102</v>
      </c>
      <c r="D283" s="38" t="s">
        <v>103</v>
      </c>
    </row>
    <row r="284" spans="3:16" ht="23.25" customHeight="1">
      <c r="C284" s="18" t="s">
        <v>191</v>
      </c>
      <c r="D284" s="40">
        <f>[1]RESULTADOS!O363</f>
        <v>24</v>
      </c>
    </row>
    <row r="285" spans="3:16" ht="23.25" customHeight="1">
      <c r="C285" s="18" t="s">
        <v>192</v>
      </c>
      <c r="D285" s="40">
        <f>[1]RESULTADOS!O364</f>
        <v>16</v>
      </c>
    </row>
    <row r="286" spans="3:16" ht="23.25" customHeight="1">
      <c r="C286" s="18" t="s">
        <v>196</v>
      </c>
      <c r="D286" s="40">
        <f>[1]RESULTADOS!O359</f>
        <v>4</v>
      </c>
    </row>
    <row r="287" spans="3:16" ht="23.25" customHeight="1">
      <c r="C287" s="18" t="s">
        <v>197</v>
      </c>
      <c r="D287" s="40">
        <f>[1]RESULTADOS!O358</f>
        <v>0</v>
      </c>
    </row>
    <row r="288" spans="3:16" ht="23.25" customHeight="1">
      <c r="C288" s="18" t="s">
        <v>198</v>
      </c>
      <c r="D288" s="40">
        <f>[1]RESULTADOS!O360</f>
        <v>0</v>
      </c>
    </row>
    <row r="289" spans="3:16" ht="23.25" customHeight="1">
      <c r="C289" s="18" t="s">
        <v>193</v>
      </c>
      <c r="D289" s="40">
        <f>[1]RESULTADOS!O365</f>
        <v>2</v>
      </c>
    </row>
    <row r="290" spans="3:16" ht="23.25" customHeight="1">
      <c r="C290" s="18" t="s">
        <v>199</v>
      </c>
      <c r="D290" s="40">
        <f>[1]RESULTADOS!O361</f>
        <v>0</v>
      </c>
    </row>
    <row r="291" spans="3:16" ht="23.25" customHeight="1">
      <c r="C291" s="18" t="s">
        <v>200</v>
      </c>
      <c r="D291" s="40">
        <f>[1]RESULTADOS!O362</f>
        <v>53</v>
      </c>
    </row>
    <row r="292" spans="3:16" ht="23.25" customHeight="1"/>
    <row r="293" spans="3:16" ht="37.5" customHeight="1">
      <c r="C293" s="38" t="s">
        <v>110</v>
      </c>
      <c r="D293" s="38" t="s">
        <v>103</v>
      </c>
    </row>
    <row r="294" spans="3:16" ht="21">
      <c r="C294" s="18" t="s">
        <v>191</v>
      </c>
      <c r="D294" s="21">
        <f>[1]RESULTADOS!S363</f>
        <v>0.23529411764705882</v>
      </c>
    </row>
    <row r="295" spans="3:16" ht="21">
      <c r="C295" s="18" t="s">
        <v>192</v>
      </c>
      <c r="D295" s="21">
        <f>[1]RESULTADOS!S364</f>
        <v>0.15686274509803921</v>
      </c>
    </row>
    <row r="296" spans="3:16" ht="21">
      <c r="C296" s="18" t="s">
        <v>196</v>
      </c>
      <c r="D296" s="21">
        <f>[1]RESULTADOS!S359</f>
        <v>3.9215686274509803E-2</v>
      </c>
    </row>
    <row r="297" spans="3:16" ht="21">
      <c r="C297" s="18" t="s">
        <v>197</v>
      </c>
      <c r="D297" s="21">
        <f>[1]RESULTADOS!S358</f>
        <v>0</v>
      </c>
    </row>
    <row r="298" spans="3:16" ht="21">
      <c r="C298" s="18" t="s">
        <v>198</v>
      </c>
      <c r="D298" s="21">
        <f>[1]RESULTADOS!S360</f>
        <v>0</v>
      </c>
    </row>
    <row r="299" spans="3:16" ht="21">
      <c r="C299" s="18" t="s">
        <v>193</v>
      </c>
      <c r="D299" s="21">
        <f>[1]RESULTADOS!S365</f>
        <v>1.9607843137254902E-2</v>
      </c>
    </row>
    <row r="300" spans="3:16" ht="21">
      <c r="C300" s="18" t="s">
        <v>199</v>
      </c>
      <c r="D300" s="21">
        <f>[1]RESULTADOS!S361</f>
        <v>0</v>
      </c>
    </row>
    <row r="301" spans="3:16" ht="21">
      <c r="C301" s="18" t="s">
        <v>200</v>
      </c>
      <c r="D301" s="21">
        <f>[1]RESULTADOS!S362</f>
        <v>0.51960784313725494</v>
      </c>
    </row>
    <row r="302" spans="3:16" ht="36" customHeight="1"/>
    <row r="303" spans="3:16" ht="23.25">
      <c r="C303" s="79" t="s">
        <v>201</v>
      </c>
      <c r="D303" s="79"/>
      <c r="E303" s="79"/>
      <c r="F303" s="79"/>
      <c r="G303" s="79"/>
      <c r="H303" s="79"/>
      <c r="I303" s="79"/>
      <c r="J303" s="79"/>
      <c r="K303" s="79"/>
      <c r="L303" s="79"/>
      <c r="M303" s="79"/>
      <c r="N303" s="79"/>
      <c r="O303" s="79"/>
      <c r="P303" s="79"/>
    </row>
    <row r="304" spans="3:16" ht="60.75" customHeight="1"/>
    <row r="305" spans="3:16" ht="23.25">
      <c r="C305" s="38" t="s">
        <v>110</v>
      </c>
      <c r="D305" s="38" t="s">
        <v>105</v>
      </c>
      <c r="E305" s="38" t="s">
        <v>106</v>
      </c>
    </row>
    <row r="306" spans="3:16" ht="21">
      <c r="C306" s="18" t="s">
        <v>202</v>
      </c>
      <c r="D306" s="21">
        <f>[1]RESULTADOS!Q899/[1]RESULTADOS!M899</f>
        <v>0.5714285714285714</v>
      </c>
      <c r="E306" s="21">
        <f>[1]RESULTADOS!R899/[1]RESULTADOS!N899</f>
        <v>0.4</v>
      </c>
    </row>
    <row r="307" spans="3:16" ht="21">
      <c r="C307" s="18" t="s">
        <v>203</v>
      </c>
      <c r="D307" s="21">
        <f>[1]RESULTADOS!Q902/[1]RESULTADOS!M902</f>
        <v>0.35714285714285715</v>
      </c>
      <c r="E307" s="21">
        <f>[1]RESULTADOS!R902/[1]RESULTADOS!N902</f>
        <v>0.3</v>
      </c>
    </row>
    <row r="308" spans="3:16" ht="21">
      <c r="C308" s="18" t="s">
        <v>204</v>
      </c>
      <c r="D308" s="21">
        <f>[1]RESULTADOS!Q905/[1]RESULTADOS!M905</f>
        <v>0.10714285714285714</v>
      </c>
      <c r="E308" s="21">
        <f>[1]RESULTADOS!R905/[1]RESULTADOS!N905</f>
        <v>0.2</v>
      </c>
    </row>
    <row r="309" spans="3:16" ht="21">
      <c r="C309" s="18" t="s">
        <v>205</v>
      </c>
      <c r="D309" s="21">
        <f>[1]RESULTADOS!Q908/[1]RESULTADOS!M908</f>
        <v>0</v>
      </c>
      <c r="E309" s="21">
        <f>[1]RESULTADOS!R908/[1]RESULTADOS!N908</f>
        <v>0.15</v>
      </c>
    </row>
    <row r="310" spans="3:16" ht="21">
      <c r="C310" s="18" t="s">
        <v>114</v>
      </c>
      <c r="D310" s="21">
        <f>[1]RESULTADOS!Q911/[1]RESULTADOS!M911</f>
        <v>3.5714285714285712E-2</v>
      </c>
      <c r="E310" s="21">
        <f>[1]RESULTADOS!R911/[1]RESULTADOS!N911</f>
        <v>0.05</v>
      </c>
    </row>
    <row r="311" spans="3:16" ht="21">
      <c r="C311" s="41"/>
      <c r="D311" s="36"/>
      <c r="E311" s="36"/>
    </row>
    <row r="312" spans="3:16" ht="46.5" customHeight="1"/>
    <row r="313" spans="3:16" ht="54.75" customHeight="1">
      <c r="C313" s="83" t="s">
        <v>206</v>
      </c>
      <c r="D313" s="83"/>
      <c r="E313" s="83"/>
      <c r="F313" s="83"/>
      <c r="G313" s="83"/>
      <c r="H313" s="83"/>
      <c r="I313" s="83"/>
      <c r="J313" s="83"/>
      <c r="K313" s="83"/>
      <c r="L313" s="83"/>
      <c r="M313" s="83"/>
      <c r="N313" s="83"/>
      <c r="O313" s="83"/>
      <c r="P313" s="83"/>
    </row>
    <row r="314" spans="3:16" ht="29.25" customHeight="1">
      <c r="C314" s="28"/>
      <c r="D314" s="28"/>
      <c r="E314" s="28"/>
      <c r="F314" s="28"/>
      <c r="G314" s="28"/>
      <c r="H314" s="28"/>
      <c r="I314" s="28"/>
      <c r="J314" s="28"/>
      <c r="K314" s="28"/>
      <c r="L314" s="28"/>
      <c r="M314" s="28"/>
      <c r="N314" s="28"/>
      <c r="O314" s="28"/>
      <c r="P314" s="28"/>
    </row>
    <row r="315" spans="3:16" ht="75.75" customHeight="1">
      <c r="D315" s="38" t="s">
        <v>103</v>
      </c>
      <c r="E315" s="38" t="s">
        <v>104</v>
      </c>
      <c r="F315" s="38" t="s">
        <v>105</v>
      </c>
      <c r="G315" s="38" t="s">
        <v>106</v>
      </c>
    </row>
    <row r="316" spans="3:16" ht="42">
      <c r="C316" s="18" t="s">
        <v>207</v>
      </c>
      <c r="D316" s="21">
        <f>[1]RESULTADOS!O273/[1]RESULTADOS!K273</f>
        <v>4.0000000000000001E-3</v>
      </c>
      <c r="E316" s="21">
        <f>[1]RESULTADOS!P273/[1]RESULTADOS!L273</f>
        <v>0</v>
      </c>
      <c r="F316" s="21">
        <f>[1]RESULTADOS!Q273/[1]RESULTADOS!M273</f>
        <v>0</v>
      </c>
      <c r="G316" s="21">
        <f>[1]RESULTADOS!R273/[1]RESULTADOS!$N$273</f>
        <v>0.05</v>
      </c>
    </row>
    <row r="317" spans="3:16" ht="21">
      <c r="C317" s="18" t="s">
        <v>208</v>
      </c>
      <c r="D317" s="21">
        <f>[1]RESULTADOS!O276/[1]RESULTADOS!K276</f>
        <v>8.0000000000000002E-3</v>
      </c>
      <c r="E317" s="21">
        <f>[1]RESULTADOS!P276/[1]RESULTADOS!L276</f>
        <v>2.3255813953488372E-2</v>
      </c>
      <c r="F317" s="21">
        <f>[1]RESULTADOS!Q276/[1]RESULTADOS!M276</f>
        <v>3.5714285714285712E-2</v>
      </c>
      <c r="G317" s="21">
        <f>[1]RESULTADOS!R276/[1]RESULTADOS!N276</f>
        <v>0.1</v>
      </c>
    </row>
    <row r="318" spans="3:16" ht="63">
      <c r="C318" s="18" t="s">
        <v>209</v>
      </c>
      <c r="D318" s="21">
        <f>[1]RESULTADOS!O279/[1]RESULTADOS!K279</f>
        <v>3.2000000000000001E-2</v>
      </c>
      <c r="E318" s="21">
        <f>[1]RESULTADOS!P279/[1]RESULTADOS!L279</f>
        <v>9.3023255813953487E-2</v>
      </c>
      <c r="F318" s="21">
        <f>[1]RESULTADOS!Q279/[1]RESULTADOS!M279</f>
        <v>0</v>
      </c>
      <c r="G318" s="21">
        <f>[1]RESULTADOS!R279/[1]RESULTADOS!N279</f>
        <v>0.05</v>
      </c>
    </row>
    <row r="319" spans="3:16" ht="21">
      <c r="C319" s="18" t="s">
        <v>210</v>
      </c>
      <c r="D319" s="21">
        <f>[1]RESULTADOS!O282/[1]RESULTADOS!K282</f>
        <v>4.0000000000000001E-3</v>
      </c>
      <c r="E319" s="21">
        <f>[1]RESULTADOS!P282/[1]RESULTADOS!L282</f>
        <v>0</v>
      </c>
      <c r="F319" s="21">
        <f>[1]RESULTADOS!Q282/[1]RESULTADOS!M282</f>
        <v>0</v>
      </c>
      <c r="G319" s="21">
        <f>[1]RESULTADOS!R282/[1]RESULTADOS!N282</f>
        <v>0</v>
      </c>
    </row>
    <row r="320" spans="3:16" ht="21">
      <c r="C320" s="18" t="s">
        <v>211</v>
      </c>
      <c r="D320" s="21">
        <f>[1]RESULTADOS!O285/[1]RESULTADOS!K285</f>
        <v>4.0000000000000001E-3</v>
      </c>
      <c r="E320" s="21">
        <f>[1]RESULTADOS!P285/[1]RESULTADOS!L285</f>
        <v>0</v>
      </c>
      <c r="F320" s="21">
        <f>[1]RESULTADOS!Q285/[1]RESULTADOS!M285</f>
        <v>0</v>
      </c>
      <c r="G320" s="21">
        <f>[1]RESULTADOS!R285/[1]RESULTADOS!N285</f>
        <v>0</v>
      </c>
    </row>
    <row r="321" spans="3:7" ht="21">
      <c r="C321" s="18" t="s">
        <v>212</v>
      </c>
      <c r="D321" s="21">
        <f>[1]RESULTADOS!O288/[1]RESULTADOS!K288</f>
        <v>4.0000000000000001E-3</v>
      </c>
      <c r="E321" s="21">
        <f>[1]RESULTADOS!P288/[1]RESULTADOS!L288</f>
        <v>2.3255813953488372E-2</v>
      </c>
      <c r="F321" s="21">
        <f>[1]RESULTADOS!Q288/[1]RESULTADOS!M288</f>
        <v>0</v>
      </c>
      <c r="G321" s="21">
        <f>[1]RESULTADOS!R288/[1]RESULTADOS!N288</f>
        <v>0</v>
      </c>
    </row>
    <row r="322" spans="3:7" ht="21">
      <c r="C322" s="18" t="s">
        <v>213</v>
      </c>
      <c r="D322" s="21">
        <f>[1]RESULTADOS!O291/[1]RESULTADOS!K291</f>
        <v>0</v>
      </c>
      <c r="E322" s="21">
        <f>[1]RESULTADOS!P291/[1]RESULTADOS!L291</f>
        <v>2.3255813953488372E-2</v>
      </c>
      <c r="F322" s="21">
        <f>[1]RESULTADOS!Q291/[1]RESULTADOS!M291</f>
        <v>0.21428571428571427</v>
      </c>
      <c r="G322" s="21">
        <f>[1]RESULTADOS!R291/[1]RESULTADOS!N291</f>
        <v>0.25</v>
      </c>
    </row>
    <row r="323" spans="3:7" ht="21">
      <c r="C323" s="18" t="s">
        <v>214</v>
      </c>
      <c r="D323" s="21">
        <f>[1]RESULTADOS!O294/[1]RESULTADOS!K294</f>
        <v>0.51600000000000001</v>
      </c>
      <c r="E323" s="21">
        <f>[1]RESULTADOS!P294/[1]RESULTADOS!L294</f>
        <v>0.62790697674418605</v>
      </c>
      <c r="F323" s="21">
        <f>[1]RESULTADOS!Q294/[1]RESULTADOS!M294</f>
        <v>0.5</v>
      </c>
      <c r="G323" s="21">
        <f>[1]RESULTADOS!R294/[1]RESULTADOS!N294</f>
        <v>0.05</v>
      </c>
    </row>
    <row r="324" spans="3:7" ht="21">
      <c r="C324" s="41"/>
      <c r="D324" s="36"/>
      <c r="E324" s="36"/>
      <c r="F324" s="36"/>
      <c r="G324" s="36"/>
    </row>
    <row r="325" spans="3:7" ht="21">
      <c r="C325" s="41"/>
      <c r="D325" s="36"/>
      <c r="E325" s="36"/>
      <c r="F325" s="36"/>
      <c r="G325" s="36"/>
    </row>
    <row r="326" spans="3:7" ht="21">
      <c r="C326" s="41"/>
      <c r="D326" s="36"/>
      <c r="E326" s="36"/>
      <c r="F326" s="36"/>
      <c r="G326" s="36"/>
    </row>
    <row r="327" spans="3:7" ht="21">
      <c r="C327" s="41"/>
      <c r="D327" s="36"/>
      <c r="E327" s="36"/>
      <c r="F327" s="36"/>
      <c r="G327" s="36"/>
    </row>
    <row r="328" spans="3:7" ht="21">
      <c r="C328" s="41"/>
      <c r="D328" s="36"/>
      <c r="E328" s="36"/>
      <c r="F328" s="36"/>
      <c r="G328" s="36"/>
    </row>
    <row r="329" spans="3:7" ht="21">
      <c r="C329" s="41"/>
      <c r="D329" s="36"/>
      <c r="E329" s="36"/>
      <c r="F329" s="36"/>
      <c r="G329" s="36"/>
    </row>
    <row r="330" spans="3:7" ht="21">
      <c r="C330" s="41"/>
      <c r="D330" s="36"/>
      <c r="E330" s="36"/>
      <c r="F330" s="36"/>
      <c r="G330" s="36"/>
    </row>
    <row r="331" spans="3:7" ht="21">
      <c r="C331" s="41"/>
      <c r="D331" s="36"/>
      <c r="E331" s="36"/>
      <c r="F331" s="36"/>
      <c r="G331" s="36"/>
    </row>
    <row r="332" spans="3:7" ht="21">
      <c r="C332" s="41"/>
      <c r="D332" s="36"/>
      <c r="E332" s="36"/>
      <c r="F332" s="36"/>
      <c r="G332" s="36"/>
    </row>
    <row r="333" spans="3:7" ht="21">
      <c r="C333" s="41"/>
      <c r="D333" s="36"/>
      <c r="E333" s="36"/>
      <c r="F333" s="36"/>
      <c r="G333" s="36"/>
    </row>
    <row r="334" spans="3:7" ht="21">
      <c r="C334" s="41"/>
      <c r="D334" s="36"/>
      <c r="E334" s="36"/>
      <c r="F334" s="36"/>
      <c r="G334" s="36"/>
    </row>
    <row r="335" spans="3:7" ht="21">
      <c r="C335" s="41"/>
      <c r="D335" s="36"/>
      <c r="E335" s="36"/>
      <c r="F335" s="36"/>
      <c r="G335" s="36"/>
    </row>
    <row r="336" spans="3:7" ht="21">
      <c r="C336" s="41"/>
      <c r="D336" s="36"/>
      <c r="E336" s="36"/>
      <c r="F336" s="36"/>
      <c r="G336" s="36"/>
    </row>
    <row r="337" spans="3:16" ht="21">
      <c r="C337" s="41"/>
      <c r="D337" s="36"/>
      <c r="E337" s="36"/>
      <c r="F337" s="36"/>
      <c r="G337" s="36"/>
    </row>
    <row r="338" spans="3:16" ht="25.5" customHeight="1"/>
    <row r="339" spans="3:16" ht="25.5" customHeight="1"/>
    <row r="340" spans="3:16" ht="23.25">
      <c r="C340" s="78" t="s">
        <v>215</v>
      </c>
      <c r="D340" s="78"/>
      <c r="E340" s="78"/>
      <c r="F340" s="78"/>
      <c r="G340" s="78"/>
      <c r="H340" s="78"/>
      <c r="I340" s="78"/>
      <c r="J340" s="78"/>
      <c r="K340" s="78"/>
      <c r="L340" s="78"/>
      <c r="M340" s="78"/>
      <c r="N340" s="78"/>
      <c r="O340" s="78"/>
      <c r="P340" s="78"/>
    </row>
    <row r="342" spans="3:16" ht="23.25">
      <c r="C342" s="83" t="s">
        <v>216</v>
      </c>
      <c r="D342" s="83"/>
      <c r="E342" s="83"/>
      <c r="F342" s="83"/>
      <c r="G342" s="83"/>
      <c r="H342" s="83"/>
      <c r="I342" s="83"/>
      <c r="J342" s="83"/>
      <c r="K342" s="83"/>
      <c r="L342" s="83"/>
      <c r="M342" s="83"/>
      <c r="N342" s="83"/>
      <c r="O342" s="83"/>
      <c r="P342" s="83"/>
    </row>
    <row r="343" spans="3:16" ht="57" customHeight="1"/>
    <row r="344" spans="3:16" ht="30" customHeight="1">
      <c r="C344" s="38" t="s">
        <v>102</v>
      </c>
      <c r="D344" s="17" t="s">
        <v>104</v>
      </c>
      <c r="E344" s="17" t="s">
        <v>105</v>
      </c>
      <c r="F344" s="17" t="s">
        <v>106</v>
      </c>
    </row>
    <row r="345" spans="3:16" ht="21">
      <c r="C345" s="25" t="s">
        <v>189</v>
      </c>
      <c r="D345" s="19">
        <f>[1]RESULTADOS!P626</f>
        <v>5</v>
      </c>
      <c r="E345" s="19">
        <f>[1]RESULTADOS!Q626</f>
        <v>4</v>
      </c>
      <c r="F345" s="19">
        <f>[1]RESULTADOS!R626</f>
        <v>6</v>
      </c>
      <c r="G345" s="42"/>
    </row>
    <row r="346" spans="3:16" ht="21">
      <c r="C346" s="25" t="s">
        <v>128</v>
      </c>
      <c r="D346" s="19">
        <f>[1]RESULTADOS!P627</f>
        <v>34</v>
      </c>
      <c r="E346" s="19">
        <f>[1]RESULTADOS!Q627</f>
        <v>24</v>
      </c>
      <c r="F346" s="19">
        <f>[1]RESULTADOS!R627</f>
        <v>14</v>
      </c>
    </row>
    <row r="347" spans="3:16" ht="17.25" customHeight="1"/>
    <row r="348" spans="3:16" ht="23.25">
      <c r="C348" s="38" t="s">
        <v>110</v>
      </c>
      <c r="D348" s="17" t="s">
        <v>104</v>
      </c>
      <c r="E348" s="17" t="s">
        <v>105</v>
      </c>
      <c r="F348" s="17" t="s">
        <v>106</v>
      </c>
    </row>
    <row r="349" spans="3:16" ht="21">
      <c r="C349" s="25" t="s">
        <v>189</v>
      </c>
      <c r="D349" s="21">
        <f>[1]RESULTADOS!P626/[1]RESULTADOS!$L$626</f>
        <v>0.12820512820512819</v>
      </c>
      <c r="E349" s="21">
        <f>[1]RESULTADOS!Q626/[1]RESULTADOS!M626</f>
        <v>0.14285714285714285</v>
      </c>
      <c r="F349" s="21">
        <f>[1]RESULTADOS!R626/[1]RESULTADOS!N626</f>
        <v>0.3</v>
      </c>
    </row>
    <row r="350" spans="3:16" ht="21">
      <c r="C350" s="25" t="s">
        <v>128</v>
      </c>
      <c r="D350" s="21">
        <f>[1]RESULTADOS!P627/[1]RESULTADOS!L626</f>
        <v>0.87179487179487181</v>
      </c>
      <c r="E350" s="21">
        <f>[1]RESULTADOS!Q627/[1]RESULTADOS!M626</f>
        <v>0.8571428571428571</v>
      </c>
      <c r="F350" s="21">
        <f>[1]RESULTADOS!R627/[1]RESULTADOS!N626</f>
        <v>0.7</v>
      </c>
    </row>
    <row r="351" spans="3:16" ht="88.5" customHeight="1"/>
    <row r="352" spans="3:16" ht="23.25">
      <c r="C352" s="78" t="s">
        <v>217</v>
      </c>
      <c r="D352" s="78"/>
      <c r="E352" s="78"/>
      <c r="F352" s="78"/>
      <c r="G352" s="78"/>
      <c r="H352" s="78"/>
      <c r="I352" s="78"/>
      <c r="J352" s="78"/>
      <c r="K352" s="78"/>
      <c r="L352" s="78"/>
      <c r="M352" s="78"/>
      <c r="N352" s="78"/>
      <c r="O352" s="78"/>
      <c r="P352" s="78"/>
    </row>
    <row r="354" spans="3:16" ht="23.25">
      <c r="C354" s="83" t="s">
        <v>218</v>
      </c>
      <c r="D354" s="83"/>
      <c r="E354" s="83"/>
      <c r="F354" s="83"/>
      <c r="G354" s="83"/>
      <c r="H354" s="83"/>
      <c r="I354" s="83"/>
      <c r="J354" s="83"/>
      <c r="K354" s="83"/>
      <c r="L354" s="83"/>
      <c r="M354" s="83"/>
      <c r="N354" s="83"/>
      <c r="O354" s="83"/>
      <c r="P354" s="83"/>
    </row>
    <row r="355" spans="3:16" ht="21.75" customHeight="1"/>
    <row r="356" spans="3:16" ht="21.75" customHeight="1">
      <c r="C356" s="17" t="s">
        <v>102</v>
      </c>
      <c r="D356" s="17" t="s">
        <v>104</v>
      </c>
      <c r="E356" s="17" t="s">
        <v>105</v>
      </c>
      <c r="F356" s="17" t="s">
        <v>106</v>
      </c>
      <c r="G356" s="17" t="s">
        <v>107</v>
      </c>
    </row>
    <row r="357" spans="3:16" ht="21.75" customHeight="1">
      <c r="C357" s="18" t="s">
        <v>219</v>
      </c>
      <c r="D357" s="19">
        <f>[1]RESULTADOS!P630</f>
        <v>14</v>
      </c>
      <c r="E357" s="19">
        <f>[1]RESULTADOS!Q630</f>
        <v>2</v>
      </c>
      <c r="F357" s="19">
        <f>[1]RESULTADOS!R630</f>
        <v>2</v>
      </c>
      <c r="G357" s="19">
        <f t="shared" ref="G357:G362" si="0">SUM(D357:F357)</f>
        <v>18</v>
      </c>
    </row>
    <row r="358" spans="3:16" ht="21.75" customHeight="1">
      <c r="C358" s="18" t="s">
        <v>220</v>
      </c>
      <c r="D358" s="19">
        <f>[1]RESULTADOS!P631</f>
        <v>4</v>
      </c>
      <c r="E358" s="19">
        <f>[1]RESULTADOS!Q631</f>
        <v>2</v>
      </c>
      <c r="F358" s="19">
        <f>[1]RESULTADOS!R631</f>
        <v>0</v>
      </c>
      <c r="G358" s="19">
        <f t="shared" si="0"/>
        <v>6</v>
      </c>
    </row>
    <row r="359" spans="3:16" ht="21.75" customHeight="1">
      <c r="C359" s="18" t="s">
        <v>221</v>
      </c>
      <c r="D359" s="19">
        <f>[1]RESULTADOS!P632</f>
        <v>0</v>
      </c>
      <c r="E359" s="19">
        <f>[1]RESULTADOS!Q632</f>
        <v>0</v>
      </c>
      <c r="F359" s="19">
        <f>[1]RESULTADOS!R632</f>
        <v>0</v>
      </c>
      <c r="G359" s="19">
        <f t="shared" si="0"/>
        <v>0</v>
      </c>
    </row>
    <row r="360" spans="3:16" ht="21.75" customHeight="1">
      <c r="C360" s="18" t="s">
        <v>222</v>
      </c>
      <c r="D360" s="19">
        <f>[1]RESULTADOS!P633</f>
        <v>0</v>
      </c>
      <c r="E360" s="19">
        <f>[1]RESULTADOS!Q633</f>
        <v>1</v>
      </c>
      <c r="F360" s="19">
        <f>[1]RESULTADOS!R633</f>
        <v>0</v>
      </c>
      <c r="G360" s="19">
        <f t="shared" si="0"/>
        <v>1</v>
      </c>
    </row>
    <row r="361" spans="3:16" ht="21.75" customHeight="1">
      <c r="C361" s="18" t="s">
        <v>223</v>
      </c>
      <c r="D361" s="19">
        <f>[1]RESULTADOS!P634</f>
        <v>21</v>
      </c>
      <c r="E361" s="19">
        <f>[1]RESULTADOS!Q634</f>
        <v>22</v>
      </c>
      <c r="F361" s="19">
        <f>[1]RESULTADOS!R634</f>
        <v>13</v>
      </c>
      <c r="G361" s="19">
        <f t="shared" si="0"/>
        <v>56</v>
      </c>
    </row>
    <row r="362" spans="3:16" ht="38.25" customHeight="1">
      <c r="C362" s="18" t="s">
        <v>224</v>
      </c>
      <c r="D362" s="19">
        <f>[1]RESULTADOS!P635</f>
        <v>0</v>
      </c>
      <c r="E362" s="19">
        <f>[1]RESULTADOS!Q635</f>
        <v>0</v>
      </c>
      <c r="F362" s="19">
        <f>[1]RESULTADOS!R635</f>
        <v>0</v>
      </c>
      <c r="G362" s="19">
        <f t="shared" si="0"/>
        <v>0</v>
      </c>
    </row>
    <row r="363" spans="3:16" ht="21">
      <c r="C363" s="41"/>
      <c r="D363" s="43"/>
      <c r="E363" s="43"/>
      <c r="F363" s="43"/>
      <c r="G363" s="43"/>
    </row>
    <row r="364" spans="3:16" ht="21.75" customHeight="1"/>
    <row r="365" spans="3:16" ht="23.25">
      <c r="C365" s="17" t="s">
        <v>110</v>
      </c>
      <c r="D365" s="17" t="s">
        <v>104</v>
      </c>
      <c r="E365" s="17" t="s">
        <v>105</v>
      </c>
      <c r="F365" s="17" t="s">
        <v>106</v>
      </c>
      <c r="G365" s="17" t="s">
        <v>107</v>
      </c>
    </row>
    <row r="366" spans="3:16" ht="21">
      <c r="C366" s="18" t="s">
        <v>223</v>
      </c>
      <c r="D366" s="21">
        <f>[1]RESULTADOS!P634/[1]RESULTADOS!L630</f>
        <v>0.48837209302325579</v>
      </c>
      <c r="E366" s="21">
        <f>[1]RESULTADOS!Q634/[1]RESULTADOS!M630</f>
        <v>0.7857142857142857</v>
      </c>
      <c r="F366" s="21">
        <f>[1]RESULTADOS!R634/[1]RESULTADOS!N630</f>
        <v>0.65</v>
      </c>
      <c r="G366" s="21">
        <f>[1]RESULTADOS!S634</f>
        <v>0.61538461538461542</v>
      </c>
    </row>
    <row r="367" spans="3:16" ht="21">
      <c r="C367" s="18" t="s">
        <v>219</v>
      </c>
      <c r="D367" s="21">
        <f>[1]RESULTADOS!P630/[1]RESULTADOS!L630</f>
        <v>0.32558139534883723</v>
      </c>
      <c r="E367" s="21">
        <f>[1]RESULTADOS!Q630/[1]RESULTADOS!M630</f>
        <v>7.1428571428571425E-2</v>
      </c>
      <c r="F367" s="21">
        <f>[1]RESULTADOS!R630/[1]RESULTADOS!N630</f>
        <v>0.1</v>
      </c>
      <c r="G367" s="21">
        <f>[1]RESULTADOS!S630</f>
        <v>0.19780219780219779</v>
      </c>
    </row>
    <row r="368" spans="3:16" ht="21">
      <c r="C368" s="18" t="s">
        <v>220</v>
      </c>
      <c r="D368" s="21">
        <f>[1]RESULTADOS!P631/[1]RESULTADOS!L630</f>
        <v>9.3023255813953487E-2</v>
      </c>
      <c r="E368" s="21">
        <f>[1]RESULTADOS!Q631/[1]RESULTADOS!M630</f>
        <v>7.1428571428571425E-2</v>
      </c>
      <c r="F368" s="21">
        <f>[1]RESULTADOS!R631/[1]RESULTADOS!N630</f>
        <v>0</v>
      </c>
      <c r="G368" s="21">
        <f>[1]RESULTADOS!S631</f>
        <v>6.5934065934065936E-2</v>
      </c>
    </row>
    <row r="369" spans="3:16" ht="21">
      <c r="C369" s="18" t="s">
        <v>222</v>
      </c>
      <c r="D369" s="21">
        <f>[1]RESULTADOS!P633/[1]RESULTADOS!L630</f>
        <v>0</v>
      </c>
      <c r="E369" s="21">
        <f>[1]RESULTADOS!Q633/[1]RESULTADOS!M630</f>
        <v>3.5714285714285712E-2</v>
      </c>
      <c r="F369" s="21">
        <f>[1]RESULTADOS!R633/[1]RESULTADOS!N630</f>
        <v>0</v>
      </c>
      <c r="G369" s="21">
        <f>[1]RESULTADOS!S633</f>
        <v>1.098901098901099E-2</v>
      </c>
    </row>
    <row r="370" spans="3:16" ht="21">
      <c r="C370" s="18" t="s">
        <v>221</v>
      </c>
      <c r="D370" s="21">
        <f>[1]RESULTADOS!P632/[1]RESULTADOS!L630</f>
        <v>0</v>
      </c>
      <c r="E370" s="21">
        <f>[1]RESULTADOS!Q632/[1]RESULTADOS!M630</f>
        <v>0</v>
      </c>
      <c r="F370" s="21">
        <f>[1]RESULTADOS!R632/[1]RESULTADOS!N630</f>
        <v>0</v>
      </c>
      <c r="G370" s="21">
        <f>[1]RESULTADOS!S632</f>
        <v>0</v>
      </c>
    </row>
    <row r="371" spans="3:16" ht="42">
      <c r="C371" s="18" t="s">
        <v>224</v>
      </c>
      <c r="D371" s="21">
        <f>[1]RESULTADOS!P635/[1]RESULTADOS!L630</f>
        <v>0</v>
      </c>
      <c r="E371" s="21">
        <f>[1]RESULTADOS!Q635/[1]RESULTADOS!M630</f>
        <v>0</v>
      </c>
      <c r="F371" s="21">
        <f>[1]RESULTADOS!R635/[1]RESULTADOS!N630</f>
        <v>0</v>
      </c>
      <c r="G371" s="21">
        <f>[1]RESULTADOS!S635</f>
        <v>0</v>
      </c>
    </row>
    <row r="372" spans="3:16" ht="75.75" customHeight="1"/>
    <row r="373" spans="3:16" ht="23.25">
      <c r="C373" s="83" t="s">
        <v>225</v>
      </c>
      <c r="D373" s="83"/>
      <c r="E373" s="83"/>
      <c r="F373" s="83"/>
      <c r="G373" s="83"/>
      <c r="H373" s="83"/>
      <c r="I373" s="83"/>
      <c r="J373" s="83"/>
      <c r="K373" s="83"/>
      <c r="L373" s="83"/>
      <c r="M373" s="83"/>
      <c r="N373" s="83"/>
      <c r="O373" s="83"/>
      <c r="P373" s="83"/>
    </row>
    <row r="375" spans="3:16" ht="23.25">
      <c r="C375" s="17" t="s">
        <v>102</v>
      </c>
      <c r="D375" s="38" t="s">
        <v>103</v>
      </c>
      <c r="E375" s="17" t="s">
        <v>104</v>
      </c>
      <c r="F375" s="17" t="s">
        <v>105</v>
      </c>
      <c r="G375" s="17" t="s">
        <v>106</v>
      </c>
      <c r="H375" s="17" t="s">
        <v>107</v>
      </c>
    </row>
    <row r="376" spans="3:16" ht="42">
      <c r="C376" s="18" t="s">
        <v>226</v>
      </c>
      <c r="D376" s="19">
        <f>[1]RESULTADOS!O297</f>
        <v>5</v>
      </c>
      <c r="E376" s="19">
        <f>[1]RESULTADOS!P297</f>
        <v>0</v>
      </c>
      <c r="F376" s="19">
        <f>[1]RESULTADOS!Q297</f>
        <v>0</v>
      </c>
      <c r="G376" s="19">
        <f>[1]RESULTADOS!R297</f>
        <v>0</v>
      </c>
      <c r="H376" s="19">
        <f>SUM(D376:G376)</f>
        <v>5</v>
      </c>
    </row>
    <row r="377" spans="3:16" ht="21">
      <c r="C377" s="18" t="s">
        <v>227</v>
      </c>
      <c r="D377" s="19">
        <f>[1]RESULTADOS!O298</f>
        <v>8</v>
      </c>
      <c r="E377" s="19">
        <f>[1]RESULTADOS!P298</f>
        <v>0</v>
      </c>
      <c r="F377" s="19">
        <f>[1]RESULTADOS!Q298</f>
        <v>2</v>
      </c>
      <c r="G377" s="19">
        <f>[1]RESULTADOS!R298</f>
        <v>0</v>
      </c>
      <c r="H377" s="19">
        <f>SUM(D377:G377)</f>
        <v>10</v>
      </c>
    </row>
    <row r="378" spans="3:16" ht="42">
      <c r="C378" s="18" t="s">
        <v>228</v>
      </c>
      <c r="D378" s="19">
        <f>[1]RESULTADOS!O299</f>
        <v>7</v>
      </c>
      <c r="E378" s="19">
        <f>[1]RESULTADOS!P299</f>
        <v>0</v>
      </c>
      <c r="F378" s="19">
        <f>[1]RESULTADOS!Q299</f>
        <v>0</v>
      </c>
      <c r="G378" s="19">
        <f>[1]RESULTADOS!R299</f>
        <v>0</v>
      </c>
      <c r="H378" s="19">
        <f>SUM(D378:G378)</f>
        <v>7</v>
      </c>
    </row>
    <row r="379" spans="3:16" ht="21">
      <c r="C379" s="18" t="s">
        <v>128</v>
      </c>
      <c r="D379" s="19">
        <f>[1]RESULTADOS!O300</f>
        <v>91</v>
      </c>
      <c r="E379" s="19">
        <f>[1]RESULTADOS!P300</f>
        <v>4</v>
      </c>
      <c r="F379" s="19">
        <f>[1]RESULTADOS!Q300</f>
        <v>2</v>
      </c>
      <c r="G379" s="19">
        <f>[1]RESULTADOS!R300</f>
        <v>0</v>
      </c>
      <c r="H379" s="19">
        <f>SUM(D379:G379)</f>
        <v>97</v>
      </c>
    </row>
    <row r="381" spans="3:16" ht="23.25">
      <c r="C381" s="17" t="s">
        <v>110</v>
      </c>
      <c r="D381" s="38" t="s">
        <v>103</v>
      </c>
      <c r="E381" s="17" t="s">
        <v>104</v>
      </c>
      <c r="F381" s="17" t="s">
        <v>105</v>
      </c>
      <c r="G381" s="17" t="s">
        <v>106</v>
      </c>
      <c r="H381" s="17" t="s">
        <v>107</v>
      </c>
    </row>
    <row r="382" spans="3:16" ht="42">
      <c r="C382" s="18" t="s">
        <v>226</v>
      </c>
      <c r="D382" s="44">
        <f>[1]RESULTADOS!O297/[1]RESULTADOS!$K$297</f>
        <v>3.8461538461538464E-2</v>
      </c>
      <c r="E382" s="44">
        <f>[1]RESULTADOS!P297/[1]RESULTADOS!$L$297</f>
        <v>0</v>
      </c>
      <c r="F382" s="44">
        <f>[1]RESULTADOS!Q297/[1]RESULTADOS!$M$297</f>
        <v>0</v>
      </c>
      <c r="G382" s="44">
        <f>[1]RESULTADOS!R297/[1]RESULTADOS!$N$297</f>
        <v>0</v>
      </c>
      <c r="H382" s="44">
        <f>[1]RESULTADOS!S297</f>
        <v>3.4482758620689655E-2</v>
      </c>
    </row>
    <row r="383" spans="3:16" ht="21">
      <c r="C383" s="18" t="s">
        <v>227</v>
      </c>
      <c r="D383" s="44">
        <f>[1]RESULTADOS!O298/[1]RESULTADOS!$K$297</f>
        <v>6.1538461538461542E-2</v>
      </c>
      <c r="E383" s="44">
        <f>[1]RESULTADOS!P298/[1]RESULTADOS!$L$297</f>
        <v>0</v>
      </c>
      <c r="F383" s="44">
        <f>[1]RESULTADOS!Q298/[1]RESULTADOS!$M$297</f>
        <v>0.5</v>
      </c>
      <c r="G383" s="44">
        <f>[1]RESULTADOS!R298/[1]RESULTADOS!$N$297</f>
        <v>0</v>
      </c>
      <c r="H383" s="44">
        <f>[1]RESULTADOS!S298</f>
        <v>6.8965517241379309E-2</v>
      </c>
    </row>
    <row r="384" spans="3:16" ht="42">
      <c r="C384" s="18" t="s">
        <v>228</v>
      </c>
      <c r="D384" s="44">
        <f>[1]RESULTADOS!O299/[1]RESULTADOS!$K$297</f>
        <v>5.3846153846153849E-2</v>
      </c>
      <c r="E384" s="44">
        <f>[1]RESULTADOS!P299/[1]RESULTADOS!$L$297</f>
        <v>0</v>
      </c>
      <c r="F384" s="44">
        <f>[1]RESULTADOS!Q299/[1]RESULTADOS!$M$297</f>
        <v>0</v>
      </c>
      <c r="G384" s="44">
        <f>[1]RESULTADOS!R299/[1]RESULTADOS!$N$297</f>
        <v>0</v>
      </c>
      <c r="H384" s="44">
        <f>[1]RESULTADOS!S299</f>
        <v>4.8275862068965517E-2</v>
      </c>
    </row>
    <row r="385" spans="3:16" ht="21">
      <c r="C385" s="18" t="s">
        <v>128</v>
      </c>
      <c r="D385" s="44">
        <f>[1]RESULTADOS!O300/[1]RESULTADOS!$K$297</f>
        <v>0.7</v>
      </c>
      <c r="E385" s="44">
        <f>[1]RESULTADOS!P300/[1]RESULTADOS!$L$297</f>
        <v>0.5714285714285714</v>
      </c>
      <c r="F385" s="44">
        <f>[1]RESULTADOS!Q300/[1]RESULTADOS!$M$297</f>
        <v>0.5</v>
      </c>
      <c r="G385" s="44">
        <f>[1]RESULTADOS!R300/[1]RESULTADOS!$N$297</f>
        <v>0</v>
      </c>
      <c r="H385" s="44">
        <f>[1]RESULTADOS!S300</f>
        <v>0.66896551724137931</v>
      </c>
    </row>
    <row r="386" spans="3:16" ht="29.25" customHeight="1"/>
    <row r="387" spans="3:16" ht="23.25">
      <c r="C387" s="83" t="s">
        <v>229</v>
      </c>
      <c r="D387" s="83"/>
      <c r="E387" s="83"/>
      <c r="F387" s="83"/>
      <c r="G387" s="83"/>
      <c r="H387" s="83"/>
      <c r="I387" s="83"/>
      <c r="J387" s="83"/>
      <c r="K387" s="83"/>
      <c r="L387" s="83"/>
      <c r="M387" s="83"/>
      <c r="N387" s="83"/>
      <c r="O387" s="83"/>
      <c r="P387" s="83"/>
    </row>
    <row r="389" spans="3:16" ht="23.25">
      <c r="C389" s="17" t="s">
        <v>102</v>
      </c>
      <c r="D389" s="38" t="s">
        <v>103</v>
      </c>
      <c r="E389" s="17" t="s">
        <v>104</v>
      </c>
      <c r="F389" s="17" t="s">
        <v>105</v>
      </c>
      <c r="G389" s="17" t="s">
        <v>106</v>
      </c>
      <c r="H389" s="17" t="s">
        <v>107</v>
      </c>
    </row>
    <row r="390" spans="3:16" ht="42">
      <c r="C390" s="18" t="s">
        <v>230</v>
      </c>
      <c r="D390" s="19">
        <f>[1]RESULTADOS!O303</f>
        <v>9</v>
      </c>
      <c r="E390" s="19">
        <f>[1]RESULTADOS!P303</f>
        <v>0</v>
      </c>
      <c r="F390" s="19">
        <f>[1]RESULTADOS!Q303</f>
        <v>0</v>
      </c>
      <c r="G390" s="19">
        <f>[1]RESULTADOS!R303</f>
        <v>0</v>
      </c>
      <c r="H390" s="19">
        <f>SUM(D390:G390)</f>
        <v>9</v>
      </c>
    </row>
    <row r="391" spans="3:16" ht="42">
      <c r="C391" s="18" t="s">
        <v>231</v>
      </c>
      <c r="D391" s="19">
        <f>[1]RESULTADOS!O304</f>
        <v>82</v>
      </c>
      <c r="E391" s="19">
        <f>[1]RESULTADOS!P304</f>
        <v>19</v>
      </c>
      <c r="F391" s="19">
        <f>[1]RESULTADOS!Q304</f>
        <v>14</v>
      </c>
      <c r="G391" s="19">
        <f>[1]RESULTADOS!R304</f>
        <v>10</v>
      </c>
      <c r="H391" s="19">
        <f>SUM(D391:G391)</f>
        <v>125</v>
      </c>
    </row>
    <row r="392" spans="3:16" ht="21">
      <c r="C392" s="18" t="s">
        <v>232</v>
      </c>
      <c r="D392" s="19">
        <f>[1]RESULTADOS!O305</f>
        <v>3</v>
      </c>
      <c r="E392" s="19">
        <f>[1]RESULTADOS!P305</f>
        <v>1</v>
      </c>
      <c r="F392" s="19">
        <f>[1]RESULTADOS!Q305</f>
        <v>4</v>
      </c>
      <c r="G392" s="19">
        <f>[1]RESULTADOS!R305</f>
        <v>2</v>
      </c>
      <c r="H392" s="19">
        <f>SUM(D392:G392)</f>
        <v>10</v>
      </c>
    </row>
    <row r="393" spans="3:16" ht="21">
      <c r="C393" s="18" t="s">
        <v>233</v>
      </c>
      <c r="D393" s="19">
        <f>[1]RESULTADOS!O306</f>
        <v>2</v>
      </c>
      <c r="E393" s="19">
        <f>[1]RESULTADOS!P306</f>
        <v>0</v>
      </c>
      <c r="F393" s="19">
        <f>[1]RESULTADOS!Q306</f>
        <v>2</v>
      </c>
      <c r="G393" s="19">
        <f>[1]RESULTADOS!R306</f>
        <v>1</v>
      </c>
      <c r="H393" s="19">
        <f>SUM(D393:G393)</f>
        <v>5</v>
      </c>
    </row>
    <row r="394" spans="3:16" ht="42">
      <c r="C394" s="18" t="s">
        <v>234</v>
      </c>
      <c r="D394" s="19">
        <f>[1]RESULTADOS!O307</f>
        <v>15</v>
      </c>
      <c r="E394" s="19">
        <f>[1]RESULTADOS!P307</f>
        <v>1</v>
      </c>
      <c r="F394" s="19">
        <f>[1]RESULTADOS!Q307</f>
        <v>4</v>
      </c>
      <c r="G394" s="19">
        <f>[1]RESULTADOS!R307</f>
        <v>1</v>
      </c>
      <c r="H394" s="19">
        <f>SUM(D394:G394)</f>
        <v>21</v>
      </c>
    </row>
    <row r="396" spans="3:16" ht="23.25">
      <c r="C396" s="17" t="s">
        <v>110</v>
      </c>
      <c r="D396" s="17" t="s">
        <v>103</v>
      </c>
      <c r="E396" s="17" t="s">
        <v>104</v>
      </c>
      <c r="F396" s="17" t="s">
        <v>105</v>
      </c>
      <c r="G396" s="17" t="s">
        <v>106</v>
      </c>
      <c r="H396" s="17" t="s">
        <v>107</v>
      </c>
    </row>
    <row r="397" spans="3:16" ht="42">
      <c r="C397" s="18" t="s">
        <v>230</v>
      </c>
      <c r="D397" s="44">
        <f>[1]RESULTADOS!O303/[1]RESULTADOS!$K$303</f>
        <v>7.2580645161290328E-2</v>
      </c>
      <c r="E397" s="44">
        <f>[1]RESULTADOS!P303/[1]RESULTADOS!$L$303</f>
        <v>0</v>
      </c>
      <c r="F397" s="44">
        <f>[1]RESULTADOS!Q303/[1]RESULTADOS!$M$303</f>
        <v>0</v>
      </c>
      <c r="G397" s="44">
        <f>[1]RESULTADOS!R303/[1]RESULTADOS!$N$303</f>
        <v>0</v>
      </c>
      <c r="H397" s="44">
        <f>[1]RESULTADOS!S303</f>
        <v>4.736842105263158E-2</v>
      </c>
    </row>
    <row r="398" spans="3:16" ht="42">
      <c r="C398" s="18" t="s">
        <v>231</v>
      </c>
      <c r="D398" s="44">
        <f>[1]RESULTADOS!O304/[1]RESULTADOS!$K$303</f>
        <v>0.66129032258064513</v>
      </c>
      <c r="E398" s="44">
        <f>[1]RESULTADOS!P304/[1]RESULTADOS!$L$303</f>
        <v>0.79166666666666663</v>
      </c>
      <c r="F398" s="44">
        <f>[1]RESULTADOS!Q304/[1]RESULTADOS!$M$303</f>
        <v>0.58333333333333337</v>
      </c>
      <c r="G398" s="44">
        <f>[1]RESULTADOS!R304/[1]RESULTADOS!$N$303</f>
        <v>0.55555555555555558</v>
      </c>
      <c r="H398" s="44">
        <f>[1]RESULTADOS!S304</f>
        <v>0.65789473684210531</v>
      </c>
    </row>
    <row r="399" spans="3:16" ht="21">
      <c r="C399" s="18" t="s">
        <v>232</v>
      </c>
      <c r="D399" s="44">
        <f>[1]RESULTADOS!O305/[1]RESULTADOS!$K$303</f>
        <v>2.4193548387096774E-2</v>
      </c>
      <c r="E399" s="44">
        <f>[1]RESULTADOS!P305/[1]RESULTADOS!$L$303</f>
        <v>4.1666666666666664E-2</v>
      </c>
      <c r="F399" s="44">
        <f>[1]RESULTADOS!Q305/[1]RESULTADOS!$M$303</f>
        <v>0.16666666666666666</v>
      </c>
      <c r="G399" s="44">
        <f>[1]RESULTADOS!R305/[1]RESULTADOS!$N$303</f>
        <v>0.1111111111111111</v>
      </c>
      <c r="H399" s="44">
        <f>[1]RESULTADOS!S305</f>
        <v>5.2631578947368418E-2</v>
      </c>
    </row>
    <row r="400" spans="3:16" ht="21">
      <c r="C400" s="18" t="s">
        <v>233</v>
      </c>
      <c r="D400" s="44">
        <f>[1]RESULTADOS!O306/[1]RESULTADOS!$K$303</f>
        <v>1.6129032258064516E-2</v>
      </c>
      <c r="E400" s="44">
        <f>[1]RESULTADOS!P306/[1]RESULTADOS!$L$303</f>
        <v>0</v>
      </c>
      <c r="F400" s="44">
        <f>[1]RESULTADOS!Q306/[1]RESULTADOS!$M$303</f>
        <v>8.3333333333333329E-2</v>
      </c>
      <c r="G400" s="44">
        <f>[1]RESULTADOS!R306/[1]RESULTADOS!$N$303</f>
        <v>5.5555555555555552E-2</v>
      </c>
      <c r="H400" s="44">
        <f>[1]RESULTADOS!S306</f>
        <v>2.6315789473684209E-2</v>
      </c>
    </row>
    <row r="401" spans="3:16" ht="42">
      <c r="C401" s="18" t="s">
        <v>234</v>
      </c>
      <c r="D401" s="44">
        <f>[1]RESULTADOS!O307/[1]RESULTADOS!$K$303</f>
        <v>0.12096774193548387</v>
      </c>
      <c r="E401" s="44">
        <f>[1]RESULTADOS!P307/[1]RESULTADOS!$L$303</f>
        <v>4.1666666666666664E-2</v>
      </c>
      <c r="F401" s="44">
        <f>[1]RESULTADOS!Q307/[1]RESULTADOS!$M$303</f>
        <v>0.16666666666666666</v>
      </c>
      <c r="G401" s="44">
        <f>[1]RESULTADOS!R307/[1]RESULTADOS!$N$303</f>
        <v>5.5555555555555552E-2</v>
      </c>
      <c r="H401" s="44">
        <f>[1]RESULTADOS!S307</f>
        <v>0.11052631578947368</v>
      </c>
    </row>
    <row r="404" spans="3:16" ht="23.25">
      <c r="C404" s="83" t="s">
        <v>235</v>
      </c>
      <c r="D404" s="83"/>
      <c r="E404" s="83"/>
      <c r="F404" s="83"/>
      <c r="G404" s="83"/>
      <c r="H404" s="83"/>
      <c r="I404" s="83"/>
      <c r="J404" s="83"/>
      <c r="K404" s="83"/>
      <c r="L404" s="83"/>
      <c r="M404" s="83"/>
      <c r="N404" s="83"/>
      <c r="O404" s="83"/>
      <c r="P404" s="83"/>
    </row>
    <row r="405" spans="3:16" ht="43.5" customHeight="1"/>
    <row r="406" spans="3:16" ht="30" customHeight="1">
      <c r="C406" s="17" t="s">
        <v>102</v>
      </c>
      <c r="D406" s="17" t="s">
        <v>104</v>
      </c>
      <c r="E406" s="17" t="s">
        <v>105</v>
      </c>
      <c r="F406" s="17" t="s">
        <v>106</v>
      </c>
      <c r="G406" s="17" t="s">
        <v>107</v>
      </c>
    </row>
    <row r="407" spans="3:16" ht="21">
      <c r="C407" s="25" t="s">
        <v>189</v>
      </c>
      <c r="D407" s="19">
        <f>[1]RESULTADOS!P642</f>
        <v>19</v>
      </c>
      <c r="E407" s="19">
        <f>[1]RESULTADOS!Q642</f>
        <v>12</v>
      </c>
      <c r="F407" s="19">
        <f>[1]RESULTADOS!R642</f>
        <v>14</v>
      </c>
      <c r="G407" s="19">
        <f>SUM(D407:F407)</f>
        <v>45</v>
      </c>
    </row>
    <row r="408" spans="3:16" ht="21">
      <c r="C408" s="25" t="s">
        <v>128</v>
      </c>
      <c r="D408" s="19">
        <f>[1]RESULTADOS!P643</f>
        <v>1</v>
      </c>
      <c r="E408" s="19">
        <f>[1]RESULTADOS!Q643</f>
        <v>3</v>
      </c>
      <c r="F408" s="19">
        <f>[1]RESULTADOS!R643</f>
        <v>1</v>
      </c>
      <c r="G408" s="19">
        <f>SUM(D408:F408)</f>
        <v>5</v>
      </c>
    </row>
    <row r="409" spans="3:16" ht="15" customHeight="1"/>
    <row r="410" spans="3:16" ht="23.25">
      <c r="C410" s="17" t="s">
        <v>110</v>
      </c>
      <c r="D410" s="17" t="s">
        <v>104</v>
      </c>
      <c r="E410" s="17" t="s">
        <v>105</v>
      </c>
      <c r="F410" s="17" t="s">
        <v>106</v>
      </c>
      <c r="G410" s="17" t="s">
        <v>107</v>
      </c>
    </row>
    <row r="411" spans="3:16" ht="21">
      <c r="C411" s="25" t="s">
        <v>189</v>
      </c>
      <c r="D411" s="21">
        <f>[1]RESULTADOS!P642/[1]RESULTADOS!L642</f>
        <v>0.86363636363636365</v>
      </c>
      <c r="E411" s="21">
        <f>[1]RESULTADOS!Q642/[1]RESULTADOS!M642</f>
        <v>0.8</v>
      </c>
      <c r="F411" s="21">
        <f>[1]RESULTADOS!R642/[1]RESULTADOS!N642</f>
        <v>0.82352941176470584</v>
      </c>
      <c r="G411" s="21">
        <f>[1]RESULTADOS!S642</f>
        <v>0.83333333333333337</v>
      </c>
    </row>
    <row r="412" spans="3:16" ht="21">
      <c r="C412" s="25" t="s">
        <v>128</v>
      </c>
      <c r="D412" s="21">
        <f>[1]RESULTADOS!P643/[1]RESULTADOS!L642</f>
        <v>4.5454545454545456E-2</v>
      </c>
      <c r="E412" s="21">
        <f>[1]RESULTADOS!Q643/[1]RESULTADOS!M642</f>
        <v>0.2</v>
      </c>
      <c r="F412" s="21">
        <f>[1]RESULTADOS!R643/[1]RESULTADOS!N642</f>
        <v>5.8823529411764705E-2</v>
      </c>
      <c r="G412" s="21">
        <f>[1]RESULTADOS!S643</f>
        <v>9.2592592592592587E-2</v>
      </c>
    </row>
    <row r="414" spans="3:16" ht="26.25" customHeight="1"/>
    <row r="415" spans="3:16" ht="32.25" hidden="1" customHeight="1">
      <c r="C415" s="83" t="s">
        <v>236</v>
      </c>
      <c r="D415" s="83"/>
      <c r="E415" s="83"/>
      <c r="F415" s="83"/>
      <c r="G415" s="83"/>
      <c r="H415" s="83"/>
      <c r="I415" s="83"/>
      <c r="J415" s="83"/>
      <c r="K415" s="83"/>
      <c r="L415" s="83"/>
      <c r="M415" s="83"/>
      <c r="N415" s="83"/>
      <c r="O415" s="83"/>
      <c r="P415" s="83"/>
    </row>
    <row r="416" spans="3:16" ht="27" customHeight="1"/>
    <row r="417" spans="3:16" ht="23.25">
      <c r="C417" s="17" t="s">
        <v>102</v>
      </c>
      <c r="D417" s="17" t="s">
        <v>104</v>
      </c>
      <c r="E417" s="17" t="s">
        <v>105</v>
      </c>
      <c r="F417" s="17" t="s">
        <v>106</v>
      </c>
    </row>
    <row r="418" spans="3:16" ht="21">
      <c r="C418" s="18" t="s">
        <v>237</v>
      </c>
      <c r="D418" s="19">
        <f>[1]RESULTADOS!P646</f>
        <v>10</v>
      </c>
      <c r="E418" s="19">
        <f>[1]RESULTADOS!Q646</f>
        <v>5</v>
      </c>
      <c r="F418" s="19">
        <f>[1]RESULTADOS!R646</f>
        <v>7</v>
      </c>
    </row>
    <row r="419" spans="3:16" ht="42">
      <c r="C419" s="18" t="s">
        <v>238</v>
      </c>
      <c r="D419" s="19">
        <f>[1]RESULTADOS!P647</f>
        <v>9</v>
      </c>
      <c r="E419" s="19">
        <f>[1]RESULTADOS!Q647</f>
        <v>9</v>
      </c>
      <c r="F419" s="19">
        <f>[1]RESULTADOS!R647</f>
        <v>8</v>
      </c>
    </row>
    <row r="420" spans="3:16" ht="42">
      <c r="C420" s="18" t="s">
        <v>239</v>
      </c>
      <c r="D420" s="19">
        <f>[1]RESULTADOS!P648</f>
        <v>2</v>
      </c>
      <c r="E420" s="19">
        <f>[1]RESULTADOS!Q648</f>
        <v>3</v>
      </c>
      <c r="F420" s="19">
        <f>[1]RESULTADOS!R648</f>
        <v>0</v>
      </c>
    </row>
    <row r="421" spans="3:16" ht="21">
      <c r="C421" s="18" t="s">
        <v>240</v>
      </c>
      <c r="D421" s="19">
        <f>[1]RESULTADOS!P649</f>
        <v>0</v>
      </c>
      <c r="E421" s="19">
        <f>[1]RESULTADOS!Q649</f>
        <v>1</v>
      </c>
      <c r="F421" s="19">
        <f>[1]RESULTADOS!R649</f>
        <v>0</v>
      </c>
    </row>
    <row r="422" spans="3:16" ht="20.25" customHeight="1">
      <c r="F422" s="2" t="s">
        <v>241</v>
      </c>
    </row>
    <row r="423" spans="3:16" ht="23.25">
      <c r="C423" s="17" t="s">
        <v>110</v>
      </c>
      <c r="D423" s="17" t="s">
        <v>104</v>
      </c>
      <c r="E423" s="17" t="s">
        <v>105</v>
      </c>
      <c r="F423" s="17" t="s">
        <v>106</v>
      </c>
    </row>
    <row r="424" spans="3:16" ht="21">
      <c r="C424" s="18" t="s">
        <v>237</v>
      </c>
      <c r="D424" s="21">
        <f>[1]RESULTADOS!P646/[1]RESULTADOS!L646</f>
        <v>0.43478260869565216</v>
      </c>
      <c r="E424" s="21">
        <f>[1]RESULTADOS!Q646/[1]RESULTADOS!M646</f>
        <v>0.27777777777777779</v>
      </c>
      <c r="F424" s="21">
        <f>[1]RESULTADOS!R646/[1]RESULTADOS!N646</f>
        <v>0.41176470588235292</v>
      </c>
    </row>
    <row r="425" spans="3:16" ht="42">
      <c r="C425" s="18" t="s">
        <v>238</v>
      </c>
      <c r="D425" s="21">
        <f>[1]RESULTADOS!P647/[1]RESULTADOS!L646</f>
        <v>0.39130434782608697</v>
      </c>
      <c r="E425" s="21">
        <f>[1]RESULTADOS!Q647/[1]RESULTADOS!M646</f>
        <v>0.5</v>
      </c>
      <c r="F425" s="21">
        <f>[1]RESULTADOS!R647/[1]RESULTADOS!N646</f>
        <v>0.47058823529411764</v>
      </c>
    </row>
    <row r="426" spans="3:16" ht="42">
      <c r="C426" s="18" t="s">
        <v>239</v>
      </c>
      <c r="D426" s="21">
        <f>[1]RESULTADOS!P648/[1]RESULTADOS!L646</f>
        <v>8.6956521739130432E-2</v>
      </c>
      <c r="E426" s="21">
        <f>[1]RESULTADOS!Q648/[1]RESULTADOS!M646</f>
        <v>0.16666666666666666</v>
      </c>
      <c r="F426" s="21">
        <f>[1]RESULTADOS!R648/[1]RESULTADOS!N646</f>
        <v>0</v>
      </c>
    </row>
    <row r="427" spans="3:16" ht="21">
      <c r="C427" s="18" t="s">
        <v>240</v>
      </c>
      <c r="D427" s="21">
        <f>[1]RESULTADOS!P649/[1]RESULTADOS!L646</f>
        <v>0</v>
      </c>
      <c r="E427" s="21">
        <f>[1]RESULTADOS!Q649/[1]RESULTADOS!M646</f>
        <v>5.5555555555555552E-2</v>
      </c>
      <c r="F427" s="21">
        <f>[1]RESULTADOS!R649/[1]RESULTADOS!N646</f>
        <v>0</v>
      </c>
    </row>
    <row r="428" spans="3:16" ht="45.75" customHeight="1"/>
    <row r="429" spans="3:16" ht="23.25">
      <c r="C429" s="83" t="s">
        <v>242</v>
      </c>
      <c r="D429" s="83"/>
      <c r="E429" s="83"/>
      <c r="F429" s="83"/>
      <c r="G429" s="83"/>
      <c r="H429" s="83"/>
      <c r="I429" s="83"/>
      <c r="J429" s="83"/>
      <c r="K429" s="83"/>
      <c r="L429" s="83"/>
      <c r="M429" s="83"/>
      <c r="N429" s="83"/>
      <c r="O429" s="83"/>
      <c r="P429" s="83"/>
    </row>
    <row r="430" spans="3:16" ht="46.5" customHeight="1"/>
    <row r="431" spans="3:16" ht="23.25">
      <c r="C431" s="17" t="s">
        <v>102</v>
      </c>
      <c r="D431" s="17" t="s">
        <v>104</v>
      </c>
      <c r="E431" s="17" t="s">
        <v>105</v>
      </c>
      <c r="F431" s="17" t="s">
        <v>106</v>
      </c>
    </row>
    <row r="432" spans="3:16" ht="21">
      <c r="C432" s="25" t="s">
        <v>189</v>
      </c>
      <c r="D432" s="19">
        <f>[1]RESULTADOS!P652</f>
        <v>21</v>
      </c>
      <c r="E432" s="19">
        <f>[1]RESULTADOS!Q652</f>
        <v>15</v>
      </c>
      <c r="F432" s="19">
        <f>[1]RESULTADOS!R652</f>
        <v>14</v>
      </c>
    </row>
    <row r="433" spans="3:16" ht="21">
      <c r="C433" s="25" t="s">
        <v>128</v>
      </c>
      <c r="D433" s="19">
        <f>[1]RESULTADOS!P653</f>
        <v>0</v>
      </c>
      <c r="E433" s="19">
        <f>[1]RESULTADOS!Q653</f>
        <v>3</v>
      </c>
      <c r="F433" s="19">
        <f>[1]RESULTADOS!R653</f>
        <v>1</v>
      </c>
    </row>
    <row r="435" spans="3:16" ht="23.25">
      <c r="C435" s="17" t="s">
        <v>110</v>
      </c>
      <c r="D435" s="17" t="s">
        <v>104</v>
      </c>
      <c r="E435" s="17" t="s">
        <v>105</v>
      </c>
      <c r="F435" s="17" t="s">
        <v>106</v>
      </c>
    </row>
    <row r="436" spans="3:16" ht="21">
      <c r="C436" s="25" t="s">
        <v>189</v>
      </c>
      <c r="D436" s="21">
        <f>[1]RESULTADOS!P652/[1]RESULTADOS!L652</f>
        <v>0.91304347826086951</v>
      </c>
      <c r="E436" s="21">
        <f>[1]RESULTADOS!Q652/[1]RESULTADOS!M652</f>
        <v>0.83333333333333337</v>
      </c>
      <c r="F436" s="21">
        <f>[1]RESULTADOS!R652/[1]RESULTADOS!N652</f>
        <v>0.82352941176470584</v>
      </c>
    </row>
    <row r="437" spans="3:16" ht="21">
      <c r="C437" s="25" t="s">
        <v>128</v>
      </c>
      <c r="D437" s="21">
        <f>[1]RESULTADOS!P653/[1]RESULTADOS!L652</f>
        <v>0</v>
      </c>
      <c r="E437" s="21">
        <f>[1]RESULTADOS!Q653/[1]RESULTADOS!M652</f>
        <v>0.16666666666666666</v>
      </c>
      <c r="F437" s="21">
        <f>[1]RESULTADOS!R653/[1]RESULTADOS!N652</f>
        <v>5.8823529411764705E-2</v>
      </c>
    </row>
    <row r="438" spans="3:16" ht="56.25" customHeight="1"/>
    <row r="439" spans="3:16" ht="56.25" customHeight="1"/>
    <row r="440" spans="3:16" ht="23.25">
      <c r="C440" s="83" t="s">
        <v>243</v>
      </c>
      <c r="D440" s="83"/>
      <c r="E440" s="83"/>
      <c r="F440" s="83"/>
      <c r="G440" s="83"/>
      <c r="H440" s="83"/>
      <c r="I440" s="83"/>
      <c r="J440" s="83"/>
      <c r="K440" s="83"/>
      <c r="L440" s="83"/>
      <c r="M440" s="83"/>
      <c r="N440" s="83"/>
      <c r="O440" s="83"/>
      <c r="P440" s="83"/>
    </row>
    <row r="442" spans="3:16" ht="23.25">
      <c r="C442" s="17" t="s">
        <v>102</v>
      </c>
      <c r="D442" s="17" t="s">
        <v>104</v>
      </c>
      <c r="E442" s="17" t="s">
        <v>105</v>
      </c>
      <c r="F442" s="17" t="s">
        <v>106</v>
      </c>
    </row>
    <row r="443" spans="3:16" ht="42">
      <c r="C443" s="25" t="s">
        <v>244</v>
      </c>
      <c r="D443" s="19">
        <f>[1]RESULTADOS!P675</f>
        <v>1</v>
      </c>
      <c r="E443" s="19">
        <f>[1]RESULTADOS!Q675</f>
        <v>1</v>
      </c>
      <c r="F443" s="19">
        <f>[1]RESULTADOS!R675</f>
        <v>1</v>
      </c>
    </row>
    <row r="444" spans="3:16" ht="42">
      <c r="C444" s="25" t="s">
        <v>245</v>
      </c>
      <c r="D444" s="19">
        <f>[1]RESULTADOS!P676</f>
        <v>10</v>
      </c>
      <c r="E444" s="19">
        <f>[1]RESULTADOS!Q676</f>
        <v>3</v>
      </c>
      <c r="F444" s="19">
        <f>[1]RESULTADOS!R676</f>
        <v>4</v>
      </c>
    </row>
    <row r="445" spans="3:16" ht="42">
      <c r="C445" s="25" t="s">
        <v>246</v>
      </c>
      <c r="D445" s="19">
        <f>[1]RESULTADOS!P677</f>
        <v>7</v>
      </c>
      <c r="E445" s="19">
        <f>[1]RESULTADOS!Q677</f>
        <v>5</v>
      </c>
      <c r="F445" s="19">
        <f>[1]RESULTADOS!R677</f>
        <v>2</v>
      </c>
    </row>
    <row r="446" spans="3:16" ht="42">
      <c r="C446" s="25" t="s">
        <v>247</v>
      </c>
      <c r="D446" s="19">
        <f>[1]RESULTADOS!P678</f>
        <v>1</v>
      </c>
      <c r="E446" s="19">
        <f>[1]RESULTADOS!Q678</f>
        <v>2</v>
      </c>
      <c r="F446" s="19">
        <f>[1]RESULTADOS!R678</f>
        <v>3</v>
      </c>
    </row>
    <row r="447" spans="3:16" ht="42">
      <c r="C447" s="25" t="s">
        <v>248</v>
      </c>
      <c r="D447" s="19">
        <f>[1]RESULTADOS!P679</f>
        <v>1</v>
      </c>
      <c r="E447" s="19">
        <f>[1]RESULTADOS!Q679</f>
        <v>3</v>
      </c>
      <c r="F447" s="19">
        <f>[1]RESULTADOS!R679</f>
        <v>3</v>
      </c>
    </row>
    <row r="448" spans="3:16" ht="42">
      <c r="C448" s="25" t="s">
        <v>249</v>
      </c>
      <c r="D448" s="19">
        <f>[1]RESULTADOS!P680</f>
        <v>0</v>
      </c>
      <c r="E448" s="19">
        <f>[1]RESULTADOS!Q680</f>
        <v>1</v>
      </c>
      <c r="F448" s="19">
        <f>[1]RESULTADOS!R680</f>
        <v>0</v>
      </c>
    </row>
    <row r="449" spans="3:16" ht="21">
      <c r="C449" s="25" t="s">
        <v>250</v>
      </c>
      <c r="D449" s="19">
        <f>[1]RESULTADOS!P681</f>
        <v>0</v>
      </c>
      <c r="E449" s="19">
        <f>[1]RESULTADOS!Q681</f>
        <v>0</v>
      </c>
      <c r="F449" s="19">
        <f>[1]RESULTADOS!R681</f>
        <v>2</v>
      </c>
    </row>
    <row r="451" spans="3:16" ht="23.25">
      <c r="C451" s="17" t="s">
        <v>110</v>
      </c>
      <c r="D451" s="17" t="s">
        <v>104</v>
      </c>
      <c r="E451" s="17" t="s">
        <v>105</v>
      </c>
      <c r="F451" s="17" t="s">
        <v>106</v>
      </c>
    </row>
    <row r="452" spans="3:16" ht="42">
      <c r="C452" s="25" t="s">
        <v>244</v>
      </c>
      <c r="D452" s="21">
        <f>[1]RESULTADOS!P675/[1]RESULTADOS!$L$675</f>
        <v>4.5454545454545456E-2</v>
      </c>
      <c r="E452" s="21">
        <f>[1]RESULTADOS!Q675/[1]RESULTADOS!$M$675</f>
        <v>6.6666666666666666E-2</v>
      </c>
      <c r="F452" s="21">
        <f>[1]RESULTADOS!R675/[1]RESULTADOS!$N$675</f>
        <v>5.8823529411764705E-2</v>
      </c>
    </row>
    <row r="453" spans="3:16" ht="42">
      <c r="C453" s="25" t="s">
        <v>245</v>
      </c>
      <c r="D453" s="21">
        <f>[1]RESULTADOS!P676/[1]RESULTADOS!$L$675</f>
        <v>0.45454545454545453</v>
      </c>
      <c r="E453" s="21">
        <f>[1]RESULTADOS!Q676/[1]RESULTADOS!$M$675</f>
        <v>0.2</v>
      </c>
      <c r="F453" s="21">
        <f>[1]RESULTADOS!R676/[1]RESULTADOS!$N$675</f>
        <v>0.23529411764705882</v>
      </c>
    </row>
    <row r="454" spans="3:16" ht="42">
      <c r="C454" s="25" t="s">
        <v>246</v>
      </c>
      <c r="D454" s="21">
        <f>[1]RESULTADOS!P677/[1]RESULTADOS!$L$675</f>
        <v>0.31818181818181818</v>
      </c>
      <c r="E454" s="21">
        <f>[1]RESULTADOS!Q677/[1]RESULTADOS!$M$675</f>
        <v>0.33333333333333331</v>
      </c>
      <c r="F454" s="21">
        <f>[1]RESULTADOS!R677/[1]RESULTADOS!$N$675</f>
        <v>0.11764705882352941</v>
      </c>
    </row>
    <row r="455" spans="3:16" ht="42">
      <c r="C455" s="25" t="s">
        <v>247</v>
      </c>
      <c r="D455" s="21">
        <f>[1]RESULTADOS!P678/[1]RESULTADOS!$L$675</f>
        <v>4.5454545454545456E-2</v>
      </c>
      <c r="E455" s="21">
        <f>[1]RESULTADOS!Q678/[1]RESULTADOS!$M$675</f>
        <v>0.13333333333333333</v>
      </c>
      <c r="F455" s="21">
        <f>[1]RESULTADOS!R678/[1]RESULTADOS!$N$675</f>
        <v>0.17647058823529413</v>
      </c>
    </row>
    <row r="456" spans="3:16" ht="42">
      <c r="C456" s="25" t="s">
        <v>248</v>
      </c>
      <c r="D456" s="21">
        <f>[1]RESULTADOS!P679/[1]RESULTADOS!$L$675</f>
        <v>4.5454545454545456E-2</v>
      </c>
      <c r="E456" s="21">
        <f>[1]RESULTADOS!Q679/[1]RESULTADOS!$M$675</f>
        <v>0.2</v>
      </c>
      <c r="F456" s="21">
        <f>[1]RESULTADOS!R679/[1]RESULTADOS!$N$675</f>
        <v>0.17647058823529413</v>
      </c>
    </row>
    <row r="457" spans="3:16" ht="42">
      <c r="C457" s="25" t="s">
        <v>249</v>
      </c>
      <c r="D457" s="21">
        <f>[1]RESULTADOS!P680/[1]RESULTADOS!$L$675</f>
        <v>0</v>
      </c>
      <c r="E457" s="21">
        <f>[1]RESULTADOS!Q680/[1]RESULTADOS!$M$675</f>
        <v>6.6666666666666666E-2</v>
      </c>
      <c r="F457" s="21">
        <f>[1]RESULTADOS!R680/[1]RESULTADOS!$N$675</f>
        <v>0</v>
      </c>
    </row>
    <row r="458" spans="3:16" ht="21">
      <c r="C458" s="25" t="s">
        <v>250</v>
      </c>
      <c r="D458" s="21">
        <f>[1]RESULTADOS!P681/[1]RESULTADOS!$L$675</f>
        <v>0</v>
      </c>
      <c r="E458" s="21">
        <f>[1]RESULTADOS!Q681/[1]RESULTADOS!$M$675</f>
        <v>0</v>
      </c>
      <c r="F458" s="21">
        <f>[1]RESULTADOS!R681/[1]RESULTADOS!$N$675</f>
        <v>0.11764705882352941</v>
      </c>
    </row>
    <row r="459" spans="3:16" ht="21">
      <c r="C459" s="37"/>
      <c r="D459" s="36"/>
      <c r="E459" s="36"/>
      <c r="F459" s="36"/>
    </row>
    <row r="460" spans="3:16" ht="21">
      <c r="C460" s="37"/>
      <c r="D460" s="36"/>
      <c r="E460" s="36"/>
      <c r="F460" s="36"/>
    </row>
    <row r="461" spans="3:16" ht="23.25">
      <c r="C461" s="83" t="s">
        <v>251</v>
      </c>
      <c r="D461" s="83"/>
      <c r="E461" s="83"/>
      <c r="F461" s="83"/>
      <c r="G461" s="83"/>
      <c r="H461" s="83"/>
      <c r="I461" s="83"/>
      <c r="J461" s="83"/>
      <c r="K461" s="83"/>
      <c r="L461" s="83"/>
      <c r="M461" s="83"/>
      <c r="N461" s="83"/>
      <c r="O461" s="83"/>
      <c r="P461" s="83"/>
    </row>
    <row r="462" spans="3:16" ht="21">
      <c r="C462" s="37"/>
      <c r="D462" s="36"/>
      <c r="E462" s="36"/>
      <c r="F462" s="36"/>
    </row>
    <row r="463" spans="3:16" ht="23.25">
      <c r="C463" s="17" t="s">
        <v>102</v>
      </c>
      <c r="D463" s="17" t="s">
        <v>104</v>
      </c>
      <c r="E463" s="17" t="s">
        <v>105</v>
      </c>
      <c r="F463" s="17" t="s">
        <v>106</v>
      </c>
      <c r="G463" s="17" t="s">
        <v>107</v>
      </c>
    </row>
    <row r="464" spans="3:16" ht="23.25" customHeight="1">
      <c r="C464" s="45" t="s">
        <v>252</v>
      </c>
      <c r="D464" s="19">
        <f>[1]RESULTADOS!P657</f>
        <v>0</v>
      </c>
      <c r="E464" s="19">
        <f>[1]RESULTADOS!Q657</f>
        <v>0</v>
      </c>
      <c r="F464" s="19">
        <f>[1]RESULTADOS!R657</f>
        <v>1</v>
      </c>
      <c r="G464" s="19">
        <f t="shared" ref="G464:G480" si="1">SUM(D464:F464)</f>
        <v>1</v>
      </c>
    </row>
    <row r="465" spans="3:7" ht="23.25" customHeight="1">
      <c r="C465" s="45" t="s">
        <v>253</v>
      </c>
      <c r="D465" s="19">
        <f>[1]RESULTADOS!P662</f>
        <v>5</v>
      </c>
      <c r="E465" s="19">
        <f>[1]RESULTADOS!Q662</f>
        <v>3</v>
      </c>
      <c r="F465" s="19">
        <f>[1]RESULTADOS!R662</f>
        <v>0</v>
      </c>
      <c r="G465" s="19">
        <f t="shared" si="1"/>
        <v>8</v>
      </c>
    </row>
    <row r="466" spans="3:7" ht="23.25" customHeight="1">
      <c r="C466" s="45" t="s">
        <v>254</v>
      </c>
      <c r="D466" s="19">
        <f>[1]RESULTADOS!P666</f>
        <v>0</v>
      </c>
      <c r="E466" s="19">
        <f>[1]RESULTADOS!Q666</f>
        <v>1</v>
      </c>
      <c r="F466" s="19">
        <f>[1]RESULTADOS!R666</f>
        <v>0</v>
      </c>
      <c r="G466" s="19">
        <f t="shared" si="1"/>
        <v>1</v>
      </c>
    </row>
    <row r="467" spans="3:7" ht="23.25" customHeight="1">
      <c r="C467" s="45" t="s">
        <v>255</v>
      </c>
      <c r="D467" s="19">
        <f>[1]RESULTADOS!P671</f>
        <v>0</v>
      </c>
      <c r="E467" s="19">
        <f>[1]RESULTADOS!Q671</f>
        <v>0</v>
      </c>
      <c r="F467" s="19">
        <f>[1]RESULTADOS!R671</f>
        <v>0</v>
      </c>
      <c r="G467" s="19">
        <f t="shared" si="1"/>
        <v>0</v>
      </c>
    </row>
    <row r="468" spans="3:7" ht="23.25" customHeight="1">
      <c r="C468" s="45" t="s">
        <v>256</v>
      </c>
      <c r="D468" s="19">
        <f>[1]RESULTADOS!P663</f>
        <v>2</v>
      </c>
      <c r="E468" s="19">
        <f>[1]RESULTADOS!Q663</f>
        <v>0</v>
      </c>
      <c r="F468" s="19">
        <f>[1]RESULTADOS!R663</f>
        <v>0</v>
      </c>
      <c r="G468" s="19">
        <f t="shared" si="1"/>
        <v>2</v>
      </c>
    </row>
    <row r="469" spans="3:7" ht="23.25" customHeight="1">
      <c r="C469" s="45" t="s">
        <v>257</v>
      </c>
      <c r="D469" s="19">
        <f>[1]RESULTADOS!P672</f>
        <v>0</v>
      </c>
      <c r="E469" s="19">
        <f>[1]RESULTADOS!Q672</f>
        <v>0</v>
      </c>
      <c r="F469" s="19">
        <f>[1]RESULTADOS!R672</f>
        <v>0</v>
      </c>
      <c r="G469" s="19">
        <f t="shared" si="1"/>
        <v>0</v>
      </c>
    </row>
    <row r="470" spans="3:7" ht="37.5" customHeight="1">
      <c r="C470" s="45" t="s">
        <v>258</v>
      </c>
      <c r="D470" s="19">
        <f>[1]RESULTADOS!P658</f>
        <v>1</v>
      </c>
      <c r="E470" s="19">
        <f>[1]RESULTADOS!Q658</f>
        <v>0</v>
      </c>
      <c r="F470" s="19">
        <f>[1]RESULTADOS!R658</f>
        <v>1</v>
      </c>
      <c r="G470" s="19">
        <f t="shared" si="1"/>
        <v>2</v>
      </c>
    </row>
    <row r="471" spans="3:7" ht="23.25" customHeight="1">
      <c r="C471" s="45" t="s">
        <v>259</v>
      </c>
      <c r="D471" s="19">
        <f>[1]RESULTADOS!P660</f>
        <v>1</v>
      </c>
      <c r="E471" s="19">
        <f>[1]RESULTADOS!Q660</f>
        <v>2</v>
      </c>
      <c r="F471" s="19">
        <f>[1]RESULTADOS!R660</f>
        <v>3</v>
      </c>
      <c r="G471" s="19">
        <f t="shared" si="1"/>
        <v>6</v>
      </c>
    </row>
    <row r="472" spans="3:7" ht="23.25" customHeight="1">
      <c r="C472" s="45" t="s">
        <v>260</v>
      </c>
      <c r="D472" s="19">
        <f>[1]RESULTADOS!P661</f>
        <v>0</v>
      </c>
      <c r="E472" s="19">
        <f>[1]RESULTADOS!Q661</f>
        <v>1</v>
      </c>
      <c r="F472" s="19">
        <f>[1]RESULTADOS!R661</f>
        <v>1</v>
      </c>
      <c r="G472" s="19">
        <f t="shared" si="1"/>
        <v>2</v>
      </c>
    </row>
    <row r="473" spans="3:7" ht="23.25" customHeight="1">
      <c r="C473" s="45" t="s">
        <v>261</v>
      </c>
      <c r="D473" s="19">
        <f>[1]RESULTADOS!P664</f>
        <v>0</v>
      </c>
      <c r="E473" s="19">
        <f>[1]RESULTADOS!Q664</f>
        <v>1</v>
      </c>
      <c r="F473" s="19">
        <f>[1]RESULTADOS!R664</f>
        <v>0</v>
      </c>
      <c r="G473" s="19">
        <f t="shared" si="1"/>
        <v>1</v>
      </c>
    </row>
    <row r="474" spans="3:7" ht="38.25" customHeight="1">
      <c r="C474" s="45" t="s">
        <v>262</v>
      </c>
      <c r="D474" s="19">
        <f>[1]RESULTADOS!P665</f>
        <v>0</v>
      </c>
      <c r="E474" s="19">
        <f>[1]RESULTADOS!Q665</f>
        <v>0</v>
      </c>
      <c r="F474" s="19">
        <f>[1]RESULTADOS!R665</f>
        <v>0</v>
      </c>
      <c r="G474" s="19">
        <f t="shared" si="1"/>
        <v>0</v>
      </c>
    </row>
    <row r="475" spans="3:7" ht="33.75" customHeight="1">
      <c r="C475" s="45" t="s">
        <v>263</v>
      </c>
      <c r="D475" s="19">
        <f>[1]RESULTADOS!P667</f>
        <v>0</v>
      </c>
      <c r="E475" s="19">
        <f>[1]RESULTADOS!Q667</f>
        <v>1</v>
      </c>
      <c r="F475" s="19">
        <f>[1]RESULTADOS!R667</f>
        <v>0</v>
      </c>
      <c r="G475" s="19">
        <f t="shared" si="1"/>
        <v>1</v>
      </c>
    </row>
    <row r="476" spans="3:7" ht="23.25" customHeight="1">
      <c r="C476" s="45" t="s">
        <v>264</v>
      </c>
      <c r="D476" s="19">
        <f>[1]RESULTADOS!P659</f>
        <v>7</v>
      </c>
      <c r="E476" s="19">
        <f>[1]RESULTADOS!Q659</f>
        <v>6</v>
      </c>
      <c r="F476" s="19">
        <f>[1]RESULTADOS!R659</f>
        <v>5</v>
      </c>
      <c r="G476" s="19">
        <f t="shared" si="1"/>
        <v>18</v>
      </c>
    </row>
    <row r="477" spans="3:7" ht="23.25" customHeight="1">
      <c r="C477" s="45" t="s">
        <v>265</v>
      </c>
      <c r="D477" s="19">
        <f>[1]RESULTADOS!P669</f>
        <v>1</v>
      </c>
      <c r="E477" s="19">
        <f>[1]RESULTADOS!Q669</f>
        <v>0</v>
      </c>
      <c r="F477" s="19">
        <f>[1]RESULTADOS!R669</f>
        <v>0</v>
      </c>
      <c r="G477" s="19">
        <f t="shared" si="1"/>
        <v>1</v>
      </c>
    </row>
    <row r="478" spans="3:7" ht="33.75" customHeight="1">
      <c r="C478" s="45" t="s">
        <v>266</v>
      </c>
      <c r="D478" s="19">
        <f>[1]RESULTADOS!P670</f>
        <v>0</v>
      </c>
      <c r="E478" s="19">
        <f>[1]RESULTADOS!Q670</f>
        <v>0</v>
      </c>
      <c r="F478" s="19">
        <f>[1]RESULTADOS!R670</f>
        <v>0</v>
      </c>
      <c r="G478" s="19">
        <f t="shared" si="1"/>
        <v>0</v>
      </c>
    </row>
    <row r="479" spans="3:7" ht="23.25" customHeight="1">
      <c r="C479" s="45" t="s">
        <v>267</v>
      </c>
      <c r="D479" s="19">
        <f>[1]RESULTADOS!P656</f>
        <v>3</v>
      </c>
      <c r="E479" s="19">
        <f>[1]RESULTADOS!Q656</f>
        <v>1</v>
      </c>
      <c r="F479" s="19">
        <f>[1]RESULTADOS!R656</f>
        <v>1</v>
      </c>
      <c r="G479" s="19">
        <f t="shared" si="1"/>
        <v>5</v>
      </c>
    </row>
    <row r="480" spans="3:7" ht="23.25" customHeight="1">
      <c r="C480" s="45" t="s">
        <v>268</v>
      </c>
      <c r="D480" s="19">
        <f>[1]RESULTADOS!P668</f>
        <v>0</v>
      </c>
      <c r="E480" s="19">
        <f>[1]RESULTADOS!Q668</f>
        <v>2</v>
      </c>
      <c r="F480" s="19">
        <f>[1]RESULTADOS!R668</f>
        <v>2</v>
      </c>
      <c r="G480" s="19">
        <f t="shared" si="1"/>
        <v>4</v>
      </c>
    </row>
    <row r="481" spans="3:16" ht="21">
      <c r="C481" s="37"/>
      <c r="D481" s="36"/>
      <c r="E481" s="36"/>
      <c r="F481" s="36"/>
    </row>
    <row r="482" spans="3:16" ht="23.25">
      <c r="C482" s="78" t="s">
        <v>269</v>
      </c>
      <c r="D482" s="78"/>
      <c r="E482" s="78"/>
      <c r="F482" s="78"/>
      <c r="G482" s="78"/>
      <c r="H482" s="78"/>
      <c r="I482" s="78"/>
      <c r="J482" s="78"/>
      <c r="K482" s="78"/>
      <c r="L482" s="78"/>
      <c r="M482" s="78"/>
      <c r="N482" s="78"/>
      <c r="O482" s="78"/>
      <c r="P482" s="78"/>
    </row>
    <row r="483" spans="3:16" ht="21">
      <c r="C483" s="37"/>
      <c r="D483" s="36"/>
      <c r="E483" s="36"/>
      <c r="F483" s="36"/>
    </row>
    <row r="484" spans="3:16" ht="23.25">
      <c r="C484" s="83" t="s">
        <v>270</v>
      </c>
      <c r="D484" s="83"/>
      <c r="E484" s="83"/>
      <c r="F484" s="83"/>
      <c r="G484" s="83"/>
      <c r="H484" s="83"/>
      <c r="I484" s="83"/>
      <c r="J484" s="83"/>
      <c r="K484" s="83"/>
      <c r="L484" s="83"/>
      <c r="M484" s="83"/>
      <c r="N484" s="83"/>
      <c r="O484" s="83"/>
      <c r="P484" s="83"/>
    </row>
    <row r="485" spans="3:16" ht="21">
      <c r="C485" s="37"/>
      <c r="D485" s="36"/>
      <c r="E485" s="36"/>
      <c r="F485" s="36"/>
    </row>
    <row r="486" spans="3:16" ht="23.25">
      <c r="C486" s="17" t="s">
        <v>102</v>
      </c>
      <c r="D486" s="17" t="s">
        <v>104</v>
      </c>
      <c r="E486" s="17" t="s">
        <v>105</v>
      </c>
      <c r="F486" s="17" t="s">
        <v>106</v>
      </c>
      <c r="G486" s="17" t="s">
        <v>107</v>
      </c>
    </row>
    <row r="487" spans="3:16" ht="21">
      <c r="C487" s="25" t="s">
        <v>189</v>
      </c>
      <c r="D487" s="19">
        <f>[1]RESULTADOS!P684</f>
        <v>1</v>
      </c>
      <c r="E487" s="19">
        <f>[1]RESULTADOS!Q684</f>
        <v>1</v>
      </c>
      <c r="F487" s="19">
        <f>[1]RESULTADOS!R684</f>
        <v>0</v>
      </c>
      <c r="G487" s="19">
        <f>SUM(D487:F487)</f>
        <v>2</v>
      </c>
    </row>
    <row r="488" spans="3:16" ht="21">
      <c r="C488" s="25" t="s">
        <v>128</v>
      </c>
      <c r="D488" s="19">
        <f>[1]RESULTADOS!P685</f>
        <v>0</v>
      </c>
      <c r="E488" s="19">
        <f>[1]RESULTADOS!Q685</f>
        <v>1</v>
      </c>
      <c r="F488" s="19">
        <f>[1]RESULTADOS!R685</f>
        <v>1</v>
      </c>
      <c r="G488" s="19">
        <f>SUM(D488:F488)</f>
        <v>2</v>
      </c>
    </row>
    <row r="489" spans="3:16" ht="21">
      <c r="C489" s="37"/>
      <c r="D489" s="36"/>
      <c r="E489" s="36"/>
      <c r="F489" s="36"/>
    </row>
    <row r="490" spans="3:16" ht="23.25">
      <c r="C490" s="17" t="s">
        <v>110</v>
      </c>
      <c r="D490" s="17" t="s">
        <v>104</v>
      </c>
      <c r="E490" s="17" t="s">
        <v>105</v>
      </c>
      <c r="F490" s="17" t="s">
        <v>106</v>
      </c>
      <c r="G490" s="17" t="s">
        <v>107</v>
      </c>
    </row>
    <row r="491" spans="3:16" ht="21">
      <c r="C491" s="25" t="s">
        <v>189</v>
      </c>
      <c r="D491" s="21">
        <f>[1]RESULTADOS!P684/[1]RESULTADOS!$L$684</f>
        <v>0.25</v>
      </c>
      <c r="E491" s="21">
        <f>[1]RESULTADOS!Q684/[1]RESULTADOS!$M$684</f>
        <v>0.5</v>
      </c>
      <c r="F491" s="21">
        <f>[1]RESULTADOS!R684/[1]RESULTADOS!$N$684</f>
        <v>0</v>
      </c>
      <c r="G491" s="21">
        <v>0.5</v>
      </c>
    </row>
    <row r="492" spans="3:16" ht="21">
      <c r="C492" s="25" t="s">
        <v>128</v>
      </c>
      <c r="D492" s="21">
        <f>[1]RESULTADOS!P685/[1]RESULTADOS!$L$684</f>
        <v>0</v>
      </c>
      <c r="E492" s="21">
        <f>[1]RESULTADOS!Q685/[1]RESULTADOS!$M$684</f>
        <v>0.5</v>
      </c>
      <c r="F492" s="21">
        <f>[1]RESULTADOS!R685/[1]RESULTADOS!$N$684</f>
        <v>0.25</v>
      </c>
      <c r="G492" s="21">
        <v>0.5</v>
      </c>
    </row>
    <row r="493" spans="3:16" ht="21">
      <c r="C493" s="37"/>
      <c r="D493" s="36"/>
      <c r="E493" s="36"/>
      <c r="F493" s="36"/>
    </row>
    <row r="494" spans="3:16" ht="21">
      <c r="C494" s="37"/>
      <c r="D494" s="36"/>
      <c r="E494" s="36"/>
      <c r="F494" s="36"/>
    </row>
    <row r="495" spans="3:16" ht="21">
      <c r="C495" s="37"/>
      <c r="D495" s="36"/>
      <c r="E495" s="36"/>
      <c r="F495" s="36"/>
    </row>
    <row r="496" spans="3:16" ht="21">
      <c r="C496" s="37"/>
      <c r="D496" s="36"/>
      <c r="E496" s="36"/>
      <c r="F496" s="36"/>
    </row>
    <row r="497" spans="3:16" ht="21">
      <c r="C497" s="37"/>
      <c r="D497" s="36"/>
      <c r="E497" s="36"/>
      <c r="F497" s="36"/>
    </row>
    <row r="498" spans="3:16" ht="21">
      <c r="C498" s="37"/>
      <c r="D498" s="36"/>
      <c r="E498" s="36"/>
      <c r="F498" s="36"/>
    </row>
    <row r="499" spans="3:16" ht="21">
      <c r="C499" s="37"/>
      <c r="D499" s="36"/>
      <c r="E499" s="36"/>
      <c r="F499" s="36"/>
    </row>
    <row r="500" spans="3:16" ht="23.25">
      <c r="C500" s="83" t="s">
        <v>271</v>
      </c>
      <c r="D500" s="83"/>
      <c r="E500" s="83"/>
      <c r="F500" s="83"/>
      <c r="G500" s="83"/>
      <c r="H500" s="83"/>
      <c r="I500" s="83"/>
      <c r="J500" s="83"/>
      <c r="K500" s="83"/>
      <c r="L500" s="83"/>
      <c r="M500" s="83"/>
      <c r="N500" s="83"/>
      <c r="O500" s="83"/>
      <c r="P500" s="83"/>
    </row>
    <row r="501" spans="3:16" ht="21">
      <c r="C501" s="37"/>
      <c r="D501" s="36"/>
      <c r="E501" s="36"/>
      <c r="F501" s="36"/>
    </row>
    <row r="502" spans="3:16" ht="23.25">
      <c r="C502" s="17" t="s">
        <v>102</v>
      </c>
      <c r="D502" s="17" t="s">
        <v>104</v>
      </c>
      <c r="E502" s="17" t="s">
        <v>105</v>
      </c>
      <c r="F502" s="17" t="s">
        <v>106</v>
      </c>
      <c r="G502" s="17" t="s">
        <v>107</v>
      </c>
    </row>
    <row r="503" spans="3:16" ht="18.75">
      <c r="C503" s="46" t="s">
        <v>272</v>
      </c>
      <c r="D503" s="19">
        <f>[1]RESULTADOS!P688</f>
        <v>1</v>
      </c>
      <c r="E503" s="19">
        <f>[1]RESULTADOS!Q688</f>
        <v>3</v>
      </c>
      <c r="F503" s="19">
        <f>[1]RESULTADOS!R688</f>
        <v>0</v>
      </c>
      <c r="G503" s="19">
        <f t="shared" ref="G503:G508" si="2">SUM(D503:F503)</f>
        <v>4</v>
      </c>
    </row>
    <row r="504" spans="3:16" ht="18.75">
      <c r="C504" s="46" t="s">
        <v>273</v>
      </c>
      <c r="D504" s="19">
        <f>[1]RESULTADOS!P689</f>
        <v>0</v>
      </c>
      <c r="E504" s="19">
        <f>[1]RESULTADOS!Q689</f>
        <v>0</v>
      </c>
      <c r="F504" s="19">
        <f>[1]RESULTADOS!R689</f>
        <v>0</v>
      </c>
      <c r="G504" s="19">
        <f t="shared" si="2"/>
        <v>0</v>
      </c>
    </row>
    <row r="505" spans="3:16" ht="18.75">
      <c r="C505" s="46" t="s">
        <v>274</v>
      </c>
      <c r="D505" s="19">
        <f>[1]RESULTADOS!P690</f>
        <v>0</v>
      </c>
      <c r="E505" s="19">
        <f>[1]RESULTADOS!Q690</f>
        <v>0</v>
      </c>
      <c r="F505" s="19">
        <f>[1]RESULTADOS!R690</f>
        <v>0</v>
      </c>
      <c r="G505" s="19">
        <f t="shared" si="2"/>
        <v>0</v>
      </c>
    </row>
    <row r="506" spans="3:16" ht="18.75">
      <c r="C506" s="46" t="s">
        <v>275</v>
      </c>
      <c r="D506" s="19">
        <f>[1]RESULTADOS!P691</f>
        <v>0</v>
      </c>
      <c r="E506" s="19">
        <f>[1]RESULTADOS!Q691</f>
        <v>0</v>
      </c>
      <c r="F506" s="19">
        <f>[1]RESULTADOS!R691</f>
        <v>0</v>
      </c>
      <c r="G506" s="19">
        <f t="shared" si="2"/>
        <v>0</v>
      </c>
    </row>
    <row r="507" spans="3:16" ht="18.75">
      <c r="C507" s="46" t="s">
        <v>276</v>
      </c>
      <c r="D507" s="19">
        <f>[1]RESULTADOS!P692</f>
        <v>0</v>
      </c>
      <c r="E507" s="19">
        <f>[1]RESULTADOS!Q692</f>
        <v>0</v>
      </c>
      <c r="F507" s="19">
        <f>[1]RESULTADOS!R692</f>
        <v>0</v>
      </c>
      <c r="G507" s="19">
        <f t="shared" si="2"/>
        <v>0</v>
      </c>
    </row>
    <row r="508" spans="3:16" ht="18.75">
      <c r="C508" s="46" t="s">
        <v>277</v>
      </c>
      <c r="D508" s="19">
        <f>[1]RESULTADOS!P693</f>
        <v>0</v>
      </c>
      <c r="E508" s="19">
        <f>[1]RESULTADOS!Q693</f>
        <v>1</v>
      </c>
      <c r="F508" s="19">
        <f>[1]RESULTADOS!R693</f>
        <v>0</v>
      </c>
      <c r="G508" s="19">
        <f t="shared" si="2"/>
        <v>1</v>
      </c>
    </row>
    <row r="509" spans="3:16" ht="21">
      <c r="C509" s="37"/>
      <c r="D509" s="36"/>
      <c r="E509" s="36"/>
      <c r="F509" s="36"/>
    </row>
    <row r="510" spans="3:16" ht="23.25">
      <c r="C510" s="17" t="s">
        <v>110</v>
      </c>
      <c r="D510" s="17" t="s">
        <v>104</v>
      </c>
      <c r="E510" s="17" t="s">
        <v>105</v>
      </c>
      <c r="F510" s="17" t="s">
        <v>106</v>
      </c>
      <c r="G510" s="17" t="s">
        <v>107</v>
      </c>
    </row>
    <row r="511" spans="3:16" ht="18.75">
      <c r="C511" s="46" t="s">
        <v>272</v>
      </c>
      <c r="D511" s="21">
        <f>[1]RESULTADOS!P688/[1]RESULTADOS!$L$688</f>
        <v>0.25</v>
      </c>
      <c r="E511" s="21">
        <f>[1]RESULTADOS!Q688/[1]RESULTADOS!$M$688</f>
        <v>0.75</v>
      </c>
      <c r="F511" s="21">
        <f>[1]RESULTADOS!R688/[1]RESULTADOS!$N$688</f>
        <v>0</v>
      </c>
      <c r="G511" s="21">
        <f>4/5</f>
        <v>0.8</v>
      </c>
    </row>
    <row r="512" spans="3:16" ht="18.75">
      <c r="C512" s="46" t="s">
        <v>273</v>
      </c>
      <c r="D512" s="21">
        <f>[1]RESULTADOS!P689/[1]RESULTADOS!$L$688</f>
        <v>0</v>
      </c>
      <c r="E512" s="21">
        <f>[1]RESULTADOS!Q689/[1]RESULTADOS!$M$688</f>
        <v>0</v>
      </c>
      <c r="F512" s="21">
        <f>[1]RESULTADOS!R689/[1]RESULTADOS!$N$688</f>
        <v>0</v>
      </c>
      <c r="G512" s="21">
        <f>[1]RESULTADOS!S689</f>
        <v>0</v>
      </c>
    </row>
    <row r="513" spans="3:16" ht="18.75">
      <c r="C513" s="46" t="s">
        <v>274</v>
      </c>
      <c r="D513" s="21">
        <f>[1]RESULTADOS!P690/[1]RESULTADOS!$L$688</f>
        <v>0</v>
      </c>
      <c r="E513" s="21">
        <f>[1]RESULTADOS!Q690/[1]RESULTADOS!$M$688</f>
        <v>0</v>
      </c>
      <c r="F513" s="21">
        <f>[1]RESULTADOS!R690/[1]RESULTADOS!$N$688</f>
        <v>0</v>
      </c>
      <c r="G513" s="21">
        <f>[1]RESULTADOS!S690</f>
        <v>0</v>
      </c>
    </row>
    <row r="514" spans="3:16" ht="18.75">
      <c r="C514" s="46" t="s">
        <v>275</v>
      </c>
      <c r="D514" s="21">
        <f>[1]RESULTADOS!P691/[1]RESULTADOS!$L$688</f>
        <v>0</v>
      </c>
      <c r="E514" s="21">
        <f>[1]RESULTADOS!Q691/[1]RESULTADOS!$M$688</f>
        <v>0</v>
      </c>
      <c r="F514" s="21">
        <f>[1]RESULTADOS!R691/[1]RESULTADOS!$N$688</f>
        <v>0</v>
      </c>
      <c r="G514" s="21">
        <f>[1]RESULTADOS!S691</f>
        <v>0</v>
      </c>
    </row>
    <row r="515" spans="3:16" ht="18.75">
      <c r="C515" s="46" t="s">
        <v>276</v>
      </c>
      <c r="D515" s="21">
        <f>[1]RESULTADOS!P692/[1]RESULTADOS!$L$688</f>
        <v>0</v>
      </c>
      <c r="E515" s="21">
        <f>[1]RESULTADOS!Q692/[1]RESULTADOS!$M$688</f>
        <v>0</v>
      </c>
      <c r="F515" s="21">
        <f>[1]RESULTADOS!R692/[1]RESULTADOS!$N$688</f>
        <v>0</v>
      </c>
      <c r="G515" s="21">
        <f>[1]RESULTADOS!S692</f>
        <v>0</v>
      </c>
    </row>
    <row r="516" spans="3:16" ht="18.75">
      <c r="C516" s="46" t="s">
        <v>277</v>
      </c>
      <c r="D516" s="21">
        <f>[1]RESULTADOS!P693/[1]RESULTADOS!$L$688</f>
        <v>0</v>
      </c>
      <c r="E516" s="21">
        <f>[1]RESULTADOS!Q693/[1]RESULTADOS!$M$688</f>
        <v>0.25</v>
      </c>
      <c r="F516" s="21">
        <f>[1]RESULTADOS!R693/[1]RESULTADOS!$N$688</f>
        <v>0</v>
      </c>
      <c r="G516" s="21">
        <v>0.2</v>
      </c>
    </row>
    <row r="517" spans="3:16" ht="21">
      <c r="C517" s="37"/>
      <c r="D517" s="36"/>
      <c r="E517" s="36"/>
      <c r="F517" s="36"/>
    </row>
    <row r="518" spans="3:16" ht="23.25">
      <c r="C518" s="83" t="s">
        <v>251</v>
      </c>
      <c r="D518" s="83"/>
      <c r="E518" s="83"/>
      <c r="F518" s="83"/>
      <c r="G518" s="83"/>
      <c r="H518" s="83"/>
      <c r="I518" s="83"/>
      <c r="J518" s="83"/>
      <c r="K518" s="83"/>
      <c r="L518" s="83"/>
      <c r="M518" s="83"/>
      <c r="N518" s="83"/>
      <c r="O518" s="83"/>
      <c r="P518" s="83"/>
    </row>
    <row r="519" spans="3:16" ht="21">
      <c r="C519" s="37"/>
      <c r="D519" s="36"/>
      <c r="E519" s="36"/>
      <c r="F519" s="36"/>
    </row>
    <row r="520" spans="3:16" ht="23.25">
      <c r="C520" s="17" t="s">
        <v>102</v>
      </c>
      <c r="D520" s="17" t="s">
        <v>104</v>
      </c>
      <c r="E520" s="17" t="s">
        <v>105</v>
      </c>
      <c r="F520" s="17" t="s">
        <v>106</v>
      </c>
      <c r="G520" s="17" t="s">
        <v>107</v>
      </c>
    </row>
    <row r="521" spans="3:16" ht="42">
      <c r="C521" s="47" t="s">
        <v>267</v>
      </c>
      <c r="D521" s="19">
        <f>[1]RESULTADOS!P708</f>
        <v>0</v>
      </c>
      <c r="E521" s="19">
        <f>[1]RESULTADOS!Q708</f>
        <v>1</v>
      </c>
      <c r="F521" s="19">
        <f>[1]RESULTADOS!R708</f>
        <v>0</v>
      </c>
      <c r="G521" s="19">
        <f>SUM(D521:F521)</f>
        <v>1</v>
      </c>
    </row>
    <row r="522" spans="3:16" ht="21">
      <c r="C522" s="47" t="s">
        <v>252</v>
      </c>
      <c r="D522" s="19">
        <f>[1]RESULTADOS!P709</f>
        <v>0</v>
      </c>
      <c r="E522" s="19">
        <f>[1]RESULTADOS!Q709</f>
        <v>0</v>
      </c>
      <c r="F522" s="19">
        <f>[1]RESULTADOS!R709</f>
        <v>0</v>
      </c>
      <c r="G522" s="19">
        <f t="shared" ref="G522:G537" si="3">SUM(D522:F522)</f>
        <v>0</v>
      </c>
    </row>
    <row r="523" spans="3:16" ht="42">
      <c r="C523" s="47" t="s">
        <v>258</v>
      </c>
      <c r="D523" s="19">
        <f>[1]RESULTADOS!P710</f>
        <v>0</v>
      </c>
      <c r="E523" s="19">
        <f>[1]RESULTADOS!Q710</f>
        <v>0</v>
      </c>
      <c r="F523" s="19">
        <f>[1]RESULTADOS!R710</f>
        <v>0</v>
      </c>
      <c r="G523" s="19">
        <f t="shared" si="3"/>
        <v>0</v>
      </c>
    </row>
    <row r="524" spans="3:16" ht="21">
      <c r="C524" s="47" t="s">
        <v>264</v>
      </c>
      <c r="D524" s="19">
        <f>[1]RESULTADOS!P711</f>
        <v>0</v>
      </c>
      <c r="E524" s="19">
        <f>[1]RESULTADOS!Q711</f>
        <v>0</v>
      </c>
      <c r="F524" s="19">
        <f>[1]RESULTADOS!R711</f>
        <v>0</v>
      </c>
      <c r="G524" s="19">
        <f t="shared" si="3"/>
        <v>0</v>
      </c>
    </row>
    <row r="525" spans="3:16" ht="42">
      <c r="C525" s="47" t="s">
        <v>259</v>
      </c>
      <c r="D525" s="19">
        <f>[1]RESULTADOS!P712</f>
        <v>0</v>
      </c>
      <c r="E525" s="19">
        <f>[1]RESULTADOS!Q712</f>
        <v>0</v>
      </c>
      <c r="F525" s="19">
        <f>[1]RESULTADOS!R712</f>
        <v>0</v>
      </c>
      <c r="G525" s="19">
        <f t="shared" si="3"/>
        <v>0</v>
      </c>
    </row>
    <row r="526" spans="3:16" ht="21">
      <c r="C526" s="47" t="s">
        <v>260</v>
      </c>
      <c r="D526" s="19">
        <f>[1]RESULTADOS!P713</f>
        <v>0</v>
      </c>
      <c r="E526" s="19">
        <f>[1]RESULTADOS!Q713</f>
        <v>0</v>
      </c>
      <c r="F526" s="19">
        <f>[1]RESULTADOS!R713</f>
        <v>0</v>
      </c>
      <c r="G526" s="19">
        <f t="shared" si="3"/>
        <v>0</v>
      </c>
    </row>
    <row r="527" spans="3:16" ht="84">
      <c r="C527" s="47" t="s">
        <v>253</v>
      </c>
      <c r="D527" s="19">
        <f>[1]RESULTADOS!P714</f>
        <v>1</v>
      </c>
      <c r="E527" s="19">
        <f>[1]RESULTADOS!Q714</f>
        <v>1</v>
      </c>
      <c r="F527" s="19">
        <f>[1]RESULTADOS!R714</f>
        <v>0</v>
      </c>
      <c r="G527" s="19">
        <f t="shared" si="3"/>
        <v>2</v>
      </c>
    </row>
    <row r="528" spans="3:16" ht="21">
      <c r="C528" s="47" t="s">
        <v>256</v>
      </c>
      <c r="D528" s="19">
        <f>[1]RESULTADOS!P715</f>
        <v>0</v>
      </c>
      <c r="E528" s="19">
        <f>[1]RESULTADOS!Q715</f>
        <v>0</v>
      </c>
      <c r="F528" s="19">
        <f>[1]RESULTADOS!R715</f>
        <v>0</v>
      </c>
      <c r="G528" s="19">
        <f t="shared" si="3"/>
        <v>0</v>
      </c>
    </row>
    <row r="529" spans="3:16" ht="42">
      <c r="C529" s="47" t="s">
        <v>261</v>
      </c>
      <c r="D529" s="19">
        <f>[1]RESULTADOS!P716</f>
        <v>0</v>
      </c>
      <c r="E529" s="19">
        <f>[1]RESULTADOS!Q716</f>
        <v>0</v>
      </c>
      <c r="F529" s="19">
        <f>[1]RESULTADOS!R716</f>
        <v>1</v>
      </c>
      <c r="G529" s="19">
        <f t="shared" si="3"/>
        <v>1</v>
      </c>
    </row>
    <row r="530" spans="3:16" ht="21">
      <c r="C530" s="47" t="s">
        <v>262</v>
      </c>
      <c r="D530" s="19">
        <f>[1]RESULTADOS!P717</f>
        <v>0</v>
      </c>
      <c r="E530" s="19">
        <f>[1]RESULTADOS!Q717</f>
        <v>0</v>
      </c>
      <c r="F530" s="19">
        <f>[1]RESULTADOS!R717</f>
        <v>0</v>
      </c>
      <c r="G530" s="19">
        <f t="shared" si="3"/>
        <v>0</v>
      </c>
    </row>
    <row r="531" spans="3:16" ht="63">
      <c r="C531" s="47" t="s">
        <v>254</v>
      </c>
      <c r="D531" s="19">
        <f>[1]RESULTADOS!P718</f>
        <v>0</v>
      </c>
      <c r="E531" s="19">
        <f>[1]RESULTADOS!Q718</f>
        <v>0</v>
      </c>
      <c r="F531" s="19">
        <f>[1]RESULTADOS!R718</f>
        <v>0</v>
      </c>
      <c r="G531" s="19">
        <f t="shared" si="3"/>
        <v>0</v>
      </c>
    </row>
    <row r="532" spans="3:16" ht="63">
      <c r="C532" s="47" t="s">
        <v>263</v>
      </c>
      <c r="D532" s="19">
        <f>[1]RESULTADOS!P719</f>
        <v>0</v>
      </c>
      <c r="E532" s="19">
        <f>[1]RESULTADOS!Q719</f>
        <v>0</v>
      </c>
      <c r="F532" s="19">
        <f>[1]RESULTADOS!R719</f>
        <v>0</v>
      </c>
      <c r="G532" s="19">
        <f t="shared" si="3"/>
        <v>0</v>
      </c>
    </row>
    <row r="533" spans="3:16" ht="21">
      <c r="C533" s="47" t="s">
        <v>268</v>
      </c>
      <c r="D533" s="19">
        <f>[1]RESULTADOS!P720</f>
        <v>0</v>
      </c>
      <c r="E533" s="19">
        <f>[1]RESULTADOS!Q720</f>
        <v>2</v>
      </c>
      <c r="F533" s="19">
        <f>[1]RESULTADOS!R720</f>
        <v>0</v>
      </c>
      <c r="G533" s="19">
        <f t="shared" si="3"/>
        <v>2</v>
      </c>
    </row>
    <row r="534" spans="3:16" ht="21">
      <c r="C534" s="47" t="s">
        <v>265</v>
      </c>
      <c r="D534" s="19">
        <f>[1]RESULTADOS!P721</f>
        <v>0</v>
      </c>
      <c r="E534" s="19">
        <f>[1]RESULTADOS!Q721</f>
        <v>0</v>
      </c>
      <c r="F534" s="19">
        <f>[1]RESULTADOS!R721</f>
        <v>0</v>
      </c>
      <c r="G534" s="19">
        <f t="shared" si="3"/>
        <v>0</v>
      </c>
    </row>
    <row r="535" spans="3:16" ht="63">
      <c r="C535" s="47" t="s">
        <v>266</v>
      </c>
      <c r="D535" s="19">
        <f>[1]RESULTADOS!P722</f>
        <v>0</v>
      </c>
      <c r="E535" s="19">
        <f>[1]RESULTADOS!Q722</f>
        <v>0</v>
      </c>
      <c r="F535" s="19">
        <f>[1]RESULTADOS!R722</f>
        <v>0</v>
      </c>
      <c r="G535" s="19">
        <f t="shared" si="3"/>
        <v>0</v>
      </c>
    </row>
    <row r="536" spans="3:16" ht="42">
      <c r="C536" s="47" t="s">
        <v>255</v>
      </c>
      <c r="D536" s="19">
        <f>[1]RESULTADOS!P723</f>
        <v>0</v>
      </c>
      <c r="E536" s="19">
        <f>[1]RESULTADOS!Q723</f>
        <v>0</v>
      </c>
      <c r="F536" s="19">
        <f>[1]RESULTADOS!R723</f>
        <v>0</v>
      </c>
      <c r="G536" s="19">
        <f t="shared" si="3"/>
        <v>0</v>
      </c>
    </row>
    <row r="537" spans="3:16" ht="42">
      <c r="C537" s="47" t="s">
        <v>257</v>
      </c>
      <c r="D537" s="19">
        <f>[1]RESULTADOS!P724</f>
        <v>0</v>
      </c>
      <c r="E537" s="19">
        <f>[1]RESULTADOS!Q724</f>
        <v>0</v>
      </c>
      <c r="F537" s="19">
        <f>[1]RESULTADOS!R724</f>
        <v>0</v>
      </c>
      <c r="G537" s="19">
        <f t="shared" si="3"/>
        <v>0</v>
      </c>
    </row>
    <row r="538" spans="3:16" ht="21">
      <c r="C538" s="37"/>
      <c r="D538" s="36"/>
      <c r="E538" s="36"/>
      <c r="F538" s="36"/>
    </row>
    <row r="540" spans="3:16" ht="23.25">
      <c r="C540" s="78" t="s">
        <v>278</v>
      </c>
      <c r="D540" s="78"/>
      <c r="E540" s="78"/>
      <c r="F540" s="78"/>
      <c r="G540" s="78"/>
      <c r="H540" s="78"/>
      <c r="I540" s="78"/>
      <c r="J540" s="78"/>
      <c r="K540" s="78"/>
      <c r="L540" s="78"/>
      <c r="M540" s="78"/>
      <c r="N540" s="78"/>
      <c r="O540" s="78"/>
      <c r="P540" s="78"/>
    </row>
    <row r="542" spans="3:16" ht="23.25">
      <c r="C542" s="83" t="s">
        <v>279</v>
      </c>
      <c r="D542" s="83"/>
      <c r="E542" s="83"/>
      <c r="F542" s="83"/>
      <c r="G542" s="83"/>
      <c r="H542" s="83"/>
      <c r="I542" s="83"/>
      <c r="J542" s="83"/>
      <c r="K542" s="83"/>
      <c r="L542" s="83"/>
      <c r="M542" s="83"/>
      <c r="N542" s="83"/>
      <c r="O542" s="83"/>
      <c r="P542" s="83"/>
    </row>
    <row r="543" spans="3:16" ht="60" customHeight="1"/>
    <row r="544" spans="3:16" ht="23.25">
      <c r="C544" s="17" t="s">
        <v>102</v>
      </c>
      <c r="D544" s="17" t="s">
        <v>104</v>
      </c>
      <c r="E544" s="17" t="s">
        <v>105</v>
      </c>
      <c r="F544" s="17" t="s">
        <v>106</v>
      </c>
    </row>
    <row r="545" spans="3:16" ht="21">
      <c r="C545" s="25" t="s">
        <v>189</v>
      </c>
      <c r="D545" s="19">
        <f>[1]RESULTADOS!P741</f>
        <v>0</v>
      </c>
      <c r="E545" s="19">
        <f>[1]RESULTADOS!Q741</f>
        <v>0</v>
      </c>
      <c r="F545" s="19">
        <f>[1]RESULTADOS!R741</f>
        <v>1</v>
      </c>
    </row>
    <row r="546" spans="3:16" ht="21">
      <c r="C546" s="25" t="s">
        <v>128</v>
      </c>
      <c r="D546" s="19">
        <f>[1]RESULTADOS!P742</f>
        <v>0</v>
      </c>
      <c r="E546" s="19">
        <f>[1]RESULTADOS!Q742</f>
        <v>0</v>
      </c>
      <c r="F546" s="19">
        <f>[1]RESULTADOS!R742</f>
        <v>1</v>
      </c>
    </row>
    <row r="547" spans="3:16" ht="21">
      <c r="C547" s="37"/>
      <c r="D547" s="43"/>
      <c r="E547" s="43"/>
      <c r="F547" s="43"/>
    </row>
    <row r="548" spans="3:16" ht="21">
      <c r="C548" s="37"/>
      <c r="D548" s="43"/>
      <c r="E548" s="43"/>
      <c r="F548" s="43"/>
    </row>
    <row r="550" spans="3:16" ht="23.25">
      <c r="C550" s="17" t="s">
        <v>110</v>
      </c>
      <c r="D550" s="17" t="s">
        <v>104</v>
      </c>
      <c r="E550" s="17" t="s">
        <v>105</v>
      </c>
      <c r="F550" s="17" t="s">
        <v>106</v>
      </c>
    </row>
    <row r="551" spans="3:16" ht="21">
      <c r="C551" s="25" t="s">
        <v>189</v>
      </c>
      <c r="D551" s="21">
        <f>IFERROR([1]RESULTADOS!P741/[1]RESULTADOS!L741,"0")</f>
        <v>0</v>
      </c>
      <c r="E551" s="21">
        <f>IFERROR([1]RESULTADOS!Q741/[1]RESULTADOS!M741,"0")</f>
        <v>0</v>
      </c>
      <c r="F551" s="48">
        <v>0.5</v>
      </c>
    </row>
    <row r="552" spans="3:16" ht="21">
      <c r="C552" s="25" t="s">
        <v>128</v>
      </c>
      <c r="D552" s="21">
        <f>IFERROR([1]RESULTADOS!P742/[1]RESULTADOS!L741,"0")</f>
        <v>0</v>
      </c>
      <c r="E552" s="21">
        <f>IFERROR([1]RESULTADOS!Q742/[1]RESULTADOS!M741,"0")</f>
        <v>0</v>
      </c>
      <c r="F552" s="48">
        <v>0.5</v>
      </c>
    </row>
    <row r="553" spans="3:16" ht="58.5" customHeight="1"/>
    <row r="554" spans="3:16" ht="23.25">
      <c r="C554" s="83" t="s">
        <v>280</v>
      </c>
      <c r="D554" s="83"/>
      <c r="E554" s="83"/>
      <c r="F554" s="83"/>
      <c r="G554" s="83"/>
      <c r="H554" s="83"/>
      <c r="I554" s="83"/>
      <c r="J554" s="83"/>
      <c r="K554" s="83"/>
      <c r="L554" s="83"/>
      <c r="M554" s="83"/>
      <c r="N554" s="83"/>
      <c r="O554" s="83"/>
      <c r="P554" s="83"/>
    </row>
    <row r="555" spans="3:16" ht="24.75" customHeight="1"/>
    <row r="556" spans="3:16" ht="24.75" customHeight="1">
      <c r="C556" s="17" t="s">
        <v>102</v>
      </c>
      <c r="D556" s="17" t="s">
        <v>104</v>
      </c>
      <c r="E556" s="17" t="s">
        <v>105</v>
      </c>
      <c r="F556" s="17" t="s">
        <v>106</v>
      </c>
    </row>
    <row r="557" spans="3:16" ht="42">
      <c r="C557" s="18" t="s">
        <v>244</v>
      </c>
      <c r="D557" s="19">
        <f>[1]RESULTADOS!P746</f>
        <v>0</v>
      </c>
      <c r="E557" s="19">
        <f>[1]RESULTADOS!Q746</f>
        <v>1</v>
      </c>
      <c r="F557" s="19">
        <f>[1]RESULTADOS!R746</f>
        <v>0</v>
      </c>
    </row>
    <row r="558" spans="3:16" ht="42">
      <c r="C558" s="18" t="s">
        <v>245</v>
      </c>
      <c r="D558" s="19">
        <f>[1]RESULTADOS!P747</f>
        <v>0</v>
      </c>
      <c r="E558" s="19">
        <f>[1]RESULTADOS!Q747</f>
        <v>0</v>
      </c>
      <c r="F558" s="19">
        <f>[1]RESULTADOS!R747</f>
        <v>0</v>
      </c>
    </row>
    <row r="559" spans="3:16" ht="42">
      <c r="C559" s="18" t="s">
        <v>246</v>
      </c>
      <c r="D559" s="19">
        <f>[1]RESULTADOS!P748</f>
        <v>0</v>
      </c>
      <c r="E559" s="19">
        <f>[1]RESULTADOS!Q748</f>
        <v>0</v>
      </c>
      <c r="F559" s="19">
        <f>[1]RESULTADOS!R748</f>
        <v>0</v>
      </c>
    </row>
    <row r="560" spans="3:16" ht="42">
      <c r="C560" s="18" t="s">
        <v>247</v>
      </c>
      <c r="D560" s="19">
        <f>[1]RESULTADOS!P749</f>
        <v>0</v>
      </c>
      <c r="E560" s="19">
        <f>[1]RESULTADOS!Q749</f>
        <v>0</v>
      </c>
      <c r="F560" s="19">
        <f>[1]RESULTADOS!R749</f>
        <v>1</v>
      </c>
    </row>
    <row r="561" spans="3:16" ht="42">
      <c r="C561" s="18" t="s">
        <v>248</v>
      </c>
      <c r="D561" s="19">
        <f>[1]RESULTADOS!P750</f>
        <v>0</v>
      </c>
      <c r="E561" s="19">
        <f>[1]RESULTADOS!Q750</f>
        <v>0</v>
      </c>
      <c r="F561" s="19">
        <f>[1]RESULTADOS!R750</f>
        <v>0</v>
      </c>
    </row>
    <row r="562" spans="3:16" ht="42">
      <c r="C562" s="18" t="s">
        <v>249</v>
      </c>
      <c r="D562" s="19">
        <f>[1]RESULTADOS!P751</f>
        <v>0</v>
      </c>
      <c r="E562" s="19">
        <f>[1]RESULTADOS!Q751</f>
        <v>0</v>
      </c>
      <c r="F562" s="19">
        <f>[1]RESULTADOS!R751</f>
        <v>0</v>
      </c>
    </row>
    <row r="563" spans="3:16" ht="21">
      <c r="C563" s="18" t="s">
        <v>250</v>
      </c>
      <c r="D563" s="19">
        <f>[1]RESULTADOS!P752</f>
        <v>0</v>
      </c>
      <c r="E563" s="19">
        <f>[1]RESULTADOS!Q752</f>
        <v>0</v>
      </c>
      <c r="F563" s="19">
        <f>[1]RESULTADOS!R752</f>
        <v>1</v>
      </c>
    </row>
    <row r="564" spans="3:16" ht="24.75" customHeight="1"/>
    <row r="565" spans="3:16" ht="23.25">
      <c r="C565" s="17" t="s">
        <v>110</v>
      </c>
      <c r="D565" s="17" t="s">
        <v>104</v>
      </c>
      <c r="E565" s="17" t="s">
        <v>105</v>
      </c>
      <c r="F565" s="17" t="s">
        <v>106</v>
      </c>
    </row>
    <row r="566" spans="3:16" ht="42">
      <c r="C566" s="18" t="s">
        <v>244</v>
      </c>
      <c r="D566" s="21">
        <f>[1]RESULTADOS!P746/[1]RESULTADOS!$L$745</f>
        <v>0</v>
      </c>
      <c r="E566" s="21">
        <f>[1]RESULTADOS!Q746/[1]RESULTADOS!$M$745</f>
        <v>1</v>
      </c>
      <c r="F566" s="21">
        <f>[1]RESULTADOS!R746/[1]RESULTADOS!$N$745</f>
        <v>0</v>
      </c>
    </row>
    <row r="567" spans="3:16" ht="42">
      <c r="C567" s="18" t="s">
        <v>245</v>
      </c>
      <c r="D567" s="21">
        <f>[1]RESULTADOS!P747/[1]RESULTADOS!$L$745</f>
        <v>0</v>
      </c>
      <c r="E567" s="21">
        <f>[1]RESULTADOS!Q747/[1]RESULTADOS!$M$745</f>
        <v>0</v>
      </c>
      <c r="F567" s="21">
        <f>[1]RESULTADOS!R747/[1]RESULTADOS!$N$745</f>
        <v>0</v>
      </c>
    </row>
    <row r="568" spans="3:16" ht="42">
      <c r="C568" s="18" t="s">
        <v>246</v>
      </c>
      <c r="D568" s="21">
        <f>[1]RESULTADOS!P748/[1]RESULTADOS!$L$745</f>
        <v>0</v>
      </c>
      <c r="E568" s="21">
        <f>[1]RESULTADOS!Q748/[1]RESULTADOS!$M$745</f>
        <v>0</v>
      </c>
      <c r="F568" s="21">
        <f>[1]RESULTADOS!R748/[1]RESULTADOS!$N$745</f>
        <v>0</v>
      </c>
    </row>
    <row r="569" spans="3:16" ht="42">
      <c r="C569" s="18" t="s">
        <v>247</v>
      </c>
      <c r="D569" s="21">
        <f>[1]RESULTADOS!P749/[1]RESULTADOS!$L$745</f>
        <v>0</v>
      </c>
      <c r="E569" s="21">
        <f>[1]RESULTADOS!Q749/[1]RESULTADOS!$M$745</f>
        <v>0</v>
      </c>
      <c r="F569" s="21">
        <f>[1]RESULTADOS!R749/[1]RESULTADOS!$N$745</f>
        <v>0.16666666666666666</v>
      </c>
    </row>
    <row r="570" spans="3:16" ht="42">
      <c r="C570" s="18" t="s">
        <v>248</v>
      </c>
      <c r="D570" s="21">
        <f>[1]RESULTADOS!P750/[1]RESULTADOS!$L$745</f>
        <v>0</v>
      </c>
      <c r="E570" s="21">
        <f>[1]RESULTADOS!Q750/[1]RESULTADOS!$M$745</f>
        <v>0</v>
      </c>
      <c r="F570" s="21">
        <f>[1]RESULTADOS!R750/[1]RESULTADOS!$N$745</f>
        <v>0</v>
      </c>
    </row>
    <row r="571" spans="3:16" ht="42">
      <c r="C571" s="18" t="s">
        <v>249</v>
      </c>
      <c r="D571" s="21">
        <f>[1]RESULTADOS!P751/[1]RESULTADOS!$L$745</f>
        <v>0</v>
      </c>
      <c r="E571" s="21">
        <f>[1]RESULTADOS!Q751/[1]RESULTADOS!$M$745</f>
        <v>0</v>
      </c>
      <c r="F571" s="21">
        <f>[1]RESULTADOS!R751/[1]RESULTADOS!$N$745</f>
        <v>0</v>
      </c>
    </row>
    <row r="572" spans="3:16" ht="21">
      <c r="C572" s="18" t="s">
        <v>250</v>
      </c>
      <c r="D572" s="21">
        <f>[1]RESULTADOS!P752/[1]RESULTADOS!$L$745</f>
        <v>0</v>
      </c>
      <c r="E572" s="21">
        <f>[1]RESULTADOS!Q752/[1]RESULTADOS!$M$745</f>
        <v>0</v>
      </c>
      <c r="F572" s="21">
        <f>[1]RESULTADOS!R752/[1]RESULTADOS!$N$745</f>
        <v>0.16666666666666666</v>
      </c>
    </row>
    <row r="573" spans="3:16" ht="21" customHeight="1"/>
    <row r="574" spans="3:16" ht="23.25">
      <c r="C574" s="83" t="s">
        <v>281</v>
      </c>
      <c r="D574" s="83"/>
      <c r="E574" s="83"/>
      <c r="F574" s="83"/>
      <c r="G574" s="83"/>
      <c r="H574" s="83"/>
      <c r="I574" s="83"/>
      <c r="J574" s="83"/>
      <c r="K574" s="83"/>
      <c r="L574" s="83"/>
      <c r="M574" s="83"/>
      <c r="N574" s="83"/>
      <c r="O574" s="83"/>
      <c r="P574" s="83"/>
    </row>
    <row r="576" spans="3:16" ht="23.25">
      <c r="C576" s="17" t="s">
        <v>102</v>
      </c>
      <c r="D576" s="17" t="s">
        <v>104</v>
      </c>
      <c r="E576" s="17" t="s">
        <v>105</v>
      </c>
      <c r="F576" s="17" t="s">
        <v>106</v>
      </c>
    </row>
    <row r="577" spans="3:6" ht="42">
      <c r="C577" s="47" t="s">
        <v>282</v>
      </c>
      <c r="D577" s="19">
        <f>[1]RESULTADOS!P818</f>
        <v>3</v>
      </c>
      <c r="E577" s="19">
        <f>[1]RESULTADOS!Q818</f>
        <v>0</v>
      </c>
      <c r="F577" s="19">
        <f>[1]RESULTADOS!R818</f>
        <v>2</v>
      </c>
    </row>
    <row r="578" spans="3:6" ht="21">
      <c r="C578" s="47" t="s">
        <v>283</v>
      </c>
      <c r="D578" s="19">
        <f>[1]RESULTADOS!P819</f>
        <v>1</v>
      </c>
      <c r="E578" s="19">
        <f>[1]RESULTADOS!Q819</f>
        <v>0</v>
      </c>
      <c r="F578" s="19">
        <f>[1]RESULTADOS!R819</f>
        <v>1</v>
      </c>
    </row>
    <row r="579" spans="3:6" ht="63">
      <c r="C579" s="47" t="s">
        <v>284</v>
      </c>
      <c r="D579" s="19">
        <f>[1]RESULTADOS!P820</f>
        <v>2</v>
      </c>
      <c r="E579" s="19">
        <f>[1]RESULTADOS!Q820</f>
        <v>2</v>
      </c>
      <c r="F579" s="19">
        <f>[1]RESULTADOS!R820</f>
        <v>0</v>
      </c>
    </row>
    <row r="580" spans="3:6" ht="42">
      <c r="C580" s="47" t="s">
        <v>285</v>
      </c>
      <c r="D580" s="19">
        <f>[1]RESULTADOS!P821</f>
        <v>6</v>
      </c>
      <c r="E580" s="19">
        <f>[1]RESULTADOS!Q821</f>
        <v>2</v>
      </c>
      <c r="F580" s="19">
        <f>[1]RESULTADOS!R821</f>
        <v>0</v>
      </c>
    </row>
    <row r="581" spans="3:6" ht="42">
      <c r="C581" s="47" t="s">
        <v>286</v>
      </c>
      <c r="D581" s="19">
        <f>[1]RESULTADOS!P822</f>
        <v>0</v>
      </c>
      <c r="E581" s="19">
        <f>[1]RESULTADOS!Q822</f>
        <v>0</v>
      </c>
      <c r="F581" s="19">
        <f>[1]RESULTADOS!R822</f>
        <v>0</v>
      </c>
    </row>
    <row r="582" spans="3:6" ht="42">
      <c r="C582" s="47" t="s">
        <v>287</v>
      </c>
      <c r="D582" s="19">
        <f>[1]RESULTADOS!P823</f>
        <v>0</v>
      </c>
      <c r="E582" s="19">
        <f>[1]RESULTADOS!Q823</f>
        <v>0</v>
      </c>
      <c r="F582" s="19">
        <f>[1]RESULTADOS!R823</f>
        <v>0</v>
      </c>
    </row>
    <row r="583" spans="3:6" ht="42">
      <c r="C583" s="47" t="s">
        <v>288</v>
      </c>
      <c r="D583" s="19">
        <f>[1]RESULTADOS!P824</f>
        <v>1</v>
      </c>
      <c r="E583" s="19">
        <f>[1]RESULTADOS!Q824</f>
        <v>0</v>
      </c>
      <c r="F583" s="19">
        <f>[1]RESULTADOS!R824</f>
        <v>1</v>
      </c>
    </row>
    <row r="584" spans="3:6" ht="21">
      <c r="C584" s="47" t="s">
        <v>114</v>
      </c>
      <c r="D584" s="19">
        <f>[1]RESULTADOS!P825</f>
        <v>0</v>
      </c>
      <c r="E584" s="19">
        <f>[1]RESULTADOS!Q825</f>
        <v>0</v>
      </c>
      <c r="F584" s="19">
        <f>[1]RESULTADOS!R825</f>
        <v>1</v>
      </c>
    </row>
    <row r="585" spans="3:6">
      <c r="C585" s="49"/>
    </row>
    <row r="586" spans="3:6" ht="23.25">
      <c r="C586" s="50" t="s">
        <v>110</v>
      </c>
      <c r="D586" s="17" t="s">
        <v>104</v>
      </c>
      <c r="E586" s="17" t="s">
        <v>105</v>
      </c>
      <c r="F586" s="17" t="s">
        <v>106</v>
      </c>
    </row>
    <row r="587" spans="3:6" ht="42">
      <c r="C587" s="47" t="s">
        <v>282</v>
      </c>
      <c r="D587" s="21">
        <f>[1]RESULTADOS!P818/[1]RESULTADOS!$L$818</f>
        <v>0.16666666666666666</v>
      </c>
      <c r="E587" s="21">
        <f>[1]RESULTADOS!Q818/[1]RESULTADOS!$M$818</f>
        <v>0</v>
      </c>
      <c r="F587" s="21">
        <f>[1]RESULTADOS!R818/[1]RESULTADOS!$N$818</f>
        <v>0.2</v>
      </c>
    </row>
    <row r="588" spans="3:6" ht="21">
      <c r="C588" s="47" t="s">
        <v>283</v>
      </c>
      <c r="D588" s="21">
        <f>[1]RESULTADOS!P819/[1]RESULTADOS!$L$818</f>
        <v>5.5555555555555552E-2</v>
      </c>
      <c r="E588" s="21">
        <f>[1]RESULTADOS!Q819/[1]RESULTADOS!$M$818</f>
        <v>0</v>
      </c>
      <c r="F588" s="21">
        <f>[1]RESULTADOS!R819/[1]RESULTADOS!$N$818</f>
        <v>0.1</v>
      </c>
    </row>
    <row r="589" spans="3:6" ht="63">
      <c r="C589" s="47" t="s">
        <v>284</v>
      </c>
      <c r="D589" s="21">
        <f>[1]RESULTADOS!P820/[1]RESULTADOS!$L$818</f>
        <v>0.1111111111111111</v>
      </c>
      <c r="E589" s="21">
        <f>[1]RESULTADOS!Q820/[1]RESULTADOS!$M$818</f>
        <v>0.5</v>
      </c>
      <c r="F589" s="21">
        <f>[1]RESULTADOS!R820/[1]RESULTADOS!$N$818</f>
        <v>0</v>
      </c>
    </row>
    <row r="590" spans="3:6" ht="42">
      <c r="C590" s="47" t="s">
        <v>285</v>
      </c>
      <c r="D590" s="21">
        <f>[1]RESULTADOS!P821/[1]RESULTADOS!$L$818</f>
        <v>0.33333333333333331</v>
      </c>
      <c r="E590" s="21">
        <f>[1]RESULTADOS!Q821/[1]RESULTADOS!$M$818</f>
        <v>0.5</v>
      </c>
      <c r="F590" s="21">
        <f>[1]RESULTADOS!R821/[1]RESULTADOS!$N$818</f>
        <v>0</v>
      </c>
    </row>
    <row r="591" spans="3:6" ht="42">
      <c r="C591" s="47" t="s">
        <v>286</v>
      </c>
      <c r="D591" s="21">
        <f>[1]RESULTADOS!P822/[1]RESULTADOS!$L$818</f>
        <v>0</v>
      </c>
      <c r="E591" s="21">
        <f>[1]RESULTADOS!Q822/[1]RESULTADOS!$M$818</f>
        <v>0</v>
      </c>
      <c r="F591" s="21">
        <f>[1]RESULTADOS!R822/[1]RESULTADOS!$N$818</f>
        <v>0</v>
      </c>
    </row>
    <row r="592" spans="3:6" ht="42">
      <c r="C592" s="47" t="s">
        <v>287</v>
      </c>
      <c r="D592" s="21">
        <f>[1]RESULTADOS!P823/[1]RESULTADOS!$L$818</f>
        <v>0</v>
      </c>
      <c r="E592" s="21">
        <f>[1]RESULTADOS!Q823/[1]RESULTADOS!$M$818</f>
        <v>0</v>
      </c>
      <c r="F592" s="21">
        <f>[1]RESULTADOS!R823/[1]RESULTADOS!$N$818</f>
        <v>0</v>
      </c>
    </row>
    <row r="593" spans="3:16" ht="42">
      <c r="C593" s="47" t="s">
        <v>288</v>
      </c>
      <c r="D593" s="21">
        <f>[1]RESULTADOS!P824/[1]RESULTADOS!$L$818</f>
        <v>5.5555555555555552E-2</v>
      </c>
      <c r="E593" s="21">
        <f>[1]RESULTADOS!Q824/[1]RESULTADOS!$M$818</f>
        <v>0</v>
      </c>
      <c r="F593" s="21">
        <f>[1]RESULTADOS!R824/[1]RESULTADOS!$N$818</f>
        <v>0.1</v>
      </c>
    </row>
    <row r="594" spans="3:16" ht="21">
      <c r="C594" s="47" t="s">
        <v>114</v>
      </c>
      <c r="D594" s="21">
        <f>[1]RESULTADOS!P825/[1]RESULTADOS!$L$818</f>
        <v>0</v>
      </c>
      <c r="E594" s="21">
        <f>[1]RESULTADOS!Q825/[1]RESULTADOS!$M$818</f>
        <v>0</v>
      </c>
      <c r="F594" s="21">
        <f>[1]RESULTADOS!R825/[1]RESULTADOS!$N$818</f>
        <v>0.1</v>
      </c>
    </row>
    <row r="596" spans="3:16" ht="23.25">
      <c r="C596" s="83" t="s">
        <v>289</v>
      </c>
      <c r="D596" s="83"/>
      <c r="E596" s="83"/>
      <c r="F596" s="83"/>
      <c r="G596" s="83"/>
      <c r="H596" s="83"/>
      <c r="I596" s="83"/>
      <c r="J596" s="83"/>
      <c r="K596" s="83"/>
      <c r="L596" s="83"/>
      <c r="M596" s="83"/>
      <c r="N596" s="83"/>
      <c r="O596" s="83"/>
      <c r="P596" s="83"/>
    </row>
    <row r="598" spans="3:16" ht="23.25">
      <c r="C598" s="17" t="s">
        <v>102</v>
      </c>
      <c r="D598" s="17" t="s">
        <v>104</v>
      </c>
      <c r="E598" s="17" t="s">
        <v>105</v>
      </c>
      <c r="F598" s="17" t="s">
        <v>106</v>
      </c>
      <c r="G598" s="17" t="s">
        <v>107</v>
      </c>
    </row>
    <row r="599" spans="3:16" ht="21">
      <c r="C599" s="18" t="s">
        <v>290</v>
      </c>
      <c r="D599" s="19">
        <f>[1]RESULTADOS!P528</f>
        <v>0</v>
      </c>
      <c r="E599" s="19">
        <f>[1]RESULTADOS!Q528</f>
        <v>0</v>
      </c>
      <c r="F599" s="19">
        <f>[1]RESULTADOS!R528</f>
        <v>0</v>
      </c>
      <c r="G599" s="19">
        <f>SUM(D599:F599)</f>
        <v>0</v>
      </c>
    </row>
    <row r="600" spans="3:16" ht="21">
      <c r="C600" s="18" t="s">
        <v>291</v>
      </c>
      <c r="D600" s="19">
        <f>[1]RESULTADOS!P529</f>
        <v>0</v>
      </c>
      <c r="E600" s="19">
        <f>[1]RESULTADOS!Q529</f>
        <v>0</v>
      </c>
      <c r="F600" s="19">
        <f>[1]RESULTADOS!R529</f>
        <v>0</v>
      </c>
      <c r="G600" s="19">
        <f>SUM(D600:F600)</f>
        <v>0</v>
      </c>
    </row>
    <row r="601" spans="3:16" ht="21">
      <c r="C601" s="18" t="s">
        <v>292</v>
      </c>
      <c r="D601" s="19">
        <f>[1]RESULTADOS!P530</f>
        <v>0</v>
      </c>
      <c r="E601" s="19">
        <f>[1]RESULTADOS!Q530</f>
        <v>0</v>
      </c>
      <c r="F601" s="19">
        <f>[1]RESULTADOS!R530</f>
        <v>0</v>
      </c>
      <c r="G601" s="19">
        <f>SUM(D601:F601)</f>
        <v>0</v>
      </c>
    </row>
    <row r="603" spans="3:16" ht="23.25">
      <c r="C603" s="17" t="s">
        <v>110</v>
      </c>
      <c r="D603" s="17" t="s">
        <v>104</v>
      </c>
      <c r="E603" s="17" t="s">
        <v>105</v>
      </c>
      <c r="F603" s="17" t="s">
        <v>106</v>
      </c>
      <c r="G603" s="17" t="s">
        <v>107</v>
      </c>
    </row>
    <row r="604" spans="3:16" ht="21">
      <c r="C604" s="18" t="s">
        <v>290</v>
      </c>
      <c r="D604" s="21">
        <f>[1]RESULTADOS!P528/[1]RESULTADOS!$L$528</f>
        <v>0</v>
      </c>
      <c r="E604" s="21">
        <f>[1]RESULTADOS!Q528/[1]RESULTADOS!$M$528</f>
        <v>0</v>
      </c>
      <c r="F604" s="21">
        <f>[1]RESULTADOS!R528/[1]RESULTADOS!$N$528</f>
        <v>0</v>
      </c>
      <c r="G604" s="21">
        <f>[1]RESULTADOS!S528</f>
        <v>0</v>
      </c>
    </row>
    <row r="605" spans="3:16" ht="21">
      <c r="C605" s="18" t="s">
        <v>291</v>
      </c>
      <c r="D605" s="21">
        <f>[1]RESULTADOS!P529/[1]RESULTADOS!$L$528</f>
        <v>0</v>
      </c>
      <c r="E605" s="21">
        <f>[1]RESULTADOS!Q529/[1]RESULTADOS!$M$528</f>
        <v>0</v>
      </c>
      <c r="F605" s="21">
        <f>[1]RESULTADOS!R529/[1]RESULTADOS!$N$528</f>
        <v>0</v>
      </c>
      <c r="G605" s="21">
        <f>[1]RESULTADOS!S529</f>
        <v>0</v>
      </c>
    </row>
    <row r="606" spans="3:16" ht="21">
      <c r="C606" s="18" t="s">
        <v>292</v>
      </c>
      <c r="D606" s="21">
        <f>[1]RESULTADOS!P530/[1]RESULTADOS!$L$528</f>
        <v>0</v>
      </c>
      <c r="E606" s="21">
        <f>[1]RESULTADOS!Q530/[1]RESULTADOS!$M$528</f>
        <v>0</v>
      </c>
      <c r="F606" s="21">
        <f>[1]RESULTADOS!R530/[1]RESULTADOS!$N$528</f>
        <v>0</v>
      </c>
      <c r="G606" s="21">
        <f>[1]RESULTADOS!S530</f>
        <v>0</v>
      </c>
    </row>
    <row r="610" spans="3:16" ht="3.75" customHeight="1"/>
    <row r="611" spans="3:16" ht="23.25">
      <c r="C611" s="78" t="s">
        <v>293</v>
      </c>
      <c r="D611" s="78"/>
      <c r="E611" s="78"/>
      <c r="F611" s="78"/>
      <c r="G611" s="78"/>
      <c r="H611" s="78"/>
      <c r="I611" s="78"/>
      <c r="J611" s="78"/>
      <c r="K611" s="78"/>
      <c r="L611" s="78"/>
      <c r="M611" s="78"/>
      <c r="N611" s="78"/>
      <c r="O611" s="78"/>
      <c r="P611" s="78"/>
    </row>
    <row r="613" spans="3:16" ht="54.75" customHeight="1">
      <c r="C613" s="83" t="s">
        <v>294</v>
      </c>
      <c r="D613" s="83"/>
      <c r="E613" s="83"/>
      <c r="F613" s="83"/>
      <c r="G613" s="83"/>
      <c r="H613" s="83"/>
      <c r="I613" s="83"/>
      <c r="J613" s="83"/>
      <c r="K613" s="83"/>
      <c r="L613" s="83"/>
      <c r="M613" s="83"/>
      <c r="N613" s="83"/>
      <c r="O613" s="83"/>
      <c r="P613" s="83"/>
    </row>
    <row r="615" spans="3:16" ht="23.25">
      <c r="C615" s="17" t="s">
        <v>110</v>
      </c>
      <c r="D615" s="17" t="s">
        <v>104</v>
      </c>
      <c r="E615" s="17" t="s">
        <v>105</v>
      </c>
      <c r="F615" s="17" t="s">
        <v>106</v>
      </c>
      <c r="G615" s="17" t="s">
        <v>107</v>
      </c>
    </row>
    <row r="616" spans="3:16" ht="42">
      <c r="C616" s="18" t="s">
        <v>295</v>
      </c>
      <c r="D616" s="21">
        <f>[1]RESULTADOS!P767/[1]RESULTADOS!L767</f>
        <v>0.13953488372093023</v>
      </c>
      <c r="E616" s="21">
        <f>[1]RESULTADOS!Q767/[1]RESULTADOS!M767</f>
        <v>0.32142857142857145</v>
      </c>
      <c r="F616" s="21">
        <f>[1]RESULTADOS!R767/[1]RESULTADOS!N767</f>
        <v>0.1</v>
      </c>
      <c r="G616" s="21">
        <f>[1]RESULTADOS!S767</f>
        <v>0.18681318681318682</v>
      </c>
    </row>
    <row r="617" spans="3:16" ht="21">
      <c r="C617" s="18" t="s">
        <v>296</v>
      </c>
      <c r="D617" s="21">
        <f>[1]RESULTADOS!P770/[1]RESULTADOS!L770</f>
        <v>0.11627906976744186</v>
      </c>
      <c r="E617" s="21">
        <f>[1]RESULTADOS!Q770/[1]RESULTADOS!M770</f>
        <v>0.10714285714285714</v>
      </c>
      <c r="F617" s="21">
        <f>[1]RESULTADOS!R770/[1]RESULTADOS!N770</f>
        <v>0.05</v>
      </c>
      <c r="G617" s="21">
        <f>[1]RESULTADOS!S770</f>
        <v>9.8901098901098897E-2</v>
      </c>
    </row>
    <row r="618" spans="3:16" ht="63">
      <c r="C618" s="18" t="s">
        <v>297</v>
      </c>
      <c r="D618" s="21">
        <f>[1]RESULTADOS!P773/[1]RESULTADOS!L773</f>
        <v>6.9767441860465115E-2</v>
      </c>
      <c r="E618" s="21">
        <f>[1]RESULTADOS!Q773/[1]RESULTADOS!M773</f>
        <v>7.1428571428571425E-2</v>
      </c>
      <c r="F618" s="21">
        <f>[1]RESULTADOS!R773/[1]RESULTADOS!N773</f>
        <v>0.05</v>
      </c>
      <c r="G618" s="21">
        <f>[1]RESULTADOS!S773</f>
        <v>6.5934065934065936E-2</v>
      </c>
    </row>
    <row r="619" spans="3:16" ht="42">
      <c r="C619" s="18" t="s">
        <v>298</v>
      </c>
      <c r="D619" s="21">
        <f>[1]RESULTADOS!P776/[1]RESULTADOS!L776</f>
        <v>0</v>
      </c>
      <c r="E619" s="21">
        <f>[1]RESULTADOS!Q776/[1]RESULTADOS!M776</f>
        <v>3.5714285714285712E-2</v>
      </c>
      <c r="F619" s="21">
        <f>[1]RESULTADOS!R776/[1]RESULTADOS!N776</f>
        <v>0.05</v>
      </c>
      <c r="G619" s="21">
        <f>[1]RESULTADOS!S776</f>
        <v>2.197802197802198E-2</v>
      </c>
    </row>
    <row r="620" spans="3:16" ht="63">
      <c r="C620" s="18" t="s">
        <v>299</v>
      </c>
      <c r="D620" s="21">
        <f>[1]RESULTADOS!P779/[1]RESULTADOS!L779</f>
        <v>2.3255813953488372E-2</v>
      </c>
      <c r="E620" s="21">
        <f>[1]RESULTADOS!Q779/[1]RESULTADOS!M779</f>
        <v>7.1428571428571425E-2</v>
      </c>
      <c r="F620" s="21">
        <f>[1]RESULTADOS!R779/[1]RESULTADOS!N779</f>
        <v>0.1</v>
      </c>
      <c r="G620" s="21">
        <f>[1]RESULTADOS!S779</f>
        <v>5.4945054945054944E-2</v>
      </c>
    </row>
    <row r="621" spans="3:16" ht="84">
      <c r="C621" s="18" t="s">
        <v>300</v>
      </c>
      <c r="D621" s="21">
        <f>[1]RESULTADOS!P782/[1]RESULTADOS!L782</f>
        <v>2.3255813953488372E-2</v>
      </c>
      <c r="E621" s="21">
        <f>[1]RESULTADOS!Q782/[1]RESULTADOS!M782</f>
        <v>0.21428571428571427</v>
      </c>
      <c r="F621" s="21">
        <f>[1]RESULTADOS!R782/[1]RESULTADOS!N782</f>
        <v>0.1</v>
      </c>
      <c r="G621" s="21">
        <f>[1]RESULTADOS!S782</f>
        <v>9.8901098901098897E-2</v>
      </c>
    </row>
    <row r="622" spans="3:16" ht="21">
      <c r="C622" s="18" t="s">
        <v>214</v>
      </c>
      <c r="D622" s="21">
        <f>[1]RESULTADOS!P785/[1]RESULTADOS!L785</f>
        <v>0.16279069767441862</v>
      </c>
      <c r="E622" s="21">
        <f>[1]RESULTADOS!Q785/[1]RESULTADOS!M785</f>
        <v>0.2857142857142857</v>
      </c>
      <c r="F622" s="21">
        <f>[1]RESULTADOS!R785/[1]RESULTADOS!N785</f>
        <v>0.35</v>
      </c>
      <c r="G622" s="21">
        <f>[1]RESULTADOS!S785</f>
        <v>0.24175824175824176</v>
      </c>
    </row>
    <row r="623" spans="3:16" ht="21">
      <c r="C623" s="18" t="s">
        <v>301</v>
      </c>
      <c r="D623" s="21">
        <f>[1]RESULTADOS!P788/[1]RESULTADOS!L788</f>
        <v>2.3255813953488372E-2</v>
      </c>
      <c r="E623" s="21">
        <f>[1]RESULTADOS!Q788/[1]RESULTADOS!M788</f>
        <v>0.10714285714285714</v>
      </c>
      <c r="F623" s="21">
        <f>[1]RESULTADOS!R788/[1]RESULTADOS!N788</f>
        <v>0.1</v>
      </c>
      <c r="G623" s="21">
        <f>[1]RESULTADOS!S788</f>
        <v>6.5934065934065936E-2</v>
      </c>
    </row>
    <row r="644" spans="3:16" ht="23.25">
      <c r="C644" s="83" t="s">
        <v>302</v>
      </c>
      <c r="D644" s="83"/>
      <c r="E644" s="83"/>
      <c r="F644" s="83"/>
      <c r="G644" s="83"/>
      <c r="H644" s="83"/>
      <c r="I644" s="83"/>
      <c r="J644" s="83"/>
      <c r="K644" s="83"/>
      <c r="L644" s="83"/>
      <c r="M644" s="83"/>
      <c r="N644" s="83"/>
      <c r="O644" s="83"/>
      <c r="P644" s="83"/>
    </row>
    <row r="645" spans="3:16" ht="44.25" customHeight="1"/>
    <row r="646" spans="3:16" ht="23.25">
      <c r="C646" s="17" t="s">
        <v>102</v>
      </c>
      <c r="D646" s="17" t="s">
        <v>104</v>
      </c>
      <c r="E646" s="17" t="s">
        <v>105</v>
      </c>
      <c r="F646" s="17" t="s">
        <v>106</v>
      </c>
    </row>
    <row r="647" spans="3:16" ht="21">
      <c r="C647" s="18" t="s">
        <v>303</v>
      </c>
      <c r="D647" s="40">
        <f>[1]RESULTADOS!P803</f>
        <v>1</v>
      </c>
      <c r="E647" s="40">
        <f>[1]RESULTADOS!Q803</f>
        <v>2</v>
      </c>
      <c r="F647" s="40">
        <f>[1]RESULTADOS!R803</f>
        <v>2</v>
      </c>
    </row>
    <row r="648" spans="3:16" ht="21">
      <c r="C648" s="18" t="s">
        <v>304</v>
      </c>
      <c r="D648" s="40">
        <f>[1]RESULTADOS!P806</f>
        <v>0</v>
      </c>
      <c r="E648" s="40">
        <f>[1]RESULTADOS!Q806</f>
        <v>1</v>
      </c>
      <c r="F648" s="40">
        <f>[1]RESULTADOS!R806</f>
        <v>1</v>
      </c>
    </row>
    <row r="649" spans="3:16" ht="21">
      <c r="C649" s="18" t="s">
        <v>305</v>
      </c>
      <c r="D649" s="40">
        <f>[1]RESULTADOS!P809</f>
        <v>0</v>
      </c>
      <c r="E649" s="40">
        <f>[1]RESULTADOS!Q809</f>
        <v>3</v>
      </c>
      <c r="F649" s="40">
        <f>[1]RESULTADOS!R809</f>
        <v>2</v>
      </c>
    </row>
    <row r="650" spans="3:16" ht="21">
      <c r="C650" s="18" t="s">
        <v>160</v>
      </c>
      <c r="D650" s="40">
        <f>[1]RESULTADOS!P812</f>
        <v>20</v>
      </c>
      <c r="E650" s="40">
        <f>[1]RESULTADOS!Q812</f>
        <v>15</v>
      </c>
      <c r="F650" s="40">
        <f>[1]RESULTADOS!R812</f>
        <v>9</v>
      </c>
    </row>
    <row r="651" spans="3:16" ht="21">
      <c r="C651" s="18" t="s">
        <v>213</v>
      </c>
      <c r="D651" s="40">
        <f>[1]RESULTADOS!P815</f>
        <v>1</v>
      </c>
      <c r="E651" s="40">
        <f>[1]RESULTADOS!Q815</f>
        <v>3</v>
      </c>
      <c r="F651" s="40">
        <f>[1]RESULTADOS!R815</f>
        <v>1</v>
      </c>
    </row>
    <row r="653" spans="3:16" ht="23.25">
      <c r="C653" s="17" t="s">
        <v>110</v>
      </c>
      <c r="D653" s="17" t="s">
        <v>104</v>
      </c>
      <c r="E653" s="17" t="s">
        <v>105</v>
      </c>
      <c r="F653" s="17" t="s">
        <v>106</v>
      </c>
    </row>
    <row r="654" spans="3:16" ht="21">
      <c r="C654" s="18" t="s">
        <v>303</v>
      </c>
      <c r="D654" s="21">
        <f>[1]RESULTADOS!P803/[1]RESULTADOS!L803</f>
        <v>2.3255813953488372E-2</v>
      </c>
      <c r="E654" s="21">
        <f>[1]RESULTADOS!Q803/[1]RESULTADOS!M803</f>
        <v>7.1428571428571425E-2</v>
      </c>
      <c r="F654" s="21">
        <f>[1]RESULTADOS!R803/[1]RESULTADOS!N803</f>
        <v>0.1</v>
      </c>
    </row>
    <row r="655" spans="3:16" ht="21">
      <c r="C655" s="18" t="s">
        <v>304</v>
      </c>
      <c r="D655" s="21">
        <f>[1]RESULTADOS!P806/[1]RESULTADOS!L806</f>
        <v>0</v>
      </c>
      <c r="E655" s="21">
        <f>[1]RESULTADOS!Q806/[1]RESULTADOS!M806</f>
        <v>3.5714285714285712E-2</v>
      </c>
      <c r="F655" s="21">
        <f>[1]RESULTADOS!R806/[1]RESULTADOS!N806</f>
        <v>0.05</v>
      </c>
    </row>
    <row r="656" spans="3:16" ht="21">
      <c r="C656" s="18" t="s">
        <v>305</v>
      </c>
      <c r="D656" s="21">
        <f>[1]RESULTADOS!P809/[1]RESULTADOS!L809</f>
        <v>0</v>
      </c>
      <c r="E656" s="21">
        <f>[1]RESULTADOS!Q809/[1]RESULTADOS!M809</f>
        <v>0.10714285714285714</v>
      </c>
      <c r="F656" s="21">
        <f>[1]RESULTADOS!R809/[1]RESULTADOS!N809</f>
        <v>0.1</v>
      </c>
    </row>
    <row r="657" spans="3:16" ht="21">
      <c r="C657" s="18" t="s">
        <v>160</v>
      </c>
      <c r="D657" s="21">
        <f>[1]RESULTADOS!P812/[1]RESULTADOS!L812</f>
        <v>0.46511627906976744</v>
      </c>
      <c r="E657" s="21">
        <f>[1]RESULTADOS!Q812/[1]RESULTADOS!M812</f>
        <v>0.5357142857142857</v>
      </c>
      <c r="F657" s="21">
        <f>[1]RESULTADOS!R812/[1]RESULTADOS!N812</f>
        <v>0.45</v>
      </c>
    </row>
    <row r="658" spans="3:16" ht="21">
      <c r="C658" s="18" t="s">
        <v>213</v>
      </c>
      <c r="D658" s="21">
        <f>[1]RESULTADOS!P815/[1]RESULTADOS!L815</f>
        <v>2.3255813953488372E-2</v>
      </c>
      <c r="E658" s="21">
        <f>[1]RESULTADOS!Q815/[1]RESULTADOS!M815</f>
        <v>0.10714285714285714</v>
      </c>
      <c r="F658" s="21">
        <f>[1]RESULTADOS!R815/[1]RESULTADOS!N815</f>
        <v>0.05</v>
      </c>
    </row>
    <row r="659" spans="3:16" ht="39" customHeight="1"/>
    <row r="660" spans="3:16" ht="23.25">
      <c r="C660" s="78" t="s">
        <v>306</v>
      </c>
      <c r="D660" s="78"/>
      <c r="E660" s="78"/>
      <c r="F660" s="78"/>
      <c r="G660" s="78"/>
      <c r="H660" s="78"/>
      <c r="I660" s="78"/>
      <c r="J660" s="78"/>
      <c r="K660" s="78"/>
      <c r="L660" s="78"/>
      <c r="M660" s="78"/>
      <c r="N660" s="78"/>
      <c r="O660" s="78"/>
      <c r="P660" s="78"/>
    </row>
    <row r="662" spans="3:16" ht="23.25">
      <c r="C662" s="83" t="s">
        <v>307</v>
      </c>
      <c r="D662" s="83"/>
      <c r="E662" s="83"/>
      <c r="F662" s="83"/>
      <c r="G662" s="83"/>
      <c r="H662" s="83"/>
      <c r="I662" s="83"/>
      <c r="J662" s="83"/>
      <c r="K662" s="83"/>
      <c r="L662" s="83"/>
      <c r="M662" s="83"/>
      <c r="N662" s="83"/>
      <c r="O662" s="83"/>
      <c r="P662" s="83"/>
    </row>
    <row r="664" spans="3:16" ht="23.25">
      <c r="C664" s="17" t="s">
        <v>102</v>
      </c>
      <c r="D664" s="17" t="s">
        <v>103</v>
      </c>
      <c r="E664" s="17" t="s">
        <v>104</v>
      </c>
      <c r="F664" s="17" t="s">
        <v>105</v>
      </c>
      <c r="G664" s="17" t="s">
        <v>106</v>
      </c>
      <c r="H664" s="17" t="s">
        <v>107</v>
      </c>
    </row>
    <row r="665" spans="3:16" ht="21">
      <c r="C665" s="25" t="s">
        <v>189</v>
      </c>
      <c r="D665" s="19">
        <f>[1]RESULTADOS!O310</f>
        <v>121</v>
      </c>
      <c r="E665" s="19">
        <f>[1]RESULTADOS!P310</f>
        <v>12</v>
      </c>
      <c r="F665" s="19">
        <f>[1]RESULTADOS!Q310</f>
        <v>16</v>
      </c>
      <c r="G665" s="19">
        <f>[1]RESULTADOS!R310</f>
        <v>10</v>
      </c>
      <c r="H665" s="20">
        <f>SUM(D665:G665)</f>
        <v>159</v>
      </c>
    </row>
    <row r="666" spans="3:16" ht="21">
      <c r="C666" s="25" t="s">
        <v>128</v>
      </c>
      <c r="D666" s="19">
        <f>[1]RESULTADOS!O311</f>
        <v>42</v>
      </c>
      <c r="E666" s="19">
        <f>[1]RESULTADOS!P311</f>
        <v>7</v>
      </c>
      <c r="F666" s="19">
        <f>[1]RESULTADOS!Q311</f>
        <v>6</v>
      </c>
      <c r="G666" s="19">
        <f>[1]RESULTADOS!R311</f>
        <v>6</v>
      </c>
      <c r="H666" s="20">
        <f>SUM(D666:G666)</f>
        <v>61</v>
      </c>
    </row>
    <row r="668" spans="3:16" ht="23.25">
      <c r="C668" s="17" t="s">
        <v>110</v>
      </c>
      <c r="D668" s="17" t="s">
        <v>103</v>
      </c>
      <c r="E668" s="17" t="s">
        <v>104</v>
      </c>
      <c r="F668" s="17" t="s">
        <v>105</v>
      </c>
      <c r="G668" s="17" t="s">
        <v>106</v>
      </c>
      <c r="H668" s="17" t="s">
        <v>107</v>
      </c>
    </row>
    <row r="669" spans="3:16" ht="21">
      <c r="C669" s="25" t="s">
        <v>189</v>
      </c>
      <c r="D669" s="21">
        <f>[1]RESULTADOS!O310/[1]RESULTADOS!$K$310</f>
        <v>0.73780487804878048</v>
      </c>
      <c r="E669" s="21">
        <f>[1]RESULTADOS!P310/[1]RESULTADOS!$L$310</f>
        <v>0.54545454545454541</v>
      </c>
      <c r="F669" s="21">
        <f>[1]RESULTADOS!Q310/[1]RESULTADOS!$M$310</f>
        <v>0.72727272727272729</v>
      </c>
      <c r="G669" s="21">
        <f>[1]RESULTADOS!R310/[1]RESULTADOS!$N$310</f>
        <v>0.58823529411764708</v>
      </c>
      <c r="H669" s="22">
        <f>[1]RESULTADOS!S310</f>
        <v>0.70666666666666667</v>
      </c>
    </row>
    <row r="670" spans="3:16" ht="21">
      <c r="C670" s="25" t="s">
        <v>128</v>
      </c>
      <c r="D670" s="21">
        <f>[1]RESULTADOS!O311/[1]RESULTADOS!$K$310</f>
        <v>0.25609756097560976</v>
      </c>
      <c r="E670" s="21">
        <f>[1]RESULTADOS!P311/[1]RESULTADOS!$L$310</f>
        <v>0.31818181818181818</v>
      </c>
      <c r="F670" s="21">
        <f>[1]RESULTADOS!Q311/[1]RESULTADOS!$M$310</f>
        <v>0.27272727272727271</v>
      </c>
      <c r="G670" s="21">
        <f>[1]RESULTADOS!R311/[1]RESULTADOS!$N$310</f>
        <v>0.35294117647058826</v>
      </c>
      <c r="H670" s="22">
        <f>[1]RESULTADOS!S311</f>
        <v>0.27111111111111114</v>
      </c>
    </row>
    <row r="684" spans="3:16" ht="23.25">
      <c r="C684" s="83" t="s">
        <v>308</v>
      </c>
      <c r="D684" s="83"/>
      <c r="E684" s="83"/>
      <c r="F684" s="83"/>
      <c r="G684" s="83"/>
      <c r="H684" s="83"/>
      <c r="I684" s="83"/>
      <c r="J684" s="83"/>
      <c r="K684" s="83"/>
      <c r="L684" s="83"/>
      <c r="M684" s="83"/>
      <c r="N684" s="83"/>
      <c r="O684" s="83"/>
      <c r="P684" s="83"/>
    </row>
    <row r="686" spans="3:16" ht="29.25" customHeight="1">
      <c r="C686" s="17" t="s">
        <v>102</v>
      </c>
      <c r="D686" s="17" t="s">
        <v>103</v>
      </c>
      <c r="E686" s="17" t="s">
        <v>104</v>
      </c>
      <c r="F686" s="17" t="s">
        <v>105</v>
      </c>
      <c r="G686" s="17" t="s">
        <v>106</v>
      </c>
      <c r="H686" s="17" t="s">
        <v>107</v>
      </c>
    </row>
    <row r="687" spans="3:16" ht="56.25">
      <c r="C687" s="45" t="s">
        <v>309</v>
      </c>
      <c r="D687" s="19">
        <f>[1]RESULTADOS!O343</f>
        <v>8</v>
      </c>
      <c r="E687" s="19">
        <f>[1]RESULTADOS!P343</f>
        <v>4</v>
      </c>
      <c r="F687" s="19">
        <f>[1]RESULTADOS!Q343</f>
        <v>4</v>
      </c>
      <c r="G687" s="19">
        <f>[1]RESULTADOS!R343</f>
        <v>0</v>
      </c>
      <c r="H687" s="19">
        <f t="shared" ref="H687:H695" si="4">SUM(D687:G687)</f>
        <v>16</v>
      </c>
    </row>
    <row r="688" spans="3:16" ht="37.5">
      <c r="C688" s="45" t="s">
        <v>310</v>
      </c>
      <c r="D688" s="19">
        <f>[1]RESULTADOS!O344</f>
        <v>34</v>
      </c>
      <c r="E688" s="19">
        <f>[1]RESULTADOS!P344</f>
        <v>5</v>
      </c>
      <c r="F688" s="19">
        <f>[1]RESULTADOS!Q344</f>
        <v>6</v>
      </c>
      <c r="G688" s="19">
        <f>[1]RESULTADOS!R344</f>
        <v>5</v>
      </c>
      <c r="H688" s="19">
        <f t="shared" si="4"/>
        <v>50</v>
      </c>
    </row>
    <row r="689" spans="3:8" ht="37.5">
      <c r="C689" s="45" t="s">
        <v>311</v>
      </c>
      <c r="D689" s="19">
        <f>[1]RESULTADOS!O345</f>
        <v>2</v>
      </c>
      <c r="E689" s="19">
        <f>[1]RESULTADOS!P345</f>
        <v>4</v>
      </c>
      <c r="F689" s="19">
        <f>[1]RESULTADOS!Q345</f>
        <v>1</v>
      </c>
      <c r="G689" s="19">
        <f>[1]RESULTADOS!R345</f>
        <v>0</v>
      </c>
      <c r="H689" s="19">
        <f t="shared" si="4"/>
        <v>7</v>
      </c>
    </row>
    <row r="690" spans="3:8" ht="37.5">
      <c r="C690" s="45" t="s">
        <v>312</v>
      </c>
      <c r="D690" s="19">
        <f>[1]RESULTADOS!O346</f>
        <v>5</v>
      </c>
      <c r="E690" s="19">
        <f>[1]RESULTADOS!P346</f>
        <v>3</v>
      </c>
      <c r="F690" s="19">
        <f>[1]RESULTADOS!Q346</f>
        <v>0</v>
      </c>
      <c r="G690" s="19">
        <f>[1]RESULTADOS!R346</f>
        <v>0</v>
      </c>
      <c r="H690" s="19">
        <f t="shared" si="4"/>
        <v>8</v>
      </c>
    </row>
    <row r="691" spans="3:8" ht="37.5">
      <c r="C691" s="45" t="s">
        <v>313</v>
      </c>
      <c r="D691" s="19">
        <f>[1]RESULTADOS!O347</f>
        <v>3</v>
      </c>
      <c r="E691" s="19">
        <f>[1]RESULTADOS!P347</f>
        <v>1</v>
      </c>
      <c r="F691" s="19">
        <f>[1]RESULTADOS!Q347</f>
        <v>0</v>
      </c>
      <c r="G691" s="19">
        <f>[1]RESULTADOS!R347</f>
        <v>1</v>
      </c>
      <c r="H691" s="19">
        <f t="shared" si="4"/>
        <v>5</v>
      </c>
    </row>
    <row r="692" spans="3:8" ht="18.75">
      <c r="C692" s="45" t="s">
        <v>314</v>
      </c>
      <c r="D692" s="19">
        <f>[1]RESULTADOS!O348</f>
        <v>3</v>
      </c>
      <c r="E692" s="19">
        <f>[1]RESULTADOS!P348</f>
        <v>0</v>
      </c>
      <c r="F692" s="19">
        <f>[1]RESULTADOS!Q348</f>
        <v>4</v>
      </c>
      <c r="G692" s="19">
        <f>[1]RESULTADOS!R348</f>
        <v>0</v>
      </c>
      <c r="H692" s="19">
        <f t="shared" si="4"/>
        <v>7</v>
      </c>
    </row>
    <row r="693" spans="3:8" ht="37.5">
      <c r="C693" s="45" t="s">
        <v>315</v>
      </c>
      <c r="D693" s="19">
        <f>[1]RESULTADOS!O349</f>
        <v>0</v>
      </c>
      <c r="E693" s="19">
        <f>[1]RESULTADOS!P349</f>
        <v>0</v>
      </c>
      <c r="F693" s="19">
        <f>[1]RESULTADOS!Q349</f>
        <v>2</v>
      </c>
      <c r="G693" s="19">
        <f>[1]RESULTADOS!R349</f>
        <v>0</v>
      </c>
      <c r="H693" s="19">
        <f t="shared" si="4"/>
        <v>2</v>
      </c>
    </row>
    <row r="694" spans="3:8" ht="18.75">
      <c r="C694" s="45" t="s">
        <v>316</v>
      </c>
      <c r="D694" s="19">
        <f>[1]RESULTADOS!O350</f>
        <v>15</v>
      </c>
      <c r="E694" s="19">
        <f>[1]RESULTADOS!P350</f>
        <v>0</v>
      </c>
      <c r="F694" s="19">
        <f>[1]RESULTADOS!Q350</f>
        <v>1</v>
      </c>
      <c r="G694" s="19">
        <f>[1]RESULTADOS!R350</f>
        <v>1</v>
      </c>
      <c r="H694" s="19">
        <f t="shared" si="4"/>
        <v>17</v>
      </c>
    </row>
    <row r="695" spans="3:8" ht="18.75">
      <c r="C695" s="45" t="s">
        <v>317</v>
      </c>
      <c r="D695" s="19">
        <f>[1]RESULTADOS!O351</f>
        <v>5</v>
      </c>
      <c r="E695" s="19">
        <f>[1]RESULTADOS!P351</f>
        <v>2</v>
      </c>
      <c r="F695" s="19">
        <f>[1]RESULTADOS!Q351</f>
        <v>0</v>
      </c>
      <c r="G695" s="19">
        <f>[1]RESULTADOS!R351</f>
        <v>1</v>
      </c>
      <c r="H695" s="19">
        <f t="shared" si="4"/>
        <v>8</v>
      </c>
    </row>
    <row r="700" spans="3:8" ht="23.25">
      <c r="C700" s="17" t="s">
        <v>110</v>
      </c>
      <c r="D700" s="17" t="s">
        <v>103</v>
      </c>
      <c r="E700" s="17" t="s">
        <v>104</v>
      </c>
      <c r="F700" s="17" t="s">
        <v>105</v>
      </c>
      <c r="G700" s="17" t="s">
        <v>106</v>
      </c>
      <c r="H700" s="17" t="s">
        <v>107</v>
      </c>
    </row>
    <row r="701" spans="3:8" ht="63">
      <c r="C701" s="18" t="s">
        <v>309</v>
      </c>
      <c r="D701" s="21">
        <f>[1]RESULTADOS!O343/[1]RESULTADOS!$K$343</f>
        <v>6.4000000000000001E-2</v>
      </c>
      <c r="E701" s="21">
        <f>[1]RESULTADOS!P343/[1]RESULTADOS!$L$343</f>
        <v>0.18181818181818182</v>
      </c>
      <c r="F701" s="21">
        <f>[1]RESULTADOS!Q343/[1]RESULTADOS!$M$343</f>
        <v>0.21052631578947367</v>
      </c>
      <c r="G701" s="21">
        <f>[1]RESULTADOS!R343/[1]RESULTADOS!$N$343</f>
        <v>0</v>
      </c>
      <c r="H701" s="21">
        <f>[1]RESULTADOS!S343</f>
        <v>8.7431693989071038E-2</v>
      </c>
    </row>
    <row r="702" spans="3:8" ht="42">
      <c r="C702" s="18" t="s">
        <v>310</v>
      </c>
      <c r="D702" s="21">
        <f>[1]RESULTADOS!O344/[1]RESULTADOS!$K$343</f>
        <v>0.27200000000000002</v>
      </c>
      <c r="E702" s="21">
        <f>[1]RESULTADOS!P344/[1]RESULTADOS!$L$343</f>
        <v>0.22727272727272727</v>
      </c>
      <c r="F702" s="21">
        <f>[1]RESULTADOS!Q344/[1]RESULTADOS!$M$343</f>
        <v>0.31578947368421051</v>
      </c>
      <c r="G702" s="21">
        <f>[1]RESULTADOS!R344/[1]RESULTADOS!$N$343</f>
        <v>0.29411764705882354</v>
      </c>
      <c r="H702" s="21">
        <f>[1]RESULTADOS!S344</f>
        <v>0.27322404371584702</v>
      </c>
    </row>
    <row r="703" spans="3:8" ht="42">
      <c r="C703" s="18" t="s">
        <v>311</v>
      </c>
      <c r="D703" s="21">
        <f>[1]RESULTADOS!O345/[1]RESULTADOS!$K$343</f>
        <v>1.6E-2</v>
      </c>
      <c r="E703" s="21">
        <f>[1]RESULTADOS!P345/[1]RESULTADOS!$L$343</f>
        <v>0.18181818181818182</v>
      </c>
      <c r="F703" s="21">
        <f>[1]RESULTADOS!Q345/[1]RESULTADOS!$M$343</f>
        <v>5.2631578947368418E-2</v>
      </c>
      <c r="G703" s="21">
        <f>[1]RESULTADOS!R345/[1]RESULTADOS!$N$343</f>
        <v>0</v>
      </c>
      <c r="H703" s="21">
        <f>[1]RESULTADOS!S345</f>
        <v>3.825136612021858E-2</v>
      </c>
    </row>
    <row r="704" spans="3:8" ht="42">
      <c r="C704" s="18" t="s">
        <v>312</v>
      </c>
      <c r="D704" s="21">
        <f>[1]RESULTADOS!O346/[1]RESULTADOS!$K$343</f>
        <v>0.04</v>
      </c>
      <c r="E704" s="21">
        <f>[1]RESULTADOS!P346/[1]RESULTADOS!$L$343</f>
        <v>0.13636363636363635</v>
      </c>
      <c r="F704" s="21">
        <f>[1]RESULTADOS!Q346/[1]RESULTADOS!$M$343</f>
        <v>0</v>
      </c>
      <c r="G704" s="21">
        <f>[1]RESULTADOS!R346/[1]RESULTADOS!$N$343</f>
        <v>0</v>
      </c>
      <c r="H704" s="21">
        <f>[1]RESULTADOS!S346</f>
        <v>4.3715846994535519E-2</v>
      </c>
    </row>
    <row r="705" spans="3:16" ht="42">
      <c r="C705" s="18" t="s">
        <v>313</v>
      </c>
      <c r="D705" s="21">
        <f>[1]RESULTADOS!O347/[1]RESULTADOS!$K$343</f>
        <v>2.4E-2</v>
      </c>
      <c r="E705" s="21">
        <f>[1]RESULTADOS!P347/[1]RESULTADOS!$L$343</f>
        <v>4.5454545454545456E-2</v>
      </c>
      <c r="F705" s="21">
        <f>[1]RESULTADOS!Q347/[1]RESULTADOS!$M$343</f>
        <v>0</v>
      </c>
      <c r="G705" s="21">
        <f>[1]RESULTADOS!R347/[1]RESULTADOS!$N$343</f>
        <v>5.8823529411764705E-2</v>
      </c>
      <c r="H705" s="21">
        <f>[1]RESULTADOS!S347</f>
        <v>2.7322404371584699E-2</v>
      </c>
    </row>
    <row r="706" spans="3:16" ht="21">
      <c r="C706" s="18" t="s">
        <v>314</v>
      </c>
      <c r="D706" s="21">
        <f>[1]RESULTADOS!O348/[1]RESULTADOS!$K$343</f>
        <v>2.4E-2</v>
      </c>
      <c r="E706" s="21">
        <f>[1]RESULTADOS!P348/[1]RESULTADOS!$L$343</f>
        <v>0</v>
      </c>
      <c r="F706" s="21">
        <f>[1]RESULTADOS!Q348/[1]RESULTADOS!$M$343</f>
        <v>0.21052631578947367</v>
      </c>
      <c r="G706" s="21">
        <f>[1]RESULTADOS!R348/[1]RESULTADOS!$N$343</f>
        <v>0</v>
      </c>
      <c r="H706" s="21">
        <f>[1]RESULTADOS!S348</f>
        <v>3.825136612021858E-2</v>
      </c>
    </row>
    <row r="707" spans="3:16" ht="42">
      <c r="C707" s="18" t="s">
        <v>315</v>
      </c>
      <c r="D707" s="21">
        <f>[1]RESULTADOS!O349/[1]RESULTADOS!$K$343</f>
        <v>0</v>
      </c>
      <c r="E707" s="21">
        <f>[1]RESULTADOS!P349/[1]RESULTADOS!$L$343</f>
        <v>0</v>
      </c>
      <c r="F707" s="21">
        <f>[1]RESULTADOS!Q349/[1]RESULTADOS!$M$343</f>
        <v>0.10526315789473684</v>
      </c>
      <c r="G707" s="21">
        <f>[1]RESULTADOS!R349/[1]RESULTADOS!$N$343</f>
        <v>0</v>
      </c>
      <c r="H707" s="21">
        <f>[1]RESULTADOS!S349</f>
        <v>1.092896174863388E-2</v>
      </c>
    </row>
    <row r="708" spans="3:16" ht="21">
      <c r="C708" s="18" t="s">
        <v>316</v>
      </c>
      <c r="D708" s="21">
        <f>[1]RESULTADOS!O350/[1]RESULTADOS!$K$343</f>
        <v>0.12</v>
      </c>
      <c r="E708" s="21">
        <f>[1]RESULTADOS!P350/[1]RESULTADOS!$L$343</f>
        <v>0</v>
      </c>
      <c r="F708" s="21">
        <f>[1]RESULTADOS!Q350/[1]RESULTADOS!$M$343</f>
        <v>5.2631578947368418E-2</v>
      </c>
      <c r="G708" s="21">
        <f>[1]RESULTADOS!R350/[1]RESULTADOS!$N$343</f>
        <v>5.8823529411764705E-2</v>
      </c>
      <c r="H708" s="21">
        <f>[1]RESULTADOS!S350</f>
        <v>9.2896174863387984E-2</v>
      </c>
    </row>
    <row r="709" spans="3:16" ht="21">
      <c r="C709" s="18" t="s">
        <v>317</v>
      </c>
      <c r="D709" s="21">
        <f>[1]RESULTADOS!O351/[1]RESULTADOS!$K$343</f>
        <v>0.04</v>
      </c>
      <c r="E709" s="21">
        <f>[1]RESULTADOS!P351/[1]RESULTADOS!$L$343</f>
        <v>9.0909090909090912E-2</v>
      </c>
      <c r="F709" s="21">
        <f>[1]RESULTADOS!Q351/[1]RESULTADOS!$M$343</f>
        <v>0</v>
      </c>
      <c r="G709" s="21">
        <f>[1]RESULTADOS!R351/[1]RESULTADOS!$N$343</f>
        <v>5.8823529411764705E-2</v>
      </c>
      <c r="H709" s="21">
        <f>[1]RESULTADOS!S351</f>
        <v>4.3715846994535519E-2</v>
      </c>
    </row>
    <row r="710" spans="3:16" ht="21">
      <c r="C710" s="41"/>
      <c r="D710" s="36"/>
      <c r="E710" s="36"/>
      <c r="F710" s="36"/>
      <c r="G710" s="36"/>
      <c r="H710" s="36"/>
    </row>
    <row r="711" spans="3:16" ht="43.5" customHeight="1"/>
    <row r="712" spans="3:16" ht="23.25">
      <c r="C712" s="78" t="s">
        <v>318</v>
      </c>
      <c r="D712" s="78"/>
      <c r="E712" s="78"/>
      <c r="F712" s="78"/>
      <c r="G712" s="78"/>
      <c r="H712" s="78"/>
      <c r="I712" s="78"/>
      <c r="J712" s="78"/>
      <c r="K712" s="78"/>
      <c r="L712" s="78"/>
      <c r="M712" s="78"/>
      <c r="N712" s="78"/>
      <c r="O712" s="78"/>
      <c r="P712" s="78"/>
    </row>
    <row r="714" spans="3:16" s="51" customFormat="1" ht="52.5" customHeight="1">
      <c r="C714" s="84" t="s">
        <v>319</v>
      </c>
      <c r="D714" s="84"/>
      <c r="E714" s="84"/>
      <c r="F714" s="84"/>
      <c r="G714" s="84"/>
      <c r="H714" s="84"/>
      <c r="I714" s="84"/>
      <c r="J714" s="84"/>
      <c r="K714" s="84"/>
      <c r="L714" s="84"/>
      <c r="M714" s="84"/>
      <c r="N714" s="84"/>
      <c r="O714" s="84"/>
      <c r="P714" s="84"/>
    </row>
    <row r="716" spans="3:16" ht="23.25">
      <c r="C716" s="17" t="s">
        <v>102</v>
      </c>
      <c r="D716" s="17" t="s">
        <v>103</v>
      </c>
    </row>
    <row r="717" spans="3:16" ht="21">
      <c r="C717" s="25" t="s">
        <v>189</v>
      </c>
      <c r="D717" s="19">
        <f>[1]RESULTADOS!O386</f>
        <v>210</v>
      </c>
    </row>
    <row r="718" spans="3:16" ht="21">
      <c r="C718" s="25" t="s">
        <v>128</v>
      </c>
      <c r="D718" s="19">
        <f>[1]RESULTADOS!O387</f>
        <v>22</v>
      </c>
    </row>
    <row r="719" spans="3:16" ht="21">
      <c r="C719" s="25" t="s">
        <v>161</v>
      </c>
      <c r="D719" s="19">
        <f>[1]RESULTADOS!O388</f>
        <v>18</v>
      </c>
    </row>
    <row r="721" spans="3:16" ht="23.25">
      <c r="C721" s="17" t="s">
        <v>110</v>
      </c>
      <c r="D721" s="17" t="s">
        <v>103</v>
      </c>
    </row>
    <row r="722" spans="3:16" ht="21">
      <c r="C722" s="25" t="s">
        <v>189</v>
      </c>
      <c r="D722" s="21">
        <f>[1]RESULTADOS!O386/[1]RESULTADOS!$K$386</f>
        <v>0.84</v>
      </c>
    </row>
    <row r="723" spans="3:16" ht="21">
      <c r="C723" s="25" t="s">
        <v>128</v>
      </c>
      <c r="D723" s="21">
        <f>[1]RESULTADOS!O387/[1]RESULTADOS!$K$386</f>
        <v>8.7999999999999995E-2</v>
      </c>
    </row>
    <row r="724" spans="3:16" ht="21">
      <c r="C724" s="25" t="s">
        <v>161</v>
      </c>
      <c r="D724" s="21">
        <f>[1]RESULTADOS!O388/[1]RESULTADOS!$K$386</f>
        <v>7.1999999999999995E-2</v>
      </c>
    </row>
    <row r="727" spans="3:16" ht="23.25">
      <c r="C727" s="78" t="s">
        <v>320</v>
      </c>
      <c r="D727" s="78"/>
      <c r="E727" s="78"/>
      <c r="F727" s="78"/>
      <c r="G727" s="78"/>
      <c r="H727" s="78"/>
      <c r="I727" s="78"/>
      <c r="J727" s="78"/>
      <c r="K727" s="78"/>
      <c r="L727" s="78"/>
      <c r="M727" s="78"/>
      <c r="N727" s="78"/>
      <c r="O727" s="78"/>
      <c r="P727" s="78"/>
    </row>
    <row r="729" spans="3:16" ht="54" customHeight="1">
      <c r="C729" s="83" t="s">
        <v>321</v>
      </c>
      <c r="D729" s="83"/>
      <c r="E729" s="83"/>
      <c r="F729" s="83"/>
      <c r="G729" s="83"/>
      <c r="H729" s="83"/>
      <c r="I729" s="83"/>
      <c r="J729" s="83"/>
      <c r="K729" s="83"/>
      <c r="L729" s="83"/>
      <c r="M729" s="83"/>
      <c r="N729" s="83"/>
      <c r="O729" s="83"/>
      <c r="P729" s="83"/>
    </row>
    <row r="731" spans="3:16" ht="23.25">
      <c r="C731" s="17" t="s">
        <v>102</v>
      </c>
      <c r="D731" s="17" t="s">
        <v>103</v>
      </c>
    </row>
    <row r="732" spans="3:16" ht="21">
      <c r="C732" s="18" t="s">
        <v>119</v>
      </c>
      <c r="D732" s="19">
        <f>[1]RESULTADOS!O391</f>
        <v>87</v>
      </c>
    </row>
    <row r="733" spans="3:16" ht="21">
      <c r="C733" s="18" t="s">
        <v>159</v>
      </c>
      <c r="D733" s="19">
        <f>[1]RESULTADOS!O392</f>
        <v>138</v>
      </c>
    </row>
    <row r="734" spans="3:16" ht="21">
      <c r="C734" s="18" t="s">
        <v>121</v>
      </c>
      <c r="D734" s="19">
        <f>[1]RESULTADOS!O393</f>
        <v>17</v>
      </c>
    </row>
    <row r="735" spans="3:16" ht="21">
      <c r="C735" s="18" t="s">
        <v>160</v>
      </c>
      <c r="D735" s="19">
        <f>[1]RESULTADOS!O394</f>
        <v>7</v>
      </c>
    </row>
    <row r="736" spans="3:16" ht="21">
      <c r="C736" s="18" t="s">
        <v>161</v>
      </c>
      <c r="D736" s="19">
        <f>[1]RESULTADOS!O395</f>
        <v>1</v>
      </c>
    </row>
    <row r="738" spans="3:16" ht="23.25">
      <c r="C738" s="17" t="s">
        <v>110</v>
      </c>
      <c r="D738" s="17" t="s">
        <v>103</v>
      </c>
    </row>
    <row r="739" spans="3:16" ht="21">
      <c r="C739" s="18" t="s">
        <v>119</v>
      </c>
      <c r="D739" s="21">
        <f>[1]RESULTADOS!O391/[1]RESULTADOS!$K$391</f>
        <v>0.34799999999999998</v>
      </c>
    </row>
    <row r="740" spans="3:16" ht="21">
      <c r="C740" s="18" t="s">
        <v>159</v>
      </c>
      <c r="D740" s="21">
        <f>[1]RESULTADOS!O392/[1]RESULTADOS!$K$391</f>
        <v>0.55200000000000005</v>
      </c>
    </row>
    <row r="741" spans="3:16" ht="21">
      <c r="C741" s="18" t="s">
        <v>121</v>
      </c>
      <c r="D741" s="21">
        <f>[1]RESULTADOS!O393/[1]RESULTADOS!$K$391</f>
        <v>6.8000000000000005E-2</v>
      </c>
    </row>
    <row r="742" spans="3:16" ht="21">
      <c r="C742" s="18" t="s">
        <v>160</v>
      </c>
      <c r="D742" s="21">
        <f>[1]RESULTADOS!O394/[1]RESULTADOS!$K$391</f>
        <v>2.8000000000000001E-2</v>
      </c>
    </row>
    <row r="743" spans="3:16" ht="21">
      <c r="C743" s="18" t="s">
        <v>161</v>
      </c>
      <c r="D743" s="21">
        <f>[1]RESULTADOS!O395/[1]RESULTADOS!$K$391</f>
        <v>4.0000000000000001E-3</v>
      </c>
    </row>
    <row r="745" spans="3:16" ht="23.25">
      <c r="C745" s="78" t="s">
        <v>322</v>
      </c>
      <c r="D745" s="78"/>
      <c r="E745" s="78"/>
      <c r="F745" s="78"/>
      <c r="G745" s="78"/>
      <c r="H745" s="78"/>
      <c r="I745" s="78"/>
      <c r="J745" s="78"/>
      <c r="K745" s="78"/>
      <c r="L745" s="78"/>
      <c r="M745" s="78"/>
      <c r="N745" s="78"/>
      <c r="O745" s="78"/>
      <c r="P745" s="78"/>
    </row>
    <row r="747" spans="3:16" ht="23.25">
      <c r="C747" s="83" t="s">
        <v>323</v>
      </c>
      <c r="D747" s="83"/>
      <c r="E747" s="83"/>
      <c r="F747" s="83"/>
      <c r="G747" s="83"/>
      <c r="H747" s="83"/>
      <c r="I747" s="83"/>
      <c r="J747" s="83"/>
      <c r="K747" s="83"/>
      <c r="L747" s="83"/>
      <c r="M747" s="83"/>
      <c r="N747" s="83"/>
      <c r="O747" s="83"/>
      <c r="P747" s="83"/>
    </row>
    <row r="749" spans="3:16" ht="23.25">
      <c r="C749" s="52" t="s">
        <v>324</v>
      </c>
      <c r="D749" s="17" t="s">
        <v>103</v>
      </c>
      <c r="E749" s="17" t="s">
        <v>105</v>
      </c>
      <c r="F749" s="17" t="s">
        <v>106</v>
      </c>
      <c r="G749" s="17" t="s">
        <v>107</v>
      </c>
    </row>
    <row r="750" spans="3:16" ht="21">
      <c r="C750" s="25" t="s">
        <v>325</v>
      </c>
      <c r="D750" s="19">
        <f>[1]RESULTADOS!O474</f>
        <v>64</v>
      </c>
      <c r="E750" s="19">
        <f>[1]RESULTADOS!Q474</f>
        <v>7</v>
      </c>
      <c r="F750" s="19">
        <f>[1]RESULTADOS!R474</f>
        <v>5</v>
      </c>
      <c r="G750" s="19">
        <f>SUM(D750:F750)</f>
        <v>76</v>
      </c>
    </row>
    <row r="751" spans="3:16" ht="21">
      <c r="C751" s="25" t="s">
        <v>326</v>
      </c>
      <c r="D751" s="19">
        <f>[1]RESULTADOS!O475</f>
        <v>76</v>
      </c>
      <c r="E751" s="19">
        <f>[1]RESULTADOS!Q475</f>
        <v>2</v>
      </c>
      <c r="F751" s="19">
        <f>[1]RESULTADOS!R475</f>
        <v>5</v>
      </c>
      <c r="G751" s="19">
        <f>SUM(D751:F751)</f>
        <v>83</v>
      </c>
    </row>
    <row r="752" spans="3:16" ht="21">
      <c r="C752" s="25" t="s">
        <v>327</v>
      </c>
      <c r="D752" s="19">
        <f>[1]RESULTADOS!O476</f>
        <v>60</v>
      </c>
      <c r="E752" s="19">
        <f>[1]RESULTADOS!Q476</f>
        <v>13</v>
      </c>
      <c r="F752" s="19">
        <f>[1]RESULTADOS!R476</f>
        <v>5</v>
      </c>
      <c r="G752" s="19">
        <f>SUM(D752:F752)</f>
        <v>78</v>
      </c>
    </row>
    <row r="753" spans="3:7" ht="21">
      <c r="C753" s="25" t="s">
        <v>328</v>
      </c>
      <c r="D753" s="19">
        <f>[1]RESULTADOS!O477</f>
        <v>15</v>
      </c>
      <c r="E753" s="19">
        <f>[1]RESULTADOS!Q477</f>
        <v>2</v>
      </c>
      <c r="F753" s="19">
        <f>[1]RESULTADOS!R477</f>
        <v>2</v>
      </c>
      <c r="G753" s="19">
        <f>SUM(D753:F753)</f>
        <v>19</v>
      </c>
    </row>
    <row r="754" spans="3:7" ht="21">
      <c r="C754" s="25" t="s">
        <v>161</v>
      </c>
      <c r="D754" s="19">
        <f>[1]RESULTADOS!O478</f>
        <v>7</v>
      </c>
      <c r="E754" s="19">
        <f>[1]RESULTADOS!Q478</f>
        <v>4</v>
      </c>
      <c r="F754" s="19">
        <f>[1]RESULTADOS!R478</f>
        <v>3</v>
      </c>
      <c r="G754" s="19">
        <f>SUM(D754:F754)</f>
        <v>14</v>
      </c>
    </row>
    <row r="756" spans="3:7" ht="23.25">
      <c r="C756" s="52" t="s">
        <v>329</v>
      </c>
      <c r="D756" s="17" t="s">
        <v>103</v>
      </c>
      <c r="E756" s="17" t="s">
        <v>105</v>
      </c>
      <c r="F756" s="17" t="s">
        <v>106</v>
      </c>
      <c r="G756" s="17" t="s">
        <v>107</v>
      </c>
    </row>
    <row r="757" spans="3:7" ht="21">
      <c r="C757" s="25" t="s">
        <v>325</v>
      </c>
      <c r="D757" s="19">
        <f>[1]RESULTADOS!O481</f>
        <v>55</v>
      </c>
      <c r="E757" s="19">
        <f>[1]RESULTADOS!Q481</f>
        <v>3</v>
      </c>
      <c r="F757" s="19">
        <f>[1]RESULTADOS!R481</f>
        <v>4</v>
      </c>
      <c r="G757" s="19">
        <f>SUM(D757:F757)</f>
        <v>62</v>
      </c>
    </row>
    <row r="758" spans="3:7" ht="21">
      <c r="C758" s="25" t="s">
        <v>326</v>
      </c>
      <c r="D758" s="19">
        <f>[1]RESULTADOS!O482</f>
        <v>100</v>
      </c>
      <c r="E758" s="19">
        <f>[1]RESULTADOS!Q482</f>
        <v>6</v>
      </c>
      <c r="F758" s="19">
        <f>[1]RESULTADOS!R482</f>
        <v>5</v>
      </c>
      <c r="G758" s="19">
        <f>SUM(D758:F758)</f>
        <v>111</v>
      </c>
    </row>
    <row r="759" spans="3:7" ht="21">
      <c r="C759" s="25" t="s">
        <v>327</v>
      </c>
      <c r="D759" s="19">
        <f>[1]RESULTADOS!O483</f>
        <v>68</v>
      </c>
      <c r="E759" s="19">
        <f>[1]RESULTADOS!Q483</f>
        <v>12</v>
      </c>
      <c r="F759" s="19">
        <f>[1]RESULTADOS!R483</f>
        <v>6</v>
      </c>
      <c r="G759" s="19">
        <f>SUM(D759:F759)</f>
        <v>86</v>
      </c>
    </row>
    <row r="760" spans="3:7" ht="21">
      <c r="C760" s="25" t="s">
        <v>328</v>
      </c>
      <c r="D760" s="19">
        <f>[1]RESULTADOS!O484</f>
        <v>17</v>
      </c>
      <c r="E760" s="19">
        <f>[1]RESULTADOS!Q484</f>
        <v>3</v>
      </c>
      <c r="F760" s="19">
        <f>[1]RESULTADOS!R484</f>
        <v>2</v>
      </c>
      <c r="G760" s="19">
        <f>SUM(D760:F760)</f>
        <v>22</v>
      </c>
    </row>
    <row r="761" spans="3:7" ht="21">
      <c r="C761" s="25" t="s">
        <v>161</v>
      </c>
      <c r="D761" s="19">
        <f>[1]RESULTADOS!O485</f>
        <v>10</v>
      </c>
      <c r="E761" s="19">
        <f>[1]RESULTADOS!Q485</f>
        <v>4</v>
      </c>
      <c r="F761" s="19">
        <f>[1]RESULTADOS!R485</f>
        <v>3</v>
      </c>
      <c r="G761" s="19">
        <f>SUM(D761:F761)</f>
        <v>17</v>
      </c>
    </row>
    <row r="763" spans="3:7" ht="23.25">
      <c r="C763" s="52" t="s">
        <v>330</v>
      </c>
      <c r="D763" s="17" t="s">
        <v>103</v>
      </c>
      <c r="E763" s="17" t="s">
        <v>105</v>
      </c>
      <c r="F763" s="17" t="s">
        <v>106</v>
      </c>
      <c r="G763" s="17" t="s">
        <v>107</v>
      </c>
    </row>
    <row r="764" spans="3:7" ht="21">
      <c r="C764" s="25" t="s">
        <v>325</v>
      </c>
      <c r="D764" s="19">
        <f>[1]RESULTADOS!O488</f>
        <v>48</v>
      </c>
      <c r="E764" s="19">
        <f>[1]RESULTADOS!Q488</f>
        <v>3</v>
      </c>
      <c r="F764" s="19">
        <f>[1]RESULTADOS!R488</f>
        <v>4</v>
      </c>
      <c r="G764" s="19">
        <f>SUM(D764:F764)</f>
        <v>55</v>
      </c>
    </row>
    <row r="765" spans="3:7" ht="21">
      <c r="C765" s="25" t="s">
        <v>326</v>
      </c>
      <c r="D765" s="19">
        <f>[1]RESULTADOS!O489</f>
        <v>87</v>
      </c>
      <c r="E765" s="19">
        <f>[1]RESULTADOS!Q489</f>
        <v>6</v>
      </c>
      <c r="F765" s="19">
        <f>[1]RESULTADOS!R489</f>
        <v>5</v>
      </c>
      <c r="G765" s="19">
        <f>SUM(D765:F765)</f>
        <v>98</v>
      </c>
    </row>
    <row r="766" spans="3:7" ht="21">
      <c r="C766" s="25" t="s">
        <v>327</v>
      </c>
      <c r="D766" s="19">
        <f>[1]RESULTADOS!O490</f>
        <v>63</v>
      </c>
      <c r="E766" s="19">
        <f>[1]RESULTADOS!Q490</f>
        <v>13</v>
      </c>
      <c r="F766" s="19">
        <f>[1]RESULTADOS!R490</f>
        <v>6</v>
      </c>
      <c r="G766" s="19">
        <f>SUM(D766:F766)</f>
        <v>82</v>
      </c>
    </row>
    <row r="767" spans="3:7" ht="21">
      <c r="C767" s="25" t="s">
        <v>328</v>
      </c>
      <c r="D767" s="19">
        <f>[1]RESULTADOS!O491</f>
        <v>17</v>
      </c>
      <c r="E767" s="19">
        <f>[1]RESULTADOS!Q491</f>
        <v>2</v>
      </c>
      <c r="F767" s="19">
        <f>[1]RESULTADOS!R491</f>
        <v>2</v>
      </c>
      <c r="G767" s="19">
        <f>SUM(D767:F767)</f>
        <v>21</v>
      </c>
    </row>
    <row r="768" spans="3:7" ht="21">
      <c r="C768" s="25" t="s">
        <v>161</v>
      </c>
      <c r="D768" s="19">
        <f>[1]RESULTADOS!O492</f>
        <v>7</v>
      </c>
      <c r="E768" s="19">
        <f>[1]RESULTADOS!Q492</f>
        <v>4</v>
      </c>
      <c r="F768" s="19">
        <f>[1]RESULTADOS!R492</f>
        <v>3</v>
      </c>
      <c r="G768" s="19">
        <f>SUM(D768:F768)</f>
        <v>14</v>
      </c>
    </row>
    <row r="769" spans="3:7" ht="63" customHeight="1"/>
    <row r="770" spans="3:7" ht="23.25">
      <c r="C770" s="52" t="s">
        <v>331</v>
      </c>
      <c r="D770" s="17" t="s">
        <v>103</v>
      </c>
      <c r="E770" s="17" t="s">
        <v>105</v>
      </c>
      <c r="F770" s="17" t="s">
        <v>106</v>
      </c>
      <c r="G770" s="17" t="s">
        <v>107</v>
      </c>
    </row>
    <row r="771" spans="3:7" ht="21">
      <c r="C771" s="25" t="s">
        <v>325</v>
      </c>
      <c r="D771" s="21">
        <f>[1]RESULTADOS!O474/[1]RESULTADOS!$K$474</f>
        <v>0.25600000000000001</v>
      </c>
      <c r="E771" s="21">
        <f>[1]RESULTADOS!Q474/[1]RESULTADOS!$M$474</f>
        <v>0.25</v>
      </c>
      <c r="F771" s="21">
        <f>[1]RESULTADOS!R474/[1]RESULTADOS!$N$474</f>
        <v>0.25</v>
      </c>
      <c r="G771" s="21">
        <f>[1]RESULTADOS!S474</f>
        <v>0.25503355704697989</v>
      </c>
    </row>
    <row r="772" spans="3:7" ht="21">
      <c r="C772" s="25" t="s">
        <v>326</v>
      </c>
      <c r="D772" s="21">
        <f>[1]RESULTADOS!O475/[1]RESULTADOS!$K$474</f>
        <v>0.30399999999999999</v>
      </c>
      <c r="E772" s="21">
        <f>[1]RESULTADOS!Q475/[1]RESULTADOS!$M$474</f>
        <v>7.1428571428571425E-2</v>
      </c>
      <c r="F772" s="21">
        <f>[1]RESULTADOS!R475/[1]RESULTADOS!$N$474</f>
        <v>0.25</v>
      </c>
      <c r="G772" s="21">
        <f>[1]RESULTADOS!S475</f>
        <v>0.27852348993288589</v>
      </c>
    </row>
    <row r="773" spans="3:7" ht="21">
      <c r="C773" s="25" t="s">
        <v>327</v>
      </c>
      <c r="D773" s="21">
        <f>[1]RESULTADOS!O476/[1]RESULTADOS!$K$474</f>
        <v>0.24</v>
      </c>
      <c r="E773" s="21">
        <f>[1]RESULTADOS!Q476/[1]RESULTADOS!$M$474</f>
        <v>0.4642857142857143</v>
      </c>
      <c r="F773" s="21">
        <f>[1]RESULTADOS!R476/[1]RESULTADOS!$N$474</f>
        <v>0.25</v>
      </c>
      <c r="G773" s="21">
        <f>[1]RESULTADOS!S476</f>
        <v>0.26174496644295303</v>
      </c>
    </row>
    <row r="774" spans="3:7" ht="21">
      <c r="C774" s="25" t="s">
        <v>328</v>
      </c>
      <c r="D774" s="21">
        <f>[1]RESULTADOS!O477/[1]RESULTADOS!$K$474</f>
        <v>0.06</v>
      </c>
      <c r="E774" s="21">
        <f>[1]RESULTADOS!Q477/[1]RESULTADOS!$M$474</f>
        <v>7.1428571428571425E-2</v>
      </c>
      <c r="F774" s="21">
        <f>[1]RESULTADOS!R477/[1]RESULTADOS!$N$474</f>
        <v>0.1</v>
      </c>
      <c r="G774" s="21">
        <f>[1]RESULTADOS!S477</f>
        <v>6.3758389261744972E-2</v>
      </c>
    </row>
    <row r="775" spans="3:7" ht="21">
      <c r="C775" s="25" t="s">
        <v>161</v>
      </c>
      <c r="D775" s="21">
        <f>[1]RESULTADOS!O478/[1]RESULTADOS!$K$474</f>
        <v>2.8000000000000001E-2</v>
      </c>
      <c r="E775" s="21">
        <f>[1]RESULTADOS!Q478/[1]RESULTADOS!$M$474</f>
        <v>0.14285714285714285</v>
      </c>
      <c r="F775" s="21">
        <f>[1]RESULTADOS!R478/[1]RESULTADOS!$N$474</f>
        <v>0.15</v>
      </c>
      <c r="G775" s="21">
        <f>[1]RESULTADOS!S478</f>
        <v>4.6979865771812082E-2</v>
      </c>
    </row>
    <row r="776" spans="3:7" ht="84.75" customHeight="1"/>
    <row r="777" spans="3:7" ht="23.25">
      <c r="C777" s="52" t="s">
        <v>332</v>
      </c>
      <c r="D777" s="17" t="s">
        <v>103</v>
      </c>
      <c r="E777" s="17" t="s">
        <v>105</v>
      </c>
      <c r="F777" s="17" t="s">
        <v>106</v>
      </c>
      <c r="G777" s="17" t="s">
        <v>107</v>
      </c>
    </row>
    <row r="778" spans="3:7" ht="21">
      <c r="C778" s="25" t="s">
        <v>325</v>
      </c>
      <c r="D778" s="21">
        <f>[1]RESULTADOS!O481/[1]RESULTADOS!$K$481</f>
        <v>0.22</v>
      </c>
      <c r="E778" s="21">
        <f>[1]RESULTADOS!Q481/[1]RESULTADOS!$M$481</f>
        <v>0.10714285714285714</v>
      </c>
      <c r="F778" s="21">
        <f>[1]RESULTADOS!R481/[1]RESULTADOS!$N$481</f>
        <v>0.2</v>
      </c>
      <c r="G778" s="21">
        <f>[1]RESULTADOS!S481</f>
        <v>0.20805369127516779</v>
      </c>
    </row>
    <row r="779" spans="3:7" ht="21">
      <c r="C779" s="25" t="s">
        <v>326</v>
      </c>
      <c r="D779" s="21">
        <f>[1]RESULTADOS!O482/[1]RESULTADOS!$K$481</f>
        <v>0.4</v>
      </c>
      <c r="E779" s="21">
        <f>[1]RESULTADOS!Q482/[1]RESULTADOS!$M$481</f>
        <v>0.21428571428571427</v>
      </c>
      <c r="F779" s="21">
        <f>[1]RESULTADOS!R482/[1]RESULTADOS!$N$481</f>
        <v>0.25</v>
      </c>
      <c r="G779" s="21">
        <f>[1]RESULTADOS!S482</f>
        <v>0.37248322147651008</v>
      </c>
    </row>
    <row r="780" spans="3:7" ht="21">
      <c r="C780" s="25" t="s">
        <v>327</v>
      </c>
      <c r="D780" s="21">
        <f>[1]RESULTADOS!O483/[1]RESULTADOS!$K$481</f>
        <v>0.27200000000000002</v>
      </c>
      <c r="E780" s="21">
        <f>[1]RESULTADOS!Q483/[1]RESULTADOS!$M$481</f>
        <v>0.42857142857142855</v>
      </c>
      <c r="F780" s="21">
        <f>[1]RESULTADOS!R483/[1]RESULTADOS!$N$481</f>
        <v>0.3</v>
      </c>
      <c r="G780" s="21">
        <f>[1]RESULTADOS!S483</f>
        <v>0.28859060402684567</v>
      </c>
    </row>
    <row r="781" spans="3:7" ht="21">
      <c r="C781" s="25" t="s">
        <v>328</v>
      </c>
      <c r="D781" s="21">
        <f>[1]RESULTADOS!O484/[1]RESULTADOS!$K$481</f>
        <v>6.8000000000000005E-2</v>
      </c>
      <c r="E781" s="21">
        <f>[1]RESULTADOS!Q484/[1]RESULTADOS!$M$481</f>
        <v>0.10714285714285714</v>
      </c>
      <c r="F781" s="21">
        <f>[1]RESULTADOS!R484/[1]RESULTADOS!$N$481</f>
        <v>0.1</v>
      </c>
      <c r="G781" s="21">
        <f>[1]RESULTADOS!S484</f>
        <v>7.3825503355704702E-2</v>
      </c>
    </row>
    <row r="782" spans="3:7" ht="21">
      <c r="C782" s="25" t="s">
        <v>161</v>
      </c>
      <c r="D782" s="21">
        <f>[1]RESULTADOS!O485/[1]RESULTADOS!$K$481</f>
        <v>0.04</v>
      </c>
      <c r="E782" s="21">
        <f>[1]RESULTADOS!Q485/[1]RESULTADOS!$M$481</f>
        <v>0.14285714285714285</v>
      </c>
      <c r="F782" s="21">
        <f>[1]RESULTADOS!R485/[1]RESULTADOS!$N$481</f>
        <v>0.15</v>
      </c>
      <c r="G782" s="21">
        <f>[1]RESULTADOS!S485</f>
        <v>5.7046979865771813E-2</v>
      </c>
    </row>
    <row r="783" spans="3:7" ht="67.5" customHeight="1"/>
    <row r="784" spans="3:7" ht="23.25">
      <c r="C784" s="52" t="s">
        <v>333</v>
      </c>
      <c r="D784" s="17" t="s">
        <v>103</v>
      </c>
      <c r="E784" s="17" t="s">
        <v>105</v>
      </c>
      <c r="F784" s="17" t="s">
        <v>106</v>
      </c>
      <c r="G784" s="17" t="s">
        <v>107</v>
      </c>
    </row>
    <row r="785" spans="3:16" ht="21">
      <c r="C785" s="25" t="s">
        <v>325</v>
      </c>
      <c r="D785" s="21">
        <f>[1]RESULTADOS!O488/[1]RESULTADOS!$K$488</f>
        <v>0.192</v>
      </c>
      <c r="E785" s="21">
        <f>[1]RESULTADOS!Q488/[1]RESULTADOS!$M$488</f>
        <v>0.10714285714285714</v>
      </c>
      <c r="F785" s="21">
        <f>[1]RESULTADOS!R488/[1]RESULTADOS!$N$488</f>
        <v>0.2</v>
      </c>
      <c r="G785" s="21">
        <f>[1]RESULTADOS!S488</f>
        <v>0.18456375838926176</v>
      </c>
    </row>
    <row r="786" spans="3:16" ht="21">
      <c r="C786" s="25" t="s">
        <v>326</v>
      </c>
      <c r="D786" s="21">
        <f>[1]RESULTADOS!O489/[1]RESULTADOS!$K$488</f>
        <v>0.34799999999999998</v>
      </c>
      <c r="E786" s="21">
        <f>[1]RESULTADOS!Q489/[1]RESULTADOS!$M$488</f>
        <v>0.21428571428571427</v>
      </c>
      <c r="F786" s="21">
        <f>[1]RESULTADOS!R489/[1]RESULTADOS!$N$488</f>
        <v>0.25</v>
      </c>
      <c r="G786" s="21">
        <f>[1]RESULTADOS!S489</f>
        <v>0.32885906040268459</v>
      </c>
    </row>
    <row r="787" spans="3:16" ht="21">
      <c r="C787" s="25" t="s">
        <v>327</v>
      </c>
      <c r="D787" s="21">
        <f>[1]RESULTADOS!O490/[1]RESULTADOS!$K$488</f>
        <v>0.252</v>
      </c>
      <c r="E787" s="21">
        <f>[1]RESULTADOS!Q490/[1]RESULTADOS!$M$488</f>
        <v>0.4642857142857143</v>
      </c>
      <c r="F787" s="21">
        <f>[1]RESULTADOS!R490/[1]RESULTADOS!$N$488</f>
        <v>0.3</v>
      </c>
      <c r="G787" s="21">
        <f>[1]RESULTADOS!S490</f>
        <v>0.27516778523489932</v>
      </c>
    </row>
    <row r="788" spans="3:16" ht="21">
      <c r="C788" s="25" t="s">
        <v>328</v>
      </c>
      <c r="D788" s="21">
        <f>[1]RESULTADOS!O491/[1]RESULTADOS!$K$488</f>
        <v>6.8000000000000005E-2</v>
      </c>
      <c r="E788" s="21">
        <f>[1]RESULTADOS!Q491/[1]RESULTADOS!$M$488</f>
        <v>7.1428571428571425E-2</v>
      </c>
      <c r="F788" s="21">
        <f>[1]RESULTADOS!R491/[1]RESULTADOS!$N$488</f>
        <v>0.1</v>
      </c>
      <c r="G788" s="21">
        <f>[1]RESULTADOS!S491</f>
        <v>7.0469798657718116E-2</v>
      </c>
    </row>
    <row r="789" spans="3:16" ht="21">
      <c r="C789" s="25" t="s">
        <v>161</v>
      </c>
      <c r="D789" s="21">
        <f>[1]RESULTADOS!O492/[1]RESULTADOS!$K$488</f>
        <v>2.8000000000000001E-2</v>
      </c>
      <c r="E789" s="21">
        <f>[1]RESULTADOS!Q492/[1]RESULTADOS!$M$488</f>
        <v>0.14285714285714285</v>
      </c>
      <c r="F789" s="21">
        <f>[1]RESULTADOS!R492/[1]RESULTADOS!$N$488</f>
        <v>0.15</v>
      </c>
      <c r="G789" s="21">
        <f>[1]RESULTADOS!S492</f>
        <v>4.6979865771812082E-2</v>
      </c>
    </row>
    <row r="790" spans="3:16" ht="60" customHeight="1"/>
    <row r="791" spans="3:16" ht="41.25" customHeight="1"/>
    <row r="792" spans="3:16" ht="23.25" customHeight="1"/>
    <row r="793" spans="3:16" ht="23.25">
      <c r="C793" s="78" t="s">
        <v>334</v>
      </c>
      <c r="D793" s="78"/>
      <c r="E793" s="78"/>
      <c r="F793" s="78"/>
      <c r="G793" s="78"/>
      <c r="H793" s="78"/>
      <c r="I793" s="78"/>
      <c r="J793" s="78"/>
      <c r="K793" s="78"/>
      <c r="L793" s="78"/>
      <c r="M793" s="78"/>
      <c r="N793" s="78"/>
      <c r="O793" s="78"/>
      <c r="P793" s="78"/>
    </row>
    <row r="795" spans="3:16" ht="42" customHeight="1">
      <c r="C795" s="84" t="s">
        <v>335</v>
      </c>
      <c r="D795" s="84"/>
      <c r="E795" s="84"/>
      <c r="F795" s="84"/>
      <c r="G795" s="84"/>
      <c r="H795" s="84"/>
      <c r="I795" s="84"/>
      <c r="J795" s="84"/>
      <c r="K795" s="84"/>
      <c r="L795" s="84"/>
      <c r="M795" s="84"/>
      <c r="N795" s="84"/>
      <c r="O795" s="84"/>
      <c r="P795" s="84"/>
    </row>
    <row r="797" spans="3:16" ht="23.25">
      <c r="C797" s="17" t="s">
        <v>102</v>
      </c>
      <c r="D797" s="17" t="s">
        <v>103</v>
      </c>
      <c r="E797" s="17" t="s">
        <v>104</v>
      </c>
      <c r="F797" s="17" t="s">
        <v>105</v>
      </c>
      <c r="G797" s="17" t="s">
        <v>106</v>
      </c>
      <c r="H797" s="17" t="s">
        <v>107</v>
      </c>
    </row>
    <row r="798" spans="3:16" ht="21">
      <c r="C798" s="25">
        <v>1</v>
      </c>
      <c r="D798" s="19">
        <f>[1]RESULTADOS!O499</f>
        <v>0</v>
      </c>
      <c r="E798" s="19">
        <f>[1]RESULTADOS!P499</f>
        <v>0</v>
      </c>
      <c r="F798" s="19">
        <f>[1]RESULTADOS!Q499</f>
        <v>0</v>
      </c>
      <c r="G798" s="19">
        <f>[1]RESULTADOS!R499</f>
        <v>0</v>
      </c>
      <c r="H798" s="19">
        <f>SUM(D798:G798)</f>
        <v>0</v>
      </c>
    </row>
    <row r="799" spans="3:16" ht="21">
      <c r="C799" s="25">
        <v>2</v>
      </c>
      <c r="D799" s="19">
        <f>[1]RESULTADOS!O500</f>
        <v>2</v>
      </c>
      <c r="E799" s="19">
        <f>[1]RESULTADOS!P500</f>
        <v>0</v>
      </c>
      <c r="F799" s="19">
        <f>[1]RESULTADOS!Q500</f>
        <v>1</v>
      </c>
      <c r="G799" s="19">
        <f>[1]RESULTADOS!R500</f>
        <v>1</v>
      </c>
      <c r="H799" s="19">
        <f>SUM(D799:G799)</f>
        <v>4</v>
      </c>
    </row>
    <row r="800" spans="3:16" ht="21">
      <c r="C800" s="25">
        <v>3</v>
      </c>
      <c r="D800" s="19">
        <f>[1]RESULTADOS!O501</f>
        <v>26</v>
      </c>
      <c r="E800" s="19">
        <f>[1]RESULTADOS!P501</f>
        <v>4</v>
      </c>
      <c r="F800" s="19">
        <f>[1]RESULTADOS!Q501</f>
        <v>0</v>
      </c>
      <c r="G800" s="19">
        <f>[1]RESULTADOS!R501</f>
        <v>1</v>
      </c>
      <c r="H800" s="19">
        <f>SUM(D800:G800)</f>
        <v>31</v>
      </c>
    </row>
    <row r="801" spans="3:8" ht="21">
      <c r="C801" s="25">
        <v>4</v>
      </c>
      <c r="D801" s="19">
        <f>[1]RESULTADOS!O502</f>
        <v>151</v>
      </c>
      <c r="E801" s="19">
        <f>[1]RESULTADOS!P502</f>
        <v>23</v>
      </c>
      <c r="F801" s="19">
        <f>[1]RESULTADOS!Q502</f>
        <v>20</v>
      </c>
      <c r="G801" s="19">
        <f>[1]RESULTADOS!R502</f>
        <v>11</v>
      </c>
      <c r="H801" s="19">
        <f>SUM(D801:G801)</f>
        <v>205</v>
      </c>
    </row>
    <row r="802" spans="3:8" ht="21">
      <c r="C802" s="25">
        <v>5</v>
      </c>
      <c r="D802" s="19">
        <f>[1]RESULTADOS!O503</f>
        <v>71</v>
      </c>
      <c r="E802" s="19">
        <f>[1]RESULTADOS!P503</f>
        <v>15</v>
      </c>
      <c r="F802" s="19">
        <f>[1]RESULTADOS!Q503</f>
        <v>6</v>
      </c>
      <c r="G802" s="19">
        <f>[1]RESULTADOS!R503</f>
        <v>7</v>
      </c>
      <c r="H802" s="19">
        <f>SUM(D802:G802)</f>
        <v>99</v>
      </c>
    </row>
    <row r="804" spans="3:8" ht="23.25">
      <c r="C804" s="52" t="s">
        <v>110</v>
      </c>
      <c r="D804" s="17" t="s">
        <v>103</v>
      </c>
      <c r="E804" s="17" t="s">
        <v>104</v>
      </c>
      <c r="F804" s="17" t="s">
        <v>105</v>
      </c>
      <c r="G804" s="17" t="s">
        <v>106</v>
      </c>
      <c r="H804" s="17" t="s">
        <v>107</v>
      </c>
    </row>
    <row r="805" spans="3:8" ht="21">
      <c r="C805" s="25">
        <v>1</v>
      </c>
      <c r="D805" s="21">
        <f>[1]RESULTADOS!O499/[1]RESULTADOS!$K$499</f>
        <v>0</v>
      </c>
      <c r="E805" s="21">
        <f>[1]RESULTADOS!P499/[1]RESULTADOS!$L$499</f>
        <v>0</v>
      </c>
      <c r="F805" s="21">
        <f>[1]RESULTADOS!Q499/[1]RESULTADOS!$M$499</f>
        <v>0</v>
      </c>
      <c r="G805" s="21">
        <f>[1]RESULTADOS!R499/[1]RESULTADOS!$N$499</f>
        <v>0</v>
      </c>
      <c r="H805" s="21">
        <f>[1]RESULTADOS!S499</f>
        <v>0</v>
      </c>
    </row>
    <row r="806" spans="3:8" ht="21">
      <c r="C806" s="25">
        <v>2</v>
      </c>
      <c r="D806" s="21">
        <f>[1]RESULTADOS!O500/[1]RESULTADOS!$K$499</f>
        <v>8.0000000000000002E-3</v>
      </c>
      <c r="E806" s="21">
        <f>[1]RESULTADOS!P500/[1]RESULTADOS!$L$499</f>
        <v>0</v>
      </c>
      <c r="F806" s="21">
        <f>[1]RESULTADOS!Q500/[1]RESULTADOS!$M$499</f>
        <v>3.7037037037037035E-2</v>
      </c>
      <c r="G806" s="21">
        <f>[1]RESULTADOS!R500/[1]RESULTADOS!$N$499</f>
        <v>0.05</v>
      </c>
      <c r="H806" s="21">
        <f>[1]RESULTADOS!S500</f>
        <v>1.1799410029498525E-2</v>
      </c>
    </row>
    <row r="807" spans="3:8" ht="21">
      <c r="C807" s="25">
        <v>3</v>
      </c>
      <c r="D807" s="21">
        <f>[1]RESULTADOS!O501/[1]RESULTADOS!$K$499</f>
        <v>0.104</v>
      </c>
      <c r="E807" s="21">
        <f>[1]RESULTADOS!P501/[1]RESULTADOS!$L$499</f>
        <v>9.5238095238095233E-2</v>
      </c>
      <c r="F807" s="21">
        <f>[1]RESULTADOS!Q501/[1]RESULTADOS!$M$499</f>
        <v>0</v>
      </c>
      <c r="G807" s="21">
        <f>[1]RESULTADOS!R501/[1]RESULTADOS!$N$499</f>
        <v>0.05</v>
      </c>
      <c r="H807" s="21">
        <f>[1]RESULTADOS!S501</f>
        <v>9.1445427728613568E-2</v>
      </c>
    </row>
    <row r="808" spans="3:8" ht="21">
      <c r="C808" s="25">
        <v>4</v>
      </c>
      <c r="D808" s="21">
        <f>[1]RESULTADOS!O502/[1]RESULTADOS!$K$499</f>
        <v>0.60399999999999998</v>
      </c>
      <c r="E808" s="21">
        <f>[1]RESULTADOS!P502/[1]RESULTADOS!$L$499</f>
        <v>0.54761904761904767</v>
      </c>
      <c r="F808" s="21">
        <f>[1]RESULTADOS!Q502/[1]RESULTADOS!$M$499</f>
        <v>0.7407407407407407</v>
      </c>
      <c r="G808" s="21">
        <f>[1]RESULTADOS!R502/[1]RESULTADOS!$N$499</f>
        <v>0.55000000000000004</v>
      </c>
      <c r="H808" s="21">
        <f>[1]RESULTADOS!S502</f>
        <v>0.60471976401179939</v>
      </c>
    </row>
    <row r="809" spans="3:8" ht="21">
      <c r="C809" s="25">
        <v>5</v>
      </c>
      <c r="D809" s="21">
        <f>[1]RESULTADOS!O503/[1]RESULTADOS!$K$499</f>
        <v>0.28399999999999997</v>
      </c>
      <c r="E809" s="21">
        <f>[1]RESULTADOS!P503/[1]RESULTADOS!$L$499</f>
        <v>0.35714285714285715</v>
      </c>
      <c r="F809" s="21">
        <f>[1]RESULTADOS!Q503/[1]RESULTADOS!$M$499</f>
        <v>0.22222222222222221</v>
      </c>
      <c r="G809" s="21">
        <f>[1]RESULTADOS!R503/[1]RESULTADOS!$N$499</f>
        <v>0.35</v>
      </c>
      <c r="H809" s="21">
        <f>[1]RESULTADOS!S503</f>
        <v>0.29203539823008851</v>
      </c>
    </row>
    <row r="828" spans="3:16" ht="23.25">
      <c r="C828" s="83" t="s">
        <v>336</v>
      </c>
      <c r="D828" s="83"/>
      <c r="E828" s="83"/>
      <c r="F828" s="83"/>
      <c r="G828" s="83"/>
      <c r="H828" s="83"/>
      <c r="I828" s="83"/>
      <c r="J828" s="83"/>
      <c r="K828" s="83"/>
      <c r="L828" s="83"/>
      <c r="M828" s="83"/>
      <c r="N828" s="83"/>
      <c r="O828" s="83"/>
      <c r="P828" s="83"/>
    </row>
    <row r="830" spans="3:16" ht="23.25">
      <c r="C830" s="17" t="s">
        <v>337</v>
      </c>
      <c r="D830" s="17" t="s">
        <v>103</v>
      </c>
      <c r="E830" s="17" t="s">
        <v>338</v>
      </c>
    </row>
    <row r="831" spans="3:16" ht="21">
      <c r="C831" s="18" t="s">
        <v>339</v>
      </c>
      <c r="D831" s="19">
        <f>[1]RESULTADOS!O513</f>
        <v>14</v>
      </c>
      <c r="E831" s="21">
        <f>[1]RESULTADOS!O513/[1]RESULTADOS!$K$513</f>
        <v>0.11290322580645161</v>
      </c>
    </row>
    <row r="832" spans="3:16" ht="21">
      <c r="C832" s="18" t="s">
        <v>340</v>
      </c>
      <c r="D832" s="19">
        <f>[1]RESULTADOS!O514</f>
        <v>0</v>
      </c>
      <c r="E832" s="21">
        <f>[1]RESULTADOS!O514/[1]RESULTADOS!$K$513</f>
        <v>0</v>
      </c>
    </row>
    <row r="833" spans="3:16" ht="42">
      <c r="C833" s="18" t="s">
        <v>341</v>
      </c>
      <c r="D833" s="19">
        <f>[1]RESULTADOS!O515</f>
        <v>4</v>
      </c>
      <c r="E833" s="21">
        <f>[1]RESULTADOS!O515/[1]RESULTADOS!$K$513</f>
        <v>3.2258064516129031E-2</v>
      </c>
    </row>
    <row r="834" spans="3:16" ht="63">
      <c r="C834" s="18" t="s">
        <v>342</v>
      </c>
      <c r="D834" s="19">
        <f>[1]RESULTADOS!O516</f>
        <v>14</v>
      </c>
      <c r="E834" s="21">
        <f>[1]RESULTADOS!O516/[1]RESULTADOS!$K$513</f>
        <v>0.11290322580645161</v>
      </c>
    </row>
    <row r="835" spans="3:16" ht="84">
      <c r="C835" s="18" t="s">
        <v>343</v>
      </c>
      <c r="D835" s="19">
        <f>[1]RESULTADOS!O517</f>
        <v>11</v>
      </c>
      <c r="E835" s="21">
        <f>[1]RESULTADOS!O517/[1]RESULTADOS!$K$513</f>
        <v>8.8709677419354843E-2</v>
      </c>
    </row>
    <row r="836" spans="3:16" ht="21">
      <c r="C836" s="18" t="s">
        <v>301</v>
      </c>
      <c r="D836" s="19">
        <f>[1]RESULTADOS!O518</f>
        <v>46</v>
      </c>
      <c r="E836" s="21">
        <f>[1]RESULTADOS!O518/[1]RESULTADOS!$K$513</f>
        <v>0.37096774193548387</v>
      </c>
    </row>
    <row r="837" spans="3:16" ht="37.5" customHeight="1"/>
    <row r="838" spans="3:16" ht="23.25">
      <c r="C838" s="83" t="s">
        <v>344</v>
      </c>
      <c r="D838" s="83"/>
      <c r="E838" s="83"/>
      <c r="F838" s="83"/>
      <c r="G838" s="83"/>
      <c r="H838" s="83"/>
      <c r="I838" s="83"/>
      <c r="J838" s="83"/>
      <c r="K838" s="83"/>
      <c r="L838" s="83"/>
      <c r="M838" s="83"/>
      <c r="N838" s="83"/>
      <c r="O838" s="83"/>
      <c r="P838" s="83"/>
    </row>
    <row r="839" spans="3:16" ht="42.75" customHeight="1"/>
    <row r="840" spans="3:16" ht="18.75" customHeight="1">
      <c r="C840" s="17" t="s">
        <v>102</v>
      </c>
      <c r="D840" s="17" t="s">
        <v>103</v>
      </c>
      <c r="E840" s="17" t="s">
        <v>104</v>
      </c>
      <c r="F840" s="17" t="s">
        <v>107</v>
      </c>
    </row>
    <row r="841" spans="3:16" ht="18.75" customHeight="1">
      <c r="C841" s="18" t="s">
        <v>119</v>
      </c>
      <c r="D841" s="53">
        <f>[1]RESULTADOS!O506</f>
        <v>43</v>
      </c>
      <c r="E841" s="19">
        <f>[1]RESULTADOS!P506</f>
        <v>7</v>
      </c>
      <c r="F841" s="20">
        <f>SUM(D841:E841)</f>
        <v>50</v>
      </c>
    </row>
    <row r="842" spans="3:16" ht="18.75" customHeight="1">
      <c r="C842" s="18" t="s">
        <v>159</v>
      </c>
      <c r="D842" s="53">
        <f>[1]RESULTADOS!O507</f>
        <v>113</v>
      </c>
      <c r="E842" s="19">
        <f>[1]RESULTADOS!P507</f>
        <v>22</v>
      </c>
      <c r="F842" s="20">
        <f>SUM(D842:E842)</f>
        <v>135</v>
      </c>
    </row>
    <row r="843" spans="3:16" ht="21">
      <c r="C843" s="18" t="s">
        <v>121</v>
      </c>
      <c r="D843" s="53">
        <f>[1]RESULTADOS!O508</f>
        <v>77</v>
      </c>
      <c r="E843" s="19">
        <f>[1]RESULTADOS!P508</f>
        <v>10</v>
      </c>
      <c r="F843" s="20">
        <f>SUM(D843:E843)</f>
        <v>87</v>
      </c>
    </row>
    <row r="844" spans="3:16" ht="21">
      <c r="C844" s="18" t="s">
        <v>160</v>
      </c>
      <c r="D844" s="53">
        <f>[1]RESULTADOS!O509</f>
        <v>13</v>
      </c>
      <c r="E844" s="19">
        <f>[1]RESULTADOS!P509</f>
        <v>4</v>
      </c>
      <c r="F844" s="20">
        <f>SUM(D844:E844)</f>
        <v>17</v>
      </c>
    </row>
    <row r="845" spans="3:16" ht="21">
      <c r="C845" s="18" t="s">
        <v>161</v>
      </c>
      <c r="D845" s="53">
        <f>[1]RESULTADOS!O510</f>
        <v>4</v>
      </c>
      <c r="E845" s="19">
        <f>[1]RESULTADOS!P510</f>
        <v>0</v>
      </c>
      <c r="F845" s="20">
        <f>SUM(D845:E845)</f>
        <v>4</v>
      </c>
    </row>
    <row r="846" spans="3:16" ht="21">
      <c r="C846" s="18" t="s">
        <v>107</v>
      </c>
      <c r="D846" s="53">
        <f>SUM(D841:D845)</f>
        <v>250</v>
      </c>
      <c r="E846" s="53">
        <f>SUM(E841:E845)</f>
        <v>43</v>
      </c>
      <c r="F846" s="54">
        <f>SUM(F841:F845)</f>
        <v>293</v>
      </c>
    </row>
    <row r="848" spans="3:16" ht="23.25">
      <c r="C848" s="17" t="s">
        <v>110</v>
      </c>
      <c r="D848" s="17" t="s">
        <v>103</v>
      </c>
      <c r="E848" s="17" t="s">
        <v>104</v>
      </c>
      <c r="F848" s="17" t="s">
        <v>107</v>
      </c>
    </row>
    <row r="849" spans="3:16" ht="21">
      <c r="C849" s="18" t="s">
        <v>119</v>
      </c>
      <c r="D849" s="21">
        <f>D841/$D$846</f>
        <v>0.17199999999999999</v>
      </c>
      <c r="E849" s="21">
        <f>E841/$E$846</f>
        <v>0.16279069767441862</v>
      </c>
      <c r="F849" s="22">
        <f>[1]RESULTADOS!S506</f>
        <v>0.17064846416382254</v>
      </c>
      <c r="G849" s="55"/>
    </row>
    <row r="850" spans="3:16" ht="21">
      <c r="C850" s="18" t="s">
        <v>159</v>
      </c>
      <c r="D850" s="21">
        <f>D842/$D$846</f>
        <v>0.45200000000000001</v>
      </c>
      <c r="E850" s="21">
        <f>E842/$E$846</f>
        <v>0.51162790697674421</v>
      </c>
      <c r="F850" s="22">
        <f>[1]RESULTADOS!S507</f>
        <v>0.46075085324232085</v>
      </c>
    </row>
    <row r="851" spans="3:16" ht="21">
      <c r="C851" s="18" t="s">
        <v>121</v>
      </c>
      <c r="D851" s="21">
        <f>D843/$D$846</f>
        <v>0.308</v>
      </c>
      <c r="E851" s="21">
        <f>E843/$E$846</f>
        <v>0.23255813953488372</v>
      </c>
      <c r="F851" s="22">
        <f>[1]RESULTADOS!S508</f>
        <v>0.29692832764505117</v>
      </c>
    </row>
    <row r="852" spans="3:16" ht="21">
      <c r="C852" s="18" t="s">
        <v>160</v>
      </c>
      <c r="D852" s="21">
        <f>D844/$D$846</f>
        <v>5.1999999999999998E-2</v>
      </c>
      <c r="E852" s="21">
        <f>E844/$E$846</f>
        <v>9.3023255813953487E-2</v>
      </c>
      <c r="F852" s="22">
        <f>[1]RESULTADOS!S509</f>
        <v>5.8020477815699661E-2</v>
      </c>
    </row>
    <row r="853" spans="3:16" ht="21">
      <c r="C853" s="18" t="s">
        <v>161</v>
      </c>
      <c r="D853" s="21">
        <f>D845/$D$846</f>
        <v>1.6E-2</v>
      </c>
      <c r="E853" s="21">
        <f>E845/$E$846</f>
        <v>0</v>
      </c>
      <c r="F853" s="22">
        <f>[1]RESULTADOS!S510</f>
        <v>1.3651877133105802E-2</v>
      </c>
    </row>
    <row r="854" spans="3:16" ht="40.5" customHeight="1"/>
    <row r="855" spans="3:16" ht="23.25">
      <c r="C855" s="83" t="s">
        <v>345</v>
      </c>
      <c r="D855" s="83"/>
      <c r="E855" s="83"/>
      <c r="F855" s="83"/>
      <c r="G855" s="83"/>
      <c r="H855" s="83"/>
      <c r="I855" s="83"/>
      <c r="J855" s="83"/>
      <c r="K855" s="83"/>
      <c r="L855" s="83"/>
      <c r="M855" s="83"/>
      <c r="N855" s="83"/>
      <c r="O855" s="83"/>
      <c r="P855" s="83"/>
    </row>
    <row r="856" spans="3:16" ht="12.75" customHeight="1"/>
    <row r="857" spans="3:16" ht="23.25">
      <c r="C857" s="17" t="s">
        <v>102</v>
      </c>
      <c r="D857" s="17" t="s">
        <v>104</v>
      </c>
      <c r="E857" s="17" t="s">
        <v>105</v>
      </c>
      <c r="F857" s="17" t="s">
        <v>106</v>
      </c>
      <c r="G857" s="17" t="s">
        <v>107</v>
      </c>
    </row>
    <row r="858" spans="3:16" ht="21">
      <c r="C858" s="18" t="s">
        <v>346</v>
      </c>
      <c r="D858" s="19">
        <f>[1]RESULTADOS!P835</f>
        <v>8</v>
      </c>
      <c r="E858" s="19">
        <f>[1]RESULTADOS!Q835</f>
        <v>5</v>
      </c>
      <c r="F858" s="19">
        <f>[1]RESULTADOS!R835</f>
        <v>5</v>
      </c>
      <c r="G858" s="19">
        <f>SUM(D858:F858)</f>
        <v>18</v>
      </c>
    </row>
    <row r="859" spans="3:16" ht="21">
      <c r="C859" s="18" t="s">
        <v>347</v>
      </c>
      <c r="D859" s="19">
        <f>[1]RESULTADOS!P836</f>
        <v>22</v>
      </c>
      <c r="E859" s="19">
        <f>[1]RESULTADOS!Q836</f>
        <v>14</v>
      </c>
      <c r="F859" s="19">
        <f>[1]RESULTADOS!R836</f>
        <v>11</v>
      </c>
      <c r="G859" s="19">
        <f>SUM(D859:F859)</f>
        <v>47</v>
      </c>
    </row>
    <row r="860" spans="3:16" ht="21">
      <c r="C860" s="18" t="s">
        <v>348</v>
      </c>
      <c r="D860" s="19">
        <f>[1]RESULTADOS!P837</f>
        <v>10</v>
      </c>
      <c r="E860" s="19">
        <f>[1]RESULTADOS!Q837</f>
        <v>9</v>
      </c>
      <c r="F860" s="19">
        <f>[1]RESULTADOS!R837</f>
        <v>4</v>
      </c>
      <c r="G860" s="19">
        <f>SUM(D860:F860)</f>
        <v>23</v>
      </c>
    </row>
    <row r="861" spans="3:16" ht="21">
      <c r="C861" s="18" t="s">
        <v>349</v>
      </c>
      <c r="D861" s="19">
        <f>[1]RESULTADOS!P838</f>
        <v>3</v>
      </c>
      <c r="E861" s="19">
        <f>[1]RESULTADOS!Q838</f>
        <v>0</v>
      </c>
      <c r="F861" s="19">
        <f>[1]RESULTADOS!R838</f>
        <v>0</v>
      </c>
      <c r="G861" s="19">
        <f>SUM(D861:F861)</f>
        <v>3</v>
      </c>
    </row>
    <row r="880" spans="3:7" ht="23.25">
      <c r="C880" s="17" t="s">
        <v>110</v>
      </c>
      <c r="D880" s="17" t="s">
        <v>104</v>
      </c>
      <c r="E880" s="17" t="s">
        <v>105</v>
      </c>
      <c r="F880" s="17" t="s">
        <v>106</v>
      </c>
      <c r="G880" s="17" t="s">
        <v>107</v>
      </c>
    </row>
    <row r="881" spans="3:16" ht="21">
      <c r="C881" s="18" t="s">
        <v>346</v>
      </c>
      <c r="D881" s="21">
        <f>[1]RESULTADOS!P835/[1]RESULTADOS!$L$835</f>
        <v>0.18604651162790697</v>
      </c>
      <c r="E881" s="21">
        <f>[1]RESULTADOS!Q835/[1]RESULTADOS!$M$835</f>
        <v>0.17857142857142858</v>
      </c>
      <c r="F881" s="21">
        <f>[1]RESULTADOS!R835/[1]RESULTADOS!$N$835</f>
        <v>0.25</v>
      </c>
      <c r="G881" s="21">
        <f>[1]RESULTADOS!S835</f>
        <v>0.19780219780219779</v>
      </c>
    </row>
    <row r="882" spans="3:16" ht="21">
      <c r="C882" s="18" t="s">
        <v>347</v>
      </c>
      <c r="D882" s="21">
        <f>[1]RESULTADOS!P836/[1]RESULTADOS!$L$835</f>
        <v>0.51162790697674421</v>
      </c>
      <c r="E882" s="21">
        <f>[1]RESULTADOS!Q836/[1]RESULTADOS!$M$835</f>
        <v>0.5</v>
      </c>
      <c r="F882" s="21">
        <f>[1]RESULTADOS!R836/[1]RESULTADOS!$N$835</f>
        <v>0.55000000000000004</v>
      </c>
      <c r="G882" s="21">
        <f>[1]RESULTADOS!S836</f>
        <v>0.51648351648351654</v>
      </c>
    </row>
    <row r="883" spans="3:16" ht="21">
      <c r="C883" s="18" t="s">
        <v>348</v>
      </c>
      <c r="D883" s="21">
        <f>[1]RESULTADOS!P837/[1]RESULTADOS!$L$835</f>
        <v>0.23255813953488372</v>
      </c>
      <c r="E883" s="21">
        <f>[1]RESULTADOS!Q837/[1]RESULTADOS!$M$835</f>
        <v>0.32142857142857145</v>
      </c>
      <c r="F883" s="21">
        <f>[1]RESULTADOS!R837/[1]RESULTADOS!$N$835</f>
        <v>0.2</v>
      </c>
      <c r="G883" s="21">
        <f>[1]RESULTADOS!S837</f>
        <v>0.25274725274725274</v>
      </c>
    </row>
    <row r="884" spans="3:16" ht="21">
      <c r="C884" s="18" t="s">
        <v>349</v>
      </c>
      <c r="D884" s="21">
        <f>[1]RESULTADOS!P838/[1]RESULTADOS!$L$835</f>
        <v>6.9767441860465115E-2</v>
      </c>
      <c r="E884" s="21">
        <f>[1]RESULTADOS!Q838/[1]RESULTADOS!$M$835</f>
        <v>0</v>
      </c>
      <c r="F884" s="21">
        <f>[1]RESULTADOS!R838/[1]RESULTADOS!$N$835</f>
        <v>0</v>
      </c>
      <c r="G884" s="21">
        <f>[1]RESULTADOS!S838</f>
        <v>3.2967032967032968E-2</v>
      </c>
    </row>
    <row r="885" spans="3:16" ht="98.25" customHeight="1"/>
    <row r="886" spans="3:16" ht="22.5">
      <c r="C886" s="81" t="s">
        <v>350</v>
      </c>
      <c r="D886" s="81"/>
      <c r="E886" s="81"/>
      <c r="F886" s="81"/>
      <c r="G886" s="81"/>
      <c r="H886" s="81"/>
      <c r="I886" s="81"/>
      <c r="J886" s="81"/>
      <c r="K886" s="81"/>
      <c r="L886" s="81"/>
      <c r="M886" s="81"/>
      <c r="N886" s="81"/>
      <c r="O886" s="81"/>
      <c r="P886" s="81"/>
    </row>
    <row r="888" spans="3:16" ht="23.25">
      <c r="C888" s="17" t="s">
        <v>351</v>
      </c>
      <c r="D888" s="17" t="s">
        <v>105</v>
      </c>
      <c r="E888" s="17" t="s">
        <v>106</v>
      </c>
      <c r="F888" s="17" t="s">
        <v>107</v>
      </c>
    </row>
    <row r="889" spans="3:16" ht="21">
      <c r="C889" s="18" t="s">
        <v>42</v>
      </c>
      <c r="D889" s="19">
        <f>[1]RESULTADOS!Q916</f>
        <v>6</v>
      </c>
      <c r="E889" s="19">
        <f>[1]RESULTADOS!R916</f>
        <v>3</v>
      </c>
      <c r="F889" s="19">
        <f>SUM(D889:E889)</f>
        <v>9</v>
      </c>
    </row>
    <row r="890" spans="3:16" ht="21">
      <c r="C890" s="18" t="s">
        <v>44</v>
      </c>
      <c r="D890" s="19">
        <f>[1]RESULTADOS!Q917</f>
        <v>8</v>
      </c>
      <c r="E890" s="19">
        <f>[1]RESULTADOS!R917</f>
        <v>7</v>
      </c>
      <c r="F890" s="19">
        <f>SUM(D890:E890)</f>
        <v>15</v>
      </c>
    </row>
    <row r="891" spans="3:16" ht="21">
      <c r="C891" s="18" t="s">
        <v>352</v>
      </c>
      <c r="D891" s="19">
        <f>[1]RESULTADOS!Q918</f>
        <v>7</v>
      </c>
      <c r="E891" s="19">
        <f>[1]RESULTADOS!R918</f>
        <v>4</v>
      </c>
      <c r="F891" s="19">
        <f>SUM(D891:E891)</f>
        <v>11</v>
      </c>
    </row>
    <row r="892" spans="3:16" ht="21">
      <c r="C892" s="18" t="s">
        <v>353</v>
      </c>
      <c r="D892" s="19">
        <f>[1]RESULTADOS!Q919</f>
        <v>2</v>
      </c>
      <c r="E892" s="19">
        <f>[1]RESULTADOS!R919</f>
        <v>1</v>
      </c>
      <c r="F892" s="19">
        <f>SUM(D892:E892)</f>
        <v>3</v>
      </c>
    </row>
    <row r="893" spans="3:16" ht="21">
      <c r="C893" s="18" t="s">
        <v>354</v>
      </c>
      <c r="D893" s="19">
        <f>[1]RESULTADOS!Q920</f>
        <v>5</v>
      </c>
      <c r="E893" s="19">
        <f>[1]RESULTADOS!R920</f>
        <v>5</v>
      </c>
      <c r="F893" s="19">
        <f>SUM(D893:E893)</f>
        <v>10</v>
      </c>
    </row>
    <row r="895" spans="3:16" ht="23.25">
      <c r="C895" s="17" t="s">
        <v>355</v>
      </c>
      <c r="D895" s="17" t="s">
        <v>105</v>
      </c>
      <c r="E895" s="17" t="s">
        <v>106</v>
      </c>
      <c r="F895" s="17" t="s">
        <v>107</v>
      </c>
    </row>
    <row r="896" spans="3:16" ht="21">
      <c r="C896" s="18" t="s">
        <v>42</v>
      </c>
      <c r="D896" s="21">
        <f>[1]RESULTADOS!Q916/[1]RESULTADOS!$M$916</f>
        <v>0.21428571428571427</v>
      </c>
      <c r="E896" s="21">
        <f>[1]RESULTADOS!R916/[1]RESULTADOS!$N$916</f>
        <v>0.15</v>
      </c>
      <c r="F896" s="21">
        <f>[1]RESULTADOS!S916</f>
        <v>0.1875</v>
      </c>
    </row>
    <row r="897" spans="3:6" ht="21">
      <c r="C897" s="18" t="s">
        <v>44</v>
      </c>
      <c r="D897" s="21">
        <f>[1]RESULTADOS!Q917/[1]RESULTADOS!$M$916</f>
        <v>0.2857142857142857</v>
      </c>
      <c r="E897" s="21">
        <f>[1]RESULTADOS!R917/[1]RESULTADOS!$N$916</f>
        <v>0.35</v>
      </c>
      <c r="F897" s="21">
        <f>[1]RESULTADOS!S917</f>
        <v>0.3125</v>
      </c>
    </row>
    <row r="898" spans="3:6" ht="21">
      <c r="C898" s="18" t="s">
        <v>352</v>
      </c>
      <c r="D898" s="21">
        <f>[1]RESULTADOS!Q918/[1]RESULTADOS!$M$916</f>
        <v>0.25</v>
      </c>
      <c r="E898" s="21">
        <f>[1]RESULTADOS!R918/[1]RESULTADOS!$N$916</f>
        <v>0.2</v>
      </c>
      <c r="F898" s="21">
        <f>[1]RESULTADOS!S918</f>
        <v>0.22916666666666666</v>
      </c>
    </row>
    <row r="899" spans="3:6" ht="21">
      <c r="C899" s="18" t="s">
        <v>353</v>
      </c>
      <c r="D899" s="21">
        <f>[1]RESULTADOS!Q919/[1]RESULTADOS!$M$916</f>
        <v>7.1428571428571425E-2</v>
      </c>
      <c r="E899" s="21">
        <f>[1]RESULTADOS!R919/[1]RESULTADOS!$N$916</f>
        <v>0.05</v>
      </c>
      <c r="F899" s="21">
        <f>[1]RESULTADOS!S919</f>
        <v>6.25E-2</v>
      </c>
    </row>
    <row r="900" spans="3:6" ht="21">
      <c r="C900" s="18" t="s">
        <v>354</v>
      </c>
      <c r="D900" s="21">
        <f>[1]RESULTADOS!Q920/[1]RESULTADOS!$M$916</f>
        <v>0.17857142857142858</v>
      </c>
      <c r="E900" s="21">
        <f>[1]RESULTADOS!R920/[1]RESULTADOS!$N$916</f>
        <v>0.25</v>
      </c>
      <c r="F900" s="21">
        <f>[1]RESULTADOS!S920</f>
        <v>0.20833333333333334</v>
      </c>
    </row>
    <row r="902" spans="3:6" ht="23.25">
      <c r="C902" s="56" t="s">
        <v>356</v>
      </c>
      <c r="D902" s="17" t="s">
        <v>105</v>
      </c>
      <c r="E902" s="17" t="s">
        <v>106</v>
      </c>
      <c r="F902" s="17" t="s">
        <v>107</v>
      </c>
    </row>
    <row r="903" spans="3:6" ht="21">
      <c r="C903" s="18" t="s">
        <v>42</v>
      </c>
      <c r="D903" s="19">
        <f>[1]RESULTADOS!Q923</f>
        <v>4</v>
      </c>
      <c r="E903" s="19">
        <f>[1]RESULTADOS!R923</f>
        <v>1</v>
      </c>
      <c r="F903" s="19">
        <f>SUM(D903:E903)</f>
        <v>5</v>
      </c>
    </row>
    <row r="904" spans="3:6" ht="21">
      <c r="C904" s="18" t="s">
        <v>44</v>
      </c>
      <c r="D904" s="19">
        <f>[1]RESULTADOS!Q924</f>
        <v>13</v>
      </c>
      <c r="E904" s="19">
        <f>[1]RESULTADOS!R924</f>
        <v>8</v>
      </c>
      <c r="F904" s="19">
        <f>SUM(D904:E904)</f>
        <v>21</v>
      </c>
    </row>
    <row r="905" spans="3:6" ht="21">
      <c r="C905" s="18" t="s">
        <v>352</v>
      </c>
      <c r="D905" s="19">
        <f>[1]RESULTADOS!Q925</f>
        <v>4</v>
      </c>
      <c r="E905" s="19">
        <f>[1]RESULTADOS!R925</f>
        <v>2</v>
      </c>
      <c r="F905" s="19">
        <f>SUM(D905:E905)</f>
        <v>6</v>
      </c>
    </row>
    <row r="906" spans="3:6" ht="21">
      <c r="C906" s="18" t="s">
        <v>353</v>
      </c>
      <c r="D906" s="19">
        <f>[1]RESULTADOS!Q926</f>
        <v>1</v>
      </c>
      <c r="E906" s="19">
        <f>[1]RESULTADOS!R926</f>
        <v>4</v>
      </c>
      <c r="F906" s="19">
        <f>SUM(D906:E906)</f>
        <v>5</v>
      </c>
    </row>
    <row r="907" spans="3:6" ht="21">
      <c r="C907" s="18" t="s">
        <v>354</v>
      </c>
      <c r="D907" s="19">
        <f>[1]RESULTADOS!Q927</f>
        <v>6</v>
      </c>
      <c r="E907" s="19">
        <f>[1]RESULTADOS!R927</f>
        <v>5</v>
      </c>
      <c r="F907" s="19">
        <f>SUM(D907:E907)</f>
        <v>11</v>
      </c>
    </row>
    <row r="909" spans="3:6" ht="46.5">
      <c r="C909" s="56" t="s">
        <v>357</v>
      </c>
      <c r="D909" s="17" t="s">
        <v>105</v>
      </c>
      <c r="E909" s="17" t="s">
        <v>106</v>
      </c>
      <c r="F909" s="17" t="s">
        <v>107</v>
      </c>
    </row>
    <row r="910" spans="3:6" ht="21">
      <c r="C910" s="18" t="s">
        <v>42</v>
      </c>
      <c r="D910" s="21">
        <f>[1]RESULTADOS!Q923/[1]RESULTADOS!$M$923</f>
        <v>0.14285714285714285</v>
      </c>
      <c r="E910" s="21">
        <f>[1]RESULTADOS!R923/[1]RESULTADOS!$N$923</f>
        <v>0.05</v>
      </c>
      <c r="F910" s="21">
        <f>[1]RESULTADOS!S923</f>
        <v>0.10416666666666667</v>
      </c>
    </row>
    <row r="911" spans="3:6" ht="21">
      <c r="C911" s="18" t="s">
        <v>44</v>
      </c>
      <c r="D911" s="21">
        <f>[1]RESULTADOS!Q924/[1]RESULTADOS!$M$923</f>
        <v>0.4642857142857143</v>
      </c>
      <c r="E911" s="21">
        <f>[1]RESULTADOS!R924/[1]RESULTADOS!$N$923</f>
        <v>0.4</v>
      </c>
      <c r="F911" s="21">
        <f>[1]RESULTADOS!S924</f>
        <v>0.4375</v>
      </c>
    </row>
    <row r="912" spans="3:6" ht="21">
      <c r="C912" s="18" t="s">
        <v>352</v>
      </c>
      <c r="D912" s="21">
        <f>[1]RESULTADOS!Q925/[1]RESULTADOS!$M$923</f>
        <v>0.14285714285714285</v>
      </c>
      <c r="E912" s="21">
        <f>[1]RESULTADOS!R925/[1]RESULTADOS!$N$923</f>
        <v>0.1</v>
      </c>
      <c r="F912" s="21">
        <f>[1]RESULTADOS!S925</f>
        <v>0.125</v>
      </c>
    </row>
    <row r="913" spans="3:6" ht="21">
      <c r="C913" s="18" t="s">
        <v>353</v>
      </c>
      <c r="D913" s="21">
        <f>[1]RESULTADOS!Q926/[1]RESULTADOS!$M$923</f>
        <v>3.5714285714285712E-2</v>
      </c>
      <c r="E913" s="21">
        <f>[1]RESULTADOS!R926/[1]RESULTADOS!$N$923</f>
        <v>0.2</v>
      </c>
      <c r="F913" s="21">
        <f>[1]RESULTADOS!S926</f>
        <v>0.10416666666666667</v>
      </c>
    </row>
    <row r="914" spans="3:6" ht="21">
      <c r="C914" s="18" t="s">
        <v>354</v>
      </c>
      <c r="D914" s="21">
        <f>[1]RESULTADOS!Q927/[1]RESULTADOS!$M$923</f>
        <v>0.21428571428571427</v>
      </c>
      <c r="E914" s="21">
        <f>[1]RESULTADOS!R927/[1]RESULTADOS!$N$923</f>
        <v>0.25</v>
      </c>
      <c r="F914" s="21">
        <f>[1]RESULTADOS!S927</f>
        <v>0.22916666666666666</v>
      </c>
    </row>
    <row r="916" spans="3:6" ht="23.25">
      <c r="C916" s="17" t="s">
        <v>358</v>
      </c>
      <c r="D916" s="17" t="s">
        <v>105</v>
      </c>
      <c r="E916" s="17" t="s">
        <v>106</v>
      </c>
      <c r="F916" s="17" t="s">
        <v>107</v>
      </c>
    </row>
    <row r="917" spans="3:6" ht="21">
      <c r="C917" s="18" t="s">
        <v>42</v>
      </c>
      <c r="D917" s="19">
        <f>[1]RESULTADOS!Q930</f>
        <v>2</v>
      </c>
      <c r="E917" s="19">
        <f>[1]RESULTADOS!R930</f>
        <v>1</v>
      </c>
      <c r="F917" s="19">
        <f>SUM(D917:E917)</f>
        <v>3</v>
      </c>
    </row>
    <row r="918" spans="3:6" ht="21">
      <c r="C918" s="18" t="s">
        <v>44</v>
      </c>
      <c r="D918" s="19">
        <f>[1]RESULTADOS!Q931</f>
        <v>14</v>
      </c>
      <c r="E918" s="19">
        <f>[1]RESULTADOS!R931</f>
        <v>8</v>
      </c>
      <c r="F918" s="19">
        <f>SUM(D918:E918)</f>
        <v>22</v>
      </c>
    </row>
    <row r="919" spans="3:6" ht="21">
      <c r="C919" s="18" t="s">
        <v>352</v>
      </c>
      <c r="D919" s="19">
        <f>[1]RESULTADOS!Q932</f>
        <v>4</v>
      </c>
      <c r="E919" s="19">
        <f>[1]RESULTADOS!R932</f>
        <v>4</v>
      </c>
      <c r="F919" s="19">
        <f>SUM(D919:E919)</f>
        <v>8</v>
      </c>
    </row>
    <row r="920" spans="3:6" ht="21">
      <c r="C920" s="18" t="s">
        <v>353</v>
      </c>
      <c r="D920" s="19">
        <f>[1]RESULTADOS!Q933</f>
        <v>1</v>
      </c>
      <c r="E920" s="19">
        <f>[1]RESULTADOS!R933</f>
        <v>0</v>
      </c>
      <c r="F920" s="19">
        <f>SUM(D920:E920)</f>
        <v>1</v>
      </c>
    </row>
    <row r="921" spans="3:6" ht="21">
      <c r="C921" s="18" t="s">
        <v>354</v>
      </c>
      <c r="D921" s="19">
        <f>[1]RESULTADOS!Q934</f>
        <v>7</v>
      </c>
      <c r="E921" s="19">
        <f>[1]RESULTADOS!R934</f>
        <v>7</v>
      </c>
      <c r="F921" s="19">
        <f>SUM(D921:E921)</f>
        <v>14</v>
      </c>
    </row>
    <row r="923" spans="3:6" ht="23.25">
      <c r="C923" s="56" t="s">
        <v>359</v>
      </c>
      <c r="D923" s="17" t="s">
        <v>105</v>
      </c>
      <c r="E923" s="17" t="s">
        <v>106</v>
      </c>
      <c r="F923" s="17" t="s">
        <v>107</v>
      </c>
    </row>
    <row r="924" spans="3:6" ht="21">
      <c r="C924" s="18" t="s">
        <v>42</v>
      </c>
      <c r="D924" s="21">
        <f>[1]RESULTADOS!Q930/[1]RESULTADOS!$M$930</f>
        <v>7.1428571428571425E-2</v>
      </c>
      <c r="E924" s="21">
        <f>[1]RESULTADOS!R930/[1]RESULTADOS!$N$930</f>
        <v>0.05</v>
      </c>
      <c r="F924" s="21">
        <f>[1]RESULTADOS!S930</f>
        <v>6.25E-2</v>
      </c>
    </row>
    <row r="925" spans="3:6" ht="21">
      <c r="C925" s="18" t="s">
        <v>44</v>
      </c>
      <c r="D925" s="21">
        <f>[1]RESULTADOS!Q931/[1]RESULTADOS!$M$930</f>
        <v>0.5</v>
      </c>
      <c r="E925" s="21">
        <f>[1]RESULTADOS!R931/[1]RESULTADOS!$N$930</f>
        <v>0.4</v>
      </c>
      <c r="F925" s="21">
        <f>[1]RESULTADOS!S931</f>
        <v>0.45833333333333331</v>
      </c>
    </row>
    <row r="926" spans="3:6" ht="21">
      <c r="C926" s="18" t="s">
        <v>352</v>
      </c>
      <c r="D926" s="21">
        <f>[1]RESULTADOS!Q932/[1]RESULTADOS!$M$930</f>
        <v>0.14285714285714285</v>
      </c>
      <c r="E926" s="21">
        <f>[1]RESULTADOS!R932/[1]RESULTADOS!$N$930</f>
        <v>0.2</v>
      </c>
      <c r="F926" s="21">
        <f>[1]RESULTADOS!S932</f>
        <v>0.16666666666666666</v>
      </c>
    </row>
    <row r="927" spans="3:6" ht="21">
      <c r="C927" s="18" t="s">
        <v>353</v>
      </c>
      <c r="D927" s="21">
        <f>[1]RESULTADOS!Q933/[1]RESULTADOS!$M$930</f>
        <v>3.5714285714285712E-2</v>
      </c>
      <c r="E927" s="21">
        <f>[1]RESULTADOS!R933/[1]RESULTADOS!$N$930</f>
        <v>0</v>
      </c>
      <c r="F927" s="21">
        <f>[1]RESULTADOS!S933</f>
        <v>2.0833333333333332E-2</v>
      </c>
    </row>
    <row r="928" spans="3:6" ht="21">
      <c r="C928" s="18" t="s">
        <v>354</v>
      </c>
      <c r="D928" s="21">
        <f>[1]RESULTADOS!Q934/[1]RESULTADOS!$M$930</f>
        <v>0.25</v>
      </c>
      <c r="E928" s="21">
        <f>[1]RESULTADOS!R934/[1]RESULTADOS!$N$930</f>
        <v>0.35</v>
      </c>
      <c r="F928" s="21">
        <f>[1]RESULTADOS!S934</f>
        <v>0.29166666666666669</v>
      </c>
    </row>
    <row r="930" spans="3:6" ht="23.25">
      <c r="C930" s="17" t="s">
        <v>360</v>
      </c>
      <c r="D930" s="17" t="s">
        <v>105</v>
      </c>
      <c r="E930" s="17" t="s">
        <v>106</v>
      </c>
      <c r="F930" s="17" t="s">
        <v>107</v>
      </c>
    </row>
    <row r="931" spans="3:6" ht="21">
      <c r="C931" s="18" t="s">
        <v>42</v>
      </c>
      <c r="D931" s="19">
        <f>[1]RESULTADOS!Q937</f>
        <v>2</v>
      </c>
      <c r="E931" s="19">
        <f>[1]RESULTADOS!R937</f>
        <v>1</v>
      </c>
      <c r="F931" s="19">
        <f>SUM(D931:E931)</f>
        <v>3</v>
      </c>
    </row>
    <row r="932" spans="3:6" ht="21">
      <c r="C932" s="18" t="s">
        <v>44</v>
      </c>
      <c r="D932" s="19">
        <f>[1]RESULTADOS!Q938</f>
        <v>10</v>
      </c>
      <c r="E932" s="19">
        <f>[1]RESULTADOS!R938</f>
        <v>7</v>
      </c>
      <c r="F932" s="19">
        <f>SUM(D932:E932)</f>
        <v>17</v>
      </c>
    </row>
    <row r="933" spans="3:6" ht="21">
      <c r="C933" s="18" t="s">
        <v>352</v>
      </c>
      <c r="D933" s="19">
        <f>[1]RESULTADOS!Q939</f>
        <v>10</v>
      </c>
      <c r="E933" s="19">
        <f>[1]RESULTADOS!R939</f>
        <v>4</v>
      </c>
      <c r="F933" s="19">
        <f>SUM(D933:E933)</f>
        <v>14</v>
      </c>
    </row>
    <row r="934" spans="3:6" ht="21">
      <c r="C934" s="18" t="s">
        <v>353</v>
      </c>
      <c r="D934" s="19">
        <f>[1]RESULTADOS!Q940</f>
        <v>1</v>
      </c>
      <c r="E934" s="19">
        <f>[1]RESULTADOS!R940</f>
        <v>2</v>
      </c>
      <c r="F934" s="19">
        <f>SUM(D934:E934)</f>
        <v>3</v>
      </c>
    </row>
    <row r="935" spans="3:6" ht="21">
      <c r="C935" s="18" t="s">
        <v>354</v>
      </c>
      <c r="D935" s="19">
        <f>[1]RESULTADOS!Q941</f>
        <v>5</v>
      </c>
      <c r="E935" s="19">
        <f>[1]RESULTADOS!R941</f>
        <v>6</v>
      </c>
      <c r="F935" s="19">
        <f>SUM(D935:E935)</f>
        <v>11</v>
      </c>
    </row>
    <row r="937" spans="3:6" ht="23.25">
      <c r="C937" s="56" t="s">
        <v>361</v>
      </c>
      <c r="D937" s="17" t="s">
        <v>105</v>
      </c>
      <c r="E937" s="17" t="s">
        <v>106</v>
      </c>
      <c r="F937" s="17" t="s">
        <v>107</v>
      </c>
    </row>
    <row r="938" spans="3:6" ht="21">
      <c r="C938" s="18" t="s">
        <v>42</v>
      </c>
      <c r="D938" s="21">
        <f>[1]RESULTADOS!Q937/[1]RESULTADOS!$M$937</f>
        <v>7.1428571428571425E-2</v>
      </c>
      <c r="E938" s="21">
        <f>[1]RESULTADOS!R937/[1]RESULTADOS!$N$937</f>
        <v>0.05</v>
      </c>
      <c r="F938" s="21">
        <f>[1]RESULTADOS!S937</f>
        <v>6.25E-2</v>
      </c>
    </row>
    <row r="939" spans="3:6" ht="21">
      <c r="C939" s="18" t="s">
        <v>44</v>
      </c>
      <c r="D939" s="21">
        <f>[1]RESULTADOS!Q938/[1]RESULTADOS!$M$937</f>
        <v>0.35714285714285715</v>
      </c>
      <c r="E939" s="21">
        <f>[1]RESULTADOS!R938/[1]RESULTADOS!$N$937</f>
        <v>0.35</v>
      </c>
      <c r="F939" s="21">
        <f>[1]RESULTADOS!S938</f>
        <v>0.35416666666666669</v>
      </c>
    </row>
    <row r="940" spans="3:6" ht="21">
      <c r="C940" s="18" t="s">
        <v>352</v>
      </c>
      <c r="D940" s="21">
        <f>[1]RESULTADOS!Q939/[1]RESULTADOS!$M$937</f>
        <v>0.35714285714285715</v>
      </c>
      <c r="E940" s="21">
        <f>[1]RESULTADOS!R939/[1]RESULTADOS!$N$937</f>
        <v>0.2</v>
      </c>
      <c r="F940" s="21">
        <f>[1]RESULTADOS!S939</f>
        <v>0.29166666666666669</v>
      </c>
    </row>
    <row r="941" spans="3:6" ht="21">
      <c r="C941" s="18" t="s">
        <v>353</v>
      </c>
      <c r="D941" s="21">
        <f>[1]RESULTADOS!Q940/[1]RESULTADOS!$M$937</f>
        <v>3.5714285714285712E-2</v>
      </c>
      <c r="E941" s="21">
        <f>[1]RESULTADOS!R940/[1]RESULTADOS!$N$937</f>
        <v>0.1</v>
      </c>
      <c r="F941" s="21">
        <f>[1]RESULTADOS!S940</f>
        <v>6.25E-2</v>
      </c>
    </row>
    <row r="942" spans="3:6" ht="21">
      <c r="C942" s="18" t="s">
        <v>354</v>
      </c>
      <c r="D942" s="21">
        <f>[1]RESULTADOS!Q941/[1]RESULTADOS!$M$937</f>
        <v>0.17857142857142858</v>
      </c>
      <c r="E942" s="21">
        <f>[1]RESULTADOS!R941/[1]RESULTADOS!$N$937</f>
        <v>0.3</v>
      </c>
      <c r="F942" s="21">
        <f>[1]RESULTADOS!S941</f>
        <v>0.22916666666666666</v>
      </c>
    </row>
    <row r="944" spans="3:6" ht="23.25">
      <c r="C944" s="17" t="s">
        <v>362</v>
      </c>
      <c r="D944" s="17" t="s">
        <v>105</v>
      </c>
      <c r="E944" s="17" t="s">
        <v>106</v>
      </c>
      <c r="F944" s="17" t="s">
        <v>107</v>
      </c>
    </row>
    <row r="945" spans="3:6" ht="21">
      <c r="C945" s="18" t="s">
        <v>42</v>
      </c>
      <c r="D945" s="19">
        <f>[1]RESULTADOS!Q944</f>
        <v>13</v>
      </c>
      <c r="E945" s="19">
        <f>[1]RESULTADOS!R944</f>
        <v>2</v>
      </c>
      <c r="F945" s="19">
        <f>SUM(D945:E945)</f>
        <v>15</v>
      </c>
    </row>
    <row r="946" spans="3:6" ht="21">
      <c r="C946" s="18" t="s">
        <v>44</v>
      </c>
      <c r="D946" s="19">
        <f>[1]RESULTADOS!Q945</f>
        <v>10</v>
      </c>
      <c r="E946" s="19">
        <f>[1]RESULTADOS!R945</f>
        <v>11</v>
      </c>
      <c r="F946" s="19">
        <f>SUM(D946:E946)</f>
        <v>21</v>
      </c>
    </row>
    <row r="947" spans="3:6" ht="21">
      <c r="C947" s="18" t="s">
        <v>352</v>
      </c>
      <c r="D947" s="19">
        <f>[1]RESULTADOS!Q946</f>
        <v>1</v>
      </c>
      <c r="E947" s="19">
        <f>[1]RESULTADOS!R946</f>
        <v>2</v>
      </c>
      <c r="F947" s="19">
        <f>SUM(D947:E947)</f>
        <v>3</v>
      </c>
    </row>
    <row r="948" spans="3:6" ht="21">
      <c r="C948" s="18" t="s">
        <v>353</v>
      </c>
      <c r="D948" s="19">
        <f>[1]RESULTADOS!Q947</f>
        <v>0</v>
      </c>
      <c r="E948" s="19">
        <f>[1]RESULTADOS!R947</f>
        <v>0</v>
      </c>
      <c r="F948" s="19">
        <f>SUM(D948:E948)</f>
        <v>0</v>
      </c>
    </row>
    <row r="949" spans="3:6" ht="21">
      <c r="C949" s="18" t="s">
        <v>354</v>
      </c>
      <c r="D949" s="19">
        <f>[1]RESULTADOS!Q948</f>
        <v>4</v>
      </c>
      <c r="E949" s="19">
        <f>[1]RESULTADOS!R948</f>
        <v>5</v>
      </c>
      <c r="F949" s="19">
        <f>SUM(D949:E949)</f>
        <v>9</v>
      </c>
    </row>
    <row r="952" spans="3:6" ht="23.25">
      <c r="C952" s="56" t="s">
        <v>363</v>
      </c>
      <c r="D952" s="17" t="s">
        <v>105</v>
      </c>
      <c r="E952" s="17" t="s">
        <v>106</v>
      </c>
      <c r="F952" s="17" t="s">
        <v>107</v>
      </c>
    </row>
    <row r="953" spans="3:6" ht="21">
      <c r="C953" s="18" t="s">
        <v>42</v>
      </c>
      <c r="D953" s="21">
        <f>[1]RESULTADOS!Q944/[1]RESULTADOS!$M$944</f>
        <v>0.4642857142857143</v>
      </c>
      <c r="E953" s="21">
        <f>[1]RESULTADOS!R944/[1]RESULTADOS!$N$944</f>
        <v>0.1</v>
      </c>
      <c r="F953" s="21">
        <f>[1]RESULTADOS!S944</f>
        <v>0.3125</v>
      </c>
    </row>
    <row r="954" spans="3:6" ht="21">
      <c r="C954" s="18" t="s">
        <v>44</v>
      </c>
      <c r="D954" s="21">
        <f>[1]RESULTADOS!Q945/[1]RESULTADOS!$M$944</f>
        <v>0.35714285714285715</v>
      </c>
      <c r="E954" s="21">
        <f>[1]RESULTADOS!R945/[1]RESULTADOS!$N$944</f>
        <v>0.55000000000000004</v>
      </c>
      <c r="F954" s="21">
        <f>[1]RESULTADOS!S945</f>
        <v>0.4375</v>
      </c>
    </row>
    <row r="955" spans="3:6" ht="21">
      <c r="C955" s="18" t="s">
        <v>352</v>
      </c>
      <c r="D955" s="21">
        <f>[1]RESULTADOS!Q946/[1]RESULTADOS!$M$944</f>
        <v>3.5714285714285712E-2</v>
      </c>
      <c r="E955" s="21">
        <f>[1]RESULTADOS!R946/[1]RESULTADOS!$N$944</f>
        <v>0.1</v>
      </c>
      <c r="F955" s="21">
        <f>[1]RESULTADOS!S946</f>
        <v>6.25E-2</v>
      </c>
    </row>
    <row r="956" spans="3:6" ht="21">
      <c r="C956" s="18" t="s">
        <v>353</v>
      </c>
      <c r="D956" s="21">
        <f>[1]RESULTADOS!Q947/[1]RESULTADOS!$M$944</f>
        <v>0</v>
      </c>
      <c r="E956" s="21">
        <f>[1]RESULTADOS!R947/[1]RESULTADOS!$N$944</f>
        <v>0</v>
      </c>
      <c r="F956" s="21">
        <f>[1]RESULTADOS!S947</f>
        <v>0</v>
      </c>
    </row>
    <row r="957" spans="3:6" ht="21">
      <c r="C957" s="18" t="s">
        <v>354</v>
      </c>
      <c r="D957" s="21">
        <f>[1]RESULTADOS!Q948/[1]RESULTADOS!$M$944</f>
        <v>0.14285714285714285</v>
      </c>
      <c r="E957" s="21">
        <f>[1]RESULTADOS!R948/[1]RESULTADOS!$N$944</f>
        <v>0.25</v>
      </c>
      <c r="F957" s="21">
        <f>[1]RESULTADOS!S948</f>
        <v>0.1875</v>
      </c>
    </row>
    <row r="959" spans="3:6" ht="46.5">
      <c r="C959" s="56" t="s">
        <v>364</v>
      </c>
      <c r="D959" s="17" t="s">
        <v>105</v>
      </c>
      <c r="E959" s="17" t="s">
        <v>106</v>
      </c>
      <c r="F959" s="17" t="s">
        <v>107</v>
      </c>
    </row>
    <row r="960" spans="3:6" ht="21">
      <c r="C960" s="18" t="s">
        <v>42</v>
      </c>
      <c r="D960" s="19">
        <f>[1]RESULTADOS!Q951</f>
        <v>4</v>
      </c>
      <c r="E960" s="19">
        <f>[1]RESULTADOS!R951</f>
        <v>1</v>
      </c>
      <c r="F960" s="19">
        <f>SUM(D960:E960)</f>
        <v>5</v>
      </c>
    </row>
    <row r="961" spans="3:16" ht="21">
      <c r="C961" s="18" t="s">
        <v>44</v>
      </c>
      <c r="D961" s="19">
        <f>[1]RESULTADOS!Q952</f>
        <v>12</v>
      </c>
      <c r="E961" s="19">
        <f>[1]RESULTADOS!R952</f>
        <v>10</v>
      </c>
      <c r="F961" s="19">
        <f>SUM(D961:E961)</f>
        <v>22</v>
      </c>
    </row>
    <row r="962" spans="3:16" ht="21">
      <c r="C962" s="18" t="s">
        <v>352</v>
      </c>
      <c r="D962" s="19">
        <f>[1]RESULTADOS!Q953</f>
        <v>8</v>
      </c>
      <c r="E962" s="19">
        <f>[1]RESULTADOS!R953</f>
        <v>4</v>
      </c>
      <c r="F962" s="19">
        <f>SUM(D962:E962)</f>
        <v>12</v>
      </c>
    </row>
    <row r="963" spans="3:16" ht="21">
      <c r="C963" s="18" t="s">
        <v>353</v>
      </c>
      <c r="D963" s="19">
        <f>[1]RESULTADOS!Q954</f>
        <v>1</v>
      </c>
      <c r="E963" s="19">
        <f>[1]RESULTADOS!R954</f>
        <v>1</v>
      </c>
      <c r="F963" s="19">
        <f>SUM(D963:E963)</f>
        <v>2</v>
      </c>
    </row>
    <row r="964" spans="3:16" ht="21">
      <c r="C964" s="18" t="s">
        <v>354</v>
      </c>
      <c r="D964" s="19">
        <f>[1]RESULTADOS!Q955</f>
        <v>3</v>
      </c>
      <c r="E964" s="19">
        <f>[1]RESULTADOS!R955</f>
        <v>4</v>
      </c>
      <c r="F964" s="19">
        <f>SUM(D964:E964)</f>
        <v>7</v>
      </c>
    </row>
    <row r="966" spans="3:16" ht="46.5">
      <c r="C966" s="56" t="s">
        <v>365</v>
      </c>
      <c r="D966" s="17" t="s">
        <v>105</v>
      </c>
      <c r="E966" s="17" t="s">
        <v>106</v>
      </c>
      <c r="F966" s="17" t="s">
        <v>107</v>
      </c>
    </row>
    <row r="967" spans="3:16" ht="21">
      <c r="C967" s="18" t="s">
        <v>42</v>
      </c>
      <c r="D967" s="21">
        <f>[1]RESULTADOS!Q951/[1]RESULTADOS!$M$951</f>
        <v>0.14285714285714285</v>
      </c>
      <c r="E967" s="21">
        <f>[1]RESULTADOS!R951/[1]RESULTADOS!$N$951</f>
        <v>0.05</v>
      </c>
      <c r="F967" s="21">
        <f>[1]RESULTADOS!S951</f>
        <v>0.10416666666666667</v>
      </c>
    </row>
    <row r="968" spans="3:16" ht="21">
      <c r="C968" s="18" t="s">
        <v>44</v>
      </c>
      <c r="D968" s="21">
        <f>[1]RESULTADOS!Q952/[1]RESULTADOS!$M$951</f>
        <v>0.42857142857142855</v>
      </c>
      <c r="E968" s="21">
        <f>[1]RESULTADOS!R952/[1]RESULTADOS!$N$951</f>
        <v>0.5</v>
      </c>
      <c r="F968" s="21">
        <f>[1]RESULTADOS!S952</f>
        <v>0.45833333333333331</v>
      </c>
    </row>
    <row r="969" spans="3:16" ht="21">
      <c r="C969" s="18" t="s">
        <v>352</v>
      </c>
      <c r="D969" s="21">
        <f>[1]RESULTADOS!Q953/[1]RESULTADOS!$M$951</f>
        <v>0.2857142857142857</v>
      </c>
      <c r="E969" s="21">
        <f>[1]RESULTADOS!R953/[1]RESULTADOS!$N$951</f>
        <v>0.2</v>
      </c>
      <c r="F969" s="21">
        <f>[1]RESULTADOS!S953</f>
        <v>0.25</v>
      </c>
    </row>
    <row r="970" spans="3:16" ht="21">
      <c r="C970" s="18" t="s">
        <v>353</v>
      </c>
      <c r="D970" s="21">
        <f>[1]RESULTADOS!Q954/[1]RESULTADOS!$M$951</f>
        <v>3.5714285714285712E-2</v>
      </c>
      <c r="E970" s="21">
        <f>[1]RESULTADOS!R954/[1]RESULTADOS!$N$951</f>
        <v>0.05</v>
      </c>
      <c r="F970" s="21">
        <f>[1]RESULTADOS!S954</f>
        <v>4.1666666666666664E-2</v>
      </c>
    </row>
    <row r="971" spans="3:16" ht="21">
      <c r="C971" s="18" t="s">
        <v>354</v>
      </c>
      <c r="D971" s="21">
        <f>[1]RESULTADOS!Q955/[1]RESULTADOS!$M$951</f>
        <v>0.10714285714285714</v>
      </c>
      <c r="E971" s="21">
        <f>[1]RESULTADOS!R955/[1]RESULTADOS!$N$951</f>
        <v>0.2</v>
      </c>
      <c r="F971" s="21">
        <f>[1]RESULTADOS!S955</f>
        <v>0.14583333333333334</v>
      </c>
    </row>
    <row r="973" spans="3:16" s="51" customFormat="1" ht="45.75" customHeight="1">
      <c r="C973" s="84" t="s">
        <v>366</v>
      </c>
      <c r="D973" s="84"/>
      <c r="E973" s="84"/>
      <c r="F973" s="84"/>
      <c r="G973" s="84"/>
      <c r="H973" s="84"/>
      <c r="I973" s="84"/>
      <c r="J973" s="84"/>
      <c r="K973" s="84"/>
      <c r="L973" s="84"/>
      <c r="M973" s="84"/>
      <c r="N973" s="84"/>
      <c r="O973" s="84"/>
      <c r="P973" s="84"/>
    </row>
    <row r="975" spans="3:16" ht="23.25">
      <c r="C975" s="56" t="s">
        <v>367</v>
      </c>
      <c r="D975" s="17" t="s">
        <v>103</v>
      </c>
      <c r="E975" s="17" t="s">
        <v>368</v>
      </c>
    </row>
    <row r="976" spans="3:16" ht="21">
      <c r="C976" s="18" t="s">
        <v>42</v>
      </c>
      <c r="D976" s="19">
        <f>[1]RESULTADOS!O22</f>
        <v>63</v>
      </c>
      <c r="E976" s="21">
        <f>[1]RESULTADOS!O22/[1]RESULTADOS!$K$22</f>
        <v>0.75</v>
      </c>
    </row>
    <row r="977" spans="3:16" ht="21">
      <c r="C977" s="18" t="s">
        <v>369</v>
      </c>
      <c r="D977" s="19">
        <f>[1]RESULTADOS!O23</f>
        <v>19</v>
      </c>
      <c r="E977" s="21">
        <f>[1]RESULTADOS!O23/[1]RESULTADOS!$K$22</f>
        <v>0.22619047619047619</v>
      </c>
    </row>
    <row r="978" spans="3:16" ht="21">
      <c r="C978" s="18" t="s">
        <v>352</v>
      </c>
      <c r="D978" s="19">
        <f>[1]RESULTADOS!O24</f>
        <v>2</v>
      </c>
      <c r="E978" s="21">
        <f>[1]RESULTADOS!O24/[1]RESULTADOS!$K$22</f>
        <v>2.3809523809523808E-2</v>
      </c>
    </row>
    <row r="979" spans="3:16" ht="21">
      <c r="C979" s="18" t="s">
        <v>370</v>
      </c>
      <c r="D979" s="19">
        <f>[1]RESULTADOS!O25</f>
        <v>0</v>
      </c>
      <c r="E979" s="21">
        <f>[1]RESULTADOS!O25/[1]RESULTADOS!$K$22</f>
        <v>0</v>
      </c>
    </row>
    <row r="980" spans="3:16" ht="123" customHeight="1"/>
    <row r="981" spans="3:16" ht="22.5">
      <c r="C981" s="81" t="s">
        <v>371</v>
      </c>
      <c r="D981" s="81"/>
      <c r="E981" s="81"/>
      <c r="F981" s="81"/>
      <c r="G981" s="81"/>
      <c r="H981" s="81"/>
      <c r="I981" s="81"/>
      <c r="J981" s="81"/>
      <c r="K981" s="81"/>
      <c r="L981" s="81"/>
      <c r="M981" s="81"/>
      <c r="N981" s="81"/>
      <c r="O981" s="81"/>
      <c r="P981" s="81"/>
    </row>
    <row r="982" spans="3:16" ht="45.75" customHeight="1"/>
    <row r="983" spans="3:16" ht="23.25">
      <c r="C983" s="56" t="s">
        <v>337</v>
      </c>
      <c r="D983" s="17" t="s">
        <v>104</v>
      </c>
      <c r="E983" s="17" t="s">
        <v>372</v>
      </c>
    </row>
    <row r="984" spans="3:16" ht="21">
      <c r="C984" s="18" t="s">
        <v>119</v>
      </c>
      <c r="D984" s="19">
        <f>[1]RESULTADOS!P841</f>
        <v>14</v>
      </c>
      <c r="E984" s="21">
        <f>[1]RESULTADOS!P841/[1]RESULTADOS!$L$841</f>
        <v>0.32558139534883723</v>
      </c>
    </row>
    <row r="985" spans="3:16" ht="21">
      <c r="C985" s="18" t="s">
        <v>159</v>
      </c>
      <c r="D985" s="19">
        <f>[1]RESULTADOS!P842</f>
        <v>27</v>
      </c>
      <c r="E985" s="21">
        <f>[1]RESULTADOS!P842/[1]RESULTADOS!$L$841</f>
        <v>0.62790697674418605</v>
      </c>
    </row>
    <row r="986" spans="3:16" ht="21">
      <c r="C986" s="18" t="s">
        <v>121</v>
      </c>
      <c r="D986" s="19">
        <f>[1]RESULTADOS!P843</f>
        <v>0</v>
      </c>
      <c r="E986" s="21">
        <f>[1]RESULTADOS!P843/[1]RESULTADOS!$L$841</f>
        <v>0</v>
      </c>
    </row>
    <row r="987" spans="3:16" ht="21">
      <c r="C987" s="18" t="s">
        <v>160</v>
      </c>
      <c r="D987" s="19">
        <f>[1]RESULTADOS!P844</f>
        <v>2</v>
      </c>
      <c r="E987" s="21">
        <f>[1]RESULTADOS!P844/[1]RESULTADOS!$L$841</f>
        <v>4.6511627906976744E-2</v>
      </c>
    </row>
  </sheetData>
  <mergeCells count="84">
    <mergeCell ref="C981:P981"/>
    <mergeCell ref="C727:P727"/>
    <mergeCell ref="C729:P729"/>
    <mergeCell ref="C745:P745"/>
    <mergeCell ref="C747:P747"/>
    <mergeCell ref="C793:P793"/>
    <mergeCell ref="C795:P795"/>
    <mergeCell ref="C828:P828"/>
    <mergeCell ref="C838:P838"/>
    <mergeCell ref="C855:P855"/>
    <mergeCell ref="C886:P886"/>
    <mergeCell ref="C973:P973"/>
    <mergeCell ref="C714:P714"/>
    <mergeCell ref="C542:P542"/>
    <mergeCell ref="C554:P554"/>
    <mergeCell ref="C574:P574"/>
    <mergeCell ref="C596:P596"/>
    <mergeCell ref="C611:P611"/>
    <mergeCell ref="C613:P613"/>
    <mergeCell ref="C644:P644"/>
    <mergeCell ref="C660:P660"/>
    <mergeCell ref="C662:P662"/>
    <mergeCell ref="C684:P684"/>
    <mergeCell ref="C712:P712"/>
    <mergeCell ref="C540:P540"/>
    <mergeCell ref="C373:P373"/>
    <mergeCell ref="C387:P387"/>
    <mergeCell ref="C404:P404"/>
    <mergeCell ref="C415:P415"/>
    <mergeCell ref="C429:P429"/>
    <mergeCell ref="C440:P440"/>
    <mergeCell ref="C461:P461"/>
    <mergeCell ref="C482:P482"/>
    <mergeCell ref="C484:P484"/>
    <mergeCell ref="C500:P500"/>
    <mergeCell ref="C518:P518"/>
    <mergeCell ref="C354:P354"/>
    <mergeCell ref="C230:P230"/>
    <mergeCell ref="C232:P232"/>
    <mergeCell ref="C246:P246"/>
    <mergeCell ref="C256:P256"/>
    <mergeCell ref="C271:P271"/>
    <mergeCell ref="C281:P281"/>
    <mergeCell ref="C303:P303"/>
    <mergeCell ref="C313:P313"/>
    <mergeCell ref="C340:P340"/>
    <mergeCell ref="C342:P342"/>
    <mergeCell ref="C352:P352"/>
    <mergeCell ref="C116:P116"/>
    <mergeCell ref="C78:I78"/>
    <mergeCell ref="C96:I96"/>
    <mergeCell ref="C97:I97"/>
    <mergeCell ref="C98:I98"/>
    <mergeCell ref="C99:I99"/>
    <mergeCell ref="C100:I100"/>
    <mergeCell ref="C101:I101"/>
    <mergeCell ref="C102:I102"/>
    <mergeCell ref="C103:I103"/>
    <mergeCell ref="C104:I104"/>
    <mergeCell ref="C114:P114"/>
    <mergeCell ref="C77:I77"/>
    <mergeCell ref="C66:I66"/>
    <mergeCell ref="C67:I67"/>
    <mergeCell ref="C68:I68"/>
    <mergeCell ref="C69:I69"/>
    <mergeCell ref="C70:I70"/>
    <mergeCell ref="C71:I71"/>
    <mergeCell ref="C72:I72"/>
    <mergeCell ref="C73:I73"/>
    <mergeCell ref="C74:I74"/>
    <mergeCell ref="C75:I75"/>
    <mergeCell ref="C76:I76"/>
    <mergeCell ref="C65:I65"/>
    <mergeCell ref="C2:P2"/>
    <mergeCell ref="C5:P5"/>
    <mergeCell ref="C7:P7"/>
    <mergeCell ref="C17:P17"/>
    <mergeCell ref="C29:P29"/>
    <mergeCell ref="C40:P40"/>
    <mergeCell ref="C42:P42"/>
    <mergeCell ref="C60:P60"/>
    <mergeCell ref="C62:I62"/>
    <mergeCell ref="C63:I63"/>
    <mergeCell ref="C64:I6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
  <sheetViews>
    <sheetView zoomScale="80" zoomScaleNormal="80" workbookViewId="0">
      <selection activeCell="K9" sqref="K9"/>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7"/>
      <c r="D1" s="57"/>
      <c r="E1" s="57"/>
      <c r="F1" s="57"/>
      <c r="G1" s="57"/>
      <c r="H1" s="5"/>
      <c r="I1" s="5"/>
      <c r="J1" s="5"/>
      <c r="K1" s="5"/>
      <c r="L1" s="5"/>
      <c r="M1" s="5"/>
      <c r="N1" s="5"/>
      <c r="O1" s="5"/>
      <c r="P1" s="5"/>
    </row>
    <row r="2" spans="2:16" ht="30" customHeight="1">
      <c r="C2" s="86" t="s">
        <v>52</v>
      </c>
      <c r="D2" s="86"/>
      <c r="E2" s="86"/>
      <c r="F2" s="86"/>
      <c r="G2" s="86"/>
      <c r="H2" s="5"/>
      <c r="I2" s="5"/>
      <c r="J2" s="5"/>
      <c r="K2" s="5"/>
      <c r="L2" s="5"/>
      <c r="M2" s="5"/>
      <c r="N2" s="5"/>
      <c r="O2" s="5"/>
    </row>
    <row r="3" spans="2:16" ht="30" customHeight="1">
      <c r="C3" s="6"/>
    </row>
    <row r="4" spans="2:16" ht="30" customHeight="1">
      <c r="C4" s="6" t="s">
        <v>45</v>
      </c>
    </row>
    <row r="5" spans="2:16" ht="30" customHeight="1">
      <c r="B5" s="62" t="s">
        <v>0</v>
      </c>
      <c r="C5" s="62" t="s">
        <v>1</v>
      </c>
      <c r="D5" s="62" t="s">
        <v>2</v>
      </c>
      <c r="E5" s="62" t="s">
        <v>3</v>
      </c>
      <c r="F5" s="62" t="s">
        <v>4</v>
      </c>
      <c r="G5" s="62" t="s">
        <v>5</v>
      </c>
      <c r="H5" s="98" t="s">
        <v>6</v>
      </c>
      <c r="I5" s="65" t="s">
        <v>7</v>
      </c>
      <c r="J5" s="7"/>
      <c r="K5" s="7"/>
      <c r="L5" s="7"/>
      <c r="M5" s="7"/>
      <c r="N5" s="7"/>
    </row>
    <row r="6" spans="2:16" ht="30" customHeight="1">
      <c r="B6" s="3">
        <v>1</v>
      </c>
      <c r="C6" s="59" t="s">
        <v>53</v>
      </c>
      <c r="D6" s="59" t="s">
        <v>54</v>
      </c>
      <c r="E6" s="59" t="s">
        <v>53</v>
      </c>
      <c r="F6" s="59" t="s">
        <v>8</v>
      </c>
      <c r="G6" s="59" t="s">
        <v>55</v>
      </c>
      <c r="H6" s="99" t="s">
        <v>56</v>
      </c>
      <c r="I6" s="100" t="s">
        <v>11</v>
      </c>
      <c r="J6" s="60"/>
      <c r="K6" s="60"/>
      <c r="L6" s="60"/>
      <c r="M6" s="60"/>
      <c r="N6" s="60"/>
    </row>
    <row r="7" spans="2:16" ht="30" customHeight="1">
      <c r="B7" s="3">
        <v>2</v>
      </c>
      <c r="C7" s="59" t="s">
        <v>57</v>
      </c>
      <c r="D7" s="59">
        <v>891408943</v>
      </c>
      <c r="E7" s="59" t="s">
        <v>58</v>
      </c>
      <c r="F7" s="59" t="s">
        <v>8</v>
      </c>
      <c r="G7" s="59" t="s">
        <v>12</v>
      </c>
      <c r="H7" s="99" t="s">
        <v>13</v>
      </c>
      <c r="I7" s="100" t="s">
        <v>11</v>
      </c>
      <c r="J7" s="60"/>
      <c r="K7" s="60"/>
      <c r="L7" s="60"/>
      <c r="M7" s="60"/>
      <c r="N7" s="60"/>
    </row>
    <row r="8" spans="2:16" ht="30" customHeight="1">
      <c r="B8" s="3">
        <v>3</v>
      </c>
      <c r="C8" s="59" t="s">
        <v>59</v>
      </c>
      <c r="D8" s="59" t="s">
        <v>60</v>
      </c>
      <c r="E8" s="59" t="s">
        <v>61</v>
      </c>
      <c r="F8" s="59" t="s">
        <v>8</v>
      </c>
      <c r="G8" s="59" t="s">
        <v>9</v>
      </c>
      <c r="H8" s="99" t="s">
        <v>10</v>
      </c>
      <c r="I8" s="100" t="s">
        <v>11</v>
      </c>
      <c r="J8" s="60"/>
      <c r="K8" s="60"/>
      <c r="L8" s="60"/>
      <c r="M8" s="60"/>
      <c r="N8" s="60"/>
    </row>
    <row r="9" spans="2:16" ht="30" customHeight="1">
      <c r="B9" s="3">
        <v>4</v>
      </c>
      <c r="C9" s="59" t="s">
        <v>62</v>
      </c>
      <c r="D9" s="59" t="s">
        <v>63</v>
      </c>
      <c r="E9" s="59" t="s">
        <v>64</v>
      </c>
      <c r="F9" s="59" t="s">
        <v>8</v>
      </c>
      <c r="G9" s="59" t="s">
        <v>12</v>
      </c>
      <c r="H9" s="99" t="s">
        <v>65</v>
      </c>
      <c r="I9" s="100" t="s">
        <v>11</v>
      </c>
      <c r="J9" s="60"/>
      <c r="K9" s="60"/>
      <c r="L9" s="60"/>
      <c r="M9" s="60"/>
      <c r="N9" s="60"/>
    </row>
    <row r="10" spans="2:16" ht="30" customHeight="1">
      <c r="B10" s="3">
        <v>5</v>
      </c>
      <c r="C10" s="59" t="s">
        <v>47</v>
      </c>
      <c r="D10" s="59">
        <v>900053090</v>
      </c>
      <c r="E10" s="59" t="s">
        <v>48</v>
      </c>
      <c r="F10" s="59" t="s">
        <v>8</v>
      </c>
      <c r="G10" s="59" t="s">
        <v>12</v>
      </c>
      <c r="H10" s="99" t="s">
        <v>13</v>
      </c>
      <c r="I10" s="100" t="s">
        <v>11</v>
      </c>
      <c r="J10" s="60"/>
      <c r="K10" s="60"/>
      <c r="L10" s="60"/>
      <c r="M10" s="60"/>
      <c r="N10" s="60"/>
    </row>
    <row r="11" spans="2:16" ht="30" customHeight="1">
      <c r="B11" s="3">
        <v>6</v>
      </c>
      <c r="C11" s="59" t="s">
        <v>66</v>
      </c>
      <c r="D11" s="59" t="s">
        <v>67</v>
      </c>
      <c r="E11" s="59" t="s">
        <v>68</v>
      </c>
      <c r="F11" s="59" t="s">
        <v>8</v>
      </c>
      <c r="G11" s="59" t="s">
        <v>9</v>
      </c>
      <c r="H11" s="99" t="s">
        <v>10</v>
      </c>
      <c r="I11" s="100" t="s">
        <v>11</v>
      </c>
      <c r="J11" s="60"/>
      <c r="K11" s="60"/>
      <c r="L11" s="60"/>
      <c r="M11" s="60"/>
      <c r="N11" s="60"/>
    </row>
    <row r="12" spans="2:16" ht="30" customHeight="1">
      <c r="B12" s="3">
        <v>7</v>
      </c>
      <c r="C12" s="59" t="s">
        <v>69</v>
      </c>
      <c r="D12" s="59">
        <v>900121750</v>
      </c>
      <c r="E12" s="59" t="s">
        <v>70</v>
      </c>
      <c r="F12" s="59" t="s">
        <v>8</v>
      </c>
      <c r="G12" s="59" t="s">
        <v>71</v>
      </c>
      <c r="H12" s="99" t="s">
        <v>72</v>
      </c>
      <c r="I12" s="100" t="s">
        <v>11</v>
      </c>
      <c r="J12" s="60"/>
      <c r="K12" s="60"/>
      <c r="L12" s="60"/>
      <c r="M12" s="60"/>
      <c r="N12" s="60"/>
    </row>
    <row r="13" spans="2:16" ht="30" customHeight="1">
      <c r="B13" s="3">
        <v>8</v>
      </c>
      <c r="C13" s="59" t="s">
        <v>49</v>
      </c>
      <c r="D13" s="59" t="s">
        <v>50</v>
      </c>
      <c r="E13" s="59" t="s">
        <v>51</v>
      </c>
      <c r="F13" s="59" t="s">
        <v>8</v>
      </c>
      <c r="G13" s="59" t="s">
        <v>9</v>
      </c>
      <c r="H13" s="99" t="s">
        <v>46</v>
      </c>
      <c r="I13" s="100" t="s">
        <v>11</v>
      </c>
      <c r="J13" s="60"/>
      <c r="K13" s="60"/>
      <c r="L13" s="60"/>
      <c r="M13" s="60"/>
      <c r="N13" s="60"/>
    </row>
    <row r="14" spans="2:16" ht="30" customHeight="1">
      <c r="B14" s="3">
        <v>9</v>
      </c>
      <c r="C14" s="59" t="s">
        <v>73</v>
      </c>
      <c r="D14" s="59" t="s">
        <v>74</v>
      </c>
      <c r="E14" s="59" t="s">
        <v>75</v>
      </c>
      <c r="F14" s="59" t="s">
        <v>8</v>
      </c>
      <c r="G14" s="59" t="s">
        <v>9</v>
      </c>
      <c r="H14" s="99" t="s">
        <v>46</v>
      </c>
      <c r="I14" s="100" t="s">
        <v>11</v>
      </c>
      <c r="J14" s="60"/>
      <c r="K14" s="60"/>
      <c r="L14" s="60"/>
      <c r="M14" s="60"/>
      <c r="N14" s="60"/>
    </row>
    <row r="15" spans="2:16" ht="30" customHeight="1">
      <c r="B15" s="3">
        <v>10</v>
      </c>
      <c r="C15" s="59" t="s">
        <v>76</v>
      </c>
      <c r="D15" s="59"/>
      <c r="E15" s="59" t="s">
        <v>76</v>
      </c>
      <c r="F15" s="59" t="s">
        <v>8</v>
      </c>
      <c r="G15" s="59" t="s">
        <v>12</v>
      </c>
      <c r="H15" s="99" t="s">
        <v>65</v>
      </c>
      <c r="I15" s="100" t="s">
        <v>11</v>
      </c>
      <c r="J15" s="60"/>
      <c r="K15" s="60"/>
      <c r="L15" s="60"/>
      <c r="M15" s="60"/>
      <c r="N15" s="60"/>
    </row>
    <row r="16" spans="2:16" ht="30" customHeight="1">
      <c r="C16" s="58"/>
      <c r="D16" s="58"/>
      <c r="E16" s="58"/>
      <c r="F16" s="58"/>
    </row>
    <row r="17" spans="2:15" ht="30" customHeight="1">
      <c r="C17" s="87" t="s">
        <v>14</v>
      </c>
      <c r="D17" s="87"/>
      <c r="E17" s="87"/>
      <c r="F17" s="87"/>
    </row>
    <row r="18" spans="2:15" ht="30" customHeight="1">
      <c r="B18" s="62" t="s">
        <v>0</v>
      </c>
      <c r="C18" s="62" t="s">
        <v>15</v>
      </c>
      <c r="D18" s="62" t="s">
        <v>16</v>
      </c>
      <c r="E18" s="62" t="s">
        <v>17</v>
      </c>
      <c r="F18" s="62" t="s">
        <v>16</v>
      </c>
    </row>
    <row r="19" spans="2:15" ht="30" customHeight="1">
      <c r="B19" s="3">
        <v>1</v>
      </c>
      <c r="C19" s="59" t="s">
        <v>19</v>
      </c>
      <c r="D19" s="59" t="s">
        <v>77</v>
      </c>
      <c r="E19" s="59" t="s">
        <v>18</v>
      </c>
      <c r="F19" s="59" t="s">
        <v>78</v>
      </c>
      <c r="G19" s="1"/>
      <c r="H19" s="4"/>
      <c r="I19" s="4"/>
      <c r="J19" s="4"/>
      <c r="K19" s="4"/>
      <c r="L19" s="4"/>
      <c r="M19" s="4"/>
      <c r="N19" s="4"/>
      <c r="O19" s="4"/>
    </row>
    <row r="20" spans="2:15" ht="30" customHeight="1">
      <c r="B20" s="3">
        <v>2</v>
      </c>
      <c r="C20" s="59" t="s">
        <v>19</v>
      </c>
      <c r="D20" s="59" t="s">
        <v>79</v>
      </c>
      <c r="E20" s="59" t="s">
        <v>18</v>
      </c>
      <c r="F20" s="59" t="s">
        <v>80</v>
      </c>
    </row>
    <row r="21" spans="2:15" ht="30" customHeight="1">
      <c r="B21" s="3">
        <v>3</v>
      </c>
      <c r="C21" s="59" t="s">
        <v>19</v>
      </c>
      <c r="D21" s="59" t="s">
        <v>81</v>
      </c>
      <c r="E21" s="59" t="s">
        <v>19</v>
      </c>
      <c r="F21" s="59" t="s">
        <v>82</v>
      </c>
    </row>
    <row r="22" spans="2:15" ht="30" customHeight="1">
      <c r="B22" s="3">
        <v>4</v>
      </c>
      <c r="C22" s="59" t="s">
        <v>18</v>
      </c>
      <c r="D22" s="59" t="s">
        <v>83</v>
      </c>
      <c r="E22" s="59" t="s">
        <v>18</v>
      </c>
      <c r="F22" s="59"/>
    </row>
    <row r="23" spans="2:15" ht="30" customHeight="1">
      <c r="B23" s="3">
        <v>5</v>
      </c>
      <c r="C23" s="59" t="s">
        <v>19</v>
      </c>
      <c r="D23" s="59" t="s">
        <v>84</v>
      </c>
      <c r="E23" s="59" t="s">
        <v>19</v>
      </c>
      <c r="F23" s="59" t="s">
        <v>85</v>
      </c>
    </row>
    <row r="24" spans="2:15" ht="30" customHeight="1">
      <c r="B24" s="3">
        <v>6</v>
      </c>
      <c r="C24" s="59"/>
      <c r="D24" s="59"/>
      <c r="E24" s="59"/>
      <c r="F24" s="59"/>
    </row>
    <row r="25" spans="2:15" ht="30" customHeight="1">
      <c r="B25" s="3">
        <v>7</v>
      </c>
      <c r="C25" s="59" t="s">
        <v>18</v>
      </c>
      <c r="D25" s="59"/>
      <c r="E25" s="59" t="s">
        <v>18</v>
      </c>
      <c r="F25" s="59"/>
      <c r="G25" s="60"/>
      <c r="H25" s="60"/>
      <c r="I25" s="60"/>
      <c r="J25" s="60"/>
      <c r="K25" s="60"/>
      <c r="L25" s="60"/>
      <c r="M25" s="60"/>
      <c r="N25" s="60"/>
      <c r="O25" s="60"/>
    </row>
    <row r="26" spans="2:15" ht="30" customHeight="1">
      <c r="B26" s="3">
        <v>8</v>
      </c>
      <c r="C26" s="59" t="s">
        <v>18</v>
      </c>
      <c r="D26" s="59"/>
      <c r="E26" s="59" t="s">
        <v>18</v>
      </c>
      <c r="F26" s="59"/>
      <c r="G26" s="60"/>
      <c r="H26" s="60"/>
      <c r="I26" s="60"/>
      <c r="J26" s="60"/>
      <c r="K26" s="60"/>
      <c r="L26" s="60"/>
      <c r="M26" s="60"/>
      <c r="N26" s="60"/>
      <c r="O26" s="60"/>
    </row>
    <row r="27" spans="2:15" ht="30" customHeight="1">
      <c r="B27" s="3">
        <v>9</v>
      </c>
      <c r="C27" s="59" t="s">
        <v>18</v>
      </c>
      <c r="D27" s="59" t="s">
        <v>86</v>
      </c>
      <c r="E27" s="59" t="s">
        <v>18</v>
      </c>
      <c r="F27" s="59" t="s">
        <v>87</v>
      </c>
      <c r="G27" s="60"/>
      <c r="H27" s="60"/>
      <c r="I27" s="60"/>
      <c r="J27" s="60"/>
      <c r="K27" s="60"/>
      <c r="L27" s="60"/>
      <c r="M27" s="60"/>
      <c r="N27" s="60"/>
      <c r="O27" s="60"/>
    </row>
    <row r="28" spans="2:15" ht="30" customHeight="1">
      <c r="B28" s="3">
        <v>10</v>
      </c>
      <c r="C28" s="59" t="s">
        <v>18</v>
      </c>
      <c r="D28" s="59"/>
      <c r="E28" s="59" t="s">
        <v>18</v>
      </c>
      <c r="F28" s="59"/>
      <c r="G28" s="60"/>
      <c r="H28" s="60"/>
      <c r="I28" s="60"/>
      <c r="J28" s="60"/>
      <c r="K28" s="60"/>
      <c r="L28" s="60"/>
      <c r="M28" s="60"/>
      <c r="N28" s="60"/>
      <c r="O28" s="60"/>
    </row>
    <row r="30" spans="2:15" ht="30" customHeight="1">
      <c r="B30" s="62" t="s">
        <v>0</v>
      </c>
      <c r="C30" s="62" t="s">
        <v>20</v>
      </c>
      <c r="D30" s="62" t="s">
        <v>21</v>
      </c>
      <c r="E30" s="62" t="s">
        <v>22</v>
      </c>
      <c r="F30" s="62" t="s">
        <v>23</v>
      </c>
    </row>
    <row r="31" spans="2:15" ht="30" customHeight="1">
      <c r="B31" s="3">
        <v>1</v>
      </c>
      <c r="C31" s="59" t="s">
        <v>24</v>
      </c>
      <c r="D31" s="59" t="s">
        <v>18</v>
      </c>
      <c r="E31" s="59" t="s">
        <v>18</v>
      </c>
      <c r="F31" s="59" t="s">
        <v>88</v>
      </c>
    </row>
    <row r="32" spans="2:15" ht="30" customHeight="1">
      <c r="B32" s="3">
        <v>2</v>
      </c>
      <c r="C32" s="59" t="s">
        <v>24</v>
      </c>
      <c r="D32" s="59" t="s">
        <v>19</v>
      </c>
      <c r="E32" s="59" t="s">
        <v>19</v>
      </c>
      <c r="F32" s="59" t="s">
        <v>89</v>
      </c>
    </row>
    <row r="33" spans="1:15" ht="30" customHeight="1">
      <c r="B33" s="3">
        <v>3</v>
      </c>
      <c r="C33" s="59" t="s">
        <v>90</v>
      </c>
      <c r="D33" s="59" t="s">
        <v>19</v>
      </c>
      <c r="E33" s="59" t="s">
        <v>18</v>
      </c>
      <c r="F33" s="59"/>
    </row>
    <row r="34" spans="1:15" ht="30" customHeight="1">
      <c r="B34" s="3">
        <v>4</v>
      </c>
      <c r="C34" s="59" t="s">
        <v>24</v>
      </c>
      <c r="D34" s="59" t="s">
        <v>18</v>
      </c>
      <c r="E34" s="59" t="s">
        <v>18</v>
      </c>
      <c r="F34" s="59"/>
    </row>
    <row r="35" spans="1:15" ht="30" customHeight="1">
      <c r="B35" s="3">
        <v>5</v>
      </c>
      <c r="C35" s="59" t="s">
        <v>24</v>
      </c>
      <c r="D35" s="59" t="s">
        <v>18</v>
      </c>
      <c r="E35" s="59" t="s">
        <v>18</v>
      </c>
      <c r="F35" s="59" t="s">
        <v>91</v>
      </c>
    </row>
    <row r="36" spans="1:15" ht="30" customHeight="1">
      <c r="B36" s="3">
        <v>6</v>
      </c>
      <c r="C36" s="59"/>
      <c r="D36" s="59"/>
      <c r="E36" s="59"/>
      <c r="F36" s="59"/>
    </row>
    <row r="37" spans="1:15" ht="30" customHeight="1">
      <c r="B37" s="3">
        <v>7</v>
      </c>
      <c r="C37" s="59" t="s">
        <v>90</v>
      </c>
      <c r="D37" s="59" t="s">
        <v>18</v>
      </c>
      <c r="E37" s="59" t="s">
        <v>18</v>
      </c>
      <c r="F37" s="59"/>
      <c r="G37" s="60"/>
      <c r="H37" s="60"/>
      <c r="I37" s="60"/>
      <c r="J37" s="60"/>
      <c r="K37" s="60"/>
      <c r="L37" s="60"/>
      <c r="M37" s="60"/>
      <c r="N37" s="60"/>
      <c r="O37" s="60"/>
    </row>
    <row r="38" spans="1:15" ht="30" customHeight="1">
      <c r="B38" s="3">
        <v>8</v>
      </c>
      <c r="C38" s="59" t="s">
        <v>24</v>
      </c>
      <c r="D38" s="59" t="s">
        <v>18</v>
      </c>
      <c r="E38" s="59" t="s">
        <v>18</v>
      </c>
      <c r="F38" s="59"/>
      <c r="G38" s="60"/>
      <c r="H38" s="60"/>
      <c r="I38" s="60"/>
      <c r="J38" s="60"/>
      <c r="K38" s="60"/>
      <c r="L38" s="60"/>
      <c r="M38" s="60"/>
      <c r="N38" s="60"/>
      <c r="O38" s="60"/>
    </row>
    <row r="39" spans="1:15" ht="30" customHeight="1">
      <c r="B39" s="3">
        <v>9</v>
      </c>
      <c r="C39" s="59" t="s">
        <v>24</v>
      </c>
      <c r="D39" s="59" t="s">
        <v>18</v>
      </c>
      <c r="E39" s="59" t="s">
        <v>18</v>
      </c>
      <c r="F39" s="59"/>
      <c r="G39" s="60"/>
      <c r="H39" s="60"/>
      <c r="I39" s="60"/>
      <c r="J39" s="60"/>
      <c r="K39" s="60"/>
      <c r="L39" s="60"/>
      <c r="M39" s="60"/>
      <c r="N39" s="60"/>
      <c r="O39" s="60"/>
    </row>
    <row r="40" spans="1:15" ht="30" customHeight="1">
      <c r="B40" s="3">
        <v>10</v>
      </c>
      <c r="C40" s="59" t="s">
        <v>24</v>
      </c>
      <c r="D40" s="59" t="s">
        <v>18</v>
      </c>
      <c r="E40" s="59" t="s">
        <v>18</v>
      </c>
      <c r="F40" s="59"/>
      <c r="G40" s="60"/>
      <c r="H40" s="60"/>
      <c r="I40" s="60"/>
      <c r="J40" s="60"/>
      <c r="K40" s="60"/>
      <c r="L40" s="60"/>
      <c r="M40" s="60"/>
      <c r="N40" s="60"/>
      <c r="O40" s="60"/>
    </row>
    <row r="41" spans="1:15" ht="30" customHeight="1">
      <c r="B41" s="11"/>
      <c r="C41" s="60"/>
      <c r="D41" s="60"/>
      <c r="E41" s="60"/>
      <c r="F41" s="60"/>
    </row>
    <row r="43" spans="1:15" ht="30" customHeight="1">
      <c r="A43" s="7"/>
      <c r="C43" s="88" t="s">
        <v>25</v>
      </c>
      <c r="D43" s="88"/>
      <c r="E43" s="88"/>
      <c r="F43" s="88"/>
      <c r="G43" s="88"/>
      <c r="H43" s="88"/>
      <c r="I43" s="88"/>
      <c r="J43" s="88"/>
    </row>
    <row r="44" spans="1:15" ht="30" customHeight="1">
      <c r="A44" s="7"/>
      <c r="B44" s="62" t="s">
        <v>0</v>
      </c>
      <c r="C44" s="63" t="s">
        <v>26</v>
      </c>
      <c r="D44" s="64" t="s">
        <v>27</v>
      </c>
      <c r="E44" s="64" t="s">
        <v>28</v>
      </c>
      <c r="F44" s="64" t="s">
        <v>29</v>
      </c>
      <c r="G44" s="64" t="s">
        <v>30</v>
      </c>
      <c r="H44" s="64" t="s">
        <v>31</v>
      </c>
      <c r="I44" s="64" t="s">
        <v>32</v>
      </c>
      <c r="J44" s="64" t="s">
        <v>33</v>
      </c>
    </row>
    <row r="45" spans="1:15" ht="30" customHeight="1">
      <c r="B45" s="8">
        <v>1</v>
      </c>
      <c r="C45" s="59">
        <v>5</v>
      </c>
      <c r="D45" s="59">
        <v>5</v>
      </c>
      <c r="E45" s="59">
        <v>5</v>
      </c>
      <c r="F45" s="59">
        <v>4</v>
      </c>
      <c r="G45" s="59">
        <v>5</v>
      </c>
      <c r="H45" s="59">
        <v>5</v>
      </c>
      <c r="I45" s="59">
        <v>5</v>
      </c>
      <c r="J45" s="59">
        <v>5</v>
      </c>
    </row>
    <row r="46" spans="1:15" ht="30" customHeight="1">
      <c r="B46" s="3">
        <v>2</v>
      </c>
      <c r="C46" s="59">
        <v>5</v>
      </c>
      <c r="D46" s="59">
        <v>5</v>
      </c>
      <c r="E46" s="59">
        <v>5</v>
      </c>
      <c r="F46" s="59">
        <v>4</v>
      </c>
      <c r="G46" s="59">
        <v>2</v>
      </c>
      <c r="H46" s="59">
        <v>5</v>
      </c>
      <c r="I46" s="59">
        <v>4</v>
      </c>
      <c r="J46" s="59">
        <v>5</v>
      </c>
    </row>
    <row r="47" spans="1:15" ht="30" customHeight="1">
      <c r="B47" s="3">
        <v>3</v>
      </c>
      <c r="C47" s="59">
        <v>4</v>
      </c>
      <c r="D47" s="59">
        <v>5</v>
      </c>
      <c r="E47" s="59">
        <v>5</v>
      </c>
      <c r="F47" s="59">
        <v>4</v>
      </c>
      <c r="G47" s="59">
        <v>5</v>
      </c>
      <c r="H47" s="59">
        <v>4</v>
      </c>
      <c r="I47" s="59">
        <v>4</v>
      </c>
      <c r="J47" s="59">
        <v>5</v>
      </c>
    </row>
    <row r="48" spans="1:15" ht="30" customHeight="1">
      <c r="B48" s="8">
        <v>4</v>
      </c>
      <c r="C48" s="59">
        <v>5</v>
      </c>
      <c r="D48" s="59">
        <v>5</v>
      </c>
      <c r="E48" s="59">
        <v>4</v>
      </c>
      <c r="F48" s="59">
        <v>5</v>
      </c>
      <c r="G48" s="59">
        <v>5</v>
      </c>
      <c r="H48" s="59">
        <v>5</v>
      </c>
      <c r="I48" s="59">
        <v>5</v>
      </c>
      <c r="J48" s="59">
        <v>5</v>
      </c>
    </row>
    <row r="49" spans="2:15" ht="30" customHeight="1">
      <c r="B49" s="3">
        <v>5</v>
      </c>
      <c r="C49" s="59">
        <v>4</v>
      </c>
      <c r="D49" s="59">
        <v>4</v>
      </c>
      <c r="E49" s="59">
        <v>3</v>
      </c>
      <c r="F49" s="59">
        <v>4</v>
      </c>
      <c r="G49" s="59">
        <v>3</v>
      </c>
      <c r="H49" s="59">
        <v>5</v>
      </c>
      <c r="I49" s="59">
        <v>4</v>
      </c>
      <c r="J49" s="59">
        <v>4</v>
      </c>
    </row>
    <row r="50" spans="2:15" ht="30" customHeight="1">
      <c r="B50" s="3">
        <v>6</v>
      </c>
      <c r="C50" s="59"/>
      <c r="D50" s="59"/>
      <c r="E50" s="59"/>
      <c r="F50" s="59"/>
      <c r="G50" s="59"/>
      <c r="H50" s="59"/>
      <c r="I50" s="59"/>
      <c r="J50" s="59"/>
    </row>
    <row r="51" spans="2:15" ht="30" customHeight="1">
      <c r="B51" s="3">
        <v>7</v>
      </c>
      <c r="C51" s="59">
        <v>5</v>
      </c>
      <c r="D51" s="59">
        <v>5</v>
      </c>
      <c r="E51" s="59">
        <v>5</v>
      </c>
      <c r="F51" s="59">
        <v>5</v>
      </c>
      <c r="G51" s="59">
        <v>5</v>
      </c>
      <c r="H51" s="59">
        <v>5</v>
      </c>
      <c r="I51" s="59">
        <v>5</v>
      </c>
      <c r="J51" s="59">
        <v>5</v>
      </c>
      <c r="K51" s="60"/>
      <c r="L51" s="60"/>
      <c r="M51" s="60"/>
      <c r="N51" s="60"/>
      <c r="O51" s="60"/>
    </row>
    <row r="52" spans="2:15" ht="30" customHeight="1">
      <c r="B52" s="3">
        <v>8</v>
      </c>
      <c r="C52" s="59">
        <v>5</v>
      </c>
      <c r="D52" s="59">
        <v>5</v>
      </c>
      <c r="E52" s="59">
        <v>5</v>
      </c>
      <c r="F52" s="59">
        <v>5</v>
      </c>
      <c r="G52" s="59">
        <v>5</v>
      </c>
      <c r="H52" s="59">
        <v>5</v>
      </c>
      <c r="I52" s="59">
        <v>5</v>
      </c>
      <c r="J52" s="59">
        <v>5</v>
      </c>
      <c r="K52" s="60"/>
      <c r="L52" s="60"/>
      <c r="M52" s="60"/>
      <c r="N52" s="60"/>
      <c r="O52" s="60"/>
    </row>
    <row r="53" spans="2:15" ht="30" customHeight="1">
      <c r="B53" s="3">
        <v>9</v>
      </c>
      <c r="C53" s="59">
        <v>5</v>
      </c>
      <c r="D53" s="59">
        <v>5</v>
      </c>
      <c r="E53" s="59">
        <v>5</v>
      </c>
      <c r="F53" s="59">
        <v>5</v>
      </c>
      <c r="G53" s="59">
        <v>5</v>
      </c>
      <c r="H53" s="59">
        <v>5</v>
      </c>
      <c r="I53" s="59">
        <v>5</v>
      </c>
      <c r="J53" s="59">
        <v>5</v>
      </c>
      <c r="K53" s="60"/>
      <c r="L53" s="60"/>
      <c r="M53" s="60"/>
      <c r="N53" s="60"/>
      <c r="O53" s="60"/>
    </row>
    <row r="54" spans="2:15" ht="30" customHeight="1">
      <c r="B54" s="3">
        <v>10</v>
      </c>
      <c r="C54" s="59">
        <v>5</v>
      </c>
      <c r="D54" s="59">
        <v>4</v>
      </c>
      <c r="E54" s="59">
        <v>3</v>
      </c>
      <c r="F54" s="59">
        <v>4</v>
      </c>
      <c r="G54" s="59">
        <v>4</v>
      </c>
      <c r="H54" s="59">
        <v>5</v>
      </c>
      <c r="I54" s="59">
        <v>4</v>
      </c>
      <c r="J54" s="59">
        <v>4</v>
      </c>
      <c r="K54" s="60"/>
      <c r="L54" s="60"/>
      <c r="M54" s="60"/>
      <c r="N54" s="60"/>
      <c r="O54" s="60"/>
    </row>
    <row r="56" spans="2:15" ht="30" customHeight="1">
      <c r="H56" s="85" t="s">
        <v>34</v>
      </c>
      <c r="I56" s="85"/>
      <c r="J56" s="85"/>
    </row>
    <row r="57" spans="2:15" ht="30" customHeight="1">
      <c r="B57" s="62" t="s">
        <v>0</v>
      </c>
      <c r="C57" s="65" t="s">
        <v>35</v>
      </c>
      <c r="D57" s="65" t="s">
        <v>36</v>
      </c>
      <c r="E57" s="65" t="s">
        <v>37</v>
      </c>
      <c r="F57" s="65" t="s">
        <v>38</v>
      </c>
      <c r="G57" s="65" t="s">
        <v>16</v>
      </c>
      <c r="H57" s="65" t="s">
        <v>39</v>
      </c>
      <c r="I57" s="65" t="s">
        <v>40</v>
      </c>
      <c r="J57" s="65" t="s">
        <v>41</v>
      </c>
    </row>
    <row r="58" spans="2:15" ht="30" customHeight="1">
      <c r="B58" s="9">
        <v>1</v>
      </c>
      <c r="C58" s="59" t="s">
        <v>26</v>
      </c>
      <c r="D58" s="59" t="s">
        <v>33</v>
      </c>
      <c r="E58" s="59" t="s">
        <v>92</v>
      </c>
      <c r="F58" s="59" t="s">
        <v>18</v>
      </c>
      <c r="G58" s="59"/>
      <c r="H58" s="59" t="s">
        <v>42</v>
      </c>
      <c r="I58" s="59" t="s">
        <v>42</v>
      </c>
      <c r="J58" s="59" t="s">
        <v>42</v>
      </c>
    </row>
    <row r="59" spans="2:15" ht="30" customHeight="1">
      <c r="B59" s="10">
        <v>2</v>
      </c>
      <c r="C59" s="59" t="s">
        <v>26</v>
      </c>
      <c r="D59" s="59" t="s">
        <v>30</v>
      </c>
      <c r="E59" s="59"/>
      <c r="F59" s="59" t="s">
        <v>43</v>
      </c>
      <c r="G59" s="59" t="s">
        <v>93</v>
      </c>
      <c r="H59" s="59" t="s">
        <v>42</v>
      </c>
      <c r="I59" s="59" t="s">
        <v>42</v>
      </c>
      <c r="J59" s="59" t="s">
        <v>42</v>
      </c>
    </row>
    <row r="60" spans="2:15" ht="30" customHeight="1">
      <c r="B60" s="10">
        <v>3</v>
      </c>
      <c r="C60" s="59" t="s">
        <v>32</v>
      </c>
      <c r="D60" s="59" t="s">
        <v>33</v>
      </c>
      <c r="E60" s="59" t="s">
        <v>94</v>
      </c>
      <c r="F60" s="59" t="s">
        <v>43</v>
      </c>
      <c r="G60" s="59"/>
      <c r="H60" s="59" t="s">
        <v>42</v>
      </c>
      <c r="I60" s="59" t="s">
        <v>44</v>
      </c>
      <c r="J60" s="59" t="s">
        <v>42</v>
      </c>
    </row>
    <row r="61" spans="2:15" ht="30" customHeight="1">
      <c r="B61" s="9">
        <v>4</v>
      </c>
      <c r="C61" s="59" t="s">
        <v>28</v>
      </c>
      <c r="D61" s="59" t="s">
        <v>32</v>
      </c>
      <c r="E61" s="59" t="s">
        <v>95</v>
      </c>
      <c r="F61" s="59" t="s">
        <v>18</v>
      </c>
      <c r="G61" s="59"/>
      <c r="H61" s="59" t="s">
        <v>42</v>
      </c>
      <c r="I61" s="59" t="s">
        <v>42</v>
      </c>
      <c r="J61" s="59" t="s">
        <v>42</v>
      </c>
    </row>
    <row r="62" spans="2:15" ht="30" customHeight="1">
      <c r="B62" s="10">
        <v>5</v>
      </c>
      <c r="C62" s="59" t="s">
        <v>26</v>
      </c>
      <c r="D62" s="59" t="s">
        <v>27</v>
      </c>
      <c r="E62" s="59" t="s">
        <v>96</v>
      </c>
      <c r="F62" s="59" t="s">
        <v>18</v>
      </c>
      <c r="G62" s="59" t="s">
        <v>97</v>
      </c>
      <c r="H62" s="59" t="s">
        <v>42</v>
      </c>
      <c r="I62" s="59" t="s">
        <v>42</v>
      </c>
      <c r="J62" s="59" t="s">
        <v>42</v>
      </c>
    </row>
    <row r="63" spans="2:15" ht="30" customHeight="1">
      <c r="B63" s="10">
        <v>6</v>
      </c>
      <c r="C63" s="59"/>
      <c r="D63" s="59"/>
      <c r="E63" s="59"/>
      <c r="F63" s="59"/>
      <c r="G63" s="59"/>
      <c r="H63" s="59"/>
      <c r="I63" s="59"/>
      <c r="J63" s="59"/>
    </row>
    <row r="64" spans="2:15" ht="30" customHeight="1">
      <c r="B64" s="10">
        <v>7</v>
      </c>
      <c r="C64" s="59" t="s">
        <v>32</v>
      </c>
      <c r="D64" s="59" t="s">
        <v>29</v>
      </c>
      <c r="E64" s="59"/>
      <c r="F64" s="59" t="s">
        <v>18</v>
      </c>
      <c r="G64" s="59"/>
      <c r="H64" s="59" t="s">
        <v>42</v>
      </c>
      <c r="I64" s="59" t="s">
        <v>42</v>
      </c>
      <c r="J64" s="59" t="s">
        <v>42</v>
      </c>
      <c r="K64" s="60"/>
      <c r="L64" s="60"/>
      <c r="M64" s="60"/>
      <c r="N64" s="60"/>
      <c r="O64" s="60"/>
    </row>
    <row r="65" spans="2:15" ht="30" customHeight="1">
      <c r="B65" s="10">
        <v>8</v>
      </c>
      <c r="C65" s="59" t="s">
        <v>26</v>
      </c>
      <c r="D65" s="59" t="s">
        <v>33</v>
      </c>
      <c r="E65" s="59"/>
      <c r="F65" s="59" t="s">
        <v>18</v>
      </c>
      <c r="G65" s="59"/>
      <c r="H65" s="59" t="s">
        <v>42</v>
      </c>
      <c r="I65" s="59" t="s">
        <v>42</v>
      </c>
      <c r="J65" s="59" t="s">
        <v>42</v>
      </c>
      <c r="K65" s="60"/>
      <c r="L65" s="60"/>
      <c r="M65" s="60"/>
      <c r="N65" s="60"/>
      <c r="O65" s="60"/>
    </row>
    <row r="66" spans="2:15" ht="30" customHeight="1">
      <c r="B66" s="10">
        <v>9</v>
      </c>
      <c r="C66" s="59" t="s">
        <v>28</v>
      </c>
      <c r="D66" s="59" t="s">
        <v>32</v>
      </c>
      <c r="E66" s="59" t="s">
        <v>98</v>
      </c>
      <c r="F66" s="59" t="s">
        <v>18</v>
      </c>
      <c r="G66" s="59" t="s">
        <v>99</v>
      </c>
      <c r="H66" s="59" t="s">
        <v>42</v>
      </c>
      <c r="I66" s="59" t="s">
        <v>42</v>
      </c>
      <c r="J66" s="59" t="s">
        <v>42</v>
      </c>
      <c r="K66" s="60"/>
      <c r="L66" s="60"/>
      <c r="M66" s="60"/>
      <c r="N66" s="60"/>
      <c r="O66" s="60"/>
    </row>
    <row r="67" spans="2:15" ht="30" customHeight="1">
      <c r="B67" s="10">
        <v>10</v>
      </c>
      <c r="C67" s="59" t="s">
        <v>26</v>
      </c>
      <c r="D67" s="59" t="s">
        <v>30</v>
      </c>
      <c r="E67" s="59"/>
      <c r="F67" s="59" t="s">
        <v>18</v>
      </c>
      <c r="G67" s="59"/>
      <c r="H67" s="59" t="s">
        <v>44</v>
      </c>
      <c r="I67" s="59" t="s">
        <v>44</v>
      </c>
      <c r="J67" s="59" t="s">
        <v>44</v>
      </c>
      <c r="K67" s="60"/>
      <c r="L67" s="60"/>
      <c r="M67" s="60"/>
      <c r="N67" s="60"/>
      <c r="O67" s="60"/>
    </row>
    <row r="68" spans="2:15" ht="30" customHeight="1">
      <c r="B68" s="11"/>
      <c r="C68" s="61"/>
      <c r="D68" s="61"/>
      <c r="E68" s="61"/>
      <c r="F68" s="61"/>
      <c r="G68" s="61"/>
      <c r="H68" s="61"/>
      <c r="I68" s="61"/>
      <c r="J68" s="61"/>
    </row>
    <row r="69" spans="2:15" ht="30" customHeight="1">
      <c r="B69" s="11"/>
      <c r="C69" s="61"/>
      <c r="D69" s="61"/>
      <c r="E69" s="61"/>
      <c r="F69" s="61"/>
      <c r="G69" s="61"/>
      <c r="H69" s="61"/>
      <c r="I69" s="61"/>
      <c r="J69" s="61"/>
    </row>
    <row r="70" spans="2:15" ht="64.5" customHeight="1">
      <c r="C70" s="66" t="s">
        <v>373</v>
      </c>
    </row>
  </sheetData>
  <mergeCells count="4">
    <mergeCell ref="H56:J56"/>
    <mergeCell ref="C2:G2"/>
    <mergeCell ref="C17:F17"/>
    <mergeCell ref="C43:J4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C20" sqref="C20"/>
    </sheetView>
  </sheetViews>
  <sheetFormatPr baseColWidth="10" defaultRowHeight="15"/>
  <cols>
    <col min="1" max="3" width="11.42578125" style="69"/>
    <col min="4" max="4" width="20.140625" style="69" bestFit="1" customWidth="1"/>
    <col min="5" max="5" width="11.42578125" style="69"/>
    <col min="6" max="6" width="19.140625" style="69" bestFit="1" customWidth="1"/>
    <col min="7" max="16384" width="11.42578125" style="69"/>
  </cols>
  <sheetData>
    <row r="5" spans="2:6">
      <c r="B5" s="89" t="s">
        <v>379</v>
      </c>
      <c r="C5" s="89"/>
      <c r="D5" s="89"/>
      <c r="E5" s="68"/>
      <c r="F5" s="68"/>
    </row>
    <row r="6" spans="2:6">
      <c r="B6" s="90" t="s">
        <v>380</v>
      </c>
      <c r="C6" s="90"/>
      <c r="D6" s="70" t="s">
        <v>381</v>
      </c>
      <c r="E6" s="70" t="s">
        <v>382</v>
      </c>
      <c r="F6" s="70" t="s">
        <v>383</v>
      </c>
    </row>
    <row r="7" spans="2:6">
      <c r="B7" s="91" t="s">
        <v>384</v>
      </c>
      <c r="C7" s="92"/>
      <c r="D7" s="95" t="s">
        <v>387</v>
      </c>
      <c r="E7" s="96">
        <v>2271880</v>
      </c>
      <c r="F7" s="97">
        <v>0.755</v>
      </c>
    </row>
    <row r="8" spans="2:6">
      <c r="B8" s="93"/>
      <c r="C8" s="94"/>
      <c r="D8" s="95"/>
      <c r="E8" s="96"/>
      <c r="F8" s="97"/>
    </row>
    <row r="10" spans="2:6">
      <c r="B10" s="71"/>
      <c r="C10" s="71"/>
    </row>
    <row r="11" spans="2:6">
      <c r="B11" s="69" t="s">
        <v>385</v>
      </c>
    </row>
    <row r="12" spans="2:6">
      <c r="B12" s="69" t="s">
        <v>386</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2017-05-15T15:29:30Z</dcterms:modified>
</cp:coreProperties>
</file>