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Brigitte Angelica\Desktop\Gestión de Egresados\Autoevaluación\Posgrado\2019\"/>
    </mc:Choice>
  </mc:AlternateContent>
  <xr:revisionPtr revIDLastSave="0" documentId="13_ncr:1_{0DB3ACF2-4761-4399-BDD0-401050214285}" xr6:coauthVersionLast="46" xr6:coauthVersionMax="46" xr10:uidLastSave="{00000000-0000-0000-0000-000000000000}"/>
  <bookViews>
    <workbookView xWindow="-120" yWindow="-120" windowWidth="29040" windowHeight="15840" activeTab="2" xr2:uid="{00000000-000D-0000-FFFF-FFFF00000000}"/>
  </bookViews>
  <sheets>
    <sheet name="Presentación" sheetId="1" r:id="rId1"/>
    <sheet name="Informe hasta el 2018" sheetId="6" r:id="rId2"/>
    <sheet name="Egresados 2019" sheetId="4" r:id="rId3"/>
    <sheet name="Empleadores" sheetId="3" r:id="rId4"/>
    <sheet name="OLE" sheetId="5"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3" i="6" l="1"/>
  <c r="E224" i="6"/>
  <c r="F224" i="6" s="1"/>
  <c r="J224" i="6" s="1"/>
  <c r="D188" i="6"/>
  <c r="C162" i="6"/>
  <c r="D160" i="6" s="1"/>
  <c r="D161" i="6"/>
  <c r="E127" i="6"/>
  <c r="C90" i="6"/>
  <c r="D90" i="6" s="1"/>
  <c r="G90" i="6" s="1"/>
  <c r="D89" i="6"/>
  <c r="G89" i="6" s="1"/>
  <c r="C63" i="6"/>
  <c r="D63" i="6" s="1"/>
  <c r="G63" i="6" s="1"/>
  <c r="D62" i="6"/>
  <c r="G62" i="6" s="1"/>
  <c r="C37" i="6"/>
  <c r="C391" i="6" s="1"/>
  <c r="D36" i="6"/>
  <c r="G36" i="6" s="1"/>
  <c r="C353" i="6" l="1"/>
  <c r="E123" i="6"/>
  <c r="C370" i="6"/>
  <c r="D60" i="6"/>
  <c r="G60" i="6" s="1"/>
  <c r="D87" i="6"/>
  <c r="G87" i="6" s="1"/>
  <c r="K124" i="6"/>
  <c r="E187" i="6"/>
  <c r="C280" i="6"/>
  <c r="C387" i="6"/>
  <c r="D86" i="6"/>
  <c r="G86" i="6" s="1"/>
  <c r="D88" i="6"/>
  <c r="G88" i="6" s="1"/>
  <c r="K123" i="6"/>
  <c r="K125" i="6"/>
  <c r="D159" i="6"/>
  <c r="D162" i="6" s="1"/>
  <c r="C278" i="6"/>
  <c r="C282" i="6"/>
  <c r="C352" i="6"/>
  <c r="C355" i="6"/>
  <c r="I372" i="6"/>
  <c r="C389" i="6"/>
  <c r="E125" i="6"/>
  <c r="E128" i="6"/>
  <c r="F223" i="6"/>
  <c r="J223" i="6" s="1"/>
  <c r="C281" i="6"/>
  <c r="H351" i="6"/>
  <c r="C354" i="6"/>
  <c r="C371" i="6"/>
  <c r="C388" i="6"/>
  <c r="D35" i="6"/>
  <c r="G35" i="6" s="1"/>
  <c r="D37" i="6"/>
  <c r="G37" i="6" s="1"/>
  <c r="D61" i="6"/>
  <c r="G61" i="6" s="1"/>
  <c r="E124" i="6"/>
  <c r="E126" i="6"/>
  <c r="E186" i="6"/>
  <c r="F222" i="6"/>
  <c r="J222" i="6" s="1"/>
  <c r="C279" i="6"/>
  <c r="C302" i="6"/>
  <c r="H352" i="6"/>
  <c r="C356" i="6"/>
  <c r="I373" i="6"/>
  <c r="C390" i="6"/>
  <c r="E188" i="6" l="1"/>
  <c r="C247" i="4"/>
  <c r="E244" i="4" s="1"/>
  <c r="C233" i="4"/>
  <c r="D232" i="4" s="1"/>
  <c r="C220" i="4"/>
  <c r="D218" i="4" s="1"/>
  <c r="C205" i="4"/>
  <c r="D203" i="4" s="1"/>
  <c r="E193" i="4"/>
  <c r="F188" i="4" s="1"/>
  <c r="E130" i="4"/>
  <c r="C95" i="4"/>
  <c r="D94" i="4" s="1"/>
  <c r="D168" i="4"/>
  <c r="E167" i="4" s="1"/>
  <c r="C68" i="4"/>
  <c r="D67" i="4" s="1"/>
  <c r="C42" i="4"/>
  <c r="D231" i="4" l="1"/>
  <c r="D233" i="4" s="1"/>
  <c r="E245" i="4"/>
  <c r="E242" i="4"/>
  <c r="E243" i="4"/>
  <c r="E246" i="4"/>
  <c r="D219" i="4"/>
  <c r="D220" i="4" s="1"/>
  <c r="D202" i="4"/>
  <c r="D201" i="4"/>
  <c r="D204" i="4"/>
  <c r="F190" i="4"/>
  <c r="F187" i="4"/>
  <c r="F186" i="4"/>
  <c r="F192" i="4"/>
  <c r="F189" i="4"/>
  <c r="F191" i="4"/>
  <c r="E166" i="4"/>
  <c r="E168" i="4" s="1"/>
  <c r="D40" i="4"/>
  <c r="D65" i="4"/>
  <c r="D66" i="4"/>
  <c r="D41" i="4"/>
  <c r="E133" i="4"/>
  <c r="E131" i="4"/>
  <c r="E132" i="4"/>
  <c r="E129" i="4"/>
  <c r="E134" i="4"/>
  <c r="D92" i="4"/>
  <c r="D91" i="4"/>
  <c r="D93" i="4"/>
  <c r="D95" i="4"/>
  <c r="D68" i="4"/>
  <c r="D42" i="4"/>
  <c r="E247" i="4" l="1"/>
  <c r="D205" i="4"/>
  <c r="F193" i="4"/>
</calcChain>
</file>

<file path=xl/sharedStrings.xml><?xml version="1.0" encoding="utf-8"?>
<sst xmlns="http://schemas.openxmlformats.org/spreadsheetml/2006/main" count="433" uniqueCount="199">
  <si>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</si>
  <si>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</si>
  <si>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</si>
  <si>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</si>
  <si>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</si>
  <si>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</si>
  <si>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</si>
  <si>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</si>
  <si>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</si>
  <si>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</si>
  <si>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</si>
  <si>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</si>
  <si>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</si>
  <si>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</si>
  <si>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</si>
  <si>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</si>
  <si>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</si>
  <si>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</si>
  <si>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</si>
  <si>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</si>
  <si>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</si>
  <si>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</si>
  <si>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</si>
  <si>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</si>
  <si>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</si>
  <si>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</si>
  <si>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</si>
  <si>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</si>
  <si>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</si>
  <si>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</si>
  <si>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</si>
  <si>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</si>
  <si>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</si>
  <si>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</si>
  <si>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</si>
  <si>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</si>
  <si>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</si>
  <si>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</si>
  <si>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</si>
  <si>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</si>
  <si>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</si>
  <si>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</si>
  <si>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</si>
  <si>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</si>
  <si>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</si>
  <si>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</si>
  <si>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</si>
  <si>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</si>
  <si>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</si>
  <si>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</si>
  <si>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</si>
  <si>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</si>
  <si>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</si>
  <si>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</si>
  <si>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Sin respuesta</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</si>
  <si>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</si>
  <si>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</si>
  <si>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</si>
  <si>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</si>
  <si>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</si>
  <si>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</si>
  <si>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</si>
  <si>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</si>
  <si>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</si>
  <si>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</si>
  <si>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</si>
  <si>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</si>
  <si>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</si>
  <si>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</si>
  <si>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</si>
  <si>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</si>
  <si>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</si>
  <si>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</si>
  <si>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</si>
  <si>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</si>
  <si>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</si>
  <si>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</si>
  <si>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</si>
  <si>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</si>
  <si>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</si>
  <si>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</si>
  <si>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</si>
  <si>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</si>
  <si>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</si>
  <si>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</si>
  <si>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</si>
  <si>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</si>
  <si>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</si>
  <si>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</si>
  <si>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</si>
  <si>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</si>
  <si>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</si>
  <si>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</si>
  <si>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</si>
  <si>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</si>
  <si>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</si>
  <si>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</si>
  <si>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</si>
  <si>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</si>
  <si>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</si>
  <si>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</si>
  <si>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</si>
  <si>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</si>
  <si>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</si>
  <si>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</si>
  <si>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</si>
  <si>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</si>
  <si>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</si>
  <si>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</si>
  <si>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</si>
  <si>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</si>
  <si>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</si>
  <si>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</si>
  <si>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</si>
  <si>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</si>
  <si>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</si>
  <si>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</si>
  <si>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</si>
  <si>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</si>
  <si>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</si>
  <si>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</si>
  <si>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Pública</t>
  </si>
  <si>
    <t>Excelente</t>
  </si>
  <si>
    <t>Bueno</t>
  </si>
  <si>
    <t>Regular</t>
  </si>
  <si>
    <t xml:space="preserve">Empleado del gobierno	  </t>
  </si>
  <si>
    <t>entre 4 SMLV y menos de 5 SMLV</t>
  </si>
  <si>
    <t>Risaralda</t>
  </si>
  <si>
    <t>Ocupaciones en Ciencias Sociales, Educación, Servicios Gubernamentales y Religión</t>
  </si>
  <si>
    <t>Contrato a término indefinido</t>
  </si>
  <si>
    <t>Docencia</t>
  </si>
  <si>
    <t>Docente</t>
  </si>
  <si>
    <t>Pereira</t>
  </si>
  <si>
    <t>Colombia</t>
  </si>
  <si>
    <t>SIN RESPUESTA</t>
  </si>
  <si>
    <t>Universidad Tecnológica de Pereira</t>
  </si>
  <si>
    <t>Contrato a término fijo</t>
  </si>
  <si>
    <t>Agricultura, ganadería, Caza y Silvicultura</t>
  </si>
  <si>
    <t>entre 5 SMLV y menos de 6 SMLV</t>
  </si>
  <si>
    <t>Decano</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</si>
  <si>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</si>
  <si>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</si>
  <si>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</si>
  <si>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</si>
  <si>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</si>
  <si>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</si>
  <si>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</si>
  <si>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</si>
  <si>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</si>
  <si>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</si>
  <si>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</si>
  <si>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</si>
  <si>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</si>
  <si>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</si>
  <si>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t>
  </si>
  <si>
    <t>Nombre de la organización:</t>
  </si>
  <si>
    <t>UTP</t>
  </si>
  <si>
    <t>La Julita</t>
  </si>
  <si>
    <t>3137300</t>
  </si>
  <si>
    <t>Empleado</t>
  </si>
  <si>
    <t>Área educativa</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</si>
  <si>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</si>
  <si>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</si>
  <si>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</si>
  <si>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</si>
  <si>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</si>
  <si>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</si>
  <si>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</si>
  <si>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</si>
  <si>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</si>
  <si>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 xml:space="preserve">Doctorado en Ciencias Ambientales
</t>
  </si>
  <si>
    <t>Total graduados: 3</t>
  </si>
  <si>
    <t>Total egresados encuestados: 4</t>
  </si>
  <si>
    <t>Vereda La Julita, Pereira Cra 27#10-02 Los Álamos</t>
  </si>
  <si>
    <t>contactenos@utp.edu.co</t>
  </si>
  <si>
    <t>Escuela de Tecnología Química</t>
  </si>
  <si>
    <t>Profesor de pLanta, Asociado</t>
  </si>
  <si>
    <t>Director de Eswcuela de Tecnología Química</t>
  </si>
  <si>
    <t>www.utp.edu.co</t>
  </si>
  <si>
    <t>Director de Programa</t>
  </si>
  <si>
    <t>COlombia</t>
  </si>
  <si>
    <t xml:space="preserve">Empresario/Empleador   </t>
  </si>
  <si>
    <t>Seguir adelante en el proceso de acreditación de alta calidad.</t>
  </si>
  <si>
    <t>Mayor insercion en el contexto por parte de sus estudiantes</t>
  </si>
  <si>
    <t>QUE SE TRAIGAN PROFESORES EXTRANJEROS A IMPARTIR LAS CLASES EN INGLÉS</t>
  </si>
  <si>
    <t>Doctorado en Ciencias Ambientales</t>
  </si>
  <si>
    <t xml:space="preserve">No hay datos de empleaores para el Doctorado en Ciencias Ambientales </t>
  </si>
  <si>
    <t>Total egresados encuestados 2018: 4</t>
  </si>
  <si>
    <t>Universidad de Medellín</t>
  </si>
  <si>
    <t>Carrera 87 #30-65</t>
  </si>
  <si>
    <t xml:space="preserve"> Vda. La Julita</t>
  </si>
  <si>
    <t>3405530</t>
  </si>
  <si>
    <t>udem@udem.edu.co</t>
  </si>
  <si>
    <t>Profesor de Tiempo Completo</t>
  </si>
  <si>
    <t>Docente cátedra</t>
  </si>
  <si>
    <r>
      <rPr>
        <b/>
        <sz val="14"/>
        <color indexed="8"/>
        <rFont val="Calibri"/>
        <family val="2"/>
      </rPr>
      <t xml:space="preserve">Gestión de Egresados
Asociación de Egresados
</t>
    </r>
    <r>
      <rPr>
        <sz val="14"/>
        <color indexed="8"/>
        <rFont val="Calibri"/>
        <family val="2"/>
      </rPr>
      <t>www.utp.edu.co/egresados
Edificio 15C, tercer piso, Oficina 15C-302
Universidad Tecnológica de Pereira</t>
    </r>
  </si>
  <si>
    <t>Total graduados: 7</t>
  </si>
  <si>
    <t>Nivel de encuestas diligenciadas: 57,1%</t>
  </si>
  <si>
    <t>Total egresados encuestados 2019: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</si>
</sst>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quot;$&quot;\ #,##0_);[Red]\(&quot;$&quot;\ #,##0\)"/>
    <numFmt numFmtId="165" formatCode="0.0%"/>
  </numFmts>
  <fonts count="30">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color rgb="FF000000"/>
      <name val="Lucida Sans Regular"/>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
      <b/>
      <sz val="2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5">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0" fillId="0" borderId="1" xfId="0" applyBorder="1"/>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5" xfId="0" applyFill="1" applyBorder="1"/>
    <xf numFmtId="0" fontId="0" fillId="0" borderId="5" xfId="0" applyBorder="1"/>
    <xf numFmtId="0" fontId="0" fillId="2" borderId="6" xfId="0" applyFill="1" applyBorder="1"/>
    <xf numFmtId="0" fontId="0" fillId="2" borderId="7" xfId="0" applyFill="1" applyBorder="1"/>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13" fillId="2" borderId="1" xfId="0" applyFont="1" applyFill="1" applyBorder="1" applyAlignment="1">
      <alignment horizontal="center" vertical="center"/>
    </xf>
    <xf numFmtId="0" fontId="0" fillId="2" borderId="8" xfId="0" applyFill="1" applyBorder="1"/>
    <xf numFmtId="0" fontId="0" fillId="2" borderId="9" xfId="0" applyFill="1" applyBorder="1"/>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10" fillId="2" borderId="0" xfId="0" applyFont="1" applyFill="1" applyAlignment="1">
      <alignment vertical="center"/>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4" fillId="2" borderId="0" xfId="0" applyFont="1" applyFill="1" applyAlignment="1">
      <alignment horizontal="left" vertical="center"/>
    </xf>
    <xf numFmtId="164" fontId="23" fillId="2" borderId="1" xfId="0" applyNumberFormat="1" applyFont="1" applyFill="1" applyBorder="1" applyAlignment="1">
      <alignment horizontal="center" vertical="center"/>
    </xf>
    <xf numFmtId="165" fontId="23" fillId="2" borderId="1"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0" fillId="4" borderId="1" xfId="0" applyFill="1" applyBorder="1"/>
    <xf numFmtId="0" fontId="0" fillId="0" borderId="1" xfId="0" applyBorder="1" applyAlignment="1">
      <alignment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0" xfId="0" applyFill="1" applyAlignment="1">
      <alignment horizontal="center" wrapText="1"/>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3" fontId="15" fillId="2" borderId="0" xfId="0" applyNumberFormat="1" applyFont="1" applyFill="1" applyAlignment="1">
      <alignment horizontal="center"/>
    </xf>
    <xf numFmtId="0" fontId="0" fillId="2" borderId="0" xfId="0" applyFill="1" applyAlignment="1">
      <alignment horizontal="center"/>
    </xf>
    <xf numFmtId="0" fontId="12" fillId="2" borderId="0" xfId="0" applyFont="1" applyFill="1" applyAlignment="1">
      <alignment horizontal="center" vertical="top" wrapText="1"/>
    </xf>
    <xf numFmtId="10" fontId="28" fillId="0" borderId="1" xfId="0" applyNumberFormat="1" applyFont="1" applyBorder="1" applyAlignment="1">
      <alignment horizontal="center" vertical="center"/>
    </xf>
    <xf numFmtId="6" fontId="28" fillId="0" borderId="1" xfId="0" applyNumberFormat="1" applyFont="1" applyBorder="1" applyAlignment="1">
      <alignment horizontal="center" vertical="center"/>
    </xf>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0" xfId="0" applyFill="1" applyAlignment="1">
      <alignment horizontal="center" wrapText="1"/>
    </xf>
    <xf numFmtId="0" fontId="16"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3" fontId="15" fillId="2" borderId="1" xfId="0" applyNumberFormat="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0" fillId="2" borderId="1" xfId="1" applyFont="1" applyFill="1" applyBorder="1" applyAlignment="1">
      <alignment horizontal="center" vertical="center"/>
    </xf>
    <xf numFmtId="0" fontId="0" fillId="2" borderId="0" xfId="0" applyFill="1" applyBorder="1" applyAlignment="1">
      <alignment horizontal="center" vertical="center" wrapText="1"/>
    </xf>
    <xf numFmtId="0" fontId="0" fillId="2" borderId="0" xfId="0" applyFill="1" applyBorder="1" applyAlignment="1">
      <alignment horizontal="center"/>
    </xf>
    <xf numFmtId="0" fontId="29" fillId="2" borderId="0" xfId="0" applyFont="1" applyFill="1" applyAlignment="1">
      <alignment horizontal="center"/>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2"/>
            <c:bubble3D val="0"/>
            <c:explosion val="9"/>
            <c:extLst>
              <c:ext xmlns:c16="http://schemas.microsoft.com/office/drawing/2014/chart" uri="{C3380CC4-5D6E-409C-BE32-E72D297353CC}">
                <c16:uniqueId val="{00000001-C9E3-40D5-B02E-938DB2A2440C}"/>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0.75</c:v>
                </c:pt>
                <c:pt idx="1">
                  <c:v>0.25</c:v>
                </c:pt>
                <c:pt idx="2">
                  <c:v>0</c:v>
                </c:pt>
              </c:numCache>
            </c:numRef>
          </c:val>
          <c:extLst>
            <c:ext xmlns:c16="http://schemas.microsoft.com/office/drawing/2014/chart" uri="{C3380CC4-5D6E-409C-BE32-E72D297353CC}">
              <c16:uniqueId val="{00000002-C9E3-40D5-B02E-938DB2A2440C}"/>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[1]Egresados!$B$302:$B$303</c:f>
              <c:strCache>
                <c:ptCount val="2"/>
                <c:pt idx="0">
                  <c:v>Si</c:v>
                </c:pt>
                <c:pt idx="1">
                  <c:v>No</c:v>
                </c:pt>
              </c:strCache>
            </c:strRef>
          </c:cat>
          <c:val>
            <c:numRef>
              <c:f>[1]Egresados!$C$302:$C$303</c:f>
              <c:numCache>
                <c:formatCode>General</c:formatCode>
                <c:ptCount val="2"/>
                <c:pt idx="0">
                  <c:v>0.75</c:v>
                </c:pt>
                <c:pt idx="1">
                  <c:v>0.25</c:v>
                </c:pt>
              </c:numCache>
            </c:numRef>
          </c:val>
          <c:extLst>
            <c:ext xmlns:c16="http://schemas.microsoft.com/office/drawing/2014/chart" uri="{C3380CC4-5D6E-409C-BE32-E72D297353CC}">
              <c16:uniqueId val="{00000000-3E1A-4390-893D-CDB4EAC2042B}"/>
            </c:ext>
          </c:extLst>
        </c:ser>
        <c:dLbls>
          <c:dLblPos val="outEnd"/>
          <c:showLegendKey val="0"/>
          <c:showVal val="1"/>
          <c:showCatName val="0"/>
          <c:showSerName val="0"/>
          <c:showPercent val="0"/>
          <c:showBubbleSize val="0"/>
        </c:dLbls>
        <c:gapWidth val="150"/>
        <c:axId val="496271000"/>
        <c:axId val="496273744"/>
      </c:barChart>
      <c:catAx>
        <c:axId val="496271000"/>
        <c:scaling>
          <c:orientation val="minMax"/>
        </c:scaling>
        <c:delete val="0"/>
        <c:axPos val="b"/>
        <c:numFmt formatCode="General" sourceLinked="1"/>
        <c:majorTickMark val="none"/>
        <c:minorTickMark val="none"/>
        <c:tickLblPos val="nextTo"/>
        <c:crossAx val="496273744"/>
        <c:crosses val="autoZero"/>
        <c:auto val="1"/>
        <c:lblAlgn val="ctr"/>
        <c:lblOffset val="100"/>
        <c:noMultiLvlLbl val="0"/>
      </c:catAx>
      <c:valAx>
        <c:axId val="496273744"/>
        <c:scaling>
          <c:orientation val="minMax"/>
        </c:scaling>
        <c:delete val="0"/>
        <c:axPos val="l"/>
        <c:majorGridlines/>
        <c:numFmt formatCode="General" sourceLinked="1"/>
        <c:majorTickMark val="none"/>
        <c:minorTickMark val="none"/>
        <c:tickLblPos val="nextTo"/>
        <c:crossAx val="496271000"/>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AF7B-4C35-8452-EBFF3BA67E9E}"/>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AF7B-4C35-8452-EBFF3BA67E9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2019'!$B$40:$B$41</c:f>
              <c:strCache>
                <c:ptCount val="2"/>
                <c:pt idx="0">
                  <c:v>Masculino</c:v>
                </c:pt>
                <c:pt idx="1">
                  <c:v>Femenino</c:v>
                </c:pt>
              </c:strCache>
            </c:strRef>
          </c:cat>
          <c:val>
            <c:numRef>
              <c:f>'Egresados 2019'!$D$40:$D$41</c:f>
              <c:numCache>
                <c:formatCode>0%</c:formatCode>
                <c:ptCount val="2"/>
                <c:pt idx="0">
                  <c:v>0.5</c:v>
                </c:pt>
                <c:pt idx="1">
                  <c:v>0.5</c:v>
                </c:pt>
              </c:numCache>
            </c:numRef>
          </c:val>
          <c:extLs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B145-4B10-A55A-060EDA5DAA47}"/>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B145-4B10-A55A-060EDA5DAA47}"/>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4-B145-4B10-A55A-060EDA5DAA47}"/>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2019'!$B$65:$B$67</c:f>
              <c:strCache>
                <c:ptCount val="3"/>
                <c:pt idx="0">
                  <c:v>Casado(a)/unión libre</c:v>
                </c:pt>
                <c:pt idx="1">
                  <c:v>Soltero</c:v>
                </c:pt>
                <c:pt idx="2">
                  <c:v>otro</c:v>
                </c:pt>
              </c:strCache>
            </c:strRef>
          </c:cat>
          <c:val>
            <c:numRef>
              <c:f>'Egresados 2019'!$D$65:$D$67</c:f>
              <c:numCache>
                <c:formatCode>0%</c:formatCode>
                <c:ptCount val="3"/>
                <c:pt idx="0">
                  <c:v>1</c:v>
                </c:pt>
                <c:pt idx="1">
                  <c:v>0</c:v>
                </c:pt>
                <c:pt idx="2">
                  <c:v>0</c:v>
                </c:pt>
              </c:numCache>
            </c:numRef>
          </c:val>
          <c:extLs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2019'!$B$91:$B$94</c:f>
              <c:strCache>
                <c:ptCount val="4"/>
                <c:pt idx="0">
                  <c:v>0</c:v>
                </c:pt>
                <c:pt idx="1">
                  <c:v>1</c:v>
                </c:pt>
                <c:pt idx="2">
                  <c:v>2</c:v>
                </c:pt>
                <c:pt idx="3">
                  <c:v>Más de 2</c:v>
                </c:pt>
              </c:strCache>
            </c:strRef>
          </c:cat>
          <c:val>
            <c:numRef>
              <c:f>'Egresados 2019'!$D$91:$D$94</c:f>
              <c:numCache>
                <c:formatCode>0%</c:formatCode>
                <c:ptCount val="4"/>
                <c:pt idx="0">
                  <c:v>0.25</c:v>
                </c:pt>
                <c:pt idx="1">
                  <c:v>0</c:v>
                </c:pt>
                <c:pt idx="2">
                  <c:v>0.75</c:v>
                </c:pt>
                <c:pt idx="3">
                  <c:v>0</c:v>
                </c:pt>
              </c:numCache>
            </c:numRef>
          </c:val>
          <c:extLs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2019'!$B$129</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2019'!$C$129:$F$129</c:f>
              <c:numCache>
                <c:formatCode>General</c:formatCode>
                <c:ptCount val="4"/>
                <c:pt idx="2" formatCode="0%">
                  <c:v>1</c:v>
                </c:pt>
              </c:numCache>
            </c:numRef>
          </c:val>
          <c:extLst>
            <c:ext xmlns:c16="http://schemas.microsoft.com/office/drawing/2014/chart" uri="{C3380CC4-5D6E-409C-BE32-E72D297353CC}">
              <c16:uniqueId val="{00000000-413C-46F5-A168-0D94D6023DE8}"/>
            </c:ext>
          </c:extLst>
        </c:ser>
        <c:ser>
          <c:idx val="1"/>
          <c:order val="1"/>
          <c:tx>
            <c:strRef>
              <c:f>'Egresados 2019'!$B$130</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2019'!$C$130:$F$130</c:f>
              <c:numCache>
                <c:formatCode>General</c:formatCode>
                <c:ptCount val="4"/>
                <c:pt idx="2" formatCode="0%">
                  <c:v>0</c:v>
                </c:pt>
              </c:numCache>
            </c:numRef>
          </c:val>
          <c:extLst>
            <c:ext xmlns:c16="http://schemas.microsoft.com/office/drawing/2014/chart" uri="{C3380CC4-5D6E-409C-BE32-E72D297353CC}">
              <c16:uniqueId val="{00000001-413C-46F5-A168-0D94D6023DE8}"/>
            </c:ext>
          </c:extLst>
        </c:ser>
        <c:ser>
          <c:idx val="2"/>
          <c:order val="2"/>
          <c:tx>
            <c:strRef>
              <c:f>'Egresados 2019'!$B$131</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2019'!$C$131:$F$131</c:f>
              <c:numCache>
                <c:formatCode>General</c:formatCode>
                <c:ptCount val="4"/>
                <c:pt idx="2" formatCode="0%">
                  <c:v>0</c:v>
                </c:pt>
              </c:numCache>
            </c:numRef>
          </c:val>
          <c:extLst>
            <c:ext xmlns:c16="http://schemas.microsoft.com/office/drawing/2014/chart" uri="{C3380CC4-5D6E-409C-BE32-E72D297353CC}">
              <c16:uniqueId val="{00000002-413C-46F5-A168-0D94D6023DE8}"/>
            </c:ext>
          </c:extLst>
        </c:ser>
        <c:ser>
          <c:idx val="3"/>
          <c:order val="3"/>
          <c:tx>
            <c:strRef>
              <c:f>'Egresados 2019'!$B$132</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2019'!$C$132:$F$132</c:f>
              <c:numCache>
                <c:formatCode>General</c:formatCode>
                <c:ptCount val="4"/>
                <c:pt idx="2" formatCode="0%">
                  <c:v>0</c:v>
                </c:pt>
              </c:numCache>
            </c:numRef>
          </c:val>
          <c:extLst>
            <c:ext xmlns:c16="http://schemas.microsoft.com/office/drawing/2014/chart" uri="{C3380CC4-5D6E-409C-BE32-E72D297353CC}">
              <c16:uniqueId val="{00000003-413C-46F5-A168-0D94D6023DE8}"/>
            </c:ext>
          </c:extLst>
        </c:ser>
        <c:ser>
          <c:idx val="4"/>
          <c:order val="4"/>
          <c:tx>
            <c:strRef>
              <c:f>'Egresados 2019'!$B$133</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2019'!$C$133:$F$133</c:f>
              <c:numCache>
                <c:formatCode>General</c:formatCode>
                <c:ptCount val="4"/>
                <c:pt idx="2" formatCode="0%">
                  <c:v>0</c:v>
                </c:pt>
              </c:numCache>
            </c:numRef>
          </c:val>
          <c:extLst>
            <c:ext xmlns:c16="http://schemas.microsoft.com/office/drawing/2014/chart" uri="{C3380CC4-5D6E-409C-BE32-E72D297353CC}">
              <c16:uniqueId val="{00000004-413C-46F5-A168-0D94D6023DE8}"/>
            </c:ext>
          </c:extLst>
        </c:ser>
        <c:ser>
          <c:idx val="5"/>
          <c:order val="5"/>
          <c:tx>
            <c:strRef>
              <c:f>'Egresados 2019'!$B$134</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c:v>
                </c:pt>
              </c:numCache>
            </c:numRef>
          </c:val>
          <c:extLs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496276096"/>
        <c:axId val="496268648"/>
      </c:barChart>
      <c:catAx>
        <c:axId val="4962760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496268648"/>
        <c:crosses val="autoZero"/>
        <c:auto val="1"/>
        <c:lblAlgn val="ctr"/>
        <c:lblOffset val="100"/>
        <c:noMultiLvlLbl val="0"/>
      </c:catAx>
      <c:valAx>
        <c:axId val="496268648"/>
        <c:scaling>
          <c:orientation val="minMax"/>
        </c:scaling>
        <c:delete val="1"/>
        <c:axPos val="l"/>
        <c:numFmt formatCode="General" sourceLinked="1"/>
        <c:majorTickMark val="none"/>
        <c:minorTickMark val="none"/>
        <c:tickLblPos val="nextTo"/>
        <c:crossAx val="496276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'Egresados 2019'!$B$166:$B$167</c:f>
              <c:strCache>
                <c:ptCount val="2"/>
                <c:pt idx="0">
                  <c:v>Si</c:v>
                </c:pt>
                <c:pt idx="1">
                  <c:v>No</c:v>
                </c:pt>
              </c:strCache>
            </c:strRef>
          </c:cat>
          <c:val>
            <c:numRef>
              <c:f>'Egresados 2019'!$E$166:$E$167</c:f>
              <c:numCache>
                <c:formatCode>0%</c:formatCode>
                <c:ptCount val="2"/>
                <c:pt idx="0">
                  <c:v>1</c:v>
                </c:pt>
                <c:pt idx="1">
                  <c:v>0</c:v>
                </c:pt>
              </c:numCache>
            </c:numRef>
          </c:val>
          <c:extLs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'Egresados 2019'!$B$166:$B$167</c15:sqref>
                        </c15:formulaRef>
                      </c:ext>
                    </c:extLst>
                    <c:strCache>
                      <c:ptCount val="2"/>
                      <c:pt idx="0">
                        <c:v>Si</c:v>
                      </c:pt>
                      <c:pt idx="1">
                        <c:v>No</c:v>
                      </c:pt>
                    </c:strCache>
                  </c:strRef>
                </c:cat>
                <c:val>
                  <c:numRef>
                    <c:extLst>
                      <c:ext uri="{02D57815-91ED-43cb-92C2-25804820EDAC}">
                        <c15:formulaRef>
                          <c15:sqref>'Egresados 2019'!$C$166:$C$167</c15:sqref>
                        </c15:formulaRef>
                      </c:ext>
                    </c:extLst>
                    <c:numCache>
                      <c:formatCode>General</c:formatCode>
                      <c:ptCount val="2"/>
                    </c:numCache>
                  </c:numRef>
                </c:val>
                <c:extLs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'Egresados 2019'!$B$186:$B$192</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2019'!$F$186:$F$192</c:f>
              <c:numCache>
                <c:formatCode>0%</c:formatCode>
                <c:ptCount val="7"/>
                <c:pt idx="0">
                  <c:v>0.18181818181818182</c:v>
                </c:pt>
                <c:pt idx="1">
                  <c:v>0.18181818181818182</c:v>
                </c:pt>
                <c:pt idx="2">
                  <c:v>0.36363636363636365</c:v>
                </c:pt>
                <c:pt idx="3">
                  <c:v>9.0909090909090912E-2</c:v>
                </c:pt>
                <c:pt idx="4">
                  <c:v>0.18181818181818182</c:v>
                </c:pt>
                <c:pt idx="5">
                  <c:v>0</c:v>
                </c:pt>
                <c:pt idx="6">
                  <c:v>0</c:v>
                </c:pt>
              </c:numCache>
            </c:numRef>
          </c:val>
          <c:extLs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496274528"/>
        <c:axId val="496271784"/>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'Egresados 2019'!$B$186:$B$192</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c:ext uri="{02D57815-91ED-43cb-92C2-25804820EDAC}">
                        <c15:formulaRef>
                          <c15:sqref>'Egresados 2019'!$C$186:$C$192</c15:sqref>
                        </c15:formulaRef>
                      </c:ext>
                    </c:extLst>
                    <c:numCache>
                      <c:formatCode>General</c:formatCode>
                      <c:ptCount val="7"/>
                    </c:numCache>
                  </c:numRef>
                </c:val>
                <c:extLs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'Egresados 2019'!$B$186:$B$192</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5="http://schemas.microsoft.com/office/drawing/2012/chart">
                      <c:ext xmlns:c15="http://schemas.microsoft.com/office/drawing/2012/chart" uri="{02D57815-91ED-43cb-92C2-25804820EDAC}">
                        <c15:formulaRef>
                          <c15:sqref>'Egresados 2019'!$D$186:$D$192</c15:sqref>
                        </c15:formulaRef>
                      </c:ext>
                    </c:extLst>
                    <c:numCache>
                      <c:formatCode>General</c:formatCode>
                      <c:ptCount val="7"/>
                    </c:numCache>
                  </c:numRef>
                </c:val>
                <c:extLst xmlns:c15="http://schemas.microsoft.com/office/drawing/2012/chart">
                  <c:ext xmlns:c16="http://schemas.microsoft.com/office/drawing/2014/chart" uri="{C3380CC4-5D6E-409C-BE32-E72D297353CC}">
                    <c16:uniqueId val="{00000001-DFCB-41B2-9C59-87E2D0ABC256}"/>
                  </c:ext>
                </c:extLst>
              </c15:ser>
            </c15:filteredBarSeries>
          </c:ext>
        </c:extLst>
      </c:barChart>
      <c:catAx>
        <c:axId val="496274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496271784"/>
        <c:crosses val="autoZero"/>
        <c:auto val="1"/>
        <c:lblAlgn val="ctr"/>
        <c:lblOffset val="100"/>
        <c:noMultiLvlLbl val="0"/>
      </c:catAx>
      <c:valAx>
        <c:axId val="496271784"/>
        <c:scaling>
          <c:orientation val="minMax"/>
        </c:scaling>
        <c:delete val="1"/>
        <c:axPos val="l"/>
        <c:numFmt formatCode="0%" sourceLinked="1"/>
        <c:majorTickMark val="none"/>
        <c:minorTickMark val="none"/>
        <c:tickLblPos val="nextTo"/>
        <c:crossAx val="4962745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'Egresados 2019'!$B$201:$B$204</c:f>
              <c:strCache>
                <c:ptCount val="4"/>
                <c:pt idx="0">
                  <c:v>Excelente</c:v>
                </c:pt>
                <c:pt idx="1">
                  <c:v>Bueno</c:v>
                </c:pt>
                <c:pt idx="2">
                  <c:v>Regular</c:v>
                </c:pt>
                <c:pt idx="3">
                  <c:v>Malo</c:v>
                </c:pt>
              </c:strCache>
            </c:strRef>
          </c:cat>
          <c:val>
            <c:numRef>
              <c:f>'Egresados 2019'!$D$201:$D$204</c:f>
              <c:numCache>
                <c:formatCode>0%</c:formatCode>
                <c:ptCount val="4"/>
                <c:pt idx="0">
                  <c:v>0.75</c:v>
                </c:pt>
                <c:pt idx="1">
                  <c:v>0.25</c:v>
                </c:pt>
                <c:pt idx="2">
                  <c:v>0</c:v>
                </c:pt>
                <c:pt idx="3">
                  <c:v>0</c:v>
                </c:pt>
              </c:numCache>
            </c:numRef>
          </c:val>
          <c:extLs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496273352"/>
        <c:axId val="496275312"/>
      </c:barChart>
      <c:catAx>
        <c:axId val="49627335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96275312"/>
        <c:crosses val="autoZero"/>
        <c:auto val="1"/>
        <c:lblAlgn val="ctr"/>
        <c:lblOffset val="100"/>
        <c:noMultiLvlLbl val="0"/>
      </c:catAx>
      <c:valAx>
        <c:axId val="496275312"/>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96273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2019'!$B$218:$B$219</c:f>
              <c:strCache>
                <c:ptCount val="2"/>
                <c:pt idx="0">
                  <c:v>Si</c:v>
                </c:pt>
                <c:pt idx="1">
                  <c:v>No </c:v>
                </c:pt>
              </c:strCache>
            </c:strRef>
          </c:cat>
          <c:val>
            <c:numRef>
              <c:f>'Egresados 2019'!$D$218:$D$219</c:f>
              <c:numCache>
                <c:formatCode>0%</c:formatCode>
                <c:ptCount val="2"/>
                <c:pt idx="0">
                  <c:v>1</c:v>
                </c:pt>
                <c:pt idx="1">
                  <c:v>0</c:v>
                </c:pt>
              </c:numCache>
            </c:numRef>
          </c:val>
          <c:extLs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'Egresados 2019'!$B$231:$B$232</c:f>
              <c:strCache>
                <c:ptCount val="2"/>
                <c:pt idx="0">
                  <c:v>Si</c:v>
                </c:pt>
                <c:pt idx="1">
                  <c:v>No </c:v>
                </c:pt>
              </c:strCache>
            </c:strRef>
          </c:cat>
          <c:val>
            <c:numRef>
              <c:f>'Egresados 2019'!$D$231:$D$232</c:f>
              <c:numCache>
                <c:formatCode>0%</c:formatCode>
                <c:ptCount val="2"/>
                <c:pt idx="0">
                  <c:v>1</c:v>
                </c:pt>
                <c:pt idx="1">
                  <c:v>0</c:v>
                </c:pt>
              </c:numCache>
            </c:numRef>
          </c:val>
          <c:extLs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0.5</c:v>
                </c:pt>
                <c:pt idx="1">
                  <c:v>0.5</c:v>
                </c:pt>
              </c:numCache>
            </c:numRef>
          </c:val>
          <c:extLst>
            <c:ext xmlns:c16="http://schemas.microsoft.com/office/drawing/2014/chart" uri="{C3380CC4-5D6E-409C-BE32-E72D297353CC}">
              <c16:uniqueId val="{00000000-117B-4CE1-BA84-80FB3E5EB392}"/>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2019'!$B$242:$B$246</c:f>
              <c:numCache>
                <c:formatCode>General</c:formatCode>
                <c:ptCount val="5"/>
                <c:pt idx="0">
                  <c:v>1</c:v>
                </c:pt>
                <c:pt idx="1">
                  <c:v>2</c:v>
                </c:pt>
                <c:pt idx="2">
                  <c:v>3</c:v>
                </c:pt>
                <c:pt idx="3">
                  <c:v>4</c:v>
                </c:pt>
                <c:pt idx="4">
                  <c:v>5</c:v>
                </c:pt>
              </c:numCache>
            </c:numRef>
          </c:val>
          <c:extLs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2019'!$E$242:$E$246</c:f>
              <c:numCache>
                <c:formatCode>0%</c:formatCode>
                <c:ptCount val="5"/>
                <c:pt idx="0">
                  <c:v>0</c:v>
                </c:pt>
                <c:pt idx="1">
                  <c:v>0</c:v>
                </c:pt>
                <c:pt idx="2">
                  <c:v>0</c:v>
                </c:pt>
                <c:pt idx="3">
                  <c:v>0.25</c:v>
                </c:pt>
                <c:pt idx="4">
                  <c:v>0.75</c:v>
                </c:pt>
              </c:numCache>
            </c:numRef>
          </c:val>
          <c:extLs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'Egresados 2019'!$F$242:$F$246</c:f>
              <c:numCache>
                <c:formatCode>0%</c:formatCode>
                <c:ptCount val="5"/>
              </c:numCache>
            </c:numRef>
          </c:val>
          <c:extLs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Pt>
            <c:idx val="2"/>
            <c:bubble3D val="0"/>
            <c:explosion val="12"/>
            <c:extLst>
              <c:ext xmlns:c16="http://schemas.microsoft.com/office/drawing/2014/chart" uri="{C3380CC4-5D6E-409C-BE32-E72D297353CC}">
                <c16:uniqueId val="{00000001-D7CD-4B26-9A10-5E93CE919971}"/>
              </c:ext>
            </c:extLst>
          </c:dPt>
          <c:dPt>
            <c:idx val="3"/>
            <c:bubble3D val="0"/>
            <c:explosion val="7"/>
            <c:extLst>
              <c:ext xmlns:c16="http://schemas.microsoft.com/office/drawing/2014/chart" uri="{C3380CC4-5D6E-409C-BE32-E72D297353CC}">
                <c16:uniqueId val="{00000003-D7CD-4B26-9A10-5E93CE919971}"/>
              </c:ext>
            </c:extLst>
          </c:dPt>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0.25</c:v>
                </c:pt>
                <c:pt idx="1">
                  <c:v>0.25</c:v>
                </c:pt>
                <c:pt idx="2">
                  <c:v>0.5</c:v>
                </c:pt>
                <c:pt idx="3">
                  <c:v>0</c:v>
                </c:pt>
              </c:numCache>
            </c:numRef>
          </c:val>
          <c:extLst>
            <c:ext xmlns:c16="http://schemas.microsoft.com/office/drawing/2014/chart" uri="{C3380CC4-5D6E-409C-BE32-E72D297353CC}">
              <c16:uniqueId val="{00000004-D7CD-4B26-9A10-5E93CE91997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numCache>
            </c:numRef>
          </c:val>
          <c:extLst>
            <c:ext xmlns:c16="http://schemas.microsoft.com/office/drawing/2014/chart" uri="{C3380CC4-5D6E-409C-BE32-E72D297353CC}">
              <c16:uniqueId val="{00000000-AAE5-44DD-8AB3-E40B094184BF}"/>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numCache>
            </c:numRef>
          </c:val>
          <c:extLst>
            <c:ext xmlns:c16="http://schemas.microsoft.com/office/drawing/2014/chart" uri="{C3380CC4-5D6E-409C-BE32-E72D297353CC}">
              <c16:uniqueId val="{00000001-AAE5-44DD-8AB3-E40B094184BF}"/>
            </c:ext>
          </c:extLst>
        </c:ser>
        <c:ser>
          <c:idx val="2"/>
          <c:order val="2"/>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0.75</c:v>
                </c:pt>
                <c:pt idx="1">
                  <c:v>0</c:v>
                </c:pt>
                <c:pt idx="2">
                  <c:v>0.25</c:v>
                </c:pt>
                <c:pt idx="3">
                  <c:v>0</c:v>
                </c:pt>
                <c:pt idx="4">
                  <c:v>0</c:v>
                </c:pt>
                <c:pt idx="5">
                  <c:v>0</c:v>
                </c:pt>
              </c:numCache>
            </c:numRef>
          </c:val>
          <c:extLst>
            <c:ext xmlns:c16="http://schemas.microsoft.com/office/drawing/2014/chart" uri="{C3380CC4-5D6E-409C-BE32-E72D297353CC}">
              <c16:uniqueId val="{00000002-AAE5-44DD-8AB3-E40B094184BF}"/>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numCache>
            </c:numRef>
          </c:val>
          <c:extLst>
            <c:ext xmlns:c16="http://schemas.microsoft.com/office/drawing/2014/chart" uri="{C3380CC4-5D6E-409C-BE32-E72D297353CC}">
              <c16:uniqueId val="{00000003-AAE5-44DD-8AB3-E40B094184BF}"/>
            </c:ext>
          </c:extLst>
        </c:ser>
        <c:dLbls>
          <c:showLegendKey val="0"/>
          <c:showVal val="0"/>
          <c:showCatName val="0"/>
          <c:showSerName val="0"/>
          <c:showPercent val="0"/>
          <c:showBubbleSize val="0"/>
        </c:dLbls>
        <c:gapWidth val="150"/>
        <c:axId val="500455144"/>
        <c:axId val="500457888"/>
      </c:barChart>
      <c:catAx>
        <c:axId val="500455144"/>
        <c:scaling>
          <c:orientation val="minMax"/>
        </c:scaling>
        <c:delete val="0"/>
        <c:axPos val="b"/>
        <c:numFmt formatCode="General" sourceLinked="1"/>
        <c:majorTickMark val="none"/>
        <c:minorTickMark val="none"/>
        <c:tickLblPos val="nextTo"/>
        <c:crossAx val="500457888"/>
        <c:crosses val="autoZero"/>
        <c:auto val="1"/>
        <c:lblAlgn val="ctr"/>
        <c:lblOffset val="100"/>
        <c:noMultiLvlLbl val="0"/>
      </c:catAx>
      <c:valAx>
        <c:axId val="500457888"/>
        <c:scaling>
          <c:orientation val="minMax"/>
        </c:scaling>
        <c:delete val="0"/>
        <c:axPos val="l"/>
        <c:majorGridlines/>
        <c:numFmt formatCode="General" sourceLinked="1"/>
        <c:majorTickMark val="none"/>
        <c:minorTickMark val="none"/>
        <c:tickLblPos val="nextTo"/>
        <c:crossAx val="500455144"/>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numCache>
            </c:numRef>
          </c:val>
          <c:extLst>
            <c:ext xmlns:c16="http://schemas.microsoft.com/office/drawing/2014/chart" uri="{C3380CC4-5D6E-409C-BE32-E72D297353CC}">
              <c16:uniqueId val="{00000000-4512-4B3B-AC4F-2A37578E4593}"/>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numCache>
            </c:numRef>
          </c:val>
          <c:extLst>
            <c:ext xmlns:c16="http://schemas.microsoft.com/office/drawing/2014/chart" uri="{C3380CC4-5D6E-409C-BE32-E72D297353CC}">
              <c16:uniqueId val="{00000001-4512-4B3B-AC4F-2A37578E4593}"/>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0.5</c:v>
                </c:pt>
                <c:pt idx="1">
                  <c:v>0</c:v>
                </c:pt>
                <c:pt idx="2">
                  <c:v>0.5</c:v>
                </c:pt>
              </c:numCache>
            </c:numRef>
          </c:val>
          <c:extLst>
            <c:ext xmlns:c16="http://schemas.microsoft.com/office/drawing/2014/chart" uri="{C3380CC4-5D6E-409C-BE32-E72D297353CC}">
              <c16:uniqueId val="{00000002-4512-4B3B-AC4F-2A37578E4593}"/>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numCache>
            </c:numRef>
          </c:val>
          <c:extLst>
            <c:ext xmlns:c16="http://schemas.microsoft.com/office/drawing/2014/chart" uri="{C3380CC4-5D6E-409C-BE32-E72D297353CC}">
              <c16:uniqueId val="{00000003-4512-4B3B-AC4F-2A37578E4593}"/>
            </c:ext>
          </c:extLst>
        </c:ser>
        <c:dLbls>
          <c:dLblPos val="outEnd"/>
          <c:showLegendKey val="0"/>
          <c:showVal val="1"/>
          <c:showCatName val="0"/>
          <c:showSerName val="0"/>
          <c:showPercent val="0"/>
          <c:showBubbleSize val="0"/>
        </c:dLbls>
        <c:gapWidth val="150"/>
        <c:axId val="500458280"/>
        <c:axId val="500458672"/>
      </c:barChart>
      <c:catAx>
        <c:axId val="500458280"/>
        <c:scaling>
          <c:orientation val="minMax"/>
        </c:scaling>
        <c:delete val="0"/>
        <c:axPos val="b"/>
        <c:numFmt formatCode="General" sourceLinked="1"/>
        <c:majorTickMark val="out"/>
        <c:minorTickMark val="none"/>
        <c:tickLblPos val="nextTo"/>
        <c:crossAx val="500458672"/>
        <c:crosses val="autoZero"/>
        <c:auto val="1"/>
        <c:lblAlgn val="ctr"/>
        <c:lblOffset val="100"/>
        <c:noMultiLvlLbl val="0"/>
      </c:catAx>
      <c:valAx>
        <c:axId val="500458672"/>
        <c:scaling>
          <c:orientation val="minMax"/>
        </c:scaling>
        <c:delete val="0"/>
        <c:axPos val="l"/>
        <c:majorGridlines/>
        <c:numFmt formatCode="General" sourceLinked="1"/>
        <c:majorTickMark val="out"/>
        <c:minorTickMark val="none"/>
        <c:tickLblPos val="nextTo"/>
        <c:crossAx val="50045828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4"/>
            <c:bubble3D val="0"/>
            <c:extLst>
              <c:ext xmlns:c16="http://schemas.microsoft.com/office/drawing/2014/chart" uri="{C3380CC4-5D6E-409C-BE32-E72D297353CC}">
                <c16:uniqueId val="{00000000-0CD4-4D83-A764-28EA0C7865F6}"/>
              </c:ext>
            </c:extLst>
          </c:dPt>
          <c:dLbls>
            <c:spPr>
              <a:noFill/>
              <a:ln w="25400">
                <a:noFill/>
              </a:ln>
            </c:sp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[1]Egresados!$B$159:$B$160</c:f>
              <c:strCache>
                <c:ptCount val="2"/>
                <c:pt idx="0">
                  <c:v>Agricultura, ganadería, Caza y Silvicultura</c:v>
                </c:pt>
                <c:pt idx="1">
                  <c:v>Educación</c:v>
                </c:pt>
              </c:strCache>
            </c:strRef>
          </c:cat>
          <c:val>
            <c:numRef>
              <c:f>[1]Egresados!$D$159:$D$160</c:f>
              <c:numCache>
                <c:formatCode>General</c:formatCode>
                <c:ptCount val="2"/>
                <c:pt idx="0">
                  <c:v>0.25</c:v>
                </c:pt>
                <c:pt idx="1">
                  <c:v>0.25</c:v>
                </c:pt>
              </c:numCache>
            </c:numRef>
          </c:val>
          <c:extLst>
            <c:ext xmlns:c16="http://schemas.microsoft.com/office/drawing/2014/chart" uri="{C3380CC4-5D6E-409C-BE32-E72D297353CC}">
              <c16:uniqueId val="{00000001-0CD4-4D83-A764-28EA0C7865F6}"/>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[1]Egresados!$E$186:$E$187</c:f>
              <c:numCache>
                <c:formatCode>General</c:formatCode>
                <c:ptCount val="2"/>
                <c:pt idx="0">
                  <c:v>0.75</c:v>
                </c:pt>
                <c:pt idx="1">
                  <c:v>0.25</c:v>
                </c:pt>
              </c:numCache>
            </c:numRef>
          </c:val>
          <c:extLst>
            <c:ext xmlns:c16="http://schemas.microsoft.com/office/drawing/2014/chart" uri="{C3380CC4-5D6E-409C-BE32-E72D297353CC}">
              <c16:uniqueId val="{00000000-5E6E-4D85-89AA-F681370E595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9351228673508334"/>
          <c:y val="0.47409521726450859"/>
          <c:w val="2.775895303835919E-2"/>
          <c:h val="0.16743438320209975"/>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dLblPos val="bestFit"/>
            <c:showLegendKey val="0"/>
            <c:showVal val="1"/>
            <c:showCatName val="0"/>
            <c:showSerName val="0"/>
            <c:showPercent val="0"/>
            <c:showBubbleSize val="0"/>
            <c:showLeaderLines val="1"/>
            <c:extLst>
              <c:ext xmlns:c15="http://schemas.microsoft.com/office/drawing/2012/chart" uri="{CE6537A1-D6FC-4f65-9D91-7224C49458BB}"/>
            </c:extLst>
          </c:dLbls>
          <c:val>
            <c:numRef>
              <c:f>[1]Egresados!$F$222:$F$223</c:f>
              <c:numCache>
                <c:formatCode>General</c:formatCode>
                <c:ptCount val="2"/>
                <c:pt idx="0">
                  <c:v>1</c:v>
                </c:pt>
                <c:pt idx="1">
                  <c:v>0</c:v>
                </c:pt>
              </c:numCache>
            </c:numRef>
          </c:val>
          <c:extLst>
            <c:ext xmlns:c16="http://schemas.microsoft.com/office/drawing/2014/chart" uri="{C3380CC4-5D6E-409C-BE32-E72D297353CC}">
              <c16:uniqueId val="{00000000-4E07-496E-B96F-CF1DDDF9B04B}"/>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9085847145819099"/>
          <c:y val="0.48290069783931028"/>
          <c:w val="4.4757966897973372E-2"/>
          <c:h val="0.17140202261447177"/>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[1]Egresados!$C$278:$C$282</c:f>
              <c:numCache>
                <c:formatCode>General</c:formatCode>
                <c:ptCount val="5"/>
                <c:pt idx="0">
                  <c:v>0</c:v>
                </c:pt>
                <c:pt idx="1">
                  <c:v>0</c:v>
                </c:pt>
                <c:pt idx="2">
                  <c:v>0</c:v>
                </c:pt>
                <c:pt idx="3">
                  <c:v>0.5</c:v>
                </c:pt>
                <c:pt idx="4">
                  <c:v>0.5</c:v>
                </c:pt>
              </c:numCache>
            </c:numRef>
          </c:val>
          <c:extLst>
            <c:ext xmlns:c16="http://schemas.microsoft.com/office/drawing/2014/chart" uri="{C3380CC4-5D6E-409C-BE32-E72D297353CC}">
              <c16:uniqueId val="{00000000-7AD9-4ECA-B768-8FD6315D2A57}"/>
            </c:ext>
          </c:extLst>
        </c:ser>
        <c:dLbls>
          <c:dLblPos val="outEnd"/>
          <c:showLegendKey val="0"/>
          <c:showVal val="1"/>
          <c:showCatName val="0"/>
          <c:showSerName val="0"/>
          <c:showPercent val="0"/>
          <c:showBubbleSize val="0"/>
        </c:dLbls>
        <c:gapWidth val="150"/>
        <c:overlap val="-25"/>
        <c:axId val="496275704"/>
        <c:axId val="496272568"/>
      </c:barChart>
      <c:catAx>
        <c:axId val="496275704"/>
        <c:scaling>
          <c:orientation val="minMax"/>
        </c:scaling>
        <c:delete val="0"/>
        <c:axPos val="b"/>
        <c:numFmt formatCode="General" sourceLinked="1"/>
        <c:majorTickMark val="none"/>
        <c:minorTickMark val="none"/>
        <c:tickLblPos val="nextTo"/>
        <c:crossAx val="496272568"/>
        <c:crosses val="autoZero"/>
        <c:auto val="1"/>
        <c:lblAlgn val="ctr"/>
        <c:lblOffset val="100"/>
        <c:noMultiLvlLbl val="0"/>
      </c:catAx>
      <c:valAx>
        <c:axId val="496272568"/>
        <c:scaling>
          <c:orientation val="minMax"/>
        </c:scaling>
        <c:delete val="1"/>
        <c:axPos val="l"/>
        <c:numFmt formatCode="General" sourceLinked="1"/>
        <c:majorTickMark val="out"/>
        <c:minorTickMark val="none"/>
        <c:tickLblPos val="nextTo"/>
        <c:crossAx val="496275704"/>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8</xdr:row>
      <xdr:rowOff>178594</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11905" y="83344"/>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Ciencias Ambientales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id="{E682FFED-451E-4F17-9D39-7B3CAE4D40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id="{348FB7EE-D880-4D49-93DA-B588A001A2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id="{FA5DC80F-F4B6-4A87-8510-91A0AA515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id="{BA654FCD-5B7C-4539-942E-C697C2238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id="{6F1B8DA4-E755-466B-8987-84B1CBE97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id="{1EFFE064-7AC0-4D83-81A0-FE82153B1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id="{DBE584F6-8D8B-4057-AB31-47D9E8A3E5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165</xdr:row>
      <xdr:rowOff>19050</xdr:rowOff>
    </xdr:from>
    <xdr:to>
      <xdr:col>4</xdr:col>
      <xdr:colOff>1670050</xdr:colOff>
      <xdr:row>179</xdr:row>
      <xdr:rowOff>95250</xdr:rowOff>
    </xdr:to>
    <xdr:graphicFrame macro="">
      <xdr:nvGraphicFramePr>
        <xdr:cNvPr id="9" name="16 Gráfico">
          <a:extLst>
            <a:ext uri="{FF2B5EF4-FFF2-40B4-BE49-F238E27FC236}">
              <a16:creationId xmlns:a16="http://schemas.microsoft.com/office/drawing/2014/main" id="{D5220DA5-8B9E-4E85-B872-BEDF5F6BE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183</xdr:row>
      <xdr:rowOff>57150</xdr:rowOff>
    </xdr:from>
    <xdr:to>
      <xdr:col>11</xdr:col>
      <xdr:colOff>222250</xdr:colOff>
      <xdr:row>194</xdr:row>
      <xdr:rowOff>19050</xdr:rowOff>
    </xdr:to>
    <xdr:graphicFrame macro="">
      <xdr:nvGraphicFramePr>
        <xdr:cNvPr id="10" name="17 Gráfico">
          <a:extLst>
            <a:ext uri="{FF2B5EF4-FFF2-40B4-BE49-F238E27FC236}">
              <a16:creationId xmlns:a16="http://schemas.microsoft.com/office/drawing/2014/main" id="{3910BDCB-1480-494D-984E-FA00D6D4E5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476250</xdr:colOff>
      <xdr:row>225</xdr:row>
      <xdr:rowOff>101600</xdr:rowOff>
    </xdr:from>
    <xdr:to>
      <xdr:col>5</xdr:col>
      <xdr:colOff>228600</xdr:colOff>
      <xdr:row>239</xdr:row>
      <xdr:rowOff>114300</xdr:rowOff>
    </xdr:to>
    <xdr:graphicFrame macro="">
      <xdr:nvGraphicFramePr>
        <xdr:cNvPr id="11" name="19 Gráfico">
          <a:extLst>
            <a:ext uri="{FF2B5EF4-FFF2-40B4-BE49-F238E27FC236}">
              <a16:creationId xmlns:a16="http://schemas.microsoft.com/office/drawing/2014/main" id="{0B972F32-2F96-43E3-BCCE-C3C85301FF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268</xdr:row>
      <xdr:rowOff>165100</xdr:rowOff>
    </xdr:from>
    <xdr:to>
      <xdr:col>9</xdr:col>
      <xdr:colOff>622300</xdr:colOff>
      <xdr:row>283</xdr:row>
      <xdr:rowOff>57150</xdr:rowOff>
    </xdr:to>
    <xdr:graphicFrame macro="">
      <xdr:nvGraphicFramePr>
        <xdr:cNvPr id="12" name="21 Gráfico">
          <a:extLst>
            <a:ext uri="{FF2B5EF4-FFF2-40B4-BE49-F238E27FC236}">
              <a16:creationId xmlns:a16="http://schemas.microsoft.com/office/drawing/2014/main" id="{A9B38F4A-DF36-4665-BD5C-57A2952B0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295</xdr:row>
      <xdr:rowOff>19050</xdr:rowOff>
    </xdr:from>
    <xdr:to>
      <xdr:col>8</xdr:col>
      <xdr:colOff>590550</xdr:colOff>
      <xdr:row>309</xdr:row>
      <xdr:rowOff>95250</xdr:rowOff>
    </xdr:to>
    <xdr:graphicFrame macro="">
      <xdr:nvGraphicFramePr>
        <xdr:cNvPr id="13" name="22 Gráfico">
          <a:extLst>
            <a:ext uri="{FF2B5EF4-FFF2-40B4-BE49-F238E27FC236}">
              <a16:creationId xmlns:a16="http://schemas.microsoft.com/office/drawing/2014/main" id="{788EDBD7-28FF-4F77-9EC8-A7AC24303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id="{1B524DEA-2519-4D03-B10A-5FC73CEF46A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5</xdr:col>
      <xdr:colOff>2103949</xdr:colOff>
      <xdr:row>27</xdr:row>
      <xdr:rowOff>913976</xdr:rowOff>
    </xdr:to>
    <xdr:pic>
      <xdr:nvPicPr>
        <xdr:cNvPr id="15" name="Imagen 14">
          <a:extLst>
            <a:ext uri="{FF2B5EF4-FFF2-40B4-BE49-F238E27FC236}">
              <a16:creationId xmlns:a16="http://schemas.microsoft.com/office/drawing/2014/main" id="{A98E468A-A07C-4BA4-AE96-123E9EE70EBE}"/>
            </a:ext>
          </a:extLst>
        </xdr:cNvPr>
        <xdr:cNvPicPr>
          <a:picLocks noChangeAspect="1"/>
        </xdr:cNvPicPr>
      </xdr:nvPicPr>
      <xdr:blipFill>
        <a:blip xmlns:r="http://schemas.openxmlformats.org/officeDocument/2006/relationships" r:embed="rId14"/>
        <a:stretch>
          <a:fillRect/>
        </a:stretch>
      </xdr:blipFill>
      <xdr:spPr>
        <a:xfrm>
          <a:off x="762000" y="2981325"/>
          <a:ext cx="8609524" cy="3390476"/>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0.80711</cdr:x>
      <cdr:y>0.44792</cdr:y>
    </cdr:from>
    <cdr:to>
      <cdr:x>0.84581</cdr:x>
      <cdr:y>0.56944</cdr:y>
    </cdr:to>
    <cdr:sp macro="" textlink="">
      <cdr:nvSpPr>
        <cdr:cNvPr id="2" name="CuadroTexto 1"/>
        <cdr:cNvSpPr txBox="1"/>
      </cdr:nvSpPr>
      <cdr:spPr>
        <a:xfrm xmlns:a="http://schemas.openxmlformats.org/drawingml/2006/main">
          <a:off x="8143875" y="1228725"/>
          <a:ext cx="390525" cy="3333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0.80617</cdr:x>
      <cdr:y>0.54861</cdr:y>
    </cdr:from>
    <cdr:to>
      <cdr:x>0.84581</cdr:x>
      <cdr:y>0.64583</cdr:y>
    </cdr:to>
    <cdr:sp macro="" textlink="">
      <cdr:nvSpPr>
        <cdr:cNvPr id="3" name="CuadroTexto 2"/>
        <cdr:cNvSpPr txBox="1"/>
      </cdr:nvSpPr>
      <cdr:spPr>
        <a:xfrm xmlns:a="http://schemas.openxmlformats.org/drawingml/2006/main">
          <a:off x="8134350" y="1504950"/>
          <a:ext cx="400050"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0.81634</cdr:x>
      <cdr:y>0.45261</cdr:y>
    </cdr:from>
    <cdr:to>
      <cdr:x>0.87874</cdr:x>
      <cdr:y>0.57701</cdr:y>
    </cdr:to>
    <cdr:sp macro="" textlink="">
      <cdr:nvSpPr>
        <cdr:cNvPr id="2" name="CuadroTexto 1"/>
        <cdr:cNvSpPr txBox="1"/>
      </cdr:nvSpPr>
      <cdr:spPr>
        <a:xfrm xmlns:a="http://schemas.openxmlformats.org/drawingml/2006/main">
          <a:off x="5108575" y="1212850"/>
          <a:ext cx="390525" cy="333375"/>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Si</a:t>
          </a:r>
        </a:p>
      </cdr:txBody>
    </cdr:sp>
  </cdr:relSizeAnchor>
  <cdr:relSizeAnchor xmlns:cdr="http://schemas.openxmlformats.org/drawingml/2006/chartDrawing">
    <cdr:from>
      <cdr:x>0.81481</cdr:x>
      <cdr:y>0.55569</cdr:y>
    </cdr:from>
    <cdr:to>
      <cdr:x>0.87874</cdr:x>
      <cdr:y>0.65521</cdr:y>
    </cdr:to>
    <cdr:sp macro="" textlink="">
      <cdr:nvSpPr>
        <cdr:cNvPr id="3" name="CuadroTexto 2"/>
        <cdr:cNvSpPr txBox="1"/>
      </cdr:nvSpPr>
      <cdr:spPr>
        <a:xfrm xmlns:a="http://schemas.openxmlformats.org/drawingml/2006/main">
          <a:off x="5099050" y="1489075"/>
          <a:ext cx="400050" cy="266700"/>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No</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241300</xdr:colOff>
      <xdr:row>5</xdr:row>
      <xdr:rowOff>158750</xdr:rowOff>
    </xdr:to>
    <xdr:pic>
      <xdr:nvPicPr>
        <xdr:cNvPr id="2" name="3 Imagen">
          <a:extLst>
            <a:ext uri="{FF2B5EF4-FFF2-40B4-BE49-F238E27FC236}">
              <a16:creationId xmlns:a16="http://schemas.microsoft.com/office/drawing/2014/main"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442913</xdr:colOff>
      <xdr:row>6</xdr:row>
      <xdr:rowOff>68765</xdr:rowOff>
    </xdr:to>
    <xdr:pic>
      <xdr:nvPicPr>
        <xdr:cNvPr id="14" name="Imagen 13">
          <a:extLst>
            <a:ext uri="{FF2B5EF4-FFF2-40B4-BE49-F238E27FC236}">
              <a16:creationId xmlns:a16="http://schemas.microsoft.com/office/drawing/2014/main"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43</xdr:row>
      <xdr:rowOff>42862</xdr:rowOff>
    </xdr:from>
    <xdr:to>
      <xdr:col>5</xdr:col>
      <xdr:colOff>128587</xdr:colOff>
      <xdr:row>57</xdr:row>
      <xdr:rowOff>119062</xdr:rowOff>
    </xdr:to>
    <xdr:graphicFrame macro="">
      <xdr:nvGraphicFramePr>
        <xdr:cNvPr id="18" name="Gráfico 17">
          <a:extLst>
            <a:ext uri="{FF2B5EF4-FFF2-40B4-BE49-F238E27FC236}">
              <a16:creationId xmlns:a16="http://schemas.microsoft.com/office/drawing/2014/main"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69</xdr:row>
      <xdr:rowOff>52387</xdr:rowOff>
    </xdr:from>
    <xdr:to>
      <xdr:col>5</xdr:col>
      <xdr:colOff>314325</xdr:colOff>
      <xdr:row>83</xdr:row>
      <xdr:rowOff>128587</xdr:rowOff>
    </xdr:to>
    <xdr:graphicFrame macro="">
      <xdr:nvGraphicFramePr>
        <xdr:cNvPr id="19" name="Gráfico 18">
          <a:extLst>
            <a:ext uri="{FF2B5EF4-FFF2-40B4-BE49-F238E27FC236}">
              <a16:creationId xmlns:a16="http://schemas.microsoft.com/office/drawing/2014/main"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96</xdr:row>
      <xdr:rowOff>52387</xdr:rowOff>
    </xdr:from>
    <xdr:to>
      <xdr:col>5</xdr:col>
      <xdr:colOff>19050</xdr:colOff>
      <xdr:row>110</xdr:row>
      <xdr:rowOff>128587</xdr:rowOff>
    </xdr:to>
    <xdr:graphicFrame macro="">
      <xdr:nvGraphicFramePr>
        <xdr:cNvPr id="20" name="Gráfico 19">
          <a:extLst>
            <a:ext uri="{FF2B5EF4-FFF2-40B4-BE49-F238E27FC236}">
              <a16:creationId xmlns:a16="http://schemas.microsoft.com/office/drawing/2014/main"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135</xdr:row>
      <xdr:rowOff>100012</xdr:rowOff>
    </xdr:from>
    <xdr:to>
      <xdr:col>5</xdr:col>
      <xdr:colOff>685800</xdr:colOff>
      <xdr:row>151</xdr:row>
      <xdr:rowOff>57150</xdr:rowOff>
    </xdr:to>
    <xdr:graphicFrame macro="">
      <xdr:nvGraphicFramePr>
        <xdr:cNvPr id="21" name="Gráfico 20">
          <a:extLst>
            <a:ext uri="{FF2B5EF4-FFF2-40B4-BE49-F238E27FC236}">
              <a16:creationId xmlns:a16="http://schemas.microsoft.com/office/drawing/2014/main"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163</xdr:row>
      <xdr:rowOff>90487</xdr:rowOff>
    </xdr:from>
    <xdr:to>
      <xdr:col>7</xdr:col>
      <xdr:colOff>209550</xdr:colOff>
      <xdr:row>174</xdr:row>
      <xdr:rowOff>52387</xdr:rowOff>
    </xdr:to>
    <xdr:graphicFrame macro="">
      <xdr:nvGraphicFramePr>
        <xdr:cNvPr id="23" name="Gráfico 22">
          <a:extLst>
            <a:ext uri="{FF2B5EF4-FFF2-40B4-BE49-F238E27FC236}">
              <a16:creationId xmlns:a16="http://schemas.microsoft.com/office/drawing/2014/main"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181</xdr:row>
      <xdr:rowOff>71437</xdr:rowOff>
    </xdr:from>
    <xdr:to>
      <xdr:col>8</xdr:col>
      <xdr:colOff>409575</xdr:colOff>
      <xdr:row>196</xdr:row>
      <xdr:rowOff>23812</xdr:rowOff>
    </xdr:to>
    <xdr:graphicFrame macro="">
      <xdr:nvGraphicFramePr>
        <xdr:cNvPr id="24" name="Gráfico 23">
          <a:extLst>
            <a:ext uri="{FF2B5EF4-FFF2-40B4-BE49-F238E27FC236}">
              <a16:creationId xmlns:a16="http://schemas.microsoft.com/office/drawing/2014/main"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197</xdr:row>
      <xdr:rowOff>185737</xdr:rowOff>
    </xdr:from>
    <xdr:to>
      <xdr:col>6</xdr:col>
      <xdr:colOff>1181100</xdr:colOff>
      <xdr:row>210</xdr:row>
      <xdr:rowOff>161925</xdr:rowOff>
    </xdr:to>
    <xdr:graphicFrame macro="">
      <xdr:nvGraphicFramePr>
        <xdr:cNvPr id="25" name="Gráfico 24">
          <a:extLst>
            <a:ext uri="{FF2B5EF4-FFF2-40B4-BE49-F238E27FC236}">
              <a16:creationId xmlns:a16="http://schemas.microsoft.com/office/drawing/2014/main"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212</xdr:row>
      <xdr:rowOff>176212</xdr:rowOff>
    </xdr:from>
    <xdr:to>
      <xdr:col>6</xdr:col>
      <xdr:colOff>638175</xdr:colOff>
      <xdr:row>224</xdr:row>
      <xdr:rowOff>19050</xdr:rowOff>
    </xdr:to>
    <xdr:graphicFrame macro="">
      <xdr:nvGraphicFramePr>
        <xdr:cNvPr id="26" name="Gráfico 25">
          <a:extLst>
            <a:ext uri="{FF2B5EF4-FFF2-40B4-BE49-F238E27FC236}">
              <a16:creationId xmlns:a16="http://schemas.microsoft.com/office/drawing/2014/main"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226</xdr:row>
      <xdr:rowOff>42862</xdr:rowOff>
    </xdr:from>
    <xdr:to>
      <xdr:col>6</xdr:col>
      <xdr:colOff>1323975</xdr:colOff>
      <xdr:row>237</xdr:row>
      <xdr:rowOff>171450</xdr:rowOff>
    </xdr:to>
    <xdr:graphicFrame macro="">
      <xdr:nvGraphicFramePr>
        <xdr:cNvPr id="27" name="Gráfico 26">
          <a:extLst>
            <a:ext uri="{FF2B5EF4-FFF2-40B4-BE49-F238E27FC236}">
              <a16:creationId xmlns:a16="http://schemas.microsoft.com/office/drawing/2014/main"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239</xdr:row>
      <xdr:rowOff>90487</xdr:rowOff>
    </xdr:from>
    <xdr:to>
      <xdr:col>8</xdr:col>
      <xdr:colOff>485775</xdr:colOff>
      <xdr:row>250</xdr:row>
      <xdr:rowOff>0</xdr:rowOff>
    </xdr:to>
    <xdr:graphicFrame macro="">
      <xdr:nvGraphicFramePr>
        <xdr:cNvPr id="29" name="Gráfico 28">
          <a:extLst>
            <a:ext uri="{FF2B5EF4-FFF2-40B4-BE49-F238E27FC236}">
              <a16:creationId xmlns:a16="http://schemas.microsoft.com/office/drawing/2014/main"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633195</xdr:colOff>
      <xdr:row>11</xdr:row>
      <xdr:rowOff>200025</xdr:rowOff>
    </xdr:from>
    <xdr:to>
      <xdr:col>5</xdr:col>
      <xdr:colOff>875208</xdr:colOff>
      <xdr:row>27</xdr:row>
      <xdr:rowOff>428156</xdr:rowOff>
    </xdr:to>
    <xdr:pic>
      <xdr:nvPicPr>
        <xdr:cNvPr id="5" name="Imagen 4">
          <a:extLst>
            <a:ext uri="{FF2B5EF4-FFF2-40B4-BE49-F238E27FC236}">
              <a16:creationId xmlns:a16="http://schemas.microsoft.com/office/drawing/2014/main" id="{16BC6190-D541-4A43-BC1F-7DFDC11C34BE}"/>
            </a:ext>
          </a:extLst>
        </xdr:cNvPr>
        <xdr:cNvPicPr>
          <a:picLocks noChangeAspect="1"/>
        </xdr:cNvPicPr>
      </xdr:nvPicPr>
      <xdr:blipFill>
        <a:blip xmlns:r="http://schemas.openxmlformats.org/officeDocument/2006/relationships" r:embed="rId14"/>
        <a:stretch>
          <a:fillRect/>
        </a:stretch>
      </xdr:blipFill>
      <xdr:spPr>
        <a:xfrm>
          <a:off x="633195" y="2438400"/>
          <a:ext cx="8023938" cy="34475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8</xdr:row>
      <xdr:rowOff>95250</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762000" y="0"/>
          <a:ext cx="11545094"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Doctorado en Ciencias Ambientales</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Doctorado en Ciencias Ambientales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igitte%20Angelica/Desktop/Gesti&#243;n%20de%20Egresados/Autoevaluaci&#243;n/Posgrado/Doctorado%20en%20Ciencias%20Ambientales/Doctorado%20en%20Ciencias%20Ambientale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0.5</v>
          </cell>
        </row>
        <row r="36">
          <cell r="F36" t="str">
            <v>Femenino</v>
          </cell>
          <cell r="G36">
            <v>0.5</v>
          </cell>
        </row>
        <row r="60">
          <cell r="F60" t="str">
            <v>Casado(a)/unión libre</v>
          </cell>
          <cell r="G60">
            <v>0.75</v>
          </cell>
        </row>
        <row r="61">
          <cell r="F61" t="str">
            <v>Soltero</v>
          </cell>
          <cell r="G61">
            <v>0.25</v>
          </cell>
        </row>
        <row r="62">
          <cell r="F62" t="str">
            <v>Otro</v>
          </cell>
          <cell r="G62">
            <v>0</v>
          </cell>
        </row>
        <row r="86">
          <cell r="F86">
            <v>0</v>
          </cell>
          <cell r="G86">
            <v>0.25</v>
          </cell>
        </row>
        <row r="87">
          <cell r="F87">
            <v>1</v>
          </cell>
          <cell r="G87">
            <v>0.25</v>
          </cell>
        </row>
        <row r="88">
          <cell r="F88">
            <v>2</v>
          </cell>
          <cell r="G88">
            <v>0.5</v>
          </cell>
        </row>
        <row r="89">
          <cell r="F89" t="str">
            <v>Más de 2</v>
          </cell>
          <cell r="G89">
            <v>0</v>
          </cell>
        </row>
        <row r="123">
          <cell r="B123" t="str">
            <v>Trabajando</v>
          </cell>
          <cell r="C123"/>
          <cell r="D123"/>
          <cell r="E123">
            <v>0.75</v>
          </cell>
          <cell r="F123"/>
          <cell r="H123" t="str">
            <v>Si</v>
          </cell>
          <cell r="I123"/>
          <cell r="J123"/>
          <cell r="K123">
            <v>0.5</v>
          </cell>
          <cell r="L123"/>
        </row>
        <row r="124">
          <cell r="B124" t="str">
            <v>Buscando trabajo</v>
          </cell>
          <cell r="C124"/>
          <cell r="D124"/>
          <cell r="E124">
            <v>0</v>
          </cell>
          <cell r="F124"/>
          <cell r="H124" t="str">
            <v xml:space="preserve">no </v>
          </cell>
          <cell r="I124"/>
          <cell r="J124"/>
          <cell r="K124">
            <v>0</v>
          </cell>
          <cell r="L124"/>
        </row>
        <row r="125">
          <cell r="B125" t="str">
            <v>Estudiando</v>
          </cell>
          <cell r="C125"/>
          <cell r="D125"/>
          <cell r="E125">
            <v>0.25</v>
          </cell>
          <cell r="F125"/>
          <cell r="H125" t="str">
            <v xml:space="preserve">no respondio </v>
          </cell>
          <cell r="I125"/>
          <cell r="J125"/>
          <cell r="K125">
            <v>0.5</v>
          </cell>
          <cell r="L125"/>
        </row>
        <row r="126">
          <cell r="B126" t="str">
            <v>Oficios del hogar</v>
          </cell>
          <cell r="C126"/>
          <cell r="D126"/>
          <cell r="E126">
            <v>0</v>
          </cell>
          <cell r="F126"/>
        </row>
        <row r="127">
          <cell r="B127" t="str">
            <v xml:space="preserve">Incapacitado </v>
          </cell>
          <cell r="C127"/>
          <cell r="D127"/>
          <cell r="E127">
            <v>0</v>
          </cell>
          <cell r="F127"/>
        </row>
        <row r="128">
          <cell r="B128" t="str">
            <v>Otra actividad</v>
          </cell>
          <cell r="C128"/>
          <cell r="D128"/>
          <cell r="E128">
            <v>0</v>
          </cell>
          <cell r="F128"/>
        </row>
        <row r="159">
          <cell r="B159" t="str">
            <v>Agricultura, ganadería, Caza y Silvicultura</v>
          </cell>
          <cell r="D159">
            <v>0.25</v>
          </cell>
        </row>
        <row r="160">
          <cell r="B160" t="str">
            <v>Educación</v>
          </cell>
          <cell r="D160">
            <v>0.25</v>
          </cell>
        </row>
        <row r="186">
          <cell r="E186">
            <v>0.75</v>
          </cell>
        </row>
        <row r="187">
          <cell r="E187">
            <v>0.25</v>
          </cell>
        </row>
        <row r="222">
          <cell r="F222">
            <v>1</v>
          </cell>
        </row>
        <row r="223">
          <cell r="F223">
            <v>0</v>
          </cell>
        </row>
        <row r="278">
          <cell r="C278">
            <v>0</v>
          </cell>
        </row>
        <row r="279">
          <cell r="C279">
            <v>0</v>
          </cell>
        </row>
        <row r="280">
          <cell r="C280">
            <v>0</v>
          </cell>
        </row>
        <row r="281">
          <cell r="C281">
            <v>0.5</v>
          </cell>
        </row>
        <row r="282">
          <cell r="C282">
            <v>0.5</v>
          </cell>
        </row>
        <row r="302">
          <cell r="B302" t="str">
            <v>Si</v>
          </cell>
          <cell r="C302">
            <v>0.75</v>
          </cell>
        </row>
        <row r="303">
          <cell r="B303" t="str">
            <v>No</v>
          </cell>
          <cell r="C303">
            <v>0.25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0:S61"/>
  <sheetViews>
    <sheetView zoomScaleNormal="100" workbookViewId="0">
      <selection activeCell="D11" sqref="D11"/>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67" t="s">
        <v>0</v>
      </c>
      <c r="C46" s="67"/>
      <c r="D46" s="67"/>
      <c r="E46" s="67"/>
      <c r="F46" s="67"/>
      <c r="G46" s="67"/>
      <c r="H46" s="67"/>
      <c r="I46" s="67"/>
      <c r="J46" s="67"/>
      <c r="K46" s="67"/>
      <c r="L46" s="67"/>
      <c r="M46" s="67"/>
      <c r="N46" s="67"/>
      <c r="O46" s="67"/>
    </row>
    <row r="47" spans="2:18" ht="409.6" customHeight="1">
      <c r="B47" s="68" t="s">
        <v>169</v>
      </c>
      <c r="C47" s="68"/>
      <c r="D47" s="68"/>
      <c r="E47" s="68"/>
      <c r="F47" s="68"/>
      <c r="G47" s="68"/>
      <c r="H47" s="68"/>
      <c r="I47" s="68"/>
      <c r="J47" s="68"/>
      <c r="K47" s="68"/>
      <c r="L47" s="68"/>
      <c r="M47" s="68"/>
      <c r="N47" s="68"/>
      <c r="O47" s="68"/>
      <c r="R47" s="3"/>
    </row>
    <row r="49" spans="2:15" ht="36.75" customHeight="1">
      <c r="B49" s="4" t="s">
        <v>1</v>
      </c>
    </row>
    <row r="50" spans="2:15" ht="14.45" customHeight="1">
      <c r="B50" s="69" t="s">
        <v>168</v>
      </c>
      <c r="C50" s="70"/>
      <c r="D50" s="70"/>
      <c r="E50" s="70"/>
      <c r="F50" s="70"/>
      <c r="G50" s="70"/>
      <c r="H50" s="70"/>
      <c r="I50" s="70"/>
      <c r="J50" s="70"/>
      <c r="K50" s="70"/>
      <c r="L50" s="70"/>
      <c r="M50" s="70"/>
      <c r="N50" s="70"/>
    </row>
    <row r="51" spans="2:15" ht="14.45" customHeight="1">
      <c r="B51" s="70"/>
      <c r="C51" s="70"/>
      <c r="D51" s="70"/>
      <c r="E51" s="70"/>
      <c r="F51" s="70"/>
      <c r="G51" s="70"/>
      <c r="H51" s="70"/>
      <c r="I51" s="70"/>
      <c r="J51" s="70"/>
      <c r="K51" s="70"/>
      <c r="L51" s="70"/>
      <c r="M51" s="70"/>
      <c r="N51" s="70"/>
    </row>
    <row r="52" spans="2:15" ht="14.45" customHeight="1">
      <c r="B52" s="70"/>
      <c r="C52" s="70"/>
      <c r="D52" s="70"/>
      <c r="E52" s="70"/>
      <c r="F52" s="70"/>
      <c r="G52" s="70"/>
      <c r="H52" s="70"/>
      <c r="I52" s="70"/>
      <c r="J52" s="70"/>
      <c r="K52" s="70"/>
      <c r="L52" s="70"/>
      <c r="M52" s="70"/>
      <c r="N52" s="70"/>
    </row>
    <row r="53" spans="2:15" ht="14.45" customHeight="1">
      <c r="B53" s="70"/>
      <c r="C53" s="70"/>
      <c r="D53" s="70"/>
      <c r="E53" s="70"/>
      <c r="F53" s="70"/>
      <c r="G53" s="70"/>
      <c r="H53" s="70"/>
      <c r="I53" s="70"/>
      <c r="J53" s="70"/>
      <c r="K53" s="70"/>
      <c r="L53" s="70"/>
      <c r="M53" s="70"/>
      <c r="N53" s="70"/>
    </row>
    <row r="54" spans="2:15" ht="14.45" customHeight="1">
      <c r="B54" s="70"/>
      <c r="C54" s="70"/>
      <c r="D54" s="70"/>
      <c r="E54" s="70"/>
      <c r="F54" s="70"/>
      <c r="G54" s="70"/>
      <c r="H54" s="70"/>
      <c r="I54" s="70"/>
      <c r="J54" s="70"/>
      <c r="K54" s="70"/>
      <c r="L54" s="70"/>
      <c r="M54" s="70"/>
      <c r="N54" s="70"/>
    </row>
    <row r="55" spans="2:15" ht="14.45" customHeight="1">
      <c r="B55" s="70"/>
      <c r="C55" s="70"/>
      <c r="D55" s="70"/>
      <c r="E55" s="70"/>
      <c r="F55" s="70"/>
      <c r="G55" s="70"/>
      <c r="H55" s="70"/>
      <c r="I55" s="70"/>
      <c r="J55" s="70"/>
      <c r="K55" s="70"/>
      <c r="L55" s="70"/>
      <c r="M55" s="70"/>
      <c r="N55" s="70"/>
    </row>
    <row r="56" spans="2:15" ht="14.45" customHeight="1">
      <c r="B56" s="70"/>
      <c r="C56" s="70"/>
      <c r="D56" s="70"/>
      <c r="E56" s="70"/>
      <c r="F56" s="70"/>
      <c r="G56" s="70"/>
      <c r="H56" s="70"/>
      <c r="I56" s="70"/>
      <c r="J56" s="70"/>
      <c r="K56" s="70"/>
      <c r="L56" s="70"/>
      <c r="M56" s="70"/>
      <c r="N56" s="70"/>
    </row>
    <row r="57" spans="2:15" ht="14.45" customHeight="1">
      <c r="B57" s="70"/>
      <c r="C57" s="70"/>
      <c r="D57" s="70"/>
      <c r="E57" s="70"/>
      <c r="F57" s="70"/>
      <c r="G57" s="70"/>
      <c r="H57" s="70"/>
      <c r="I57" s="70"/>
      <c r="J57" s="70"/>
      <c r="K57" s="70"/>
      <c r="L57" s="70"/>
      <c r="M57" s="70"/>
      <c r="N57" s="70"/>
    </row>
    <row r="58" spans="2:15" ht="14.45" customHeight="1">
      <c r="B58" s="70"/>
      <c r="C58" s="70"/>
      <c r="D58" s="70"/>
      <c r="E58" s="70"/>
      <c r="F58" s="70"/>
      <c r="G58" s="70"/>
      <c r="H58" s="70"/>
      <c r="I58" s="70"/>
      <c r="J58" s="70"/>
      <c r="K58" s="70"/>
      <c r="L58" s="70"/>
      <c r="M58" s="70"/>
      <c r="N58" s="70"/>
    </row>
    <row r="59" spans="2:15" ht="54" customHeight="1">
      <c r="B59" s="70"/>
      <c r="C59" s="70"/>
      <c r="D59" s="70"/>
      <c r="E59" s="70"/>
      <c r="F59" s="70"/>
      <c r="G59" s="70"/>
      <c r="H59" s="70"/>
      <c r="I59" s="70"/>
      <c r="J59" s="70"/>
      <c r="K59" s="70"/>
      <c r="L59" s="70"/>
      <c r="M59" s="70"/>
      <c r="N59" s="70"/>
    </row>
    <row r="61" spans="2:15" ht="132.75" customHeight="1">
      <c r="B61" s="71" t="s">
        <v>195</v>
      </c>
      <c r="C61" s="72"/>
      <c r="D61" s="72"/>
      <c r="E61" s="72"/>
      <c r="F61" s="72"/>
      <c r="G61" s="72"/>
      <c r="H61" s="72"/>
      <c r="I61" s="72"/>
      <c r="J61" s="72"/>
      <c r="K61" s="72"/>
      <c r="L61" s="72"/>
      <c r="M61" s="72"/>
      <c r="N61" s="72"/>
      <c r="O61" s="72"/>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R421"/>
  <sheetViews>
    <sheetView topLeftCell="A28" workbookViewId="0">
      <selection activeCell="B12" sqref="B12:F12"/>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104" t="s">
        <v>170</v>
      </c>
      <c r="C12" s="104"/>
      <c r="D12" s="104"/>
      <c r="E12" s="104"/>
      <c r="F12" s="104"/>
    </row>
    <row r="13" spans="2:6">
      <c r="B13" s="5" t="s">
        <v>3</v>
      </c>
    </row>
    <row r="14" spans="2:6">
      <c r="B14" s="5"/>
    </row>
    <row r="15" spans="2:6">
      <c r="B15" s="5"/>
    </row>
    <row r="16" spans="2:6">
      <c r="B16" s="5"/>
    </row>
    <row r="17" spans="2:2">
      <c r="B17" s="5"/>
    </row>
    <row r="18" spans="2:2">
      <c r="B18" s="5"/>
    </row>
    <row r="28" spans="2:2" ht="123" customHeight="1"/>
    <row r="29" spans="2:2" ht="21">
      <c r="B29" s="6" t="s">
        <v>171</v>
      </c>
    </row>
    <row r="30" spans="2:2" ht="21">
      <c r="B30" s="6" t="s">
        <v>172</v>
      </c>
    </row>
    <row r="32" spans="2:2" ht="15.75">
      <c r="B32" s="7" t="s">
        <v>4</v>
      </c>
    </row>
    <row r="34" spans="2:7">
      <c r="B34" s="8" t="s">
        <v>4</v>
      </c>
      <c r="C34" s="60" t="s">
        <v>5</v>
      </c>
      <c r="D34" s="60" t="s">
        <v>6</v>
      </c>
      <c r="F34" s="8" t="s">
        <v>4</v>
      </c>
      <c r="G34" s="60" t="s">
        <v>6</v>
      </c>
    </row>
    <row r="35" spans="2:7">
      <c r="B35" s="9" t="s">
        <v>7</v>
      </c>
      <c r="C35" s="27">
        <v>2</v>
      </c>
      <c r="D35" s="10">
        <f>C35/$C$37</f>
        <v>0.5</v>
      </c>
      <c r="F35" s="9" t="s">
        <v>7</v>
      </c>
      <c r="G35" s="10">
        <f>D35</f>
        <v>0.5</v>
      </c>
    </row>
    <row r="36" spans="2:7">
      <c r="B36" s="9" t="s">
        <v>8</v>
      </c>
      <c r="C36" s="27">
        <v>2</v>
      </c>
      <c r="D36" s="10">
        <f t="shared" ref="D36:D37" si="0">C36/$C$37</f>
        <v>0.5</v>
      </c>
      <c r="F36" s="9" t="s">
        <v>8</v>
      </c>
      <c r="G36" s="10">
        <f>D36</f>
        <v>0.5</v>
      </c>
    </row>
    <row r="37" spans="2:7">
      <c r="B37" s="9" t="s">
        <v>9</v>
      </c>
      <c r="C37" s="28">
        <f>SUM(C35:C36)</f>
        <v>4</v>
      </c>
      <c r="D37" s="10">
        <f t="shared" si="0"/>
        <v>1</v>
      </c>
      <c r="F37" s="9" t="s">
        <v>9</v>
      </c>
      <c r="G37" s="10">
        <f>D37</f>
        <v>1</v>
      </c>
    </row>
    <row r="57" spans="2:7" ht="15.75">
      <c r="B57" s="7" t="s">
        <v>10</v>
      </c>
    </row>
    <row r="59" spans="2:7">
      <c r="B59" s="8" t="s">
        <v>10</v>
      </c>
      <c r="C59" s="60" t="s">
        <v>5</v>
      </c>
      <c r="D59" s="60" t="s">
        <v>6</v>
      </c>
      <c r="F59" s="8" t="s">
        <v>10</v>
      </c>
      <c r="G59" s="60" t="s">
        <v>6</v>
      </c>
    </row>
    <row r="60" spans="2:7">
      <c r="B60" s="9" t="s">
        <v>11</v>
      </c>
      <c r="C60" s="27">
        <v>3</v>
      </c>
      <c r="D60" s="10">
        <f>C60/$C$37</f>
        <v>0.75</v>
      </c>
      <c r="F60" s="9" t="s">
        <v>11</v>
      </c>
      <c r="G60" s="10">
        <f>D60</f>
        <v>0.75</v>
      </c>
    </row>
    <row r="61" spans="2:7">
      <c r="B61" s="9" t="s">
        <v>12</v>
      </c>
      <c r="C61" s="27">
        <v>1</v>
      </c>
      <c r="D61" s="10">
        <f t="shared" ref="D61:D63" si="1">C61/$C$37</f>
        <v>0.25</v>
      </c>
      <c r="F61" s="9" t="s">
        <v>12</v>
      </c>
      <c r="G61" s="10">
        <f>D61</f>
        <v>0.25</v>
      </c>
    </row>
    <row r="62" spans="2:7">
      <c r="B62" s="9" t="s">
        <v>13</v>
      </c>
      <c r="C62" s="27">
        <v>0</v>
      </c>
      <c r="D62" s="10">
        <f t="shared" si="1"/>
        <v>0</v>
      </c>
      <c r="F62" s="9" t="s">
        <v>14</v>
      </c>
      <c r="G62" s="10">
        <f>D62</f>
        <v>0</v>
      </c>
    </row>
    <row r="63" spans="2:7">
      <c r="B63" s="9" t="s">
        <v>9</v>
      </c>
      <c r="C63" s="28">
        <f>SUM(C60:C62)</f>
        <v>4</v>
      </c>
      <c r="D63" s="10">
        <f t="shared" si="1"/>
        <v>1</v>
      </c>
      <c r="F63" s="9" t="s">
        <v>9</v>
      </c>
      <c r="G63" s="10">
        <f>D63</f>
        <v>1</v>
      </c>
    </row>
    <row r="83" spans="2:7" ht="15.75">
      <c r="B83" s="7" t="s">
        <v>15</v>
      </c>
    </row>
    <row r="85" spans="2:7">
      <c r="B85" s="8" t="s">
        <v>16</v>
      </c>
      <c r="C85" s="60" t="s">
        <v>5</v>
      </c>
      <c r="D85" s="60" t="s">
        <v>6</v>
      </c>
      <c r="F85" s="8" t="s">
        <v>16</v>
      </c>
      <c r="G85" s="60" t="s">
        <v>6</v>
      </c>
    </row>
    <row r="86" spans="2:7">
      <c r="B86" s="29">
        <v>0</v>
      </c>
      <c r="C86" s="27">
        <v>1</v>
      </c>
      <c r="D86" s="10">
        <f>C86/$C$37</f>
        <v>0.25</v>
      </c>
      <c r="F86" s="29">
        <v>0</v>
      </c>
      <c r="G86" s="10">
        <f>D86</f>
        <v>0.25</v>
      </c>
    </row>
    <row r="87" spans="2:7">
      <c r="B87" s="29">
        <v>1</v>
      </c>
      <c r="C87" s="27">
        <v>1</v>
      </c>
      <c r="D87" s="10">
        <f t="shared" ref="D87:D90" si="2">C87/$C$37</f>
        <v>0.25</v>
      </c>
      <c r="F87" s="29">
        <v>1</v>
      </c>
      <c r="G87" s="10">
        <f>D87</f>
        <v>0.25</v>
      </c>
    </row>
    <row r="88" spans="2:7">
      <c r="B88" s="29">
        <v>2</v>
      </c>
      <c r="C88" s="27">
        <v>2</v>
      </c>
      <c r="D88" s="10">
        <f t="shared" si="2"/>
        <v>0.5</v>
      </c>
      <c r="F88" s="29">
        <v>2</v>
      </c>
      <c r="G88" s="10">
        <f>D88</f>
        <v>0.5</v>
      </c>
    </row>
    <row r="89" spans="2:7">
      <c r="B89" s="55" t="s">
        <v>17</v>
      </c>
      <c r="C89" s="27">
        <v>0</v>
      </c>
      <c r="D89" s="10">
        <f t="shared" si="2"/>
        <v>0</v>
      </c>
      <c r="F89" s="55" t="s">
        <v>17</v>
      </c>
      <c r="G89" s="10">
        <f>D89</f>
        <v>0</v>
      </c>
    </row>
    <row r="90" spans="2:7">
      <c r="B90" s="29" t="s">
        <v>9</v>
      </c>
      <c r="C90" s="28">
        <f>SUM(C86:C89)</f>
        <v>4</v>
      </c>
      <c r="D90" s="10">
        <f t="shared" si="2"/>
        <v>1</v>
      </c>
      <c r="F90" s="9" t="s">
        <v>9</v>
      </c>
      <c r="G90" s="10">
        <f>D90</f>
        <v>1</v>
      </c>
    </row>
    <row r="110" spans="2:2" ht="15.75">
      <c r="B110" s="7" t="s">
        <v>18</v>
      </c>
    </row>
    <row r="111" spans="2:2" ht="15.75">
      <c r="B111" s="7"/>
    </row>
    <row r="113" spans="2:12" ht="84" customHeight="1">
      <c r="B113" s="105" t="s">
        <v>19</v>
      </c>
      <c r="C113" s="105"/>
      <c r="D113" s="105"/>
      <c r="E113" s="106" t="s">
        <v>5</v>
      </c>
      <c r="F113" s="106"/>
      <c r="H113" s="105" t="s">
        <v>20</v>
      </c>
      <c r="I113" s="105"/>
      <c r="J113" s="105"/>
      <c r="K113" s="106" t="s">
        <v>5</v>
      </c>
      <c r="L113" s="106"/>
    </row>
    <row r="114" spans="2:12">
      <c r="B114" s="84" t="s">
        <v>21</v>
      </c>
      <c r="C114" s="84"/>
      <c r="D114" s="84"/>
      <c r="E114" s="101">
        <v>3</v>
      </c>
      <c r="F114" s="101"/>
      <c r="H114" s="95" t="s">
        <v>22</v>
      </c>
      <c r="I114" s="95"/>
      <c r="J114" s="95"/>
      <c r="K114" s="102">
        <v>2</v>
      </c>
      <c r="L114" s="103"/>
    </row>
    <row r="115" spans="2:12">
      <c r="B115" s="84" t="s">
        <v>23</v>
      </c>
      <c r="C115" s="84"/>
      <c r="D115" s="84"/>
      <c r="E115" s="101">
        <v>0</v>
      </c>
      <c r="F115" s="101"/>
      <c r="H115" s="95" t="s">
        <v>24</v>
      </c>
      <c r="I115" s="95"/>
      <c r="J115" s="95"/>
      <c r="K115" s="102">
        <v>0</v>
      </c>
      <c r="L115" s="103"/>
    </row>
    <row r="116" spans="2:12">
      <c r="B116" s="84" t="s">
        <v>25</v>
      </c>
      <c r="C116" s="84"/>
      <c r="D116" s="84"/>
      <c r="E116" s="101">
        <v>1</v>
      </c>
      <c r="F116" s="101"/>
      <c r="H116" s="95" t="s">
        <v>26</v>
      </c>
      <c r="I116" s="95"/>
      <c r="J116" s="95"/>
      <c r="K116" s="102">
        <v>2</v>
      </c>
      <c r="L116" s="103"/>
    </row>
    <row r="117" spans="2:12">
      <c r="B117" s="84" t="s">
        <v>27</v>
      </c>
      <c r="C117" s="84"/>
      <c r="D117" s="84"/>
      <c r="E117" s="101">
        <v>0</v>
      </c>
      <c r="F117" s="101"/>
      <c r="H117" s="62"/>
      <c r="I117" s="62"/>
      <c r="J117" s="62"/>
      <c r="K117" s="63"/>
      <c r="L117" s="63"/>
    </row>
    <row r="118" spans="2:12">
      <c r="B118" s="84" t="s">
        <v>28</v>
      </c>
      <c r="C118" s="84"/>
      <c r="D118" s="84"/>
      <c r="E118" s="101">
        <v>0</v>
      </c>
      <c r="F118" s="101"/>
      <c r="H118" s="62"/>
      <c r="I118" s="62"/>
      <c r="J118" s="62"/>
      <c r="K118" s="63"/>
      <c r="L118" s="63"/>
    </row>
    <row r="119" spans="2:12">
      <c r="B119" s="84" t="s">
        <v>29</v>
      </c>
      <c r="C119" s="84"/>
      <c r="D119" s="84"/>
      <c r="E119" s="101">
        <v>0</v>
      </c>
      <c r="F119" s="101"/>
      <c r="H119" s="62"/>
      <c r="I119" s="62"/>
      <c r="J119" s="62"/>
      <c r="K119" s="63"/>
      <c r="L119" s="63"/>
    </row>
    <row r="120" spans="2:12">
      <c r="B120" s="64"/>
      <c r="C120" s="64"/>
      <c r="D120" s="64"/>
      <c r="E120" s="63"/>
      <c r="F120" s="63"/>
      <c r="H120" s="62"/>
      <c r="I120" s="62"/>
      <c r="J120" s="62"/>
      <c r="K120" s="63"/>
      <c r="L120" s="63"/>
    </row>
    <row r="122" spans="2:12">
      <c r="B122" s="98" t="s">
        <v>30</v>
      </c>
      <c r="C122" s="98"/>
      <c r="D122" s="98"/>
      <c r="E122" s="98" t="s">
        <v>6</v>
      </c>
      <c r="F122" s="98"/>
      <c r="H122" s="98" t="s">
        <v>31</v>
      </c>
      <c r="I122" s="98"/>
      <c r="J122" s="98"/>
      <c r="K122" s="99" t="s">
        <v>6</v>
      </c>
      <c r="L122" s="100"/>
    </row>
    <row r="123" spans="2:12">
      <c r="B123" s="84" t="s">
        <v>21</v>
      </c>
      <c r="C123" s="84"/>
      <c r="D123" s="84"/>
      <c r="E123" s="73">
        <f>E114/$C$37</f>
        <v>0.75</v>
      </c>
      <c r="F123" s="73"/>
      <c r="H123" s="84" t="s">
        <v>32</v>
      </c>
      <c r="I123" s="84"/>
      <c r="J123" s="84"/>
      <c r="K123" s="96">
        <f>K114/$C$37</f>
        <v>0.5</v>
      </c>
      <c r="L123" s="97"/>
    </row>
    <row r="124" spans="2:12">
      <c r="B124" s="84" t="s">
        <v>23</v>
      </c>
      <c r="C124" s="84"/>
      <c r="D124" s="84"/>
      <c r="E124" s="73">
        <f t="shared" ref="E124:E128" si="3">E115/$C$37</f>
        <v>0</v>
      </c>
      <c r="F124" s="73"/>
      <c r="H124" s="95" t="s">
        <v>33</v>
      </c>
      <c r="I124" s="95"/>
      <c r="J124" s="95"/>
      <c r="K124" s="96">
        <f t="shared" ref="K124:K125" si="4">K115/$C$37</f>
        <v>0</v>
      </c>
      <c r="L124" s="97"/>
    </row>
    <row r="125" spans="2:12">
      <c r="B125" s="84" t="s">
        <v>25</v>
      </c>
      <c r="C125" s="84"/>
      <c r="D125" s="84"/>
      <c r="E125" s="73">
        <f t="shared" si="3"/>
        <v>0.25</v>
      </c>
      <c r="F125" s="73"/>
      <c r="H125" s="95" t="s">
        <v>26</v>
      </c>
      <c r="I125" s="95"/>
      <c r="J125" s="95"/>
      <c r="K125" s="96">
        <f t="shared" si="4"/>
        <v>0.5</v>
      </c>
      <c r="L125" s="97"/>
    </row>
    <row r="126" spans="2:12">
      <c r="B126" s="84" t="s">
        <v>27</v>
      </c>
      <c r="C126" s="84"/>
      <c r="D126" s="84"/>
      <c r="E126" s="73">
        <f t="shared" si="3"/>
        <v>0</v>
      </c>
      <c r="F126" s="73"/>
    </row>
    <row r="127" spans="2:12">
      <c r="B127" s="84" t="s">
        <v>28</v>
      </c>
      <c r="C127" s="84"/>
      <c r="D127" s="84"/>
      <c r="E127" s="73">
        <f t="shared" si="3"/>
        <v>0</v>
      </c>
      <c r="F127" s="73"/>
    </row>
    <row r="128" spans="2:12">
      <c r="B128" s="84" t="s">
        <v>29</v>
      </c>
      <c r="C128" s="84"/>
      <c r="D128" s="84"/>
      <c r="E128" s="73">
        <f t="shared" si="3"/>
        <v>0</v>
      </c>
      <c r="F128" s="73"/>
    </row>
    <row r="150" spans="2:18" ht="15.75">
      <c r="B150" s="7" t="s">
        <v>34</v>
      </c>
    </row>
    <row r="152" spans="2:18" ht="60">
      <c r="B152" s="31" t="s">
        <v>35</v>
      </c>
      <c r="C152" s="31" t="s">
        <v>36</v>
      </c>
      <c r="D152" s="31" t="s">
        <v>37</v>
      </c>
      <c r="E152" s="31" t="s">
        <v>38</v>
      </c>
      <c r="F152" s="61" t="s">
        <v>39</v>
      </c>
      <c r="G152" s="61" t="s">
        <v>40</v>
      </c>
      <c r="H152" s="61" t="s">
        <v>41</v>
      </c>
      <c r="I152" s="61" t="s">
        <v>42</v>
      </c>
      <c r="J152" s="61" t="s">
        <v>43</v>
      </c>
      <c r="K152" s="61" t="s">
        <v>44</v>
      </c>
      <c r="L152" s="61" t="s">
        <v>45</v>
      </c>
      <c r="M152" s="61" t="s">
        <v>46</v>
      </c>
      <c r="N152" s="61" t="s">
        <v>47</v>
      </c>
      <c r="O152" s="61" t="s">
        <v>48</v>
      </c>
      <c r="P152" s="61" t="s">
        <v>49</v>
      </c>
      <c r="Q152" s="61" t="s">
        <v>50</v>
      </c>
      <c r="R152" s="61" t="s">
        <v>51</v>
      </c>
    </row>
    <row r="153" spans="2:18">
      <c r="B153" s="13" t="s">
        <v>135</v>
      </c>
      <c r="C153" s="13" t="s">
        <v>173</v>
      </c>
      <c r="D153" s="13">
        <v>3137300</v>
      </c>
      <c r="E153" s="13" t="s">
        <v>174</v>
      </c>
      <c r="F153" s="13" t="s">
        <v>128</v>
      </c>
      <c r="G153" s="13" t="s">
        <v>53</v>
      </c>
      <c r="H153" s="13" t="s">
        <v>125</v>
      </c>
      <c r="I153" s="13" t="s">
        <v>129</v>
      </c>
      <c r="J153" s="13" t="s">
        <v>32</v>
      </c>
      <c r="K153" s="13" t="s">
        <v>121</v>
      </c>
      <c r="L153" s="13" t="s">
        <v>138</v>
      </c>
      <c r="M153" s="13" t="s">
        <v>175</v>
      </c>
      <c r="N153" s="13" t="s">
        <v>176</v>
      </c>
      <c r="O153" s="13" t="s">
        <v>177</v>
      </c>
      <c r="P153" s="13" t="s">
        <v>127</v>
      </c>
      <c r="Q153" s="13" t="s">
        <v>132</v>
      </c>
      <c r="R153" s="13" t="s">
        <v>133</v>
      </c>
    </row>
    <row r="154" spans="2:18">
      <c r="B154" s="13" t="s">
        <v>156</v>
      </c>
      <c r="C154" s="13" t="s">
        <v>157</v>
      </c>
      <c r="D154" s="13">
        <v>3137300</v>
      </c>
      <c r="E154" s="13" t="s">
        <v>178</v>
      </c>
      <c r="F154" s="13" t="s">
        <v>128</v>
      </c>
      <c r="G154" s="13" t="s">
        <v>137</v>
      </c>
      <c r="H154" s="13" t="s">
        <v>125</v>
      </c>
      <c r="I154" s="13" t="s">
        <v>136</v>
      </c>
      <c r="J154" s="13" t="s">
        <v>32</v>
      </c>
      <c r="K154" s="13" t="s">
        <v>121</v>
      </c>
      <c r="L154" s="13" t="s">
        <v>126</v>
      </c>
      <c r="M154" s="13" t="s">
        <v>130</v>
      </c>
      <c r="N154" s="13" t="s">
        <v>131</v>
      </c>
      <c r="O154" s="13" t="s">
        <v>179</v>
      </c>
      <c r="P154" s="13" t="s">
        <v>127</v>
      </c>
      <c r="Q154" s="13" t="s">
        <v>132</v>
      </c>
      <c r="R154" s="13" t="s">
        <v>180</v>
      </c>
    </row>
    <row r="155" spans="2:18">
      <c r="B155" s="13" t="s">
        <v>134</v>
      </c>
      <c r="C155" s="13" t="s">
        <v>134</v>
      </c>
      <c r="D155" s="13" t="s">
        <v>134</v>
      </c>
      <c r="E155" s="13" t="s">
        <v>134</v>
      </c>
      <c r="F155" s="13" t="s">
        <v>134</v>
      </c>
      <c r="G155" s="13" t="s">
        <v>134</v>
      </c>
      <c r="H155" s="13" t="s">
        <v>181</v>
      </c>
      <c r="I155" s="13" t="s">
        <v>134</v>
      </c>
      <c r="J155" s="13" t="s">
        <v>134</v>
      </c>
      <c r="K155" s="13" t="s">
        <v>134</v>
      </c>
      <c r="L155" s="13" t="s">
        <v>134</v>
      </c>
      <c r="M155" s="13" t="s">
        <v>134</v>
      </c>
      <c r="N155" s="13" t="s">
        <v>134</v>
      </c>
      <c r="O155" s="13" t="s">
        <v>134</v>
      </c>
      <c r="P155" s="13" t="s">
        <v>134</v>
      </c>
      <c r="Q155" s="13" t="s">
        <v>134</v>
      </c>
      <c r="R155" s="13" t="s">
        <v>134</v>
      </c>
    </row>
    <row r="156" spans="2:18">
      <c r="B156" s="13" t="s">
        <v>134</v>
      </c>
      <c r="C156" s="13" t="s">
        <v>134</v>
      </c>
      <c r="D156" s="13" t="s">
        <v>134</v>
      </c>
      <c r="E156" s="13" t="s">
        <v>134</v>
      </c>
      <c r="F156" s="13" t="s">
        <v>134</v>
      </c>
      <c r="G156" s="13" t="s">
        <v>134</v>
      </c>
      <c r="H156" s="13" t="s">
        <v>134</v>
      </c>
      <c r="I156" s="13" t="s">
        <v>134</v>
      </c>
      <c r="J156" s="13" t="s">
        <v>134</v>
      </c>
      <c r="K156" s="13" t="s">
        <v>134</v>
      </c>
      <c r="L156" s="13" t="s">
        <v>134</v>
      </c>
      <c r="M156" s="13" t="s">
        <v>134</v>
      </c>
      <c r="N156" s="13" t="s">
        <v>134</v>
      </c>
      <c r="O156" s="13" t="s">
        <v>134</v>
      </c>
      <c r="P156" s="13" t="s">
        <v>134</v>
      </c>
      <c r="Q156" s="13" t="s">
        <v>134</v>
      </c>
      <c r="R156" s="13" t="s">
        <v>134</v>
      </c>
    </row>
    <row r="158" spans="2:18">
      <c r="B158" s="14" t="s">
        <v>52</v>
      </c>
      <c r="C158" s="11" t="s">
        <v>5</v>
      </c>
      <c r="D158" s="11" t="s">
        <v>6</v>
      </c>
    </row>
    <row r="159" spans="2:18">
      <c r="B159" s="13" t="s">
        <v>137</v>
      </c>
      <c r="C159" s="55">
        <v>1</v>
      </c>
      <c r="D159" s="15">
        <f>C159/$C$162</f>
        <v>0.25</v>
      </c>
    </row>
    <row r="160" spans="2:18">
      <c r="B160" s="13" t="s">
        <v>53</v>
      </c>
      <c r="C160" s="55">
        <v>1</v>
      </c>
      <c r="D160" s="15">
        <f>C160/$C$162</f>
        <v>0.25</v>
      </c>
    </row>
    <row r="161" spans="2:4">
      <c r="B161" s="11" t="s">
        <v>54</v>
      </c>
      <c r="C161" s="55">
        <v>2</v>
      </c>
      <c r="D161" s="15">
        <f>C161/$C$162</f>
        <v>0.5</v>
      </c>
    </row>
    <row r="162" spans="2:4">
      <c r="B162" s="11" t="s">
        <v>9</v>
      </c>
      <c r="C162" s="56">
        <f>SUM(C159:C161)</f>
        <v>4</v>
      </c>
      <c r="D162" s="15">
        <f>SUM(D159:D161)</f>
        <v>1</v>
      </c>
    </row>
    <row r="163" spans="2:4">
      <c r="B163" s="90"/>
      <c r="C163" s="90"/>
    </row>
    <row r="164" spans="2:4">
      <c r="B164" s="63"/>
      <c r="C164" s="63"/>
    </row>
    <row r="183" spans="2:5" ht="15.75">
      <c r="B183" s="7" t="s">
        <v>55</v>
      </c>
    </row>
    <row r="185" spans="2:5" ht="69" customHeight="1">
      <c r="B185" s="91" t="s">
        <v>56</v>
      </c>
      <c r="C185" s="92"/>
      <c r="D185" s="16" t="s">
        <v>5</v>
      </c>
      <c r="E185" s="16" t="s">
        <v>6</v>
      </c>
    </row>
    <row r="186" spans="2:5">
      <c r="B186" s="93" t="s">
        <v>32</v>
      </c>
      <c r="C186" s="94"/>
      <c r="D186" s="55">
        <v>3</v>
      </c>
      <c r="E186" s="17">
        <f>D186/$C$37</f>
        <v>0.75</v>
      </c>
    </row>
    <row r="187" spans="2:5">
      <c r="B187" s="78" t="s">
        <v>57</v>
      </c>
      <c r="C187" s="78"/>
      <c r="D187" s="55">
        <v>1</v>
      </c>
      <c r="E187" s="17">
        <f>D187/$C$37</f>
        <v>0.25</v>
      </c>
    </row>
    <row r="188" spans="2:5">
      <c r="B188" s="78" t="s">
        <v>58</v>
      </c>
      <c r="C188" s="78"/>
      <c r="D188" s="55">
        <f>SUM(D186:D187)</f>
        <v>4</v>
      </c>
      <c r="E188" s="30">
        <f>SUM(E186:E187)</f>
        <v>1</v>
      </c>
    </row>
    <row r="189" spans="2:5">
      <c r="B189" s="90"/>
      <c r="C189" s="90"/>
      <c r="D189" s="90"/>
    </row>
    <row r="190" spans="2:5">
      <c r="B190" s="90"/>
      <c r="C190" s="90"/>
      <c r="D190" s="90"/>
    </row>
    <row r="191" spans="2:5">
      <c r="B191" s="90"/>
      <c r="C191" s="90"/>
      <c r="D191" s="90"/>
    </row>
    <row r="192" spans="2:5">
      <c r="B192" s="90"/>
      <c r="C192" s="90"/>
      <c r="D192" s="90"/>
    </row>
    <row r="193" spans="2:5">
      <c r="B193" s="90"/>
      <c r="C193" s="90"/>
      <c r="D193" s="90"/>
    </row>
    <row r="194" spans="2:5">
      <c r="B194" s="90"/>
      <c r="C194" s="90"/>
      <c r="D194" s="90"/>
    </row>
    <row r="201" spans="2:5">
      <c r="B201" s="18" t="s">
        <v>59</v>
      </c>
    </row>
    <row r="203" spans="2:5">
      <c r="B203" s="18" t="s">
        <v>60</v>
      </c>
    </row>
    <row r="204" spans="2:5">
      <c r="B204" s="18"/>
    </row>
    <row r="205" spans="2:5">
      <c r="B205" s="74" t="s">
        <v>61</v>
      </c>
      <c r="C205" s="74"/>
      <c r="D205" s="74"/>
      <c r="E205" s="54" t="s">
        <v>5</v>
      </c>
    </row>
    <row r="206" spans="2:5" ht="48" customHeight="1">
      <c r="B206" s="86" t="s">
        <v>62</v>
      </c>
      <c r="C206" s="86"/>
      <c r="D206" s="86"/>
      <c r="E206" s="55">
        <v>2</v>
      </c>
    </row>
    <row r="207" spans="2:5" ht="36" customHeight="1">
      <c r="B207" s="86" t="s">
        <v>63</v>
      </c>
      <c r="C207" s="86"/>
      <c r="D207" s="86"/>
      <c r="E207" s="55">
        <v>1</v>
      </c>
    </row>
    <row r="208" spans="2:5" ht="60" customHeight="1">
      <c r="B208" s="86" t="s">
        <v>64</v>
      </c>
      <c r="C208" s="86"/>
      <c r="D208" s="86"/>
      <c r="E208" s="55">
        <v>1</v>
      </c>
    </row>
    <row r="209" spans="2:10">
      <c r="B209" s="86" t="s">
        <v>65</v>
      </c>
      <c r="C209" s="86"/>
      <c r="D209" s="86"/>
      <c r="E209" s="55">
        <v>0</v>
      </c>
    </row>
    <row r="210" spans="2:10">
      <c r="B210" s="86" t="s">
        <v>66</v>
      </c>
      <c r="C210" s="86"/>
      <c r="D210" s="86"/>
      <c r="E210" s="55">
        <v>0</v>
      </c>
    </row>
    <row r="211" spans="2:10">
      <c r="B211" s="86" t="s">
        <v>67</v>
      </c>
      <c r="C211" s="86"/>
      <c r="D211" s="86"/>
      <c r="E211" s="55">
        <v>0</v>
      </c>
    </row>
    <row r="212" spans="2:10">
      <c r="B212" s="86" t="s">
        <v>68</v>
      </c>
      <c r="C212" s="86"/>
      <c r="D212" s="86"/>
      <c r="E212" s="55">
        <v>0</v>
      </c>
    </row>
    <row r="213" spans="2:10" ht="24" customHeight="1">
      <c r="B213" s="86" t="s">
        <v>69</v>
      </c>
      <c r="C213" s="86"/>
      <c r="D213" s="86"/>
      <c r="E213" s="55">
        <v>1</v>
      </c>
    </row>
    <row r="219" spans="2:10" ht="15.75">
      <c r="B219" s="7" t="s">
        <v>70</v>
      </c>
    </row>
    <row r="221" spans="2:10" ht="108" customHeight="1">
      <c r="B221" s="87" t="s">
        <v>71</v>
      </c>
      <c r="C221" s="87"/>
      <c r="D221" s="87"/>
      <c r="E221" s="59" t="s">
        <v>5</v>
      </c>
      <c r="F221" s="59" t="s">
        <v>6</v>
      </c>
      <c r="H221" s="78"/>
      <c r="I221" s="78"/>
      <c r="J221" s="59" t="s">
        <v>6</v>
      </c>
    </row>
    <row r="222" spans="2:10">
      <c r="B222" s="84" t="s">
        <v>32</v>
      </c>
      <c r="C222" s="84"/>
      <c r="D222" s="84"/>
      <c r="E222" s="27">
        <v>4</v>
      </c>
      <c r="F222" s="15">
        <f>E222/$C$37</f>
        <v>1</v>
      </c>
      <c r="H222" s="88" t="s">
        <v>32</v>
      </c>
      <c r="I222" s="89"/>
      <c r="J222" s="10">
        <f>F222</f>
        <v>1</v>
      </c>
    </row>
    <row r="223" spans="2:10">
      <c r="B223" s="84" t="s">
        <v>57</v>
      </c>
      <c r="C223" s="84"/>
      <c r="D223" s="84"/>
      <c r="E223" s="27">
        <v>0</v>
      </c>
      <c r="F223" s="15">
        <f t="shared" ref="F223:F224" si="5">E223/$C$37</f>
        <v>0</v>
      </c>
      <c r="H223" s="84" t="s">
        <v>57</v>
      </c>
      <c r="I223" s="84"/>
      <c r="J223" s="10">
        <f>F223</f>
        <v>0</v>
      </c>
    </row>
    <row r="224" spans="2:10">
      <c r="B224" s="84" t="s">
        <v>9</v>
      </c>
      <c r="C224" s="84"/>
      <c r="D224" s="84"/>
      <c r="E224" s="28">
        <f>SUM(E222:E223)</f>
        <v>4</v>
      </c>
      <c r="F224" s="15">
        <f t="shared" si="5"/>
        <v>1</v>
      </c>
      <c r="H224" s="84" t="s">
        <v>9</v>
      </c>
      <c r="I224" s="84"/>
      <c r="J224" s="10">
        <f>F224</f>
        <v>1</v>
      </c>
    </row>
    <row r="248" spans="2:5" ht="15.75">
      <c r="B248" s="7" t="s">
        <v>72</v>
      </c>
    </row>
    <row r="249" spans="2:5" ht="15.75">
      <c r="B249" s="7"/>
    </row>
    <row r="250" spans="2:5">
      <c r="B250" s="18" t="s">
        <v>73</v>
      </c>
    </row>
    <row r="251" spans="2:5">
      <c r="B251" s="18"/>
    </row>
    <row r="252" spans="2:5">
      <c r="B252" s="18"/>
    </row>
    <row r="253" spans="2:5">
      <c r="B253" s="85" t="s">
        <v>74</v>
      </c>
      <c r="C253" s="85"/>
      <c r="D253" s="85"/>
      <c r="E253" s="58" t="s">
        <v>5</v>
      </c>
    </row>
    <row r="254" spans="2:5">
      <c r="B254" s="80" t="s">
        <v>75</v>
      </c>
      <c r="C254" s="80"/>
      <c r="D254" s="80"/>
      <c r="E254" s="55">
        <v>3</v>
      </c>
    </row>
    <row r="255" spans="2:5">
      <c r="B255" s="80" t="s">
        <v>76</v>
      </c>
      <c r="C255" s="80"/>
      <c r="D255" s="80"/>
      <c r="E255" s="55">
        <v>4</v>
      </c>
    </row>
    <row r="256" spans="2:5">
      <c r="B256" s="80" t="s">
        <v>77</v>
      </c>
      <c r="C256" s="80"/>
      <c r="D256" s="80"/>
      <c r="E256" s="55">
        <v>1</v>
      </c>
    </row>
    <row r="257" spans="2:5">
      <c r="B257" s="80" t="s">
        <v>78</v>
      </c>
      <c r="C257" s="80"/>
      <c r="D257" s="80"/>
      <c r="E257" s="55">
        <v>0</v>
      </c>
    </row>
    <row r="258" spans="2:5">
      <c r="B258" s="80" t="s">
        <v>79</v>
      </c>
      <c r="C258" s="80"/>
      <c r="D258" s="80"/>
      <c r="E258" s="55">
        <v>2</v>
      </c>
    </row>
    <row r="259" spans="2:5">
      <c r="B259" s="80" t="s">
        <v>80</v>
      </c>
      <c r="C259" s="80"/>
      <c r="D259" s="80"/>
      <c r="E259" s="55">
        <v>1</v>
      </c>
    </row>
    <row r="260" spans="2:5">
      <c r="B260" s="80" t="s">
        <v>81</v>
      </c>
      <c r="C260" s="80"/>
      <c r="D260" s="80"/>
      <c r="E260" s="55">
        <v>0</v>
      </c>
    </row>
    <row r="261" spans="2:5">
      <c r="B261" s="80" t="s">
        <v>82</v>
      </c>
      <c r="C261" s="80"/>
      <c r="D261" s="80"/>
      <c r="E261" s="55">
        <v>0</v>
      </c>
    </row>
    <row r="263" spans="2:5" ht="10.5" customHeight="1"/>
    <row r="264" spans="2:5" ht="12" customHeight="1">
      <c r="B264" s="7" t="s">
        <v>83</v>
      </c>
    </row>
    <row r="265" spans="2:5" ht="10.5" customHeight="1">
      <c r="B265" s="7"/>
    </row>
    <row r="266" spans="2:5" ht="19.5" customHeight="1">
      <c r="B266" s="18" t="s">
        <v>84</v>
      </c>
    </row>
    <row r="267" spans="2:5">
      <c r="B267" s="18"/>
    </row>
    <row r="268" spans="2:5">
      <c r="B268" s="18"/>
    </row>
    <row r="269" spans="2:5">
      <c r="B269" s="58" t="s">
        <v>85</v>
      </c>
      <c r="C269" s="58" t="s">
        <v>5</v>
      </c>
    </row>
    <row r="270" spans="2:5">
      <c r="B270" s="55">
        <v>1</v>
      </c>
      <c r="C270" s="55">
        <v>0</v>
      </c>
    </row>
    <row r="271" spans="2:5">
      <c r="B271" s="55">
        <v>2</v>
      </c>
      <c r="C271" s="55">
        <v>0</v>
      </c>
    </row>
    <row r="272" spans="2:5">
      <c r="B272" s="55">
        <v>3</v>
      </c>
      <c r="C272" s="55">
        <v>0</v>
      </c>
    </row>
    <row r="273" spans="2:3">
      <c r="B273" s="55">
        <v>4</v>
      </c>
      <c r="C273" s="55">
        <v>2</v>
      </c>
    </row>
    <row r="274" spans="2:3">
      <c r="B274" s="55">
        <v>5</v>
      </c>
      <c r="C274" s="55">
        <v>2</v>
      </c>
    </row>
    <row r="277" spans="2:3">
      <c r="B277" s="19" t="s">
        <v>85</v>
      </c>
      <c r="C277" s="19" t="s">
        <v>5</v>
      </c>
    </row>
    <row r="278" spans="2:3">
      <c r="B278" s="55">
        <v>1</v>
      </c>
      <c r="C278" s="10">
        <f>C270/$C$37</f>
        <v>0</v>
      </c>
    </row>
    <row r="279" spans="2:3">
      <c r="B279" s="55">
        <v>2</v>
      </c>
      <c r="C279" s="10">
        <f t="shared" ref="C279:C282" si="6">C271/$C$37</f>
        <v>0</v>
      </c>
    </row>
    <row r="280" spans="2:3">
      <c r="B280" s="55">
        <v>3</v>
      </c>
      <c r="C280" s="10">
        <f t="shared" si="6"/>
        <v>0</v>
      </c>
    </row>
    <row r="281" spans="2:3">
      <c r="B281" s="55">
        <v>4</v>
      </c>
      <c r="C281" s="10">
        <f t="shared" si="6"/>
        <v>0.5</v>
      </c>
    </row>
    <row r="282" spans="2:3">
      <c r="B282" s="55">
        <v>5</v>
      </c>
      <c r="C282" s="10">
        <f t="shared" si="6"/>
        <v>0.5</v>
      </c>
    </row>
    <row r="291" spans="2:4" ht="15.75">
      <c r="B291" s="7" t="s">
        <v>86</v>
      </c>
    </row>
    <row r="292" spans="2:4" ht="15.75">
      <c r="B292" s="7"/>
    </row>
    <row r="293" spans="2:4">
      <c r="B293" s="18" t="s">
        <v>87</v>
      </c>
    </row>
    <row r="294" spans="2:4">
      <c r="B294" s="18"/>
    </row>
    <row r="295" spans="2:4">
      <c r="B295" s="18"/>
    </row>
    <row r="296" spans="2:4">
      <c r="B296" s="19" t="s">
        <v>88</v>
      </c>
      <c r="C296" s="19" t="s">
        <v>5</v>
      </c>
    </row>
    <row r="297" spans="2:4">
      <c r="B297" s="55" t="s">
        <v>32</v>
      </c>
      <c r="C297" s="27">
        <v>3</v>
      </c>
      <c r="D297" s="20"/>
    </row>
    <row r="298" spans="2:4">
      <c r="B298" s="55" t="s">
        <v>57</v>
      </c>
      <c r="C298" s="27">
        <v>1</v>
      </c>
      <c r="D298" s="20"/>
    </row>
    <row r="301" spans="2:4">
      <c r="B301" s="19" t="s">
        <v>88</v>
      </c>
      <c r="C301" s="19" t="s">
        <v>6</v>
      </c>
    </row>
    <row r="302" spans="2:4">
      <c r="B302" s="55" t="s">
        <v>32</v>
      </c>
      <c r="C302" s="15">
        <f>C297/$C$37</f>
        <v>0.75</v>
      </c>
    </row>
    <row r="303" spans="2:4">
      <c r="B303" s="55" t="s">
        <v>57</v>
      </c>
      <c r="C303" s="15">
        <f>C298/$C$37</f>
        <v>0.25</v>
      </c>
    </row>
    <row r="316" spans="2:2" ht="15.75">
      <c r="B316" s="7" t="s">
        <v>89</v>
      </c>
    </row>
    <row r="317" spans="2:2" ht="15.75">
      <c r="B317" s="7"/>
    </row>
    <row r="318" spans="2:2">
      <c r="B318" s="18" t="s">
        <v>90</v>
      </c>
    </row>
    <row r="319" spans="2:2">
      <c r="B319" s="18"/>
    </row>
    <row r="320" spans="2:2">
      <c r="B320" s="18"/>
    </row>
    <row r="321" spans="2:8">
      <c r="B321" s="81" t="s">
        <v>91</v>
      </c>
      <c r="C321" s="82"/>
      <c r="D321" s="82"/>
      <c r="E321" s="83"/>
      <c r="F321" s="58" t="s">
        <v>92</v>
      </c>
      <c r="G321" s="58" t="s">
        <v>93</v>
      </c>
      <c r="H321" s="58" t="s">
        <v>94</v>
      </c>
    </row>
    <row r="322" spans="2:8">
      <c r="B322" s="75" t="s">
        <v>95</v>
      </c>
      <c r="C322" s="75"/>
      <c r="D322" s="75"/>
      <c r="E322" s="75"/>
      <c r="F322" s="55">
        <v>2</v>
      </c>
      <c r="G322" s="55">
        <v>3</v>
      </c>
      <c r="H322" s="55">
        <v>0</v>
      </c>
    </row>
    <row r="323" spans="2:8">
      <c r="B323" s="75" t="s">
        <v>96</v>
      </c>
      <c r="C323" s="75"/>
      <c r="D323" s="75"/>
      <c r="E323" s="75"/>
      <c r="F323" s="55">
        <v>1</v>
      </c>
      <c r="G323" s="55">
        <v>1</v>
      </c>
      <c r="H323" s="55">
        <v>1</v>
      </c>
    </row>
    <row r="324" spans="2:8">
      <c r="B324" s="78" t="s">
        <v>97</v>
      </c>
      <c r="C324" s="78"/>
      <c r="D324" s="78"/>
      <c r="E324" s="78"/>
      <c r="F324" s="55">
        <v>2</v>
      </c>
      <c r="G324" s="55">
        <v>1</v>
      </c>
      <c r="H324" s="55">
        <v>1</v>
      </c>
    </row>
    <row r="325" spans="2:8">
      <c r="B325" s="78" t="s">
        <v>98</v>
      </c>
      <c r="C325" s="78"/>
      <c r="D325" s="78"/>
      <c r="E325" s="78"/>
      <c r="F325" s="55">
        <v>2</v>
      </c>
      <c r="G325" s="55">
        <v>2</v>
      </c>
      <c r="H325" s="55">
        <v>0</v>
      </c>
    </row>
    <row r="326" spans="2:8">
      <c r="B326" s="78" t="s">
        <v>99</v>
      </c>
      <c r="C326" s="78"/>
      <c r="D326" s="78"/>
      <c r="E326" s="78"/>
      <c r="F326" s="55">
        <v>2</v>
      </c>
      <c r="G326" s="55">
        <v>3</v>
      </c>
      <c r="H326" s="55">
        <v>0</v>
      </c>
    </row>
    <row r="327" spans="2:8">
      <c r="B327" s="78" t="s">
        <v>100</v>
      </c>
      <c r="C327" s="78"/>
      <c r="D327" s="78"/>
      <c r="E327" s="78"/>
      <c r="F327" s="55">
        <v>2</v>
      </c>
      <c r="G327" s="55">
        <v>0</v>
      </c>
      <c r="H327" s="55">
        <v>1</v>
      </c>
    </row>
    <row r="328" spans="2:8">
      <c r="B328" s="78" t="s">
        <v>101</v>
      </c>
      <c r="C328" s="78"/>
      <c r="D328" s="78"/>
      <c r="E328" s="78"/>
      <c r="F328" s="55">
        <v>2</v>
      </c>
      <c r="G328" s="55">
        <v>1</v>
      </c>
      <c r="H328" s="55">
        <v>0</v>
      </c>
    </row>
    <row r="329" spans="2:8">
      <c r="B329" s="78" t="s">
        <v>102</v>
      </c>
      <c r="C329" s="78"/>
      <c r="D329" s="78"/>
      <c r="E329" s="78"/>
      <c r="F329" s="55">
        <v>2</v>
      </c>
      <c r="G329" s="55">
        <v>1</v>
      </c>
      <c r="H329" s="55">
        <v>0</v>
      </c>
    </row>
    <row r="335" spans="2:8" ht="15.75">
      <c r="B335" s="41" t="s">
        <v>103</v>
      </c>
      <c r="C335" s="41"/>
      <c r="D335" s="41"/>
    </row>
    <row r="338" spans="2:12" ht="15" customHeight="1">
      <c r="B338" s="79" t="s">
        <v>104</v>
      </c>
      <c r="C338" s="79"/>
      <c r="D338" s="79"/>
      <c r="F338" s="77" t="s">
        <v>105</v>
      </c>
      <c r="G338" s="77"/>
      <c r="H338" s="77"/>
      <c r="I338" s="77"/>
      <c r="J338" s="21"/>
      <c r="K338" s="21"/>
      <c r="L338" s="21"/>
    </row>
    <row r="339" spans="2:12">
      <c r="B339" s="79"/>
      <c r="C339" s="79"/>
      <c r="D339" s="79"/>
      <c r="F339" s="77"/>
      <c r="G339" s="77"/>
      <c r="H339" s="77"/>
      <c r="I339" s="77"/>
      <c r="J339" s="21"/>
      <c r="K339" s="21"/>
      <c r="L339" s="21"/>
    </row>
    <row r="340" spans="2:12">
      <c r="B340" s="79"/>
      <c r="C340" s="79"/>
      <c r="D340" s="79"/>
      <c r="F340" s="77"/>
      <c r="G340" s="77"/>
      <c r="H340" s="77"/>
      <c r="I340" s="77"/>
      <c r="J340" s="57"/>
      <c r="K340" s="57"/>
      <c r="L340" s="57"/>
    </row>
    <row r="341" spans="2:12">
      <c r="B341" s="79"/>
      <c r="C341" s="79"/>
      <c r="D341" s="79"/>
      <c r="F341" s="57"/>
      <c r="G341" s="57"/>
      <c r="H341" s="57"/>
      <c r="I341" s="57"/>
      <c r="J341" s="57"/>
      <c r="K341" s="57"/>
      <c r="L341" s="57"/>
    </row>
    <row r="342" spans="2:12">
      <c r="B342" s="57"/>
      <c r="C342" s="57"/>
      <c r="D342" s="57"/>
      <c r="F342" s="57"/>
      <c r="G342" s="57"/>
      <c r="H342" s="57"/>
      <c r="I342" s="57"/>
      <c r="J342" s="57"/>
      <c r="K342" s="57"/>
      <c r="L342" s="57"/>
    </row>
    <row r="343" spans="2:12">
      <c r="B343" s="57"/>
      <c r="C343" s="57"/>
      <c r="D343" s="57"/>
      <c r="F343" s="57"/>
      <c r="G343" s="57"/>
      <c r="H343" s="57"/>
      <c r="I343" s="57"/>
      <c r="J343" s="57"/>
      <c r="K343" s="57"/>
      <c r="L343" s="57"/>
    </row>
    <row r="344" spans="2:12">
      <c r="B344" s="19" t="s">
        <v>106</v>
      </c>
      <c r="C344" s="58" t="s">
        <v>5</v>
      </c>
    </row>
    <row r="345" spans="2:12">
      <c r="B345" s="11" t="s">
        <v>107</v>
      </c>
      <c r="C345" s="55">
        <v>3</v>
      </c>
      <c r="G345" s="19" t="s">
        <v>108</v>
      </c>
      <c r="H345" s="19" t="s">
        <v>5</v>
      </c>
    </row>
    <row r="346" spans="2:12">
      <c r="B346" s="11" t="s">
        <v>109</v>
      </c>
      <c r="C346" s="55">
        <v>1</v>
      </c>
      <c r="G346" s="11" t="s">
        <v>32</v>
      </c>
      <c r="H346" s="55">
        <v>4</v>
      </c>
    </row>
    <row r="347" spans="2:12">
      <c r="B347" s="11" t="s">
        <v>110</v>
      </c>
      <c r="C347" s="55">
        <v>0</v>
      </c>
      <c r="G347" s="11" t="s">
        <v>111</v>
      </c>
      <c r="H347" s="55">
        <v>0</v>
      </c>
    </row>
    <row r="348" spans="2:12">
      <c r="B348" s="11" t="s">
        <v>112</v>
      </c>
      <c r="C348" s="55">
        <v>0</v>
      </c>
    </row>
    <row r="349" spans="2:12">
      <c r="B349" s="11" t="s">
        <v>113</v>
      </c>
      <c r="C349" s="55">
        <v>0</v>
      </c>
    </row>
    <row r="350" spans="2:12">
      <c r="G350" s="19" t="s">
        <v>108</v>
      </c>
      <c r="H350" s="19" t="s">
        <v>6</v>
      </c>
    </row>
    <row r="351" spans="2:12">
      <c r="B351" s="19" t="s">
        <v>106</v>
      </c>
      <c r="C351" s="19" t="s">
        <v>6</v>
      </c>
      <c r="G351" s="11" t="s">
        <v>32</v>
      </c>
      <c r="H351" s="15">
        <f>H346/$C$37</f>
        <v>1</v>
      </c>
    </row>
    <row r="352" spans="2:12">
      <c r="B352" s="11" t="s">
        <v>107</v>
      </c>
      <c r="C352" s="10">
        <f>C345/$C$37</f>
        <v>0.75</v>
      </c>
      <c r="G352" s="11" t="s">
        <v>111</v>
      </c>
      <c r="H352" s="15">
        <f>H347/$C$37</f>
        <v>0</v>
      </c>
    </row>
    <row r="353" spans="2:11">
      <c r="B353" s="11" t="s">
        <v>109</v>
      </c>
      <c r="C353" s="10">
        <f t="shared" ref="C353:C356" si="7">C346/$C$37</f>
        <v>0.25</v>
      </c>
      <c r="G353" s="22"/>
    </row>
    <row r="354" spans="2:11">
      <c r="B354" s="11" t="s">
        <v>110</v>
      </c>
      <c r="C354" s="10">
        <f t="shared" si="7"/>
        <v>0</v>
      </c>
    </row>
    <row r="355" spans="2:11">
      <c r="B355" s="11" t="s">
        <v>112</v>
      </c>
      <c r="C355" s="10">
        <f t="shared" si="7"/>
        <v>0</v>
      </c>
    </row>
    <row r="356" spans="2:11">
      <c r="B356" s="11" t="s">
        <v>113</v>
      </c>
      <c r="C356" s="10">
        <f t="shared" si="7"/>
        <v>0</v>
      </c>
    </row>
    <row r="360" spans="2:11" ht="15" customHeight="1">
      <c r="B360" s="76" t="s">
        <v>114</v>
      </c>
      <c r="C360" s="76"/>
      <c r="D360" s="76"/>
      <c r="F360" s="77" t="s">
        <v>115</v>
      </c>
      <c r="G360" s="77"/>
      <c r="H360" s="77"/>
      <c r="I360" s="77"/>
      <c r="J360" s="77"/>
      <c r="K360" s="77"/>
    </row>
    <row r="361" spans="2:11" ht="15" customHeight="1">
      <c r="B361" s="76"/>
      <c r="C361" s="76"/>
      <c r="D361" s="76"/>
      <c r="F361" s="77"/>
      <c r="G361" s="77"/>
      <c r="H361" s="77"/>
      <c r="I361" s="77"/>
      <c r="J361" s="77"/>
      <c r="K361" s="77"/>
    </row>
    <row r="362" spans="2:11" ht="15" customHeight="1">
      <c r="B362" s="76"/>
      <c r="C362" s="76"/>
      <c r="D362" s="76"/>
      <c r="F362" s="77"/>
      <c r="G362" s="77"/>
      <c r="H362" s="77"/>
      <c r="I362" s="77"/>
      <c r="J362" s="77"/>
      <c r="K362" s="77"/>
    </row>
    <row r="363" spans="2:11">
      <c r="F363" s="77"/>
      <c r="G363" s="77"/>
      <c r="H363" s="77"/>
      <c r="I363" s="77"/>
      <c r="J363" s="77"/>
      <c r="K363" s="77"/>
    </row>
    <row r="364" spans="2:11">
      <c r="B364" s="19" t="s">
        <v>116</v>
      </c>
      <c r="C364" s="19" t="s">
        <v>5</v>
      </c>
    </row>
    <row r="365" spans="2:11">
      <c r="B365" s="11" t="s">
        <v>32</v>
      </c>
      <c r="C365" s="55">
        <v>4</v>
      </c>
    </row>
    <row r="366" spans="2:11">
      <c r="B366" s="11" t="s">
        <v>111</v>
      </c>
      <c r="C366" s="55">
        <v>0</v>
      </c>
      <c r="H366" s="19" t="s">
        <v>116</v>
      </c>
      <c r="I366" s="19" t="s">
        <v>5</v>
      </c>
    </row>
    <row r="367" spans="2:11">
      <c r="H367" s="11" t="s">
        <v>32</v>
      </c>
      <c r="I367" s="55">
        <v>4</v>
      </c>
    </row>
    <row r="368" spans="2:11">
      <c r="H368" s="11" t="s">
        <v>111</v>
      </c>
      <c r="I368" s="55">
        <v>0</v>
      </c>
    </row>
    <row r="369" spans="2:9">
      <c r="B369" s="19" t="s">
        <v>116</v>
      </c>
      <c r="C369" s="19" t="s">
        <v>6</v>
      </c>
    </row>
    <row r="370" spans="2:9">
      <c r="B370" s="11" t="s">
        <v>32</v>
      </c>
      <c r="C370" s="10">
        <f>C365/$C$37</f>
        <v>1</v>
      </c>
    </row>
    <row r="371" spans="2:9">
      <c r="B371" s="11" t="s">
        <v>111</v>
      </c>
      <c r="C371" s="10">
        <f>C366/$C$37</f>
        <v>0</v>
      </c>
      <c r="H371" s="19" t="s">
        <v>116</v>
      </c>
      <c r="I371" s="19" t="s">
        <v>6</v>
      </c>
    </row>
    <row r="372" spans="2:9">
      <c r="H372" s="11" t="s">
        <v>32</v>
      </c>
      <c r="I372" s="53">
        <f>I367/$C$37</f>
        <v>1</v>
      </c>
    </row>
    <row r="373" spans="2:9">
      <c r="H373" s="11" t="s">
        <v>111</v>
      </c>
      <c r="I373" s="53">
        <f>I368/$C$37</f>
        <v>0</v>
      </c>
    </row>
    <row r="375" spans="2:9" ht="15" customHeight="1">
      <c r="B375" s="76" t="s">
        <v>117</v>
      </c>
      <c r="C375" s="76"/>
      <c r="D375" s="76"/>
    </row>
    <row r="376" spans="2:9">
      <c r="B376" s="76"/>
      <c r="C376" s="76"/>
      <c r="D376" s="76"/>
    </row>
    <row r="377" spans="2:9">
      <c r="B377" s="76"/>
      <c r="C377" s="76"/>
      <c r="D377" s="76"/>
    </row>
    <row r="379" spans="2:9">
      <c r="B379" s="19" t="s">
        <v>118</v>
      </c>
      <c r="C379" s="74" t="s">
        <v>5</v>
      </c>
      <c r="D379" s="74"/>
    </row>
    <row r="380" spans="2:9">
      <c r="B380" s="55">
        <v>1</v>
      </c>
      <c r="C380" s="75">
        <v>0</v>
      </c>
      <c r="D380" s="75"/>
    </row>
    <row r="381" spans="2:9">
      <c r="B381" s="55">
        <v>2</v>
      </c>
      <c r="C381" s="75">
        <v>0</v>
      </c>
      <c r="D381" s="75"/>
    </row>
    <row r="382" spans="2:9">
      <c r="B382" s="55">
        <v>3</v>
      </c>
      <c r="C382" s="75">
        <v>1</v>
      </c>
      <c r="D382" s="75"/>
    </row>
    <row r="383" spans="2:9">
      <c r="B383" s="55">
        <v>4</v>
      </c>
      <c r="C383" s="75">
        <v>1</v>
      </c>
      <c r="D383" s="75"/>
    </row>
    <row r="384" spans="2:9">
      <c r="B384" s="55">
        <v>5</v>
      </c>
      <c r="C384" s="75">
        <v>2</v>
      </c>
      <c r="D384" s="75"/>
    </row>
    <row r="386" spans="2:10">
      <c r="B386" s="19" t="s">
        <v>118</v>
      </c>
      <c r="C386" s="74" t="s">
        <v>6</v>
      </c>
      <c r="D386" s="74"/>
    </row>
    <row r="387" spans="2:10">
      <c r="B387" s="55">
        <v>1</v>
      </c>
      <c r="C387" s="73">
        <f>C380/$C$37</f>
        <v>0</v>
      </c>
      <c r="D387" s="73"/>
    </row>
    <row r="388" spans="2:10">
      <c r="B388" s="55">
        <v>2</v>
      </c>
      <c r="C388" s="73">
        <f t="shared" ref="C388:C391" si="8">C381/$C$37</f>
        <v>0</v>
      </c>
      <c r="D388" s="73"/>
    </row>
    <row r="389" spans="2:10">
      <c r="B389" s="55">
        <v>3</v>
      </c>
      <c r="C389" s="73">
        <f t="shared" si="8"/>
        <v>0.25</v>
      </c>
      <c r="D389" s="73"/>
    </row>
    <row r="390" spans="2:10">
      <c r="B390" s="55">
        <v>4</v>
      </c>
      <c r="C390" s="73">
        <f t="shared" si="8"/>
        <v>0.25</v>
      </c>
      <c r="D390" s="73"/>
    </row>
    <row r="391" spans="2:10">
      <c r="B391" s="55">
        <v>5</v>
      </c>
      <c r="C391" s="73">
        <f t="shared" si="8"/>
        <v>0.5</v>
      </c>
      <c r="D391" s="73"/>
    </row>
    <row r="396" spans="2:10" ht="15.75">
      <c r="B396" s="7" t="s">
        <v>119</v>
      </c>
    </row>
    <row r="398" spans="2:10">
      <c r="B398" s="74" t="s">
        <v>120</v>
      </c>
      <c r="C398" s="74"/>
      <c r="D398" s="74"/>
      <c r="E398" s="74"/>
      <c r="F398" s="74"/>
      <c r="G398" s="74"/>
      <c r="H398" s="74"/>
      <c r="I398" s="74"/>
      <c r="J398" s="74"/>
    </row>
    <row r="399" spans="2:10">
      <c r="B399" s="32" t="s">
        <v>182</v>
      </c>
      <c r="I399" s="23"/>
      <c r="J399" s="23"/>
    </row>
    <row r="400" spans="2:10">
      <c r="B400" s="32" t="s">
        <v>183</v>
      </c>
      <c r="J400" s="23"/>
    </row>
    <row r="401" spans="2:10">
      <c r="B401" s="32" t="s">
        <v>184</v>
      </c>
      <c r="J401" s="23"/>
    </row>
    <row r="402" spans="2:10">
      <c r="B402" s="33" t="s">
        <v>24</v>
      </c>
      <c r="C402" s="25"/>
      <c r="D402" s="25"/>
      <c r="E402" s="25"/>
      <c r="F402" s="25"/>
      <c r="G402" s="25"/>
      <c r="H402" s="25"/>
      <c r="I402" s="25"/>
      <c r="J402" s="26"/>
    </row>
    <row r="403" spans="2:10">
      <c r="J403" s="23"/>
    </row>
    <row r="404" spans="2:10">
      <c r="J404" s="23"/>
    </row>
    <row r="405" spans="2:10">
      <c r="J405" s="23"/>
    </row>
    <row r="406" spans="2:10">
      <c r="I406"/>
      <c r="J406" s="24"/>
    </row>
    <row r="407" spans="2:10">
      <c r="J407" s="23"/>
    </row>
    <row r="408" spans="2:10">
      <c r="J408" s="23"/>
    </row>
    <row r="409" spans="2:10">
      <c r="J409" s="23"/>
    </row>
    <row r="410" spans="2:10">
      <c r="J410" s="23"/>
    </row>
    <row r="411" spans="2:10">
      <c r="J411" s="23"/>
    </row>
    <row r="412" spans="2:10">
      <c r="J412" s="23"/>
    </row>
    <row r="413" spans="2:10">
      <c r="J413" s="23"/>
    </row>
    <row r="414" spans="2:10">
      <c r="J414" s="23"/>
    </row>
    <row r="415" spans="2:10">
      <c r="J415" s="23"/>
    </row>
    <row r="416" spans="2:10">
      <c r="J416" s="23"/>
    </row>
    <row r="417" spans="9:10">
      <c r="J417" s="23"/>
    </row>
    <row r="418" spans="9:10">
      <c r="J418" s="23"/>
    </row>
    <row r="419" spans="9:10">
      <c r="J419" s="23"/>
    </row>
    <row r="420" spans="9:10">
      <c r="J420" s="23"/>
    </row>
    <row r="421" spans="9:10">
      <c r="I421" s="25"/>
      <c r="J421" s="26"/>
    </row>
  </sheetData>
  <mergeCells count="109">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 ref="B117:D117"/>
    <mergeCell ref="E117:F117"/>
    <mergeCell ref="B118:D118"/>
    <mergeCell ref="E118:F118"/>
    <mergeCell ref="B119:D119"/>
    <mergeCell ref="E119:F119"/>
    <mergeCell ref="B115:D115"/>
    <mergeCell ref="E115:F115"/>
    <mergeCell ref="H115:J115"/>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63:C163"/>
    <mergeCell ref="B185:C185"/>
    <mergeCell ref="B186:C186"/>
    <mergeCell ref="B187:C187"/>
    <mergeCell ref="B188:C188"/>
    <mergeCell ref="B189:D189"/>
    <mergeCell ref="B126:D126"/>
    <mergeCell ref="E126:F126"/>
    <mergeCell ref="B127:D127"/>
    <mergeCell ref="E127:F127"/>
    <mergeCell ref="B128:D128"/>
    <mergeCell ref="E128:F128"/>
    <mergeCell ref="B206:D206"/>
    <mergeCell ref="B207:D207"/>
    <mergeCell ref="B208:D208"/>
    <mergeCell ref="B209:D209"/>
    <mergeCell ref="B210:D210"/>
    <mergeCell ref="B211:D211"/>
    <mergeCell ref="B190:D190"/>
    <mergeCell ref="B191:D191"/>
    <mergeCell ref="B192:D192"/>
    <mergeCell ref="B193:D193"/>
    <mergeCell ref="B194:D194"/>
    <mergeCell ref="B205:D205"/>
    <mergeCell ref="B223:D223"/>
    <mergeCell ref="H223:I223"/>
    <mergeCell ref="B224:D224"/>
    <mergeCell ref="H224:I224"/>
    <mergeCell ref="B253:D253"/>
    <mergeCell ref="B254:D254"/>
    <mergeCell ref="B212:D212"/>
    <mergeCell ref="B213:D213"/>
    <mergeCell ref="B221:D221"/>
    <mergeCell ref="H221:I221"/>
    <mergeCell ref="B222:D222"/>
    <mergeCell ref="H222:I222"/>
    <mergeCell ref="B261:D261"/>
    <mergeCell ref="B321:E321"/>
    <mergeCell ref="B322:E322"/>
    <mergeCell ref="B323:E323"/>
    <mergeCell ref="B324:E324"/>
    <mergeCell ref="B325:E325"/>
    <mergeCell ref="B255:D255"/>
    <mergeCell ref="B256:D256"/>
    <mergeCell ref="B257:D257"/>
    <mergeCell ref="B258:D258"/>
    <mergeCell ref="B259:D259"/>
    <mergeCell ref="B260:D260"/>
    <mergeCell ref="B360:D362"/>
    <mergeCell ref="F360:K363"/>
    <mergeCell ref="B375:D377"/>
    <mergeCell ref="C379:D379"/>
    <mergeCell ref="C380:D380"/>
    <mergeCell ref="C381:D381"/>
    <mergeCell ref="B326:E326"/>
    <mergeCell ref="B327:E327"/>
    <mergeCell ref="B328:E328"/>
    <mergeCell ref="B329:E329"/>
    <mergeCell ref="B338:D341"/>
    <mergeCell ref="F338:I340"/>
    <mergeCell ref="C389:D389"/>
    <mergeCell ref="C390:D390"/>
    <mergeCell ref="C391:D391"/>
    <mergeCell ref="B398:J398"/>
    <mergeCell ref="C382:D382"/>
    <mergeCell ref="C383:D383"/>
    <mergeCell ref="C384:D384"/>
    <mergeCell ref="C386:D386"/>
    <mergeCell ref="C387:D387"/>
    <mergeCell ref="C388:D38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0:K260"/>
  <sheetViews>
    <sheetView tabSelected="1" topLeftCell="A223" workbookViewId="0">
      <selection activeCell="F153" sqref="F153"/>
    </sheetView>
  </sheetViews>
  <sheetFormatPr baseColWidth="10" defaultColWidth="11.42578125" defaultRowHeight="15"/>
  <cols>
    <col min="1" max="1" width="11.42578125" style="1"/>
    <col min="2" max="2" width="40.5703125" style="1" customWidth="1"/>
    <col min="3" max="3" width="23.5703125" style="1" customWidth="1"/>
    <col min="4" max="4" width="15.28515625" style="1" customWidth="1"/>
    <col min="5" max="5" width="25.85546875" style="1" customWidth="1"/>
    <col min="6" max="6" width="31.7109375" style="1" customWidth="1"/>
    <col min="7" max="7" width="40" style="1" customWidth="1"/>
    <col min="8" max="8" width="33.42578125" style="1" customWidth="1"/>
    <col min="9" max="9" width="52.425781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104" t="s">
        <v>170</v>
      </c>
      <c r="C12" s="104"/>
      <c r="D12" s="104"/>
      <c r="E12" s="104"/>
      <c r="F12" s="104"/>
    </row>
    <row r="13" spans="2:6">
      <c r="B13" s="5" t="s">
        <v>3</v>
      </c>
    </row>
    <row r="14" spans="2:6">
      <c r="B14" s="5"/>
    </row>
    <row r="15" spans="2:6">
      <c r="B15" s="5"/>
    </row>
    <row r="16" spans="2:6">
      <c r="B16" s="5"/>
    </row>
    <row r="17" spans="2:4">
      <c r="B17" s="5"/>
    </row>
    <row r="18" spans="2:4">
      <c r="B18" s="5"/>
    </row>
    <row r="28" spans="2:4" ht="48" customHeight="1"/>
    <row r="29" spans="2:4" ht="21.75" customHeight="1">
      <c r="B29" s="34" t="s">
        <v>149</v>
      </c>
      <c r="C29" s="34" t="s">
        <v>150</v>
      </c>
      <c r="D29" s="34" t="s">
        <v>151</v>
      </c>
    </row>
    <row r="30" spans="2:4" ht="21.75" customHeight="1">
      <c r="B30" s="36">
        <v>4</v>
      </c>
      <c r="C30" s="36">
        <v>0</v>
      </c>
      <c r="D30" s="36">
        <v>0</v>
      </c>
    </row>
    <row r="31" spans="2:4" ht="21.75" customHeight="1"/>
    <row r="32" spans="2:4" ht="21.75" customHeight="1">
      <c r="B32" s="6" t="s">
        <v>196</v>
      </c>
    </row>
    <row r="33" spans="2:4" ht="21.75" customHeight="1">
      <c r="B33" s="6" t="s">
        <v>187</v>
      </c>
    </row>
    <row r="34" spans="2:4" ht="21.75" customHeight="1">
      <c r="B34" s="6" t="s">
        <v>198</v>
      </c>
    </row>
    <row r="35" spans="2:4" ht="21.75" customHeight="1">
      <c r="B35" s="6" t="s">
        <v>197</v>
      </c>
    </row>
    <row r="37" spans="2:4" ht="15.75">
      <c r="B37" s="7" t="s">
        <v>4</v>
      </c>
    </row>
    <row r="39" spans="2:4">
      <c r="B39" s="8" t="s">
        <v>4</v>
      </c>
      <c r="C39" s="39" t="s">
        <v>5</v>
      </c>
      <c r="D39" s="39" t="s">
        <v>6</v>
      </c>
    </row>
    <row r="40" spans="2:4">
      <c r="B40" s="9" t="s">
        <v>7</v>
      </c>
      <c r="C40" s="27">
        <v>2</v>
      </c>
      <c r="D40" s="10">
        <f>C40/$C$42</f>
        <v>0.5</v>
      </c>
    </row>
    <row r="41" spans="2:4">
      <c r="B41" s="9" t="s">
        <v>8</v>
      </c>
      <c r="C41" s="27">
        <v>2</v>
      </c>
      <c r="D41" s="10">
        <f>C41/$C$42</f>
        <v>0.5</v>
      </c>
    </row>
    <row r="42" spans="2:4">
      <c r="B42" s="9" t="s">
        <v>9</v>
      </c>
      <c r="C42" s="28">
        <f>SUM(C40:C41)</f>
        <v>4</v>
      </c>
      <c r="D42" s="10">
        <f t="shared" ref="D42" si="0">C42/$C$42</f>
        <v>1</v>
      </c>
    </row>
    <row r="62" spans="2:4" ht="15.75">
      <c r="B62" s="7" t="s">
        <v>10</v>
      </c>
    </row>
    <row r="64" spans="2:4">
      <c r="B64" s="8" t="s">
        <v>10</v>
      </c>
      <c r="C64" s="39" t="s">
        <v>5</v>
      </c>
      <c r="D64" s="39" t="s">
        <v>6</v>
      </c>
    </row>
    <row r="65" spans="2:4">
      <c r="B65" s="9" t="s">
        <v>11</v>
      </c>
      <c r="C65" s="27">
        <v>4</v>
      </c>
      <c r="D65" s="10">
        <f>C65/$C$68</f>
        <v>1</v>
      </c>
    </row>
    <row r="66" spans="2:4">
      <c r="B66" s="9" t="s">
        <v>12</v>
      </c>
      <c r="C66" s="27">
        <v>0</v>
      </c>
      <c r="D66" s="10">
        <f t="shared" ref="D66:D67" si="1">C66/$C$68</f>
        <v>0</v>
      </c>
    </row>
    <row r="67" spans="2:4">
      <c r="B67" s="9" t="s">
        <v>13</v>
      </c>
      <c r="C67" s="27">
        <v>0</v>
      </c>
      <c r="D67" s="10">
        <f t="shared" si="1"/>
        <v>0</v>
      </c>
    </row>
    <row r="68" spans="2:4">
      <c r="B68" s="9" t="s">
        <v>9</v>
      </c>
      <c r="C68" s="28">
        <f>SUM(C65:C67)</f>
        <v>4</v>
      </c>
      <c r="D68" s="10">
        <f t="shared" ref="D68" si="2">C68/$C$42</f>
        <v>1</v>
      </c>
    </row>
    <row r="88" spans="2:4" ht="15.75">
      <c r="B88" s="7" t="s">
        <v>15</v>
      </c>
    </row>
    <row r="90" spans="2:4">
      <c r="B90" s="39" t="s">
        <v>16</v>
      </c>
      <c r="C90" s="39" t="s">
        <v>5</v>
      </c>
      <c r="D90" s="39" t="s">
        <v>6</v>
      </c>
    </row>
    <row r="91" spans="2:4">
      <c r="B91" s="29">
        <v>0</v>
      </c>
      <c r="C91" s="27">
        <v>1</v>
      </c>
      <c r="D91" s="10">
        <f>C91/$C$95</f>
        <v>0.25</v>
      </c>
    </row>
    <row r="92" spans="2:4">
      <c r="B92" s="29">
        <v>1</v>
      </c>
      <c r="C92" s="27">
        <v>0</v>
      </c>
      <c r="D92" s="10">
        <f>C92/$C$95</f>
        <v>0</v>
      </c>
    </row>
    <row r="93" spans="2:4">
      <c r="B93" s="29">
        <v>2</v>
      </c>
      <c r="C93" s="27">
        <v>3</v>
      </c>
      <c r="D93" s="10">
        <f t="shared" ref="D93:D94" si="3">C93/$C$95</f>
        <v>0.75</v>
      </c>
    </row>
    <row r="94" spans="2:4">
      <c r="B94" s="35" t="s">
        <v>17</v>
      </c>
      <c r="C94" s="27">
        <v>0</v>
      </c>
      <c r="D94" s="10">
        <f t="shared" si="3"/>
        <v>0</v>
      </c>
    </row>
    <row r="95" spans="2:4">
      <c r="B95" s="29" t="s">
        <v>9</v>
      </c>
      <c r="C95" s="28">
        <f>SUM(C91:C94)</f>
        <v>4</v>
      </c>
      <c r="D95" s="10">
        <f t="shared" ref="D95" si="4">C95/$C$42</f>
        <v>1</v>
      </c>
    </row>
    <row r="115" spans="2:6" ht="15.75">
      <c r="B115" s="7" t="s">
        <v>18</v>
      </c>
    </row>
    <row r="116" spans="2:6" ht="15.75">
      <c r="B116" s="7"/>
    </row>
    <row r="118" spans="2:6" ht="84" customHeight="1">
      <c r="B118" s="105" t="s">
        <v>19</v>
      </c>
      <c r="C118" s="105"/>
      <c r="D118" s="105"/>
      <c r="E118" s="106" t="s">
        <v>5</v>
      </c>
      <c r="F118" s="106"/>
    </row>
    <row r="119" spans="2:6">
      <c r="B119" s="84" t="s">
        <v>21</v>
      </c>
      <c r="C119" s="84"/>
      <c r="D119" s="84"/>
      <c r="E119" s="101">
        <v>4</v>
      </c>
      <c r="F119" s="101"/>
    </row>
    <row r="120" spans="2:6">
      <c r="B120" s="84" t="s">
        <v>23</v>
      </c>
      <c r="C120" s="84"/>
      <c r="D120" s="84"/>
      <c r="E120" s="101">
        <v>0</v>
      </c>
      <c r="F120" s="101"/>
    </row>
    <row r="121" spans="2:6">
      <c r="B121" s="84" t="s">
        <v>25</v>
      </c>
      <c r="C121" s="84"/>
      <c r="D121" s="84"/>
      <c r="E121" s="101">
        <v>0</v>
      </c>
      <c r="F121" s="101"/>
    </row>
    <row r="122" spans="2:6">
      <c r="B122" s="84" t="s">
        <v>27</v>
      </c>
      <c r="C122" s="84"/>
      <c r="D122" s="84"/>
      <c r="E122" s="101">
        <v>0</v>
      </c>
      <c r="F122" s="101"/>
    </row>
    <row r="123" spans="2:6">
      <c r="B123" s="84" t="s">
        <v>28</v>
      </c>
      <c r="C123" s="84"/>
      <c r="D123" s="84"/>
      <c r="E123" s="101">
        <v>0</v>
      </c>
      <c r="F123" s="101"/>
    </row>
    <row r="124" spans="2:6">
      <c r="B124" s="84" t="s">
        <v>29</v>
      </c>
      <c r="C124" s="84"/>
      <c r="D124" s="84"/>
      <c r="E124" s="101">
        <v>0</v>
      </c>
      <c r="F124" s="101"/>
    </row>
    <row r="125" spans="2:6">
      <c r="B125" s="84" t="s">
        <v>9</v>
      </c>
      <c r="C125" s="84"/>
      <c r="D125" s="84"/>
      <c r="E125" s="101">
        <v>4</v>
      </c>
      <c r="F125" s="101"/>
    </row>
    <row r="126" spans="2:6">
      <c r="B126" s="12"/>
      <c r="C126" s="12"/>
      <c r="D126" s="12"/>
      <c r="E126" s="38"/>
      <c r="F126" s="38"/>
    </row>
    <row r="128" spans="2:6">
      <c r="B128" s="98" t="s">
        <v>30</v>
      </c>
      <c r="C128" s="98"/>
      <c r="D128" s="98"/>
      <c r="E128" s="98" t="s">
        <v>6</v>
      </c>
      <c r="F128" s="98"/>
    </row>
    <row r="129" spans="2:6">
      <c r="B129" s="84" t="s">
        <v>21</v>
      </c>
      <c r="C129" s="84"/>
      <c r="D129" s="84"/>
      <c r="E129" s="73">
        <f>E119/$E$125</f>
        <v>1</v>
      </c>
      <c r="F129" s="73"/>
    </row>
    <row r="130" spans="2:6">
      <c r="B130" s="84" t="s">
        <v>23</v>
      </c>
      <c r="C130" s="84"/>
      <c r="D130" s="84"/>
      <c r="E130" s="73">
        <f>E120/$E$125</f>
        <v>0</v>
      </c>
      <c r="F130" s="73"/>
    </row>
    <row r="131" spans="2:6">
      <c r="B131" s="84" t="s">
        <v>25</v>
      </c>
      <c r="C131" s="84"/>
      <c r="D131" s="84"/>
      <c r="E131" s="73">
        <f>E121/$E$125</f>
        <v>0</v>
      </c>
      <c r="F131" s="73"/>
    </row>
    <row r="132" spans="2:6">
      <c r="B132" s="84" t="s">
        <v>27</v>
      </c>
      <c r="C132" s="84"/>
      <c r="D132" s="84"/>
      <c r="E132" s="73">
        <f t="shared" ref="E132:E134" si="5">E122/$E$125</f>
        <v>0</v>
      </c>
      <c r="F132" s="73"/>
    </row>
    <row r="133" spans="2:6">
      <c r="B133" s="84" t="s">
        <v>28</v>
      </c>
      <c r="C133" s="84"/>
      <c r="D133" s="84"/>
      <c r="E133" s="73">
        <f t="shared" si="5"/>
        <v>0</v>
      </c>
      <c r="F133" s="73"/>
    </row>
    <row r="134" spans="2:6">
      <c r="B134" s="84" t="s">
        <v>29</v>
      </c>
      <c r="C134" s="84"/>
      <c r="D134" s="84"/>
      <c r="E134" s="73">
        <f t="shared" si="5"/>
        <v>0</v>
      </c>
      <c r="F134" s="73"/>
    </row>
    <row r="156" spans="2:9" ht="15.75">
      <c r="B156" s="7" t="s">
        <v>34</v>
      </c>
    </row>
    <row r="158" spans="2:9">
      <c r="B158" s="31" t="s">
        <v>155</v>
      </c>
      <c r="C158" s="31" t="s">
        <v>36</v>
      </c>
      <c r="D158" s="31" t="s">
        <v>37</v>
      </c>
      <c r="E158" s="31" t="s">
        <v>38</v>
      </c>
      <c r="F158" s="40" t="s">
        <v>41</v>
      </c>
      <c r="G158" s="40" t="s">
        <v>46</v>
      </c>
      <c r="H158" s="40" t="s">
        <v>161</v>
      </c>
      <c r="I158" s="40" t="s">
        <v>48</v>
      </c>
    </row>
    <row r="159" spans="2:9">
      <c r="B159" s="49" t="s">
        <v>188</v>
      </c>
      <c r="C159" s="49" t="s">
        <v>189</v>
      </c>
      <c r="D159" s="49" t="s">
        <v>191</v>
      </c>
      <c r="E159" s="49" t="s">
        <v>192</v>
      </c>
      <c r="F159" s="49" t="s">
        <v>159</v>
      </c>
      <c r="G159" s="49" t="s">
        <v>160</v>
      </c>
      <c r="H159" s="49" t="s">
        <v>193</v>
      </c>
      <c r="I159" s="49" t="s">
        <v>139</v>
      </c>
    </row>
    <row r="160" spans="2:9">
      <c r="B160" s="13" t="s">
        <v>135</v>
      </c>
      <c r="C160" s="50" t="s">
        <v>190</v>
      </c>
      <c r="D160" s="13" t="s">
        <v>158</v>
      </c>
      <c r="E160" s="13" t="s">
        <v>178</v>
      </c>
      <c r="F160" s="13" t="s">
        <v>159</v>
      </c>
      <c r="G160" s="13" t="s">
        <v>160</v>
      </c>
      <c r="H160" s="13" t="s">
        <v>194</v>
      </c>
      <c r="I160" s="13" t="s">
        <v>139</v>
      </c>
    </row>
    <row r="163" spans="2:5" ht="15.75">
      <c r="B163" s="7" t="s">
        <v>55</v>
      </c>
    </row>
    <row r="165" spans="2:5" ht="69" customHeight="1">
      <c r="B165" s="91" t="s">
        <v>162</v>
      </c>
      <c r="C165" s="92"/>
      <c r="D165" s="16" t="s">
        <v>5</v>
      </c>
      <c r="E165" s="16" t="s">
        <v>6</v>
      </c>
    </row>
    <row r="166" spans="2:5">
      <c r="B166" s="93" t="s">
        <v>32</v>
      </c>
      <c r="C166" s="94"/>
      <c r="D166" s="35">
        <v>4</v>
      </c>
      <c r="E166" s="17">
        <f>D166/$D$168</f>
        <v>1</v>
      </c>
    </row>
    <row r="167" spans="2:5">
      <c r="B167" s="78" t="s">
        <v>57</v>
      </c>
      <c r="C167" s="78"/>
      <c r="D167" s="35">
        <v>0</v>
      </c>
      <c r="E167" s="17">
        <f>D167/$D$168</f>
        <v>0</v>
      </c>
    </row>
    <row r="168" spans="2:5">
      <c r="B168" s="78" t="s">
        <v>58</v>
      </c>
      <c r="C168" s="78"/>
      <c r="D168" s="35">
        <f>SUM(D166:D167)</f>
        <v>4</v>
      </c>
      <c r="E168" s="30">
        <f>SUM(E166:E167)</f>
        <v>1</v>
      </c>
    </row>
    <row r="169" spans="2:5">
      <c r="B169" s="109"/>
      <c r="C169" s="109"/>
      <c r="D169" s="109"/>
    </row>
    <row r="170" spans="2:5">
      <c r="B170" s="109"/>
      <c r="C170" s="109"/>
      <c r="D170" s="109"/>
    </row>
    <row r="171" spans="2:5">
      <c r="B171" s="109"/>
      <c r="C171" s="109"/>
      <c r="D171" s="109"/>
    </row>
    <row r="172" spans="2:5">
      <c r="B172" s="109"/>
      <c r="C172" s="109"/>
      <c r="D172" s="109"/>
    </row>
    <row r="173" spans="2:5">
      <c r="B173" s="109"/>
      <c r="C173" s="109"/>
      <c r="D173" s="109"/>
    </row>
    <row r="174" spans="2:5">
      <c r="B174" s="109"/>
      <c r="C174" s="109"/>
      <c r="D174" s="109"/>
    </row>
    <row r="180" spans="2:6" ht="15.75">
      <c r="B180" s="7" t="s">
        <v>72</v>
      </c>
    </row>
    <row r="181" spans="2:6" ht="15.75">
      <c r="B181" s="7"/>
    </row>
    <row r="182" spans="2:6">
      <c r="B182" s="18" t="s">
        <v>73</v>
      </c>
    </row>
    <row r="183" spans="2:6">
      <c r="B183" s="18"/>
    </row>
    <row r="184" spans="2:6">
      <c r="B184" s="18"/>
    </row>
    <row r="185" spans="2:6">
      <c r="B185" s="85" t="s">
        <v>74</v>
      </c>
      <c r="C185" s="85"/>
      <c r="D185" s="85"/>
      <c r="E185" s="37" t="s">
        <v>5</v>
      </c>
      <c r="F185" s="37" t="s">
        <v>6</v>
      </c>
    </row>
    <row r="186" spans="2:6">
      <c r="B186" s="80" t="s">
        <v>75</v>
      </c>
      <c r="C186" s="80"/>
      <c r="D186" s="80"/>
      <c r="E186" s="35">
        <v>2</v>
      </c>
      <c r="F186" s="51">
        <f t="shared" ref="F186:F192" si="6">E186/$E$193</f>
        <v>0.18181818181818182</v>
      </c>
    </row>
    <row r="187" spans="2:6">
      <c r="B187" s="80" t="s">
        <v>76</v>
      </c>
      <c r="C187" s="80"/>
      <c r="D187" s="80"/>
      <c r="E187" s="35">
        <v>2</v>
      </c>
      <c r="F187" s="51">
        <f t="shared" si="6"/>
        <v>0.18181818181818182</v>
      </c>
    </row>
    <row r="188" spans="2:6">
      <c r="B188" s="80" t="s">
        <v>163</v>
      </c>
      <c r="C188" s="80"/>
      <c r="D188" s="80"/>
      <c r="E188" s="35">
        <v>4</v>
      </c>
      <c r="F188" s="51">
        <f t="shared" si="6"/>
        <v>0.36363636363636365</v>
      </c>
    </row>
    <row r="189" spans="2:6">
      <c r="B189" s="80" t="s">
        <v>164</v>
      </c>
      <c r="C189" s="80"/>
      <c r="D189" s="80"/>
      <c r="E189" s="35">
        <v>1</v>
      </c>
      <c r="F189" s="51">
        <f t="shared" si="6"/>
        <v>9.0909090909090912E-2</v>
      </c>
    </row>
    <row r="190" spans="2:6">
      <c r="B190" s="80" t="s">
        <v>80</v>
      </c>
      <c r="C190" s="80"/>
      <c r="D190" s="80"/>
      <c r="E190" s="35">
        <v>2</v>
      </c>
      <c r="F190" s="51">
        <f t="shared" si="6"/>
        <v>0.18181818181818182</v>
      </c>
    </row>
    <row r="191" spans="2:6">
      <c r="B191" s="80" t="s">
        <v>82</v>
      </c>
      <c r="C191" s="80"/>
      <c r="D191" s="80"/>
      <c r="E191" s="35">
        <v>0</v>
      </c>
      <c r="F191" s="51">
        <f t="shared" si="6"/>
        <v>0</v>
      </c>
    </row>
    <row r="192" spans="2:6">
      <c r="B192" s="80" t="s">
        <v>81</v>
      </c>
      <c r="C192" s="80"/>
      <c r="D192" s="80"/>
      <c r="E192" s="35">
        <v>0</v>
      </c>
      <c r="F192" s="51">
        <f t="shared" si="6"/>
        <v>0</v>
      </c>
    </row>
    <row r="193" spans="2:6">
      <c r="B193" s="80" t="s">
        <v>9</v>
      </c>
      <c r="C193" s="80"/>
      <c r="D193" s="80"/>
      <c r="E193" s="35">
        <f>SUM(E186:E192)</f>
        <v>11</v>
      </c>
      <c r="F193" s="51">
        <f>SUM(F186:F192)</f>
        <v>1</v>
      </c>
    </row>
    <row r="194" spans="2:6" ht="10.5" customHeight="1"/>
    <row r="195" spans="2:6" ht="18.75" customHeight="1">
      <c r="B195" s="7" t="s">
        <v>83</v>
      </c>
    </row>
    <row r="196" spans="2:6" ht="10.5" customHeight="1">
      <c r="B196" s="7"/>
    </row>
    <row r="197" spans="2:6" ht="18.75" customHeight="1">
      <c r="B197" s="18" t="s">
        <v>165</v>
      </c>
    </row>
    <row r="198" spans="2:6">
      <c r="B198" s="18"/>
    </row>
    <row r="199" spans="2:6">
      <c r="B199" s="18"/>
    </row>
    <row r="200" spans="2:6">
      <c r="B200" s="37" t="s">
        <v>85</v>
      </c>
      <c r="C200" s="37" t="s">
        <v>5</v>
      </c>
      <c r="D200" s="37" t="s">
        <v>6</v>
      </c>
    </row>
    <row r="201" spans="2:6">
      <c r="B201" s="35" t="s">
        <v>122</v>
      </c>
      <c r="C201" s="35">
        <v>3</v>
      </c>
      <c r="D201" s="51">
        <f>C201/$C$205</f>
        <v>0.75</v>
      </c>
    </row>
    <row r="202" spans="2:6">
      <c r="B202" s="35" t="s">
        <v>123</v>
      </c>
      <c r="C202" s="35">
        <v>1</v>
      </c>
      <c r="D202" s="51">
        <f t="shared" ref="D202:D204" si="7">C202/$C$205</f>
        <v>0.25</v>
      </c>
    </row>
    <row r="203" spans="2:6">
      <c r="B203" s="35" t="s">
        <v>124</v>
      </c>
      <c r="C203" s="35">
        <v>0</v>
      </c>
      <c r="D203" s="51">
        <f t="shared" si="7"/>
        <v>0</v>
      </c>
    </row>
    <row r="204" spans="2:6">
      <c r="B204" s="35" t="s">
        <v>166</v>
      </c>
      <c r="C204" s="35">
        <v>0</v>
      </c>
      <c r="D204" s="51">
        <f t="shared" si="7"/>
        <v>0</v>
      </c>
    </row>
    <row r="205" spans="2:6">
      <c r="B205" s="35" t="s">
        <v>9</v>
      </c>
      <c r="C205" s="35">
        <f>SUM(C201:C204)</f>
        <v>4</v>
      </c>
      <c r="D205" s="51">
        <f>SUM(D201:D204)</f>
        <v>1</v>
      </c>
    </row>
    <row r="213" spans="2:11" ht="15" customHeight="1">
      <c r="B213" s="76" t="s">
        <v>114</v>
      </c>
      <c r="C213" s="76"/>
      <c r="D213" s="76"/>
      <c r="F213" s="108"/>
      <c r="G213" s="108"/>
      <c r="H213" s="108"/>
      <c r="I213" s="108"/>
      <c r="J213" s="108"/>
      <c r="K213" s="108"/>
    </row>
    <row r="214" spans="2:11" ht="15" customHeight="1">
      <c r="B214" s="76"/>
      <c r="C214" s="76"/>
      <c r="D214" s="76"/>
      <c r="F214" s="108"/>
      <c r="G214" s="108"/>
      <c r="H214" s="108"/>
      <c r="I214" s="108"/>
      <c r="J214" s="108"/>
      <c r="K214" s="108"/>
    </row>
    <row r="215" spans="2:11" ht="15" customHeight="1">
      <c r="B215" s="76"/>
      <c r="C215" s="76"/>
      <c r="D215" s="76"/>
      <c r="F215" s="108"/>
      <c r="G215" s="108"/>
      <c r="H215" s="108"/>
      <c r="I215" s="108"/>
      <c r="J215" s="108"/>
      <c r="K215" s="108"/>
    </row>
    <row r="216" spans="2:11">
      <c r="F216" s="108"/>
      <c r="G216" s="108"/>
      <c r="H216" s="108"/>
      <c r="I216" s="108"/>
      <c r="J216" s="108"/>
      <c r="K216" s="108"/>
    </row>
    <row r="217" spans="2:11">
      <c r="B217" s="34" t="s">
        <v>116</v>
      </c>
      <c r="C217" s="34" t="s">
        <v>5</v>
      </c>
      <c r="D217" s="34" t="s">
        <v>6</v>
      </c>
    </row>
    <row r="218" spans="2:11">
      <c r="B218" s="36" t="s">
        <v>32</v>
      </c>
      <c r="C218" s="35">
        <v>4</v>
      </c>
      <c r="D218" s="51">
        <f>C218/$C$220</f>
        <v>1</v>
      </c>
    </row>
    <row r="219" spans="2:11">
      <c r="B219" s="36" t="s">
        <v>111</v>
      </c>
      <c r="C219" s="35">
        <v>0</v>
      </c>
      <c r="D219" s="51">
        <f>C219/$C$220</f>
        <v>0</v>
      </c>
    </row>
    <row r="220" spans="2:11">
      <c r="B220" s="36" t="s">
        <v>9</v>
      </c>
      <c r="C220" s="35">
        <f>SUM(C218:C219)</f>
        <v>4</v>
      </c>
      <c r="D220" s="51">
        <f>SUM(D218:D219)</f>
        <v>1</v>
      </c>
    </row>
    <row r="226" spans="2:9">
      <c r="H226" s="2"/>
      <c r="I226" s="52"/>
    </row>
    <row r="227" spans="2:9">
      <c r="B227" s="1" t="s">
        <v>115</v>
      </c>
      <c r="H227" s="2"/>
      <c r="I227" s="52"/>
    </row>
    <row r="228" spans="2:9">
      <c r="H228" s="2"/>
      <c r="I228" s="52"/>
    </row>
    <row r="229" spans="2:9">
      <c r="H229" s="2"/>
      <c r="I229" s="52"/>
    </row>
    <row r="230" spans="2:9">
      <c r="B230" s="34" t="s">
        <v>116</v>
      </c>
      <c r="C230" s="34" t="s">
        <v>5</v>
      </c>
      <c r="D230" s="34" t="s">
        <v>6</v>
      </c>
      <c r="H230" s="2"/>
      <c r="I230" s="52"/>
    </row>
    <row r="231" spans="2:9">
      <c r="B231" s="36" t="s">
        <v>32</v>
      </c>
      <c r="C231" s="35">
        <v>4</v>
      </c>
      <c r="D231" s="51">
        <f>C231/$C$233</f>
        <v>1</v>
      </c>
      <c r="H231" s="2"/>
      <c r="I231" s="52"/>
    </row>
    <row r="232" spans="2:9">
      <c r="B232" s="36" t="s">
        <v>111</v>
      </c>
      <c r="C232" s="35">
        <v>0</v>
      </c>
      <c r="D232" s="51">
        <f>C232/$C$233</f>
        <v>0</v>
      </c>
      <c r="H232" s="2"/>
      <c r="I232" s="52"/>
    </row>
    <row r="233" spans="2:9">
      <c r="B233" s="36" t="s">
        <v>9</v>
      </c>
      <c r="C233" s="35">
        <f>SUM(C231:C232)</f>
        <v>4</v>
      </c>
      <c r="D233" s="51">
        <f>SUM(D231:D232)</f>
        <v>1</v>
      </c>
      <c r="H233" s="2"/>
      <c r="I233" s="52"/>
    </row>
    <row r="234" spans="2:9">
      <c r="H234" s="2"/>
      <c r="I234" s="52"/>
    </row>
    <row r="235" spans="2:9">
      <c r="H235" s="2"/>
      <c r="I235" s="52"/>
    </row>
    <row r="236" spans="2:9">
      <c r="H236" s="2"/>
      <c r="I236" s="52"/>
    </row>
    <row r="237" spans="2:9" ht="15" customHeight="1">
      <c r="B237" s="76" t="s">
        <v>167</v>
      </c>
      <c r="C237" s="76"/>
      <c r="D237" s="76"/>
    </row>
    <row r="238" spans="2:9">
      <c r="B238" s="76"/>
      <c r="C238" s="76"/>
      <c r="D238" s="76"/>
    </row>
    <row r="239" spans="2:9">
      <c r="B239" s="76"/>
      <c r="C239" s="76"/>
      <c r="D239" s="76"/>
    </row>
    <row r="241" spans="2:11">
      <c r="B241" s="37" t="s">
        <v>118</v>
      </c>
      <c r="C241" s="85" t="s">
        <v>5</v>
      </c>
      <c r="D241" s="85"/>
      <c r="E241" s="85" t="s">
        <v>6</v>
      </c>
      <c r="F241" s="85"/>
    </row>
    <row r="242" spans="2:11">
      <c r="B242" s="35">
        <v>1</v>
      </c>
      <c r="C242" s="75">
        <v>0</v>
      </c>
      <c r="D242" s="75"/>
      <c r="E242" s="107">
        <f>C242/$C$247</f>
        <v>0</v>
      </c>
      <c r="F242" s="107"/>
    </row>
    <row r="243" spans="2:11">
      <c r="B243" s="35">
        <v>2</v>
      </c>
      <c r="C243" s="75">
        <v>0</v>
      </c>
      <c r="D243" s="75"/>
      <c r="E243" s="107">
        <f t="shared" ref="E243:E246" si="8">C243/$C$247</f>
        <v>0</v>
      </c>
      <c r="F243" s="107"/>
    </row>
    <row r="244" spans="2:11">
      <c r="B244" s="35">
        <v>3</v>
      </c>
      <c r="C244" s="75">
        <v>0</v>
      </c>
      <c r="D244" s="75"/>
      <c r="E244" s="107">
        <f t="shared" si="8"/>
        <v>0</v>
      </c>
      <c r="F244" s="107"/>
    </row>
    <row r="245" spans="2:11">
      <c r="B245" s="35">
        <v>4</v>
      </c>
      <c r="C245" s="75">
        <v>1</v>
      </c>
      <c r="D245" s="75"/>
      <c r="E245" s="107">
        <f t="shared" si="8"/>
        <v>0.25</v>
      </c>
      <c r="F245" s="107"/>
    </row>
    <row r="246" spans="2:11">
      <c r="B246" s="35">
        <v>5</v>
      </c>
      <c r="C246" s="75">
        <v>3</v>
      </c>
      <c r="D246" s="75"/>
      <c r="E246" s="107">
        <f t="shared" si="8"/>
        <v>0.75</v>
      </c>
      <c r="F246" s="107"/>
    </row>
    <row r="247" spans="2:11">
      <c r="B247" s="35" t="s">
        <v>9</v>
      </c>
      <c r="C247" s="75">
        <f>SUM(C242:D246)</f>
        <v>4</v>
      </c>
      <c r="D247" s="75"/>
      <c r="E247" s="107">
        <f>SUM(E242:F246)</f>
        <v>1</v>
      </c>
      <c r="F247" s="107"/>
    </row>
    <row r="249" spans="2:11" ht="15.75">
      <c r="B249" s="7" t="s">
        <v>119</v>
      </c>
    </row>
    <row r="251" spans="2:11">
      <c r="B251" s="2"/>
      <c r="C251" s="2"/>
      <c r="D251" s="2"/>
      <c r="E251" s="2"/>
      <c r="F251" s="2"/>
      <c r="G251" s="2"/>
      <c r="H251" s="2"/>
      <c r="I251" s="2"/>
      <c r="K251" s="2"/>
    </row>
    <row r="252" spans="2:11">
      <c r="B252" s="2"/>
      <c r="C252" s="2"/>
      <c r="D252" s="2"/>
      <c r="E252" s="2"/>
      <c r="F252" s="2"/>
      <c r="G252" s="2"/>
      <c r="H252" s="2"/>
      <c r="I252" s="2"/>
      <c r="K252" s="2"/>
    </row>
    <row r="253" spans="2:11">
      <c r="B253" s="2"/>
      <c r="C253" s="2"/>
      <c r="D253" s="2"/>
      <c r="E253" s="2"/>
      <c r="F253" s="2"/>
      <c r="G253" s="2"/>
      <c r="H253" s="2"/>
      <c r="I253" s="2"/>
      <c r="K253" s="2"/>
    </row>
    <row r="254" spans="2:11">
      <c r="B254" s="2"/>
      <c r="C254" s="2"/>
      <c r="D254" s="2"/>
      <c r="E254" s="2"/>
      <c r="F254" s="2"/>
      <c r="G254" s="2"/>
      <c r="H254" s="2"/>
      <c r="I254" s="2"/>
      <c r="K254" s="2"/>
    </row>
    <row r="255" spans="2:11">
      <c r="B255" s="2"/>
      <c r="C255" s="2"/>
      <c r="D255" s="2"/>
      <c r="E255" s="2"/>
      <c r="F255" s="2"/>
      <c r="G255" s="2"/>
      <c r="H255" s="2"/>
      <c r="I255" s="2"/>
      <c r="K255" s="2"/>
    </row>
    <row r="256" spans="2:11">
      <c r="B256" s="2"/>
      <c r="C256" s="2"/>
      <c r="D256" s="2"/>
      <c r="E256" s="2"/>
      <c r="F256" s="2"/>
      <c r="G256" s="2"/>
      <c r="H256" s="2"/>
      <c r="I256" s="2"/>
      <c r="J256" s="2"/>
      <c r="K256" s="2"/>
    </row>
    <row r="257" spans="2:11">
      <c r="B257" s="2"/>
      <c r="C257" s="2"/>
      <c r="D257" s="2"/>
      <c r="E257" s="2"/>
      <c r="F257" s="2"/>
      <c r="G257" s="2"/>
      <c r="H257" s="2"/>
      <c r="I257" s="2"/>
      <c r="J257" s="2"/>
      <c r="K257" s="2"/>
    </row>
    <row r="258" spans="2:11">
      <c r="B258" s="2"/>
      <c r="C258" s="2"/>
      <c r="D258" s="2"/>
      <c r="E258" s="2"/>
      <c r="F258" s="2"/>
      <c r="G258" s="2"/>
      <c r="H258" s="2"/>
      <c r="I258" s="2"/>
      <c r="J258" s="2"/>
      <c r="K258" s="2"/>
    </row>
    <row r="259" spans="2:11">
      <c r="B259" s="2"/>
      <c r="C259" s="2"/>
      <c r="D259" s="2"/>
      <c r="E259" s="2"/>
      <c r="F259" s="2"/>
      <c r="G259" s="2"/>
      <c r="H259" s="2"/>
      <c r="I259" s="2"/>
      <c r="J259" s="2"/>
      <c r="K259" s="2"/>
    </row>
    <row r="260" spans="2:11">
      <c r="B260" s="2"/>
      <c r="C260" s="2"/>
      <c r="D260" s="2"/>
      <c r="E260" s="2"/>
      <c r="F260" s="2"/>
      <c r="G260" s="2"/>
      <c r="H260" s="2"/>
      <c r="I260" s="2"/>
      <c r="J260" s="2"/>
      <c r="K260" s="2"/>
    </row>
  </sheetData>
  <mergeCells count="67">
    <mergeCell ref="B123:D123"/>
    <mergeCell ref="E123:F123"/>
    <mergeCell ref="B124:D124"/>
    <mergeCell ref="E124:F124"/>
    <mergeCell ref="B130:D130"/>
    <mergeCell ref="E130:F130"/>
    <mergeCell ref="B120:D120"/>
    <mergeCell ref="E120:F120"/>
    <mergeCell ref="B121:D121"/>
    <mergeCell ref="E121:F121"/>
    <mergeCell ref="B122:D122"/>
    <mergeCell ref="E122:F122"/>
    <mergeCell ref="B12:F12"/>
    <mergeCell ref="B118:D118"/>
    <mergeCell ref="E118:F118"/>
    <mergeCell ref="B119:D119"/>
    <mergeCell ref="E119:F119"/>
    <mergeCell ref="B128:D128"/>
    <mergeCell ref="E128:F128"/>
    <mergeCell ref="B129:D129"/>
    <mergeCell ref="E129:F129"/>
    <mergeCell ref="B132:D132"/>
    <mergeCell ref="E132:F132"/>
    <mergeCell ref="B131:D131"/>
    <mergeCell ref="E131:F131"/>
    <mergeCell ref="B133:D133"/>
    <mergeCell ref="E133:F133"/>
    <mergeCell ref="B134:D134"/>
    <mergeCell ref="E134:F134"/>
    <mergeCell ref="B165:C165"/>
    <mergeCell ref="B166:C166"/>
    <mergeCell ref="B167:C167"/>
    <mergeCell ref="B168:C168"/>
    <mergeCell ref="B169:D169"/>
    <mergeCell ref="B185:D185"/>
    <mergeCell ref="B186:D186"/>
    <mergeCell ref="B170:D170"/>
    <mergeCell ref="B171:D171"/>
    <mergeCell ref="B172:D172"/>
    <mergeCell ref="B173:D173"/>
    <mergeCell ref="B174:D174"/>
    <mergeCell ref="B187:D187"/>
    <mergeCell ref="B188:D188"/>
    <mergeCell ref="B189:D189"/>
    <mergeCell ref="B190:D190"/>
    <mergeCell ref="B191:D191"/>
    <mergeCell ref="C241:D241"/>
    <mergeCell ref="C242:D242"/>
    <mergeCell ref="C243:D243"/>
    <mergeCell ref="E243:F243"/>
    <mergeCell ref="B192:D192"/>
    <mergeCell ref="E244:F244"/>
    <mergeCell ref="E245:F245"/>
    <mergeCell ref="E246:F246"/>
    <mergeCell ref="E247:F247"/>
    <mergeCell ref="B125:D125"/>
    <mergeCell ref="E125:F125"/>
    <mergeCell ref="B193:D193"/>
    <mergeCell ref="C247:D247"/>
    <mergeCell ref="E241:F241"/>
    <mergeCell ref="E242:F242"/>
    <mergeCell ref="C244:D244"/>
    <mergeCell ref="C245:D245"/>
    <mergeCell ref="C246:D246"/>
    <mergeCell ref="B213:D215"/>
    <mergeCell ref="F213:K216"/>
    <mergeCell ref="B237:D2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7:C21"/>
  <sheetViews>
    <sheetView topLeftCell="A2" zoomScale="80" zoomScaleNormal="80" workbookViewId="0">
      <selection activeCell="D19" sqref="D19"/>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3">
      <c r="C17" s="2"/>
    </row>
    <row r="20" spans="2:3">
      <c r="B20" s="110" t="s">
        <v>186</v>
      </c>
      <c r="C20" s="110"/>
    </row>
    <row r="21" spans="2:3">
      <c r="B21" s="110"/>
      <c r="C21" s="110"/>
    </row>
  </sheetData>
  <mergeCells count="1">
    <mergeCell ref="B20:C2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3:G24"/>
  <sheetViews>
    <sheetView workbookViewId="0">
      <selection activeCell="F25" sqref="F25"/>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42" t="s">
        <v>140</v>
      </c>
    </row>
    <row r="15" spans="2:7">
      <c r="B15" s="111" t="s">
        <v>141</v>
      </c>
      <c r="C15" s="112" t="s">
        <v>142</v>
      </c>
      <c r="D15" s="112"/>
      <c r="E15" s="112"/>
      <c r="G15" s="43"/>
    </row>
    <row r="16" spans="2:7">
      <c r="B16" s="111"/>
      <c r="C16" s="112" t="s">
        <v>143</v>
      </c>
      <c r="D16" s="112"/>
      <c r="E16" s="44" t="s">
        <v>144</v>
      </c>
      <c r="F16" s="44" t="s">
        <v>145</v>
      </c>
      <c r="G16" s="44" t="s">
        <v>153</v>
      </c>
    </row>
    <row r="17" spans="2:7" ht="26.25" customHeight="1">
      <c r="B17" s="48">
        <v>2016</v>
      </c>
      <c r="C17" s="113" t="s">
        <v>152</v>
      </c>
      <c r="D17" s="113"/>
      <c r="E17" s="114" t="s">
        <v>185</v>
      </c>
      <c r="F17" s="65" t="s">
        <v>154</v>
      </c>
      <c r="G17" s="66" t="s">
        <v>154</v>
      </c>
    </row>
    <row r="18" spans="2:7" ht="26.25" customHeight="1">
      <c r="B18" s="48">
        <v>2015</v>
      </c>
      <c r="C18" s="113"/>
      <c r="D18" s="113"/>
      <c r="E18" s="114"/>
      <c r="F18" s="65">
        <v>1</v>
      </c>
      <c r="G18" s="66">
        <v>889565</v>
      </c>
    </row>
    <row r="19" spans="2:7" ht="26.25" customHeight="1">
      <c r="B19" s="48">
        <v>2014</v>
      </c>
      <c r="C19" s="113"/>
      <c r="D19" s="113"/>
      <c r="E19" s="114"/>
      <c r="F19" s="46" t="s">
        <v>154</v>
      </c>
      <c r="G19" s="47" t="s">
        <v>154</v>
      </c>
    </row>
    <row r="20" spans="2:7" ht="26.25" customHeight="1">
      <c r="B20" s="48">
        <v>2013</v>
      </c>
      <c r="C20" s="113"/>
      <c r="D20" s="113"/>
      <c r="E20" s="114"/>
      <c r="F20" s="65" t="s">
        <v>154</v>
      </c>
      <c r="G20" s="66" t="s">
        <v>154</v>
      </c>
    </row>
    <row r="21" spans="2:7">
      <c r="B21" s="43"/>
      <c r="C21" s="43"/>
      <c r="D21" s="43"/>
      <c r="E21" s="43"/>
      <c r="F21" s="43"/>
      <c r="G21" s="43"/>
    </row>
    <row r="22" spans="2:7">
      <c r="B22" s="43" t="s">
        <v>146</v>
      </c>
      <c r="C22" s="45"/>
      <c r="D22" s="45"/>
      <c r="E22" s="43"/>
      <c r="F22" s="43"/>
      <c r="G22" s="43"/>
    </row>
    <row r="23" spans="2:7">
      <c r="B23" s="43" t="s">
        <v>147</v>
      </c>
      <c r="C23" s="43"/>
      <c r="D23" s="43"/>
      <c r="E23" s="43"/>
      <c r="F23" s="43"/>
      <c r="G23" s="43"/>
    </row>
    <row r="24" spans="2:7">
      <c r="B24" s="43" t="s">
        <v>148</v>
      </c>
      <c r="C24" s="43"/>
      <c r="D24" s="43"/>
      <c r="E24" s="43"/>
      <c r="F24" s="43"/>
      <c r="G24" s="43"/>
    </row>
  </sheetData>
  <mergeCells count="5">
    <mergeCell ref="B15:B16"/>
    <mergeCell ref="C15:E15"/>
    <mergeCell ref="C16:D16"/>
    <mergeCell ref="C17:D20"/>
    <mergeCell ref="E17:E20"/>
  </mergeCells>
  <phoneticPr fontId="27"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Brigitte Angelica</cp:lastModifiedBy>
  <dcterms:created xsi:type="dcterms:W3CDTF">2018-09-28T15:27:34Z</dcterms:created>
  <dcterms:modified xsi:type="dcterms:W3CDTF">2021-03-10T20:44:41Z</dcterms:modified>
</cp:coreProperties>
</file>