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41" i="62" l="1"/>
  <c r="C360" i="62"/>
  <c r="C67" i="62"/>
  <c r="C170" i="62"/>
  <c r="C94" i="62"/>
  <c r="D196" i="62"/>
  <c r="D40" i="62"/>
  <c r="D41" i="62"/>
  <c r="D39" i="62"/>
  <c r="C396" i="62"/>
  <c r="C397" i="62"/>
  <c r="C398" i="62"/>
  <c r="C399" i="62"/>
  <c r="C395" i="62"/>
  <c r="I381" i="62"/>
  <c r="I380" i="62"/>
  <c r="C379" i="62"/>
  <c r="C378" i="62"/>
  <c r="H360" i="62"/>
  <c r="H359" i="62"/>
  <c r="C361" i="62"/>
  <c r="C362" i="62"/>
  <c r="C363" i="62"/>
  <c r="C311" i="62"/>
  <c r="C310" i="62"/>
  <c r="C287" i="62"/>
  <c r="C288" i="62"/>
  <c r="C289" i="62"/>
  <c r="C290" i="62"/>
  <c r="C286" i="62"/>
  <c r="E232" i="62"/>
  <c r="E195" i="62"/>
  <c r="E194" i="62"/>
  <c r="K128" i="62"/>
  <c r="K129" i="62"/>
  <c r="K127" i="62"/>
  <c r="E128" i="62"/>
  <c r="E129" i="62"/>
  <c r="E130" i="62"/>
  <c r="E131" i="62"/>
  <c r="E132" i="62"/>
  <c r="E127" i="62"/>
  <c r="D91" i="62"/>
  <c r="D92" i="62"/>
  <c r="D93" i="62"/>
  <c r="D94" i="62"/>
  <c r="D90" i="62"/>
  <c r="D65" i="62"/>
  <c r="D66" i="62"/>
  <c r="D67" i="62"/>
  <c r="D64" i="62"/>
  <c r="D168" i="62"/>
  <c r="D169" i="62"/>
  <c r="D170" i="62"/>
  <c r="G67" i="62"/>
  <c r="G41" i="62"/>
  <c r="G40" i="62"/>
  <c r="J231" i="62"/>
  <c r="J232" i="62"/>
  <c r="G65" i="62"/>
  <c r="G39" i="62"/>
  <c r="G90" i="62"/>
  <c r="G91" i="62"/>
  <c r="G92" i="62"/>
  <c r="G94" i="62"/>
  <c r="G93" i="62"/>
  <c r="J230" i="62"/>
  <c r="G64" i="62"/>
  <c r="G66" i="62"/>
</calcChain>
</file>

<file path=xl/sharedStrings.xml><?xml version="1.0" encoding="utf-8"?>
<sst xmlns="http://schemas.openxmlformats.org/spreadsheetml/2006/main" count="356" uniqueCount="158">
  <si>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</si>
  <si>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</si>
  <si>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</si>
  <si>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</si>
  <si>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</si>
  <si>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</si>
  <si>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</si>
  <si>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</si>
  <si>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</si>
  <si>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</si>
  <si>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</si>
  <si>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</si>
  <si>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</si>
  <si>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</si>
  <si>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</si>
  <si>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</si>
  <si>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</si>
  <si>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</si>
  <si>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</si>
  <si>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</si>
  <si>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</si>
  <si>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</si>
  <si>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</si>
  <si>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</si>
  <si>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</si>
  <si>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</si>
  <si>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</si>
  <si>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</si>
  <si>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</si>
  <si>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</si>
  <si>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</si>
  <si>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</si>
  <si>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</si>
  <si>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</si>
  <si>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</si>
  <si>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</si>
  <si>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</si>
  <si>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</si>
  <si>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</si>
  <si>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</si>
  <si>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</si>
  <si>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</si>
  <si>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</si>
  <si>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</si>
  <si>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</si>
  <si>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</si>
  <si>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</si>
  <si>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</si>
  <si>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</si>
  <si>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</si>
  <si>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</si>
  <si>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</si>
  <si>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</si>
  <si>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</si>
  <si>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</si>
  <si>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</si>
  <si>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</si>
  <si>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</si>
  <si>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</si>
  <si>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</si>
  <si>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</si>
  <si>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</si>
  <si>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</si>
  <si>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</si>
  <si>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</si>
  <si>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</si>
  <si>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</si>
  <si>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</si>
  <si>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</si>
  <si>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</si>
  <si>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</si>
  <si>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</si>
  <si>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</si>
  <si>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</si>
  <si>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</si>
  <si>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</si>
  <si>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</si>
  <si>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</si>
  <si>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</si>
  <si>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</si>
  <si>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</si>
  <si>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</si>
  <si>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</si>
  <si>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</si>
  <si>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</si>
  <si>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</si>
  <si>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</si>
  <si>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</si>
  <si>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</si>
  <si>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</si>
  <si>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</si>
  <si>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</si>
  <si>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</si>
  <si>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</si>
  <si>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</si>
  <si>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</si>
  <si>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</si>
  <si>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</si>
  <si>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</si>
  <si>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</si>
  <si>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</si>
  <si>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</si>
  <si>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</si>
  <si>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</si>
  <si>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</si>
  <si>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</si>
  <si>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</si>
  <si>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</si>
  <si>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</si>
  <si>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</si>
  <si>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</si>
  <si>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</si>
  <si>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</si>
  <si>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</si>
  <si>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</si>
  <si>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</si>
  <si>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</si>
  <si>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</si>
  <si>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</si>
  <si>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 xml:space="preserve">Trabajador  independiente    (Sector público o privado)  </t>
  </si>
  <si>
    <t>INTRODUCCIÓN:</t>
  </si>
  <si>
    <t>Equipo de trabajo</t>
  </si>
  <si>
    <t>No sabe</t>
  </si>
  <si>
    <t>Sin respuesta</t>
  </si>
  <si>
    <t>Pereira</t>
  </si>
  <si>
    <t>Contrato a término fijo</t>
  </si>
  <si>
    <t xml:space="preserve">Empleado de empresa particular  </t>
  </si>
  <si>
    <t xml:space="preserve">Privada 	</t>
  </si>
  <si>
    <t>Ocupaciones en  Salud</t>
  </si>
  <si>
    <t>Servicios Sociales y de Salud</t>
  </si>
  <si>
    <t xml:space="preserve">Empresario/Empleador   </t>
  </si>
  <si>
    <t>más de 6 SMLV</t>
  </si>
  <si>
    <t>Especialización de Radiología e Imágenes Diagnósticas</t>
  </si>
  <si>
    <t>naraor27@gmail.com</t>
  </si>
  <si>
    <t>Radiologos asociados SAS</t>
  </si>
  <si>
    <t>carrera 6a No 22-25</t>
  </si>
  <si>
    <t>nestor32co@gmail.com</t>
  </si>
  <si>
    <t>Radiologia</t>
  </si>
  <si>
    <t>Medico Radiologo</t>
  </si>
  <si>
    <t>Medico gerente de empresas de salud- Medico Radiologo</t>
  </si>
  <si>
    <t>KATYCASTRO@HOTMAIL.COM</t>
  </si>
  <si>
    <t>luisgri2006@hotmail.com</t>
  </si>
  <si>
    <t>oscarmgranada@gmail.com</t>
  </si>
  <si>
    <t>alejo3610@gmail.com</t>
  </si>
  <si>
    <t>nikolsesp@gmail.com</t>
  </si>
  <si>
    <t>RADIOLOGOS ASOCIADOS SAS</t>
  </si>
  <si>
    <t>CARRERA 6 NO 22-25</t>
  </si>
  <si>
    <t>halohlo@gmail.com</t>
  </si>
  <si>
    <t>Medico especialista en gerencia de instituciones en salud- Medico Radiologo</t>
  </si>
  <si>
    <t>Rotaciones en universidades y clinicas en colombia y el extranjero</t>
  </si>
  <si>
    <t>ES IMPORTANTE CONSEGUIR CONVENIOS CON OTRAS UNIVERSIDAD DE ROTACIONES QUE NO CUENTA EL PROGRAMA PARA MEJORAR LA CALIDAD DEL POSTGRADO</t>
  </si>
  <si>
    <t>rotaciones fuera de la ciudad en centros radiología como medellin</t>
  </si>
  <si>
    <t>Realizar convenios en instituciones de otras ciudades para realizar practicas</t>
  </si>
  <si>
    <t>Orientar la enseñanza por sistemas, no por tecnología, por ejemplo sistema musculoesqueletico, sistema nervioso, etc</t>
  </si>
  <si>
    <t>Mejor organización del pensum semestral para mayor seguimiento del aprendizaje por parte de los estudiantes. Sin embargo, considero que hubo cumplimiento del pensum en su totalidad.</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</si>
  <si>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</si>
  <si>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</si>
  <si>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Especialización de Radiología e Imágenes Diagnósticas</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</si>
</sst>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6"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0" fillId="32" borderId="1" xfId="0" applyFill="1" applyBorder="1" applyAlignment="1">
      <alignment horizontal="center" vertical="center"/>
    </xf>
    <xf numFmtId="0" fontId="0" fillId="32" borderId="0" xfId="0" applyFill="1" applyBorder="1" applyAlignment="1"/>
    <xf numFmtId="0" fontId="19" fillId="32" borderId="5" xfId="0" applyFont="1" applyFill="1" applyBorder="1" applyAlignment="1">
      <alignment horizontal="center"/>
    </xf>
    <xf numFmtId="0" fontId="0" fillId="32" borderId="6" xfId="0" applyFill="1" applyBorder="1" applyAlignment="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0"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63%</c:v>
                  </c:pt>
                  <c:pt idx="1">
                    <c:v>38%</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0.625</c:v>
                </c:pt>
                <c:pt idx="1">
                  <c:v>0.375</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Egresados!$B$310:$B$311</c:f>
              <c:strCache>
                <c:ptCount val="2"/>
                <c:pt idx="0">
                  <c:v>Si</c:v>
                </c:pt>
                <c:pt idx="1">
                  <c:v>No</c:v>
                </c:pt>
              </c:strCache>
            </c:strRef>
          </c:cat>
          <c:val>
            <c:numRef>
              <c:f>Egresados!$C$310:$C$311</c:f>
              <c:numCache>
                <c:formatCode>0%</c:formatCode>
                <c:ptCount val="2"/>
                <c:pt idx="0">
                  <c:v>0.875</c:v>
                </c:pt>
                <c:pt idx="1">
                  <c:v>0.125</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0.875</c:v>
                </c:pt>
                <c:pt idx="1">
                  <c:v>0.125</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50%</c:v>
                  </c:pt>
                  <c:pt idx="1">
                    <c:v>25%</c:v>
                  </c:pt>
                  <c:pt idx="2">
                    <c:v>25%</c:v>
                  </c:pt>
                  <c:pt idx="3">
                    <c:v>0%</c:v>
                  </c:pt>
                </c:lvl>
                <c:lvl>
                  <c:pt idx="0">
                    <c:v>0</c:v>
                  </c:pt>
                  <c:pt idx="1">
                    <c:v>1</c:v>
                  </c:pt>
                  <c:pt idx="2">
                    <c:v>2</c:v>
                  </c:pt>
                  <c:pt idx="3">
                    <c:v>Más de 2</c:v>
                  </c:pt>
                </c:lvl>
              </c:multiLvlStrCache>
            </c:multiLvlStrRef>
          </c:cat>
          <c:val>
            <c:numRef>
              <c:f>Egresados!$G$90:$G$93</c:f>
              <c:numCache>
                <c:formatCode>0%</c:formatCode>
                <c:ptCount val="4"/>
                <c:pt idx="0">
                  <c:v>0.5</c:v>
                </c:pt>
                <c:pt idx="1">
                  <c:v>0.25</c:v>
                </c:pt>
                <c:pt idx="2">
                  <c:v>0.25</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50%</c:v>
                  </c:pt>
                  <c:pt idx="1">
                    <c:v>25%</c:v>
                  </c:pt>
                  <c:pt idx="2">
                    <c:v>25%</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0.375</c:v>
                </c:pt>
                <c:pt idx="1">
                  <c:v>0.125</c:v>
                </c:pt>
                <c:pt idx="2">
                  <c:v>0.5</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0.25</c:v>
                </c:pt>
                <c:pt idx="1">
                  <c:v>0</c:v>
                </c:pt>
                <c:pt idx="2">
                  <c:v>0.75</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Egresados!$B$168:$B$169</c:f>
              <c:strCache>
                <c:ptCount val="2"/>
                <c:pt idx="0">
                  <c:v>Servicios Sociales y de Salud</c:v>
                </c:pt>
                <c:pt idx="1">
                  <c:v>Sin respuesta</c:v>
                </c:pt>
              </c:strCache>
            </c:strRef>
          </c:cat>
          <c:val>
            <c:numRef>
              <c:f>Egresados!$D$168:$D$169</c:f>
              <c:numCache>
                <c:formatCode>0%</c:formatCode>
                <c:ptCount val="2"/>
                <c:pt idx="0">
                  <c:v>0.25</c:v>
                </c:pt>
                <c:pt idx="1">
                  <c:v>0.75</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Egresados!$E$194:$E$195</c:f>
              <c:numCache>
                <c:formatCode>0%</c:formatCode>
                <c:ptCount val="2"/>
                <c:pt idx="0">
                  <c:v>0.875</c:v>
                </c:pt>
                <c:pt idx="1">
                  <c:v>0.125</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Egresados!$E$195</c:f>
              <c:numCache>
                <c:formatCode>0%</c:formatCode>
                <c:ptCount val="1"/>
                <c:pt idx="0">
                  <c:v>0.125</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Egresados!$J$229</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Egresados!$H$230:$I$231</c:f>
              <c:strCache>
                <c:ptCount val="2"/>
                <c:pt idx="0">
                  <c:v>Si</c:v>
                </c:pt>
                <c:pt idx="1">
                  <c:v>No</c:v>
                </c:pt>
              </c:strCache>
            </c:strRef>
          </c:cat>
          <c:val>
            <c:numRef>
              <c:f>Egresados!$J$230:$J$231</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Egresados!$C$286:$C$290</c:f>
              <c:numCache>
                <c:formatCode>0%</c:formatCode>
                <c:ptCount val="5"/>
                <c:pt idx="0">
                  <c:v>0</c:v>
                </c:pt>
                <c:pt idx="1">
                  <c:v>0</c:v>
                </c:pt>
                <c:pt idx="2">
                  <c:v>0</c:v>
                </c:pt>
                <c:pt idx="3">
                  <c:v>0.625</c:v>
                </c:pt>
                <c:pt idx="4">
                  <c:v>0.375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268941</xdr:colOff>
      <xdr:row>0</xdr:row>
      <xdr:rowOff>80682</xdr:rowOff>
    </xdr:from>
    <xdr:to>
      <xdr:col>16</xdr:col>
      <xdr:colOff>72838</xdr:colOff>
      <xdr:row>10</xdr:row>
      <xdr:rowOff>165847</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1068294" y="80682"/>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de Radiología e Imágenes Diagnósticas</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323273</xdr:colOff>
      <xdr:row>13</xdr:row>
      <xdr:rowOff>11545</xdr:rowOff>
    </xdr:from>
    <xdr:to>
      <xdr:col>14</xdr:col>
      <xdr:colOff>12593</xdr:colOff>
      <xdr:row>31</xdr:row>
      <xdr:rowOff>184714</xdr:rowOff>
    </xdr:to>
    <xdr:pic>
      <xdr:nvPicPr>
        <xdr:cNvPr id="5" name="Imagen 4">
          <a:extLst>
            <a:ext uri="{FF2B5EF4-FFF2-40B4-BE49-F238E27FC236}">
              <a16:creationId xmlns:a16="http://schemas.microsoft.com/office/drawing/2014/main" id="{CCC513F2-5256-4592-9C8B-5AC254E448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19909" y="2413000"/>
          <a:ext cx="10045593" cy="3498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173</xdr:row>
      <xdr:rowOff>19050</xdr:rowOff>
    </xdr:from>
    <xdr:to>
      <xdr:col>4</xdr:col>
      <xdr:colOff>1670050</xdr:colOff>
      <xdr:row>187</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191</xdr:row>
      <xdr:rowOff>57150</xdr:rowOff>
    </xdr:from>
    <xdr:to>
      <xdr:col>11</xdr:col>
      <xdr:colOff>222250</xdr:colOff>
      <xdr:row>202</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233</xdr:row>
      <xdr:rowOff>177800</xdr:rowOff>
    </xdr:from>
    <xdr:to>
      <xdr:col>5</xdr:col>
      <xdr:colOff>152400</xdr:colOff>
      <xdr:row>248</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276</xdr:row>
      <xdr:rowOff>165100</xdr:rowOff>
    </xdr:from>
    <xdr:to>
      <xdr:col>9</xdr:col>
      <xdr:colOff>622300</xdr:colOff>
      <xdr:row>291</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303</xdr:row>
      <xdr:rowOff>19050</xdr:rowOff>
    </xdr:from>
    <xdr:to>
      <xdr:col>8</xdr:col>
      <xdr:colOff>590550</xdr:colOff>
      <xdr:row>317</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1505857</xdr:colOff>
      <xdr:row>14</xdr:row>
      <xdr:rowOff>31192</xdr:rowOff>
    </xdr:from>
    <xdr:to>
      <xdr:col>6</xdr:col>
      <xdr:colOff>2702592</xdr:colOff>
      <xdr:row>33</xdr:row>
      <xdr:rowOff>118435</xdr:rowOff>
    </xdr:to>
    <xdr:pic>
      <xdr:nvPicPr>
        <xdr:cNvPr id="7" name="Imagen 6">
          <a:extLst>
            <a:ext uri="{FF2B5EF4-FFF2-40B4-BE49-F238E27FC236}">
              <a16:creationId xmlns:a16="http://schemas.microsoft.com/office/drawing/2014/main" id="{96DCF5A5-42D7-4325-AAC3-BE1126397C91}"/>
            </a:ext>
          </a:extLst>
        </xdr:cNvPr>
        <xdr:cNvPicPr>
          <a:picLocks noChangeAspect="1"/>
        </xdr:cNvPicPr>
      </xdr:nvPicPr>
      <xdr:blipFill>
        <a:blip xmlns:r="http://schemas.openxmlformats.org/officeDocument/2006/relationships" r:embed="rId14"/>
        <a:stretch>
          <a:fillRect/>
        </a:stretch>
      </xdr:blipFill>
      <xdr:spPr>
        <a:xfrm>
          <a:off x="2304143" y="2897763"/>
          <a:ext cx="10222806" cy="35343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49" zoomScale="50" zoomScaleNormal="50" workbookViewId="0">
      <selection activeCell="D67" sqref="D6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7" t="s">
        <v>120</v>
      </c>
      <c r="C46" s="47"/>
      <c r="D46" s="47"/>
      <c r="E46" s="47"/>
      <c r="F46" s="47"/>
      <c r="G46" s="47"/>
      <c r="H46" s="47"/>
      <c r="I46" s="47"/>
      <c r="J46" s="47"/>
      <c r="K46" s="47"/>
      <c r="L46" s="47"/>
      <c r="M46" s="47"/>
      <c r="N46" s="47"/>
      <c r="O46" s="47"/>
    </row>
    <row r="47" spans="2:18" ht="409.6" customHeight="1">
      <c r="B47" s="48" t="s">
        <v>157</v>
      </c>
      <c r="C47" s="48"/>
      <c r="D47" s="48"/>
      <c r="E47" s="48"/>
      <c r="F47" s="48"/>
      <c r="G47" s="48"/>
      <c r="H47" s="48"/>
      <c r="I47" s="48"/>
      <c r="J47" s="48"/>
      <c r="K47" s="48"/>
      <c r="L47" s="48"/>
      <c r="M47" s="48"/>
      <c r="N47" s="48"/>
      <c r="O47" s="48"/>
      <c r="R47" s="32"/>
    </row>
    <row r="48" spans="2:18" ht="14.5" customHeight="1">
      <c r="B48" s="48"/>
      <c r="C48" s="48"/>
      <c r="D48" s="48"/>
      <c r="E48" s="48"/>
      <c r="F48" s="48"/>
      <c r="G48" s="48"/>
      <c r="H48" s="48"/>
      <c r="I48" s="48"/>
      <c r="J48" s="48"/>
      <c r="K48" s="48"/>
      <c r="L48" s="48"/>
      <c r="M48" s="48"/>
      <c r="N48" s="48"/>
      <c r="O48" s="48"/>
    </row>
    <row r="49" spans="2:15" ht="14.5" customHeight="1">
      <c r="B49" s="48"/>
      <c r="C49" s="48"/>
      <c r="D49" s="48"/>
      <c r="E49" s="48"/>
      <c r="F49" s="48"/>
      <c r="G49" s="48"/>
      <c r="H49" s="48"/>
      <c r="I49" s="48"/>
      <c r="J49" s="48"/>
      <c r="K49" s="48"/>
      <c r="L49" s="48"/>
      <c r="M49" s="48"/>
      <c r="N49" s="48"/>
      <c r="O49" s="48"/>
    </row>
    <row r="50" spans="2:15" ht="14.5" customHeight="1">
      <c r="B50" s="48"/>
      <c r="C50" s="48"/>
      <c r="D50" s="48"/>
      <c r="E50" s="48"/>
      <c r="F50" s="48"/>
      <c r="G50" s="48"/>
      <c r="H50" s="48"/>
      <c r="I50" s="48"/>
      <c r="J50" s="48"/>
      <c r="K50" s="48"/>
      <c r="L50" s="48"/>
      <c r="M50" s="48"/>
      <c r="N50" s="48"/>
      <c r="O50" s="48"/>
    </row>
    <row r="51" spans="2:15" ht="14.5" customHeight="1">
      <c r="B51" s="48"/>
      <c r="C51" s="48"/>
      <c r="D51" s="48"/>
      <c r="E51" s="48"/>
      <c r="F51" s="48"/>
      <c r="G51" s="48"/>
      <c r="H51" s="48"/>
      <c r="I51" s="48"/>
      <c r="J51" s="48"/>
      <c r="K51" s="48"/>
      <c r="L51" s="48"/>
      <c r="M51" s="48"/>
      <c r="N51" s="48"/>
      <c r="O51" s="48"/>
    </row>
    <row r="52" spans="2:15" ht="43.5" customHeight="1">
      <c r="B52" s="48"/>
      <c r="C52" s="48"/>
      <c r="D52" s="48"/>
      <c r="E52" s="48"/>
      <c r="F52" s="48"/>
      <c r="G52" s="48"/>
      <c r="H52" s="48"/>
      <c r="I52" s="48"/>
      <c r="J52" s="48"/>
      <c r="K52" s="48"/>
      <c r="L52" s="48"/>
      <c r="M52" s="48"/>
      <c r="N52" s="48"/>
      <c r="O52" s="48"/>
    </row>
    <row r="54" spans="2:15" ht="36.75" customHeight="1">
      <c r="B54" s="33" t="s">
        <v>121</v>
      </c>
    </row>
    <row r="55" spans="2:15" ht="14.5" customHeight="1">
      <c r="B55" s="86" t="s">
        <v>156</v>
      </c>
      <c r="C55" s="49"/>
      <c r="D55" s="49"/>
      <c r="E55" s="49"/>
      <c r="F55" s="49"/>
      <c r="G55" s="49"/>
      <c r="H55" s="49"/>
      <c r="I55" s="49"/>
      <c r="J55" s="49"/>
      <c r="K55" s="49"/>
      <c r="L55" s="49"/>
      <c r="M55" s="49"/>
      <c r="N55" s="49"/>
    </row>
    <row r="56" spans="2:15" ht="14.5" customHeight="1">
      <c r="B56" s="49"/>
      <c r="C56" s="49"/>
      <c r="D56" s="49"/>
      <c r="E56" s="49"/>
      <c r="F56" s="49"/>
      <c r="G56" s="49"/>
      <c r="H56" s="49"/>
      <c r="I56" s="49"/>
      <c r="J56" s="49"/>
      <c r="K56" s="49"/>
      <c r="L56" s="49"/>
      <c r="M56" s="49"/>
      <c r="N56" s="49"/>
    </row>
    <row r="57" spans="2:15" ht="14.5" customHeight="1">
      <c r="B57" s="49"/>
      <c r="C57" s="49"/>
      <c r="D57" s="49"/>
      <c r="E57" s="49"/>
      <c r="F57" s="49"/>
      <c r="G57" s="49"/>
      <c r="H57" s="49"/>
      <c r="I57" s="49"/>
      <c r="J57" s="49"/>
      <c r="K57" s="49"/>
      <c r="L57" s="49"/>
      <c r="M57" s="49"/>
      <c r="N57" s="49"/>
    </row>
    <row r="58" spans="2:15" ht="14.5" customHeight="1">
      <c r="B58" s="49"/>
      <c r="C58" s="49"/>
      <c r="D58" s="49"/>
      <c r="E58" s="49"/>
      <c r="F58" s="49"/>
      <c r="G58" s="49"/>
      <c r="H58" s="49"/>
      <c r="I58" s="49"/>
      <c r="J58" s="49"/>
      <c r="K58" s="49"/>
      <c r="L58" s="49"/>
      <c r="M58" s="49"/>
      <c r="N58" s="49"/>
    </row>
    <row r="59" spans="2:15" ht="14.5" customHeight="1">
      <c r="B59" s="49"/>
      <c r="C59" s="49"/>
      <c r="D59" s="49"/>
      <c r="E59" s="49"/>
      <c r="F59" s="49"/>
      <c r="G59" s="49"/>
      <c r="H59" s="49"/>
      <c r="I59" s="49"/>
      <c r="J59" s="49"/>
      <c r="K59" s="49"/>
      <c r="L59" s="49"/>
      <c r="M59" s="49"/>
      <c r="N59" s="49"/>
    </row>
    <row r="60" spans="2:15" ht="14.5" customHeight="1">
      <c r="B60" s="49"/>
      <c r="C60" s="49"/>
      <c r="D60" s="49"/>
      <c r="E60" s="49"/>
      <c r="F60" s="49"/>
      <c r="G60" s="49"/>
      <c r="H60" s="49"/>
      <c r="I60" s="49"/>
      <c r="J60" s="49"/>
      <c r="K60" s="49"/>
      <c r="L60" s="49"/>
      <c r="M60" s="49"/>
      <c r="N60" s="49"/>
    </row>
    <row r="61" spans="2:15" ht="14.5" customHeight="1">
      <c r="B61" s="49"/>
      <c r="C61" s="49"/>
      <c r="D61" s="49"/>
      <c r="E61" s="49"/>
      <c r="F61" s="49"/>
      <c r="G61" s="49"/>
      <c r="H61" s="49"/>
      <c r="I61" s="49"/>
      <c r="J61" s="49"/>
      <c r="K61" s="49"/>
      <c r="L61" s="49"/>
      <c r="M61" s="49"/>
      <c r="N61" s="49"/>
    </row>
    <row r="62" spans="2:15" ht="14.5" customHeight="1">
      <c r="B62" s="49"/>
      <c r="C62" s="49"/>
      <c r="D62" s="49"/>
      <c r="E62" s="49"/>
      <c r="F62" s="49"/>
      <c r="G62" s="49"/>
      <c r="H62" s="49"/>
      <c r="I62" s="49"/>
      <c r="J62" s="49"/>
      <c r="K62" s="49"/>
      <c r="L62" s="49"/>
      <c r="M62" s="49"/>
      <c r="N62" s="49"/>
    </row>
    <row r="63" spans="2:15" ht="14.5" customHeight="1">
      <c r="B63" s="49"/>
      <c r="C63" s="49"/>
      <c r="D63" s="49"/>
      <c r="E63" s="49"/>
      <c r="F63" s="49"/>
      <c r="G63" s="49"/>
      <c r="H63" s="49"/>
      <c r="I63" s="49"/>
      <c r="J63" s="49"/>
      <c r="K63" s="49"/>
      <c r="L63" s="49"/>
      <c r="M63" s="49"/>
      <c r="N63" s="49"/>
    </row>
    <row r="64" spans="2:15" ht="59.25" customHeight="1">
      <c r="B64" s="49"/>
      <c r="C64" s="49"/>
      <c r="D64" s="49"/>
      <c r="E64" s="49"/>
      <c r="F64" s="49"/>
      <c r="G64" s="49"/>
      <c r="H64" s="49"/>
      <c r="I64" s="49"/>
      <c r="J64" s="49"/>
      <c r="K64" s="49"/>
      <c r="L64" s="49"/>
      <c r="M64" s="49"/>
      <c r="N64" s="49"/>
    </row>
    <row r="66" spans="2:15" ht="165" customHeight="1">
      <c r="B66" s="85" t="s">
        <v>155</v>
      </c>
      <c r="C66" s="50"/>
      <c r="D66" s="50"/>
      <c r="E66" s="50"/>
      <c r="F66" s="50"/>
      <c r="G66" s="50"/>
      <c r="H66" s="50"/>
      <c r="I66" s="50"/>
      <c r="J66" s="50"/>
      <c r="K66" s="50"/>
      <c r="L66" s="50"/>
      <c r="M66" s="50"/>
      <c r="N66" s="50"/>
      <c r="O66" s="50"/>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13"/>
  <sheetViews>
    <sheetView topLeftCell="A378" zoomScale="70" zoomScaleNormal="70" workbookViewId="0">
      <selection activeCell="B414" sqref="B414"/>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81" t="s">
        <v>132</v>
      </c>
      <c r="C12" s="81"/>
      <c r="D12" s="81"/>
      <c r="E12" s="81"/>
      <c r="F12" s="81"/>
    </row>
    <row r="13" spans="2:6">
      <c r="B13" s="10" t="s">
        <v>24</v>
      </c>
    </row>
    <row r="36" spans="2:7" ht="15.5">
      <c r="B36" s="9" t="s">
        <v>0</v>
      </c>
    </row>
    <row r="38" spans="2:7">
      <c r="B38" s="6" t="s">
        <v>0</v>
      </c>
      <c r="C38" s="31" t="s">
        <v>1</v>
      </c>
      <c r="D38" s="31" t="s">
        <v>2</v>
      </c>
      <c r="F38" s="6" t="s">
        <v>0</v>
      </c>
      <c r="G38" s="31" t="s">
        <v>2</v>
      </c>
    </row>
    <row r="39" spans="2:7">
      <c r="B39" s="7" t="s">
        <v>3</v>
      </c>
      <c r="C39" s="8">
        <v>7</v>
      </c>
      <c r="D39" s="13">
        <f>C39/$C$41</f>
        <v>0.875</v>
      </c>
      <c r="F39" s="7" t="s">
        <v>3</v>
      </c>
      <c r="G39" s="13">
        <f>D39</f>
        <v>0.875</v>
      </c>
    </row>
    <row r="40" spans="2:7">
      <c r="B40" s="7" t="s">
        <v>4</v>
      </c>
      <c r="C40" s="8">
        <v>1</v>
      </c>
      <c r="D40" s="13">
        <f t="shared" ref="D40:D41" si="0">C40/$C$41</f>
        <v>0.125</v>
      </c>
      <c r="F40" s="7" t="s">
        <v>4</v>
      </c>
      <c r="G40" s="13">
        <f>D40</f>
        <v>0.125</v>
      </c>
    </row>
    <row r="41" spans="2:7">
      <c r="B41" s="7" t="s">
        <v>5</v>
      </c>
      <c r="C41" s="11">
        <f>SUM(C39:C40)</f>
        <v>8</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5</v>
      </c>
      <c r="D64" s="13">
        <f>C64/$C$41</f>
        <v>0.625</v>
      </c>
      <c r="F64" s="7" t="s">
        <v>22</v>
      </c>
      <c r="G64" s="13">
        <f>D64</f>
        <v>0.625</v>
      </c>
    </row>
    <row r="65" spans="2:7">
      <c r="B65" s="7" t="s">
        <v>6</v>
      </c>
      <c r="C65" s="8">
        <v>3</v>
      </c>
      <c r="D65" s="13">
        <f t="shared" ref="D65:D67" si="1">C65/$C$41</f>
        <v>0.375</v>
      </c>
      <c r="F65" s="7" t="s">
        <v>6</v>
      </c>
      <c r="G65" s="13">
        <f>D65</f>
        <v>0.375</v>
      </c>
    </row>
    <row r="66" spans="2:7">
      <c r="B66" s="7" t="s">
        <v>109</v>
      </c>
      <c r="C66" s="8">
        <v>0</v>
      </c>
      <c r="D66" s="13">
        <f t="shared" si="1"/>
        <v>0</v>
      </c>
      <c r="F66" s="7" t="s">
        <v>110</v>
      </c>
      <c r="G66" s="13">
        <f>D66</f>
        <v>0</v>
      </c>
    </row>
    <row r="67" spans="2:7">
      <c r="B67" s="7" t="s">
        <v>5</v>
      </c>
      <c r="C67" s="11">
        <f>SUM(C64:C66)</f>
        <v>8</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4</v>
      </c>
      <c r="D90" s="13">
        <f>C90/$C$41</f>
        <v>0.5</v>
      </c>
      <c r="F90" s="7">
        <v>0</v>
      </c>
      <c r="G90" s="13">
        <f>D90</f>
        <v>0.5</v>
      </c>
    </row>
    <row r="91" spans="2:7">
      <c r="B91" s="7">
        <v>1</v>
      </c>
      <c r="C91" s="8">
        <v>2</v>
      </c>
      <c r="D91" s="13">
        <f t="shared" ref="D91:D94" si="2">C91/$C$41</f>
        <v>0.25</v>
      </c>
      <c r="F91" s="7">
        <v>1</v>
      </c>
      <c r="G91" s="13">
        <f>D91</f>
        <v>0.25</v>
      </c>
    </row>
    <row r="92" spans="2:7">
      <c r="B92" s="12">
        <v>2</v>
      </c>
      <c r="C92" s="8">
        <v>2</v>
      </c>
      <c r="D92" s="13">
        <f t="shared" si="2"/>
        <v>0.25</v>
      </c>
      <c r="F92" s="12">
        <v>2</v>
      </c>
      <c r="G92" s="13">
        <f>D92</f>
        <v>0.25</v>
      </c>
    </row>
    <row r="93" spans="2:7">
      <c r="B93" s="2" t="s">
        <v>114</v>
      </c>
      <c r="C93" s="8">
        <v>0</v>
      </c>
      <c r="D93" s="13">
        <f t="shared" si="2"/>
        <v>0</v>
      </c>
      <c r="F93" s="2" t="s">
        <v>114</v>
      </c>
      <c r="G93" s="13">
        <f>D93</f>
        <v>0</v>
      </c>
    </row>
    <row r="94" spans="2:7">
      <c r="B94" s="7" t="s">
        <v>5</v>
      </c>
      <c r="C94" s="11">
        <f>SUM(C90:C93)</f>
        <v>8</v>
      </c>
      <c r="D94" s="13">
        <f t="shared" si="2"/>
        <v>1</v>
      </c>
      <c r="F94" s="7" t="s">
        <v>5</v>
      </c>
      <c r="G94" s="13">
        <f>D94</f>
        <v>1</v>
      </c>
    </row>
    <row r="114" spans="2:12" ht="15.5">
      <c r="B114" s="9" t="s">
        <v>44</v>
      </c>
    </row>
    <row r="115" spans="2:12" ht="15.5">
      <c r="B115" s="9"/>
    </row>
    <row r="117" spans="2:12" ht="84" customHeight="1">
      <c r="B117" s="51" t="s">
        <v>45</v>
      </c>
      <c r="C117" s="51"/>
      <c r="D117" s="51"/>
      <c r="E117" s="54" t="s">
        <v>1</v>
      </c>
      <c r="F117" s="54"/>
      <c r="H117" s="51" t="s">
        <v>46</v>
      </c>
      <c r="I117" s="51"/>
      <c r="J117" s="51"/>
      <c r="K117" s="54" t="s">
        <v>1</v>
      </c>
      <c r="L117" s="54"/>
    </row>
    <row r="118" spans="2:12">
      <c r="B118" s="53" t="s">
        <v>14</v>
      </c>
      <c r="C118" s="53"/>
      <c r="D118" s="53"/>
      <c r="E118" s="59">
        <v>3</v>
      </c>
      <c r="F118" s="59"/>
      <c r="H118" s="52" t="s">
        <v>111</v>
      </c>
      <c r="I118" s="52"/>
      <c r="J118" s="52"/>
      <c r="K118" s="55">
        <v>2</v>
      </c>
      <c r="L118" s="56"/>
    </row>
    <row r="119" spans="2:12">
      <c r="B119" s="53" t="s">
        <v>15</v>
      </c>
      <c r="C119" s="53"/>
      <c r="D119" s="53"/>
      <c r="E119" s="59">
        <v>1</v>
      </c>
      <c r="F119" s="59"/>
      <c r="H119" s="52" t="s">
        <v>116</v>
      </c>
      <c r="I119" s="52"/>
      <c r="J119" s="52"/>
      <c r="K119" s="55">
        <v>0</v>
      </c>
      <c r="L119" s="56"/>
    </row>
    <row r="120" spans="2:12">
      <c r="B120" s="53" t="s">
        <v>20</v>
      </c>
      <c r="C120" s="53"/>
      <c r="D120" s="53"/>
      <c r="E120" s="59">
        <v>4</v>
      </c>
      <c r="F120" s="59"/>
      <c r="H120" s="52" t="s">
        <v>112</v>
      </c>
      <c r="I120" s="52"/>
      <c r="J120" s="52"/>
      <c r="K120" s="55">
        <v>6</v>
      </c>
      <c r="L120" s="56"/>
    </row>
    <row r="121" spans="2:12">
      <c r="B121" s="53" t="s">
        <v>49</v>
      </c>
      <c r="C121" s="53"/>
      <c r="D121" s="53"/>
      <c r="E121" s="59">
        <v>0</v>
      </c>
      <c r="F121" s="59"/>
      <c r="H121" s="19"/>
      <c r="I121" s="19"/>
      <c r="J121" s="19"/>
      <c r="K121" s="34"/>
      <c r="L121" s="34"/>
    </row>
    <row r="122" spans="2:12">
      <c r="B122" s="53" t="s">
        <v>50</v>
      </c>
      <c r="C122" s="53"/>
      <c r="D122" s="53"/>
      <c r="E122" s="59">
        <v>0</v>
      </c>
      <c r="F122" s="59"/>
      <c r="H122" s="19"/>
      <c r="I122" s="19"/>
      <c r="J122" s="19"/>
      <c r="K122" s="34"/>
      <c r="L122" s="34"/>
    </row>
    <row r="123" spans="2:12">
      <c r="B123" s="53" t="s">
        <v>16</v>
      </c>
      <c r="C123" s="53"/>
      <c r="D123" s="53"/>
      <c r="E123" s="59">
        <v>0</v>
      </c>
      <c r="F123" s="59"/>
      <c r="H123" s="19"/>
      <c r="I123" s="19"/>
      <c r="J123" s="19"/>
      <c r="K123" s="34"/>
      <c r="L123" s="34"/>
    </row>
    <row r="124" spans="2:12">
      <c r="B124" s="20"/>
      <c r="C124" s="20"/>
      <c r="D124" s="20"/>
      <c r="E124" s="30"/>
      <c r="F124" s="30"/>
      <c r="H124" s="19"/>
      <c r="I124" s="19"/>
      <c r="J124" s="19"/>
      <c r="K124" s="34"/>
      <c r="L124" s="34"/>
    </row>
    <row r="126" spans="2:12">
      <c r="B126" s="57" t="s">
        <v>48</v>
      </c>
      <c r="C126" s="57"/>
      <c r="D126" s="57"/>
      <c r="E126" s="57" t="s">
        <v>2</v>
      </c>
      <c r="F126" s="57"/>
      <c r="H126" s="57" t="s">
        <v>113</v>
      </c>
      <c r="I126" s="57"/>
      <c r="J126" s="57"/>
      <c r="K126" s="60" t="s">
        <v>2</v>
      </c>
      <c r="L126" s="61"/>
    </row>
    <row r="127" spans="2:12">
      <c r="B127" s="53" t="s">
        <v>14</v>
      </c>
      <c r="C127" s="53"/>
      <c r="D127" s="53"/>
      <c r="E127" s="58">
        <f>E118/$C$41</f>
        <v>0.375</v>
      </c>
      <c r="F127" s="58"/>
      <c r="H127" s="53" t="s">
        <v>13</v>
      </c>
      <c r="I127" s="53"/>
      <c r="J127" s="53"/>
      <c r="K127" s="62">
        <f>K118/$C$41</f>
        <v>0.25</v>
      </c>
      <c r="L127" s="63"/>
    </row>
    <row r="128" spans="2:12">
      <c r="B128" s="53" t="s">
        <v>15</v>
      </c>
      <c r="C128" s="53"/>
      <c r="D128" s="53"/>
      <c r="E128" s="58">
        <f t="shared" ref="E128:E132" si="3">E119/$C$41</f>
        <v>0.125</v>
      </c>
      <c r="F128" s="58"/>
      <c r="H128" s="52" t="s">
        <v>117</v>
      </c>
      <c r="I128" s="52"/>
      <c r="J128" s="52"/>
      <c r="K128" s="62">
        <f t="shared" ref="K128:K129" si="4">K119/$C$41</f>
        <v>0</v>
      </c>
      <c r="L128" s="63"/>
    </row>
    <row r="129" spans="2:12">
      <c r="B129" s="53" t="s">
        <v>20</v>
      </c>
      <c r="C129" s="53"/>
      <c r="D129" s="53"/>
      <c r="E129" s="58">
        <f t="shared" si="3"/>
        <v>0.5</v>
      </c>
      <c r="F129" s="58"/>
      <c r="H129" s="52" t="s">
        <v>112</v>
      </c>
      <c r="I129" s="52"/>
      <c r="J129" s="52"/>
      <c r="K129" s="62">
        <f t="shared" si="4"/>
        <v>0.75</v>
      </c>
      <c r="L129" s="63"/>
    </row>
    <row r="130" spans="2:12">
      <c r="B130" s="53" t="s">
        <v>49</v>
      </c>
      <c r="C130" s="53"/>
      <c r="D130" s="53"/>
      <c r="E130" s="58">
        <f t="shared" si="3"/>
        <v>0</v>
      </c>
      <c r="F130" s="58"/>
    </row>
    <row r="131" spans="2:12">
      <c r="B131" s="53" t="s">
        <v>50</v>
      </c>
      <c r="C131" s="53"/>
      <c r="D131" s="53"/>
      <c r="E131" s="58">
        <f t="shared" si="3"/>
        <v>0</v>
      </c>
      <c r="F131" s="58"/>
    </row>
    <row r="132" spans="2:12">
      <c r="B132" s="53" t="s">
        <v>16</v>
      </c>
      <c r="C132" s="53"/>
      <c r="D132" s="53"/>
      <c r="E132" s="58">
        <f t="shared" si="3"/>
        <v>0</v>
      </c>
      <c r="F132" s="58"/>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118</v>
      </c>
      <c r="C157" s="35" t="s">
        <v>118</v>
      </c>
      <c r="D157" s="35" t="s">
        <v>118</v>
      </c>
      <c r="E157" s="35" t="s">
        <v>133</v>
      </c>
      <c r="F157" s="35" t="s">
        <v>118</v>
      </c>
      <c r="G157" s="35" t="s">
        <v>118</v>
      </c>
      <c r="H157" s="35" t="s">
        <v>119</v>
      </c>
      <c r="I157" s="35" t="s">
        <v>118</v>
      </c>
      <c r="J157" s="35" t="s">
        <v>118</v>
      </c>
      <c r="K157" s="35" t="s">
        <v>118</v>
      </c>
      <c r="L157" s="35" t="s">
        <v>118</v>
      </c>
      <c r="M157" s="35" t="s">
        <v>118</v>
      </c>
      <c r="N157" s="35" t="s">
        <v>118</v>
      </c>
      <c r="O157" s="35" t="s">
        <v>118</v>
      </c>
      <c r="P157" s="35" t="s">
        <v>118</v>
      </c>
      <c r="Q157" s="35" t="s">
        <v>118</v>
      </c>
      <c r="R157" s="35" t="s">
        <v>118</v>
      </c>
    </row>
    <row r="158" spans="2:18">
      <c r="B158" s="35" t="s">
        <v>134</v>
      </c>
      <c r="C158" s="35" t="s">
        <v>135</v>
      </c>
      <c r="D158" s="35">
        <v>3105381185</v>
      </c>
      <c r="E158" s="35" t="s">
        <v>136</v>
      </c>
      <c r="F158" s="35" t="s">
        <v>128</v>
      </c>
      <c r="G158" s="35" t="s">
        <v>129</v>
      </c>
      <c r="H158" s="35" t="s">
        <v>126</v>
      </c>
      <c r="I158" s="35" t="s">
        <v>125</v>
      </c>
      <c r="J158" s="35" t="s">
        <v>12</v>
      </c>
      <c r="K158" s="35" t="s">
        <v>127</v>
      </c>
      <c r="L158" s="35" t="s">
        <v>131</v>
      </c>
      <c r="M158" s="35" t="s">
        <v>137</v>
      </c>
      <c r="N158" s="35" t="s">
        <v>138</v>
      </c>
      <c r="O158" s="35" t="s">
        <v>139</v>
      </c>
      <c r="P158" s="35" t="s">
        <v>26</v>
      </c>
      <c r="Q158" s="35" t="s">
        <v>124</v>
      </c>
      <c r="R158" s="35" t="s">
        <v>27</v>
      </c>
    </row>
    <row r="159" spans="2:18">
      <c r="B159" s="35" t="s">
        <v>118</v>
      </c>
      <c r="C159" s="35" t="s">
        <v>118</v>
      </c>
      <c r="D159" s="35" t="s">
        <v>118</v>
      </c>
      <c r="E159" s="35" t="s">
        <v>140</v>
      </c>
      <c r="F159" s="35" t="s">
        <v>118</v>
      </c>
      <c r="G159" s="35" t="s">
        <v>118</v>
      </c>
      <c r="H159" s="35" t="s">
        <v>118</v>
      </c>
      <c r="I159" s="35" t="s">
        <v>118</v>
      </c>
      <c r="J159" s="35" t="s">
        <v>118</v>
      </c>
      <c r="K159" s="35" t="s">
        <v>118</v>
      </c>
      <c r="L159" s="35" t="s">
        <v>118</v>
      </c>
      <c r="M159" s="35" t="s">
        <v>118</v>
      </c>
      <c r="N159" s="35" t="s">
        <v>118</v>
      </c>
      <c r="O159" s="35" t="s">
        <v>118</v>
      </c>
      <c r="P159" s="35" t="s">
        <v>118</v>
      </c>
      <c r="Q159" s="35" t="s">
        <v>118</v>
      </c>
      <c r="R159" s="35" t="s">
        <v>118</v>
      </c>
    </row>
    <row r="160" spans="2:18">
      <c r="B160" s="35" t="s">
        <v>118</v>
      </c>
      <c r="C160" s="35" t="s">
        <v>118</v>
      </c>
      <c r="D160" s="35" t="s">
        <v>118</v>
      </c>
      <c r="E160" s="35" t="s">
        <v>141</v>
      </c>
      <c r="F160" s="35" t="s">
        <v>118</v>
      </c>
      <c r="G160" s="35" t="s">
        <v>118</v>
      </c>
      <c r="H160" s="35" t="s">
        <v>118</v>
      </c>
      <c r="I160" s="35" t="s">
        <v>118</v>
      </c>
      <c r="J160" s="35" t="s">
        <v>118</v>
      </c>
      <c r="K160" s="35" t="s">
        <v>118</v>
      </c>
      <c r="L160" s="35" t="s">
        <v>118</v>
      </c>
      <c r="M160" s="35" t="s">
        <v>118</v>
      </c>
      <c r="N160" s="35" t="s">
        <v>118</v>
      </c>
      <c r="O160" s="35" t="s">
        <v>118</v>
      </c>
      <c r="P160" s="35" t="s">
        <v>118</v>
      </c>
      <c r="Q160" s="35" t="s">
        <v>118</v>
      </c>
      <c r="R160" s="35" t="s">
        <v>118</v>
      </c>
    </row>
    <row r="161" spans="2:18">
      <c r="B161" s="35" t="s">
        <v>118</v>
      </c>
      <c r="C161" s="35" t="s">
        <v>118</v>
      </c>
      <c r="D161" s="35" t="s">
        <v>118</v>
      </c>
      <c r="E161" s="35" t="s">
        <v>142</v>
      </c>
      <c r="F161" s="35" t="s">
        <v>118</v>
      </c>
      <c r="G161" s="35" t="s">
        <v>118</v>
      </c>
      <c r="H161" s="35" t="s">
        <v>130</v>
      </c>
      <c r="I161" s="35" t="s">
        <v>118</v>
      </c>
      <c r="J161" s="35" t="s">
        <v>118</v>
      </c>
      <c r="K161" s="35" t="s">
        <v>118</v>
      </c>
      <c r="L161" s="35" t="s">
        <v>118</v>
      </c>
      <c r="M161" s="35" t="s">
        <v>118</v>
      </c>
      <c r="N161" s="35" t="s">
        <v>118</v>
      </c>
      <c r="O161" s="35" t="s">
        <v>118</v>
      </c>
      <c r="P161" s="35" t="s">
        <v>118</v>
      </c>
      <c r="Q161" s="35" t="s">
        <v>118</v>
      </c>
      <c r="R161" s="35" t="s">
        <v>118</v>
      </c>
    </row>
    <row r="162" spans="2:18">
      <c r="B162" s="35" t="s">
        <v>118</v>
      </c>
      <c r="C162" s="35" t="s">
        <v>118</v>
      </c>
      <c r="D162" s="35" t="s">
        <v>118</v>
      </c>
      <c r="E162" s="35" t="s">
        <v>143</v>
      </c>
      <c r="F162" s="35" t="s">
        <v>118</v>
      </c>
      <c r="G162" s="35" t="s">
        <v>118</v>
      </c>
      <c r="H162" s="35" t="s">
        <v>118</v>
      </c>
      <c r="I162" s="35" t="s">
        <v>118</v>
      </c>
      <c r="J162" s="35" t="s">
        <v>118</v>
      </c>
      <c r="K162" s="35" t="s">
        <v>118</v>
      </c>
      <c r="L162" s="35" t="s">
        <v>118</v>
      </c>
      <c r="M162" s="35" t="s">
        <v>118</v>
      </c>
      <c r="N162" s="35" t="s">
        <v>118</v>
      </c>
      <c r="O162" s="35" t="s">
        <v>118</v>
      </c>
      <c r="P162" s="35" t="s">
        <v>118</v>
      </c>
      <c r="Q162" s="35" t="s">
        <v>118</v>
      </c>
      <c r="R162" s="35" t="s">
        <v>118</v>
      </c>
    </row>
    <row r="163" spans="2:18">
      <c r="B163" s="35" t="s">
        <v>118</v>
      </c>
      <c r="C163" s="35" t="s">
        <v>118</v>
      </c>
      <c r="D163" s="35" t="s">
        <v>118</v>
      </c>
      <c r="E163" s="35" t="s">
        <v>144</v>
      </c>
      <c r="F163" s="35" t="s">
        <v>118</v>
      </c>
      <c r="G163" s="35" t="s">
        <v>118</v>
      </c>
      <c r="H163" s="35" t="s">
        <v>118</v>
      </c>
      <c r="I163" s="35" t="s">
        <v>118</v>
      </c>
      <c r="J163" s="35" t="s">
        <v>118</v>
      </c>
      <c r="K163" s="35" t="s">
        <v>118</v>
      </c>
      <c r="L163" s="35" t="s">
        <v>118</v>
      </c>
      <c r="M163" s="35" t="s">
        <v>118</v>
      </c>
      <c r="N163" s="35" t="s">
        <v>118</v>
      </c>
      <c r="O163" s="35" t="s">
        <v>118</v>
      </c>
      <c r="P163" s="35" t="s">
        <v>118</v>
      </c>
      <c r="Q163" s="35" t="s">
        <v>118</v>
      </c>
      <c r="R163" s="35" t="s">
        <v>118</v>
      </c>
    </row>
    <row r="164" spans="2:18">
      <c r="B164" s="35" t="s">
        <v>145</v>
      </c>
      <c r="C164" s="35" t="s">
        <v>146</v>
      </c>
      <c r="D164" s="35">
        <v>3103581185</v>
      </c>
      <c r="E164" s="35" t="s">
        <v>147</v>
      </c>
      <c r="F164" s="35" t="s">
        <v>128</v>
      </c>
      <c r="G164" s="35" t="s">
        <v>129</v>
      </c>
      <c r="H164" s="35" t="s">
        <v>126</v>
      </c>
      <c r="I164" s="35" t="s">
        <v>125</v>
      </c>
      <c r="J164" s="35" t="s">
        <v>12</v>
      </c>
      <c r="K164" s="35" t="s">
        <v>127</v>
      </c>
      <c r="L164" s="35" t="s">
        <v>131</v>
      </c>
      <c r="M164" s="35" t="s">
        <v>137</v>
      </c>
      <c r="N164" s="35" t="s">
        <v>138</v>
      </c>
      <c r="O164" s="35" t="s">
        <v>148</v>
      </c>
      <c r="P164" s="35" t="s">
        <v>26</v>
      </c>
      <c r="Q164" s="35" t="s">
        <v>124</v>
      </c>
      <c r="R164" s="35" t="s">
        <v>27</v>
      </c>
    </row>
    <row r="167" spans="2:18">
      <c r="B167" s="22" t="s">
        <v>38</v>
      </c>
      <c r="C167" s="2" t="s">
        <v>1</v>
      </c>
      <c r="D167" s="2" t="s">
        <v>2</v>
      </c>
    </row>
    <row r="168" spans="2:18">
      <c r="B168" s="35" t="s">
        <v>129</v>
      </c>
      <c r="C168" s="23">
        <v>2</v>
      </c>
      <c r="D168" s="24">
        <f>C168/$C$170</f>
        <v>0.25</v>
      </c>
    </row>
    <row r="169" spans="2:18">
      <c r="B169" s="2" t="s">
        <v>123</v>
      </c>
      <c r="C169" s="27">
        <v>6</v>
      </c>
      <c r="D169" s="24">
        <f>C169/$C$170</f>
        <v>0.75</v>
      </c>
    </row>
    <row r="170" spans="2:18">
      <c r="B170" s="2" t="s">
        <v>5</v>
      </c>
      <c r="C170" s="2">
        <f>SUM(C168:C169)</f>
        <v>8</v>
      </c>
      <c r="D170" s="24">
        <f>SUM(D168:D169)</f>
        <v>1</v>
      </c>
    </row>
    <row r="171" spans="2:18">
      <c r="B171" s="64"/>
      <c r="C171" s="64"/>
      <c r="D171" s="5"/>
    </row>
    <row r="172" spans="2:18">
      <c r="B172" s="30"/>
      <c r="C172" s="30"/>
      <c r="D172" s="5"/>
    </row>
    <row r="191" spans="2:2" ht="15.5">
      <c r="B191" s="9" t="s">
        <v>56</v>
      </c>
    </row>
    <row r="193" spans="2:5" ht="69" customHeight="1">
      <c r="B193" s="65" t="s">
        <v>55</v>
      </c>
      <c r="C193" s="66"/>
      <c r="D193" s="15" t="s">
        <v>1</v>
      </c>
      <c r="E193" s="15" t="s">
        <v>2</v>
      </c>
    </row>
    <row r="194" spans="2:5">
      <c r="B194" s="55" t="s">
        <v>13</v>
      </c>
      <c r="C194" s="56"/>
      <c r="D194" s="2">
        <v>7</v>
      </c>
      <c r="E194" s="18">
        <f>D194/$C$41</f>
        <v>0.875</v>
      </c>
    </row>
    <row r="195" spans="2:5">
      <c r="B195" s="67" t="s">
        <v>12</v>
      </c>
      <c r="C195" s="67"/>
      <c r="D195" s="2">
        <v>1</v>
      </c>
      <c r="E195" s="18">
        <f>D195/$C$41</f>
        <v>0.125</v>
      </c>
    </row>
    <row r="196" spans="2:5">
      <c r="B196" s="67" t="s">
        <v>115</v>
      </c>
      <c r="C196" s="67"/>
      <c r="D196" s="17">
        <f>SUM(D194:D195)</f>
        <v>8</v>
      </c>
    </row>
    <row r="197" spans="2:5">
      <c r="B197" s="64"/>
      <c r="C197" s="64"/>
      <c r="D197" s="64"/>
    </row>
    <row r="198" spans="2:5">
      <c r="B198" s="64"/>
      <c r="C198" s="64"/>
      <c r="D198" s="64"/>
    </row>
    <row r="199" spans="2:5">
      <c r="B199" s="64"/>
      <c r="C199" s="64"/>
      <c r="D199" s="64"/>
    </row>
    <row r="200" spans="2:5">
      <c r="B200" s="64"/>
      <c r="C200" s="64"/>
      <c r="D200" s="64"/>
    </row>
    <row r="201" spans="2:5">
      <c r="B201" s="64"/>
      <c r="C201" s="64"/>
      <c r="D201" s="64"/>
    </row>
    <row r="202" spans="2:5">
      <c r="B202" s="64"/>
      <c r="C202" s="64"/>
      <c r="D202" s="64"/>
    </row>
    <row r="209" spans="2:5">
      <c r="B209" s="4" t="s">
        <v>57</v>
      </c>
    </row>
    <row r="211" spans="2:5">
      <c r="B211" s="4" t="s">
        <v>58</v>
      </c>
    </row>
    <row r="212" spans="2:5">
      <c r="B212" s="4"/>
    </row>
    <row r="213" spans="2:5">
      <c r="B213" s="70" t="s">
        <v>67</v>
      </c>
      <c r="C213" s="70"/>
      <c r="D213" s="70"/>
      <c r="E213" s="26" t="s">
        <v>1</v>
      </c>
    </row>
    <row r="214" spans="2:5" ht="48" customHeight="1">
      <c r="B214" s="69" t="s">
        <v>59</v>
      </c>
      <c r="C214" s="69"/>
      <c r="D214" s="69"/>
      <c r="E214" s="25">
        <v>0</v>
      </c>
    </row>
    <row r="215" spans="2:5" ht="36" customHeight="1">
      <c r="B215" s="69" t="s">
        <v>60</v>
      </c>
      <c r="C215" s="69"/>
      <c r="D215" s="69"/>
      <c r="E215" s="25">
        <v>3</v>
      </c>
    </row>
    <row r="216" spans="2:5" ht="60" customHeight="1">
      <c r="B216" s="69" t="s">
        <v>61</v>
      </c>
      <c r="C216" s="69"/>
      <c r="D216" s="69"/>
      <c r="E216" s="25">
        <v>0</v>
      </c>
    </row>
    <row r="217" spans="2:5">
      <c r="B217" s="69" t="s">
        <v>62</v>
      </c>
      <c r="C217" s="69"/>
      <c r="D217" s="69"/>
      <c r="E217" s="25">
        <v>0</v>
      </c>
    </row>
    <row r="218" spans="2:5">
      <c r="B218" s="69" t="s">
        <v>63</v>
      </c>
      <c r="C218" s="69"/>
      <c r="D218" s="69"/>
      <c r="E218" s="25">
        <v>0</v>
      </c>
    </row>
    <row r="219" spans="2:5">
      <c r="B219" s="69" t="s">
        <v>64</v>
      </c>
      <c r="C219" s="69"/>
      <c r="D219" s="69"/>
      <c r="E219" s="25">
        <v>0</v>
      </c>
    </row>
    <row r="220" spans="2:5">
      <c r="B220" s="69" t="s">
        <v>65</v>
      </c>
      <c r="C220" s="69"/>
      <c r="D220" s="69"/>
      <c r="E220" s="25">
        <v>0</v>
      </c>
    </row>
    <row r="221" spans="2:5" ht="24" customHeight="1">
      <c r="B221" s="69" t="s">
        <v>66</v>
      </c>
      <c r="C221" s="69"/>
      <c r="D221" s="69"/>
      <c r="E221" s="25">
        <v>4</v>
      </c>
    </row>
    <row r="227" spans="2:10" ht="15.5">
      <c r="B227" s="9" t="s">
        <v>69</v>
      </c>
    </row>
    <row r="229" spans="2:10" ht="108" customHeight="1">
      <c r="B229" s="73" t="s">
        <v>68</v>
      </c>
      <c r="C229" s="73"/>
      <c r="D229" s="73"/>
      <c r="E229" s="29" t="s">
        <v>1</v>
      </c>
      <c r="F229" s="29" t="s">
        <v>2</v>
      </c>
      <c r="H229" s="67"/>
      <c r="I229" s="67"/>
      <c r="J229" s="29" t="s">
        <v>2</v>
      </c>
    </row>
    <row r="230" spans="2:10">
      <c r="B230" s="53" t="s">
        <v>13</v>
      </c>
      <c r="C230" s="53"/>
      <c r="D230" s="53"/>
      <c r="E230" s="8">
        <v>7</v>
      </c>
      <c r="F230" s="13">
        <v>0.80952380952380953</v>
      </c>
      <c r="H230" s="71" t="s">
        <v>13</v>
      </c>
      <c r="I230" s="72"/>
      <c r="J230" s="13">
        <f>F230</f>
        <v>0.80952380952380953</v>
      </c>
    </row>
    <row r="231" spans="2:10">
      <c r="B231" s="53" t="s">
        <v>12</v>
      </c>
      <c r="C231" s="53"/>
      <c r="D231" s="53"/>
      <c r="E231" s="8">
        <v>1</v>
      </c>
      <c r="F231" s="13">
        <v>0.19047619047619047</v>
      </c>
      <c r="H231" s="53" t="s">
        <v>12</v>
      </c>
      <c r="I231" s="53"/>
      <c r="J231" s="13">
        <f>F231</f>
        <v>0.19047619047619047</v>
      </c>
    </row>
    <row r="232" spans="2:10">
      <c r="B232" s="53" t="s">
        <v>5</v>
      </c>
      <c r="C232" s="53"/>
      <c r="D232" s="53"/>
      <c r="E232" s="11">
        <f>SUM(E230:E231)</f>
        <v>8</v>
      </c>
      <c r="F232" s="13">
        <v>1</v>
      </c>
      <c r="H232" s="53" t="s">
        <v>5</v>
      </c>
      <c r="I232" s="53"/>
      <c r="J232" s="13">
        <f>F232</f>
        <v>1</v>
      </c>
    </row>
    <row r="256" spans="2:2" ht="15.5">
      <c r="B256" s="9" t="s">
        <v>71</v>
      </c>
    </row>
    <row r="257" spans="2:5" ht="15.5">
      <c r="B257" s="9"/>
    </row>
    <row r="258" spans="2:5">
      <c r="B258" s="4" t="s">
        <v>70</v>
      </c>
    </row>
    <row r="259" spans="2:5">
      <c r="B259" s="4"/>
    </row>
    <row r="260" spans="2:5">
      <c r="B260" s="4"/>
    </row>
    <row r="261" spans="2:5">
      <c r="B261" s="70" t="s">
        <v>78</v>
      </c>
      <c r="C261" s="70"/>
      <c r="D261" s="70"/>
      <c r="E261" s="3" t="s">
        <v>1</v>
      </c>
    </row>
    <row r="262" spans="2:5">
      <c r="B262" s="68" t="s">
        <v>72</v>
      </c>
      <c r="C262" s="68"/>
      <c r="D262" s="68"/>
      <c r="E262" s="2">
        <v>3</v>
      </c>
    </row>
    <row r="263" spans="2:5">
      <c r="B263" s="68" t="s">
        <v>73</v>
      </c>
      <c r="C263" s="68"/>
      <c r="D263" s="68"/>
      <c r="E263" s="2">
        <v>1</v>
      </c>
    </row>
    <row r="264" spans="2:5">
      <c r="B264" s="68" t="s">
        <v>74</v>
      </c>
      <c r="C264" s="68"/>
      <c r="D264" s="68"/>
      <c r="E264" s="2">
        <v>4</v>
      </c>
    </row>
    <row r="265" spans="2:5">
      <c r="B265" s="68" t="s">
        <v>75</v>
      </c>
      <c r="C265" s="68"/>
      <c r="D265" s="68"/>
      <c r="E265" s="2">
        <v>0</v>
      </c>
    </row>
    <row r="266" spans="2:5">
      <c r="B266" s="68" t="s">
        <v>76</v>
      </c>
      <c r="C266" s="68"/>
      <c r="D266" s="68"/>
      <c r="E266" s="2">
        <v>0</v>
      </c>
    </row>
    <row r="267" spans="2:5">
      <c r="B267" s="68" t="s">
        <v>77</v>
      </c>
      <c r="C267" s="68"/>
      <c r="D267" s="68"/>
      <c r="E267" s="2">
        <v>2</v>
      </c>
    </row>
    <row r="268" spans="2:5">
      <c r="B268" s="68" t="s">
        <v>17</v>
      </c>
      <c r="C268" s="68"/>
      <c r="D268" s="68"/>
      <c r="E268" s="2">
        <v>0</v>
      </c>
    </row>
    <row r="269" spans="2:5">
      <c r="B269" s="68" t="s">
        <v>18</v>
      </c>
      <c r="C269" s="68"/>
      <c r="D269" s="68"/>
      <c r="E269" s="2">
        <v>1</v>
      </c>
    </row>
    <row r="271" spans="2:5" ht="10.5" customHeight="1"/>
    <row r="272" spans="2:5" ht="10.5" customHeight="1">
      <c r="B272" s="9" t="s">
        <v>81</v>
      </c>
    </row>
    <row r="273" spans="2:3" ht="10.5" customHeight="1">
      <c r="B273" s="9"/>
    </row>
    <row r="274" spans="2:3" ht="10.5" customHeight="1">
      <c r="B274" s="4" t="s">
        <v>79</v>
      </c>
    </row>
    <row r="275" spans="2:3">
      <c r="B275" s="4"/>
    </row>
    <row r="276" spans="2:3">
      <c r="B276" s="4"/>
    </row>
    <row r="277" spans="2:3">
      <c r="B277" s="3" t="s">
        <v>80</v>
      </c>
      <c r="C277" s="3" t="s">
        <v>1</v>
      </c>
    </row>
    <row r="278" spans="2:3">
      <c r="B278" s="27">
        <v>1</v>
      </c>
      <c r="C278" s="2">
        <v>0</v>
      </c>
    </row>
    <row r="279" spans="2:3">
      <c r="B279" s="27">
        <v>2</v>
      </c>
      <c r="C279" s="2">
        <v>0</v>
      </c>
    </row>
    <row r="280" spans="2:3">
      <c r="B280" s="27">
        <v>3</v>
      </c>
      <c r="C280" s="2">
        <v>0</v>
      </c>
    </row>
    <row r="281" spans="2:3">
      <c r="B281" s="27">
        <v>4</v>
      </c>
      <c r="C281" s="2">
        <v>5</v>
      </c>
    </row>
    <row r="282" spans="2:3">
      <c r="B282" s="27">
        <v>5</v>
      </c>
      <c r="C282" s="2">
        <v>3</v>
      </c>
    </row>
    <row r="285" spans="2:3">
      <c r="B285" s="3" t="s">
        <v>80</v>
      </c>
      <c r="C285" s="3" t="s">
        <v>1</v>
      </c>
    </row>
    <row r="286" spans="2:3">
      <c r="B286" s="27">
        <v>1</v>
      </c>
      <c r="C286" s="13">
        <f>C278/$C$41</f>
        <v>0</v>
      </c>
    </row>
    <row r="287" spans="2:3">
      <c r="B287" s="27">
        <v>2</v>
      </c>
      <c r="C287" s="13">
        <f t="shared" ref="C287:C290" si="5">C279/$C$41</f>
        <v>0</v>
      </c>
    </row>
    <row r="288" spans="2:3">
      <c r="B288" s="27">
        <v>3</v>
      </c>
      <c r="C288" s="13">
        <f t="shared" si="5"/>
        <v>0</v>
      </c>
    </row>
    <row r="289" spans="2:3">
      <c r="B289" s="27">
        <v>4</v>
      </c>
      <c r="C289" s="13">
        <f t="shared" si="5"/>
        <v>0.625</v>
      </c>
    </row>
    <row r="290" spans="2:3">
      <c r="B290" s="27">
        <v>5</v>
      </c>
      <c r="C290" s="13">
        <f t="shared" si="5"/>
        <v>0.375</v>
      </c>
    </row>
    <row r="299" spans="2:3" ht="15.5">
      <c r="B299" s="9" t="s">
        <v>82</v>
      </c>
    </row>
    <row r="300" spans="2:3" ht="15.5">
      <c r="B300" s="9"/>
    </row>
    <row r="301" spans="2:3">
      <c r="B301" s="4" t="s">
        <v>83</v>
      </c>
    </row>
    <row r="302" spans="2:3">
      <c r="B302" s="4"/>
    </row>
    <row r="303" spans="2:3">
      <c r="B303" s="4"/>
    </row>
    <row r="304" spans="2:3">
      <c r="B304" s="3" t="s">
        <v>84</v>
      </c>
      <c r="C304" s="3" t="s">
        <v>1</v>
      </c>
    </row>
    <row r="305" spans="2:4">
      <c r="B305" s="27" t="s">
        <v>13</v>
      </c>
      <c r="C305" s="8">
        <v>7</v>
      </c>
      <c r="D305" s="36"/>
    </row>
    <row r="306" spans="2:4">
      <c r="B306" s="27" t="s">
        <v>12</v>
      </c>
      <c r="C306" s="8">
        <v>1</v>
      </c>
      <c r="D306" s="36"/>
    </row>
    <row r="309" spans="2:4">
      <c r="B309" s="3" t="s">
        <v>84</v>
      </c>
      <c r="C309" s="3" t="s">
        <v>2</v>
      </c>
    </row>
    <row r="310" spans="2:4">
      <c r="B310" s="27" t="s">
        <v>13</v>
      </c>
      <c r="C310" s="13">
        <f>C305/$C$41</f>
        <v>0.875</v>
      </c>
    </row>
    <row r="311" spans="2:4">
      <c r="B311" s="27" t="s">
        <v>12</v>
      </c>
      <c r="C311" s="13">
        <f>C306/$C$41</f>
        <v>0.125</v>
      </c>
    </row>
    <row r="324" spans="2:8" ht="15.5">
      <c r="B324" s="9" t="s">
        <v>85</v>
      </c>
    </row>
    <row r="325" spans="2:8" ht="15.5">
      <c r="B325" s="9"/>
    </row>
    <row r="326" spans="2:8">
      <c r="B326" s="4" t="s">
        <v>86</v>
      </c>
    </row>
    <row r="327" spans="2:8">
      <c r="B327" s="4"/>
    </row>
    <row r="328" spans="2:8">
      <c r="B328" s="4"/>
    </row>
    <row r="329" spans="2:8">
      <c r="B329" s="74" t="s">
        <v>87</v>
      </c>
      <c r="C329" s="75"/>
      <c r="D329" s="75"/>
      <c r="E329" s="76"/>
      <c r="F329" s="3" t="s">
        <v>88</v>
      </c>
      <c r="G329" s="3" t="s">
        <v>89</v>
      </c>
      <c r="H329" s="3" t="s">
        <v>90</v>
      </c>
    </row>
    <row r="330" spans="2:8">
      <c r="B330" s="77" t="s">
        <v>92</v>
      </c>
      <c r="C330" s="77"/>
      <c r="D330" s="77"/>
      <c r="E330" s="77"/>
      <c r="F330" s="43">
        <v>5</v>
      </c>
      <c r="G330" s="43">
        <v>4</v>
      </c>
      <c r="H330" s="43">
        <v>0</v>
      </c>
    </row>
    <row r="331" spans="2:8">
      <c r="B331" s="77" t="s">
        <v>93</v>
      </c>
      <c r="C331" s="77"/>
      <c r="D331" s="77"/>
      <c r="E331" s="77"/>
      <c r="F331" s="43">
        <v>3</v>
      </c>
      <c r="G331" s="43">
        <v>0</v>
      </c>
      <c r="H331" s="43">
        <v>3</v>
      </c>
    </row>
    <row r="332" spans="2:8">
      <c r="B332" s="67" t="s">
        <v>91</v>
      </c>
      <c r="C332" s="67"/>
      <c r="D332" s="67"/>
      <c r="E332" s="67"/>
      <c r="F332" s="43">
        <v>4</v>
      </c>
      <c r="G332" s="43">
        <v>1</v>
      </c>
      <c r="H332" s="43">
        <v>1</v>
      </c>
    </row>
    <row r="333" spans="2:8">
      <c r="B333" s="67" t="s">
        <v>94</v>
      </c>
      <c r="C333" s="67"/>
      <c r="D333" s="67"/>
      <c r="E333" s="67"/>
      <c r="F333" s="43">
        <v>6</v>
      </c>
      <c r="G333" s="43">
        <v>1</v>
      </c>
      <c r="H333" s="43">
        <v>1</v>
      </c>
    </row>
    <row r="334" spans="2:8">
      <c r="B334" s="67" t="s">
        <v>95</v>
      </c>
      <c r="C334" s="67"/>
      <c r="D334" s="67"/>
      <c r="E334" s="67"/>
      <c r="F334" s="43">
        <v>6</v>
      </c>
      <c r="G334" s="43">
        <v>1</v>
      </c>
      <c r="H334" s="43">
        <v>0</v>
      </c>
    </row>
    <row r="335" spans="2:8">
      <c r="B335" s="67" t="s">
        <v>96</v>
      </c>
      <c r="C335" s="67"/>
      <c r="D335" s="67"/>
      <c r="E335" s="67"/>
      <c r="F335" s="43">
        <v>4</v>
      </c>
      <c r="G335" s="43">
        <v>0</v>
      </c>
      <c r="H335" s="43">
        <v>2</v>
      </c>
    </row>
    <row r="336" spans="2:8">
      <c r="B336" s="67" t="s">
        <v>97</v>
      </c>
      <c r="C336" s="67"/>
      <c r="D336" s="67"/>
      <c r="E336" s="67"/>
      <c r="F336" s="43">
        <v>4</v>
      </c>
      <c r="G336" s="43">
        <v>0</v>
      </c>
      <c r="H336" s="43">
        <v>2</v>
      </c>
    </row>
    <row r="337" spans="2:12">
      <c r="B337" s="67" t="s">
        <v>98</v>
      </c>
      <c r="C337" s="67"/>
      <c r="D337" s="67"/>
      <c r="E337" s="67"/>
      <c r="F337" s="43">
        <v>3</v>
      </c>
      <c r="G337" s="43">
        <v>1</v>
      </c>
      <c r="H337" s="43">
        <v>2</v>
      </c>
    </row>
    <row r="343" spans="2:12" ht="15.5">
      <c r="B343" s="79" t="s">
        <v>99</v>
      </c>
      <c r="C343" s="79"/>
      <c r="D343" s="79"/>
    </row>
    <row r="346" spans="2:12" ht="15" customHeight="1">
      <c r="B346" s="78" t="s">
        <v>102</v>
      </c>
      <c r="C346" s="78"/>
      <c r="D346" s="78"/>
      <c r="F346" s="84" t="s">
        <v>101</v>
      </c>
      <c r="G346" s="84"/>
      <c r="H346" s="84"/>
      <c r="I346" s="84"/>
      <c r="J346" s="16"/>
      <c r="K346" s="16"/>
      <c r="L346" s="16"/>
    </row>
    <row r="347" spans="2:12">
      <c r="B347" s="78"/>
      <c r="C347" s="78"/>
      <c r="D347" s="78"/>
      <c r="F347" s="84"/>
      <c r="G347" s="84"/>
      <c r="H347" s="84"/>
      <c r="I347" s="84"/>
      <c r="J347" s="16"/>
      <c r="K347" s="16"/>
      <c r="L347" s="16"/>
    </row>
    <row r="348" spans="2:12">
      <c r="B348" s="78"/>
      <c r="C348" s="78"/>
      <c r="D348" s="78"/>
      <c r="F348" s="84"/>
      <c r="G348" s="84"/>
      <c r="H348" s="84"/>
      <c r="I348" s="84"/>
      <c r="J348" s="28"/>
      <c r="K348" s="28"/>
      <c r="L348" s="28"/>
    </row>
    <row r="349" spans="2:12">
      <c r="B349" s="78"/>
      <c r="C349" s="78"/>
      <c r="D349" s="78"/>
      <c r="F349" s="28"/>
      <c r="G349" s="28"/>
      <c r="H349" s="28"/>
      <c r="I349" s="28"/>
      <c r="J349" s="28"/>
      <c r="K349" s="28"/>
      <c r="L349" s="28"/>
    </row>
    <row r="350" spans="2:12">
      <c r="B350" s="28"/>
      <c r="C350" s="28"/>
      <c r="D350" s="28"/>
      <c r="F350" s="28"/>
      <c r="G350" s="28"/>
      <c r="H350" s="28"/>
      <c r="I350" s="28"/>
      <c r="J350" s="28"/>
      <c r="K350" s="28"/>
      <c r="L350" s="28"/>
    </row>
    <row r="351" spans="2:12">
      <c r="B351" s="28"/>
      <c r="C351" s="28"/>
      <c r="D351" s="28"/>
      <c r="F351" s="28"/>
      <c r="G351" s="28"/>
      <c r="H351" s="28"/>
      <c r="I351" s="28"/>
      <c r="J351" s="28"/>
      <c r="K351" s="28"/>
      <c r="L351" s="28"/>
    </row>
    <row r="352" spans="2:12">
      <c r="B352" s="3" t="s">
        <v>103</v>
      </c>
      <c r="C352" s="3" t="s">
        <v>1</v>
      </c>
    </row>
    <row r="353" spans="2:11">
      <c r="B353" s="2" t="s">
        <v>8</v>
      </c>
      <c r="C353" s="2">
        <v>4</v>
      </c>
      <c r="G353" s="3" t="s">
        <v>100</v>
      </c>
      <c r="H353" s="3" t="s">
        <v>1</v>
      </c>
    </row>
    <row r="354" spans="2:11">
      <c r="B354" s="2" t="s">
        <v>9</v>
      </c>
      <c r="C354" s="2">
        <v>2</v>
      </c>
      <c r="G354" s="2" t="s">
        <v>13</v>
      </c>
      <c r="H354" s="2">
        <v>6</v>
      </c>
    </row>
    <row r="355" spans="2:11">
      <c r="B355" s="2" t="s">
        <v>10</v>
      </c>
      <c r="C355" s="2">
        <v>0</v>
      </c>
      <c r="G355" s="2" t="s">
        <v>21</v>
      </c>
      <c r="H355" s="2">
        <v>2</v>
      </c>
    </row>
    <row r="356" spans="2:11">
      <c r="B356" s="2" t="s">
        <v>11</v>
      </c>
      <c r="C356" s="2">
        <v>0</v>
      </c>
    </row>
    <row r="357" spans="2:11">
      <c r="B357" s="2" t="s">
        <v>122</v>
      </c>
      <c r="C357" s="2">
        <v>2</v>
      </c>
    </row>
    <row r="358" spans="2:11">
      <c r="G358" s="3" t="s">
        <v>100</v>
      </c>
      <c r="H358" s="3" t="s">
        <v>2</v>
      </c>
    </row>
    <row r="359" spans="2:11">
      <c r="B359" s="3" t="s">
        <v>103</v>
      </c>
      <c r="C359" s="3" t="s">
        <v>2</v>
      </c>
      <c r="G359" s="2" t="s">
        <v>13</v>
      </c>
      <c r="H359" s="13">
        <f>H354/$C$41</f>
        <v>0.75</v>
      </c>
    </row>
    <row r="360" spans="2:11">
      <c r="B360" s="2" t="s">
        <v>8</v>
      </c>
      <c r="C360" s="13">
        <f>C353/$C$41</f>
        <v>0.5</v>
      </c>
      <c r="F360" s="5"/>
      <c r="G360" s="2" t="s">
        <v>21</v>
      </c>
      <c r="H360" s="13">
        <f>H355/$C$41</f>
        <v>0.25</v>
      </c>
    </row>
    <row r="361" spans="2:11">
      <c r="B361" s="2" t="s">
        <v>9</v>
      </c>
      <c r="C361" s="13">
        <f t="shared" ref="C361:C363" si="6">C354/$C$41</f>
        <v>0.25</v>
      </c>
      <c r="F361" s="5"/>
      <c r="G361" s="14"/>
    </row>
    <row r="362" spans="2:11">
      <c r="B362" s="2" t="s">
        <v>10</v>
      </c>
      <c r="C362" s="13">
        <f t="shared" si="6"/>
        <v>0</v>
      </c>
    </row>
    <row r="363" spans="2:11">
      <c r="B363" s="2" t="s">
        <v>11</v>
      </c>
      <c r="C363" s="13">
        <f t="shared" si="6"/>
        <v>0</v>
      </c>
    </row>
    <row r="368" spans="2:11" ht="15" customHeight="1">
      <c r="B368" s="80" t="s">
        <v>104</v>
      </c>
      <c r="C368" s="80"/>
      <c r="D368" s="80"/>
      <c r="F368" s="83" t="s">
        <v>106</v>
      </c>
      <c r="G368" s="83"/>
      <c r="H368" s="83"/>
      <c r="I368" s="83"/>
      <c r="J368" s="83"/>
      <c r="K368" s="83"/>
    </row>
    <row r="369" spans="2:11" ht="15" customHeight="1">
      <c r="B369" s="80"/>
      <c r="C369" s="80"/>
      <c r="D369" s="80"/>
      <c r="F369" s="83"/>
      <c r="G369" s="83"/>
      <c r="H369" s="83"/>
      <c r="I369" s="83"/>
      <c r="J369" s="83"/>
      <c r="K369" s="83"/>
    </row>
    <row r="370" spans="2:11" ht="15" customHeight="1">
      <c r="B370" s="80"/>
      <c r="C370" s="80"/>
      <c r="D370" s="80"/>
      <c r="F370" s="83"/>
      <c r="G370" s="83"/>
      <c r="H370" s="83"/>
      <c r="I370" s="83"/>
      <c r="J370" s="83"/>
      <c r="K370" s="83"/>
    </row>
    <row r="371" spans="2:11">
      <c r="F371" s="83"/>
      <c r="G371" s="83"/>
      <c r="H371" s="83"/>
      <c r="I371" s="83"/>
      <c r="J371" s="83"/>
      <c r="K371" s="83"/>
    </row>
    <row r="372" spans="2:11">
      <c r="B372" s="3" t="s">
        <v>105</v>
      </c>
      <c r="C372" s="3" t="s">
        <v>1</v>
      </c>
    </row>
    <row r="373" spans="2:11">
      <c r="B373" s="2" t="s">
        <v>13</v>
      </c>
      <c r="C373" s="2">
        <v>8</v>
      </c>
    </row>
    <row r="374" spans="2:11">
      <c r="B374" s="2" t="s">
        <v>21</v>
      </c>
      <c r="C374" s="2">
        <v>0</v>
      </c>
      <c r="H374" s="3" t="s">
        <v>105</v>
      </c>
      <c r="I374" s="3" t="s">
        <v>1</v>
      </c>
    </row>
    <row r="375" spans="2:11">
      <c r="H375" s="2" t="s">
        <v>13</v>
      </c>
      <c r="I375" s="2">
        <v>8</v>
      </c>
    </row>
    <row r="376" spans="2:11">
      <c r="H376" s="2" t="s">
        <v>21</v>
      </c>
      <c r="I376" s="2">
        <v>0</v>
      </c>
    </row>
    <row r="377" spans="2:11">
      <c r="B377" s="3" t="s">
        <v>105</v>
      </c>
      <c r="C377" s="3" t="s">
        <v>2</v>
      </c>
    </row>
    <row r="378" spans="2:11">
      <c r="B378" s="2" t="s">
        <v>13</v>
      </c>
      <c r="C378" s="13">
        <f>C373/$C$41</f>
        <v>1</v>
      </c>
    </row>
    <row r="379" spans="2:11">
      <c r="B379" s="2" t="s">
        <v>21</v>
      </c>
      <c r="C379" s="13">
        <f>C374/$C$41</f>
        <v>0</v>
      </c>
      <c r="H379" s="3" t="s">
        <v>105</v>
      </c>
      <c r="I379" s="3" t="s">
        <v>2</v>
      </c>
    </row>
    <row r="380" spans="2:11">
      <c r="H380" s="2" t="s">
        <v>13</v>
      </c>
      <c r="I380" s="13">
        <f>I375/$C$41</f>
        <v>1</v>
      </c>
    </row>
    <row r="381" spans="2:11">
      <c r="H381" s="2" t="s">
        <v>21</v>
      </c>
      <c r="I381" s="13">
        <f>I376/$C$41</f>
        <v>0</v>
      </c>
    </row>
    <row r="383" spans="2:11" ht="15" customHeight="1">
      <c r="B383" s="80" t="s">
        <v>107</v>
      </c>
      <c r="C383" s="80"/>
      <c r="D383" s="80"/>
    </row>
    <row r="384" spans="2:11">
      <c r="B384" s="80"/>
      <c r="C384" s="80"/>
      <c r="D384" s="80"/>
    </row>
    <row r="385" spans="2:4">
      <c r="B385" s="80"/>
      <c r="C385" s="80"/>
      <c r="D385" s="80"/>
    </row>
    <row r="387" spans="2:4">
      <c r="B387" s="3" t="s">
        <v>108</v>
      </c>
      <c r="C387" s="70" t="s">
        <v>1</v>
      </c>
      <c r="D387" s="70"/>
    </row>
    <row r="388" spans="2:4">
      <c r="B388" s="27">
        <v>1</v>
      </c>
      <c r="C388" s="67">
        <v>0</v>
      </c>
      <c r="D388" s="67"/>
    </row>
    <row r="389" spans="2:4">
      <c r="B389" s="27">
        <v>2</v>
      </c>
      <c r="C389" s="67">
        <v>0</v>
      </c>
      <c r="D389" s="67"/>
    </row>
    <row r="390" spans="2:4">
      <c r="B390" s="27">
        <v>3</v>
      </c>
      <c r="C390" s="67">
        <v>0</v>
      </c>
      <c r="D390" s="67"/>
    </row>
    <row r="391" spans="2:4">
      <c r="B391" s="27">
        <v>4</v>
      </c>
      <c r="C391" s="67">
        <v>5</v>
      </c>
      <c r="D391" s="67"/>
    </row>
    <row r="392" spans="2:4">
      <c r="B392" s="27">
        <v>5</v>
      </c>
      <c r="C392" s="67">
        <v>3</v>
      </c>
      <c r="D392" s="67"/>
    </row>
    <row r="394" spans="2:4">
      <c r="B394" s="3" t="s">
        <v>108</v>
      </c>
      <c r="C394" s="70" t="s">
        <v>2</v>
      </c>
      <c r="D394" s="70"/>
    </row>
    <row r="395" spans="2:4">
      <c r="B395" s="27">
        <v>1</v>
      </c>
      <c r="C395" s="58">
        <f>C388/$C$41</f>
        <v>0</v>
      </c>
      <c r="D395" s="58"/>
    </row>
    <row r="396" spans="2:4">
      <c r="B396" s="27">
        <v>2</v>
      </c>
      <c r="C396" s="58">
        <f t="shared" ref="C396:C399" si="7">C389/$C$41</f>
        <v>0</v>
      </c>
      <c r="D396" s="58"/>
    </row>
    <row r="397" spans="2:4">
      <c r="B397" s="27">
        <v>3</v>
      </c>
      <c r="C397" s="58">
        <f t="shared" si="7"/>
        <v>0</v>
      </c>
      <c r="D397" s="58"/>
    </row>
    <row r="398" spans="2:4">
      <c r="B398" s="27">
        <v>4</v>
      </c>
      <c r="C398" s="58">
        <f t="shared" si="7"/>
        <v>0.625</v>
      </c>
      <c r="D398" s="58"/>
    </row>
    <row r="399" spans="2:4">
      <c r="B399" s="27">
        <v>5</v>
      </c>
      <c r="C399" s="58">
        <f t="shared" si="7"/>
        <v>0.375</v>
      </c>
      <c r="D399" s="58"/>
    </row>
    <row r="404" spans="2:10" ht="15.5">
      <c r="B404" s="9" t="s">
        <v>39</v>
      </c>
    </row>
    <row r="406" spans="2:10">
      <c r="B406" s="70" t="s">
        <v>40</v>
      </c>
      <c r="C406" s="82"/>
      <c r="D406" s="82"/>
      <c r="E406" s="82"/>
      <c r="F406" s="82"/>
      <c r="G406" s="82"/>
      <c r="H406" s="82"/>
      <c r="I406" s="82"/>
      <c r="J406" s="82"/>
    </row>
    <row r="407" spans="2:10">
      <c r="B407" s="41" t="s">
        <v>149</v>
      </c>
      <c r="C407" s="45"/>
      <c r="D407" s="45"/>
      <c r="E407" s="45"/>
      <c r="F407" s="45"/>
      <c r="G407" s="45"/>
      <c r="H407" s="45"/>
      <c r="I407" s="45"/>
      <c r="J407" s="45"/>
    </row>
    <row r="408" spans="2:10">
      <c r="B408" s="42" t="s">
        <v>150</v>
      </c>
      <c r="C408" s="44"/>
      <c r="D408" s="44"/>
      <c r="E408" s="44"/>
      <c r="F408" s="44"/>
      <c r="G408" s="44"/>
      <c r="H408" s="44"/>
      <c r="I408" s="46"/>
      <c r="J408" s="38"/>
    </row>
    <row r="409" spans="2:10">
      <c r="B409" s="42" t="s">
        <v>151</v>
      </c>
      <c r="C409" s="44"/>
      <c r="D409" s="44"/>
      <c r="E409" s="44"/>
      <c r="F409" s="44"/>
      <c r="G409" s="44"/>
      <c r="H409" s="44"/>
      <c r="I409" s="44"/>
      <c r="J409" s="38"/>
    </row>
    <row r="410" spans="2:10">
      <c r="B410" s="42" t="s">
        <v>152</v>
      </c>
      <c r="C410" s="44"/>
      <c r="D410" s="44"/>
      <c r="E410" s="44"/>
      <c r="F410" s="44"/>
      <c r="G410" s="44"/>
      <c r="H410" s="44"/>
      <c r="I410" s="44"/>
      <c r="J410" s="38"/>
    </row>
    <row r="411" spans="2:10">
      <c r="B411" s="42" t="s">
        <v>153</v>
      </c>
      <c r="C411" s="44"/>
      <c r="D411" s="44"/>
      <c r="E411" s="44"/>
      <c r="F411" s="44"/>
      <c r="G411" s="44"/>
      <c r="H411" s="44"/>
      <c r="I411" s="44"/>
      <c r="J411" s="38"/>
    </row>
    <row r="412" spans="2:10">
      <c r="B412" s="42" t="s">
        <v>154</v>
      </c>
      <c r="C412" s="44"/>
      <c r="D412" s="44"/>
      <c r="E412" s="44"/>
      <c r="F412" s="44"/>
      <c r="G412" s="44"/>
      <c r="H412" s="44"/>
      <c r="I412" s="44"/>
      <c r="J412" s="38"/>
    </row>
    <row r="413" spans="2:10">
      <c r="B413" s="40"/>
      <c r="C413" s="37"/>
      <c r="D413" s="37"/>
      <c r="E413" s="37"/>
      <c r="F413" s="37"/>
      <c r="G413" s="37"/>
      <c r="H413" s="37"/>
      <c r="I413" s="37"/>
      <c r="J413" s="39"/>
    </row>
  </sheetData>
  <mergeCells count="110">
    <mergeCell ref="B12:F12"/>
    <mergeCell ref="K120:L120"/>
    <mergeCell ref="H129:J129"/>
    <mergeCell ref="K129:L129"/>
    <mergeCell ref="B406:J406"/>
    <mergeCell ref="B120:D120"/>
    <mergeCell ref="B122:D122"/>
    <mergeCell ref="B123:D123"/>
    <mergeCell ref="E122:F122"/>
    <mergeCell ref="E123:F123"/>
    <mergeCell ref="E120:F120"/>
    <mergeCell ref="H120:J120"/>
    <mergeCell ref="C395:D395"/>
    <mergeCell ref="B196:C196"/>
    <mergeCell ref="F368:K371"/>
    <mergeCell ref="C394:D394"/>
    <mergeCell ref="F346:I348"/>
    <mergeCell ref="C396:D396"/>
    <mergeCell ref="C397:D397"/>
    <mergeCell ref="C398:D398"/>
    <mergeCell ref="C399:D399"/>
    <mergeCell ref="C387:D387"/>
    <mergeCell ref="C388:D388"/>
    <mergeCell ref="C389:D389"/>
    <mergeCell ref="C390:D390"/>
    <mergeCell ref="C391:D391"/>
    <mergeCell ref="C392:D392"/>
    <mergeCell ref="B335:E335"/>
    <mergeCell ref="B336:E336"/>
    <mergeCell ref="B337:E337"/>
    <mergeCell ref="B343:D343"/>
    <mergeCell ref="B368:D370"/>
    <mergeCell ref="B383:D385"/>
    <mergeCell ref="B329:E329"/>
    <mergeCell ref="B330:E330"/>
    <mergeCell ref="B331:E331"/>
    <mergeCell ref="B332:E332"/>
    <mergeCell ref="B333:E333"/>
    <mergeCell ref="B334:E334"/>
    <mergeCell ref="B346:D349"/>
    <mergeCell ref="B230:D230"/>
    <mergeCell ref="B231:D231"/>
    <mergeCell ref="B232:D232"/>
    <mergeCell ref="B265:D265"/>
    <mergeCell ref="B266:D266"/>
    <mergeCell ref="B269:D269"/>
    <mergeCell ref="H229:I229"/>
    <mergeCell ref="H230:I230"/>
    <mergeCell ref="H231:I231"/>
    <mergeCell ref="H232:I232"/>
    <mergeCell ref="B229:D229"/>
    <mergeCell ref="B221:D221"/>
    <mergeCell ref="B262:D262"/>
    <mergeCell ref="B263:D263"/>
    <mergeCell ref="B264:D264"/>
    <mergeCell ref="B261:D261"/>
    <mergeCell ref="B193:C193"/>
    <mergeCell ref="B194:C194"/>
    <mergeCell ref="B195:C195"/>
    <mergeCell ref="B197:D197"/>
    <mergeCell ref="B198:D198"/>
    <mergeCell ref="B199:D199"/>
    <mergeCell ref="B200:D200"/>
    <mergeCell ref="B267:D267"/>
    <mergeCell ref="B268:D268"/>
    <mergeCell ref="B201:D201"/>
    <mergeCell ref="B215:D215"/>
    <mergeCell ref="B216:D216"/>
    <mergeCell ref="B217:D217"/>
    <mergeCell ref="B218:D218"/>
    <mergeCell ref="B219:D219"/>
    <mergeCell ref="B220:D220"/>
    <mergeCell ref="B202:D202"/>
    <mergeCell ref="B213:D213"/>
    <mergeCell ref="B214:D214"/>
    <mergeCell ref="K126:L126"/>
    <mergeCell ref="K127:L127"/>
    <mergeCell ref="K128:L128"/>
    <mergeCell ref="E127:F127"/>
    <mergeCell ref="E128:F128"/>
    <mergeCell ref="E131:F131"/>
    <mergeCell ref="B171:C171"/>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2017-12-12T04:58:55Z</dcterms:modified>
</cp:coreProperties>
</file>