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Brigitte Angelica\Desktop\Gestión de Egresados\Autoevaluación\Posgrado\Especialización en Gerencia en Sistemas de Salud\"/>
    </mc:Choice>
  </mc:AlternateContent>
  <xr:revisionPtr revIDLastSave="0" documentId="13_ncr:1_{2F0CC9BE-BB88-466A-BA2C-23E46A924B8D}" xr6:coauthVersionLast="45" xr6:coauthVersionMax="45" xr10:uidLastSave="{00000000-0000-0000-0000-000000000000}"/>
  <bookViews>
    <workbookView xWindow="-20610" yWindow="-120" windowWidth="20730" windowHeight="11160" activeTab="2" xr2:uid="{00000000-000D-0000-FFFF-FFFF00000000}"/>
  </bookViews>
  <sheets>
    <sheet name="Presentación" sheetId="1" r:id="rId1"/>
    <sheet name="Informe hasta el 2018" sheetId="6" r:id="rId2"/>
    <sheet name="Egresados 2020" sheetId="4" r:id="rId3"/>
    <sheet name="Empleadores" sheetId="3" r:id="rId4"/>
    <sheet name="OLE"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10" i="6" l="1"/>
  <c r="C393" i="6"/>
  <c r="C375" i="6"/>
  <c r="C325" i="6"/>
  <c r="C302" i="6"/>
  <c r="F246" i="6"/>
  <c r="J246" i="6" s="1"/>
  <c r="E246" i="6"/>
  <c r="D210" i="6"/>
  <c r="E209" i="6"/>
  <c r="C184" i="6"/>
  <c r="D182" i="6" s="1"/>
  <c r="D183" i="6"/>
  <c r="E127" i="6"/>
  <c r="K124" i="6"/>
  <c r="C90" i="6"/>
  <c r="D90" i="6" s="1"/>
  <c r="G90" i="6" s="1"/>
  <c r="D89" i="6"/>
  <c r="G89" i="6" s="1"/>
  <c r="D87" i="6"/>
  <c r="G87" i="6" s="1"/>
  <c r="D63" i="6"/>
  <c r="G63" i="6" s="1"/>
  <c r="C63" i="6"/>
  <c r="C37" i="6"/>
  <c r="C413" i="6" s="1"/>
  <c r="D36" i="6"/>
  <c r="G36" i="6" s="1"/>
  <c r="D35" i="6"/>
  <c r="G35" i="6" s="1"/>
  <c r="D60" i="6" l="1"/>
  <c r="G60" i="6" s="1"/>
  <c r="D62" i="6"/>
  <c r="G62" i="6" s="1"/>
  <c r="E123" i="6"/>
  <c r="E125" i="6"/>
  <c r="E128" i="6"/>
  <c r="F245" i="6"/>
  <c r="J245" i="6" s="1"/>
  <c r="C303" i="6"/>
  <c r="H373" i="6"/>
  <c r="C376" i="6"/>
  <c r="I394" i="6"/>
  <c r="C411" i="6"/>
  <c r="D86" i="6"/>
  <c r="G86" i="6" s="1"/>
  <c r="D88" i="6"/>
  <c r="G88" i="6" s="1"/>
  <c r="K123" i="6"/>
  <c r="K125" i="6"/>
  <c r="D181" i="6"/>
  <c r="D184" i="6" s="1"/>
  <c r="C300" i="6"/>
  <c r="C304" i="6"/>
  <c r="C374" i="6"/>
  <c r="C377" i="6"/>
  <c r="I395" i="6"/>
  <c r="C412" i="6"/>
  <c r="D37" i="6"/>
  <c r="G37" i="6" s="1"/>
  <c r="D61" i="6"/>
  <c r="G61" i="6" s="1"/>
  <c r="E124" i="6"/>
  <c r="E126" i="6"/>
  <c r="E208" i="6"/>
  <c r="E210" i="6" s="1"/>
  <c r="F244" i="6"/>
  <c r="J244" i="6" s="1"/>
  <c r="C301" i="6"/>
  <c r="C324" i="6"/>
  <c r="H374" i="6"/>
  <c r="C392" i="6"/>
  <c r="C409" i="6"/>
  <c r="C242" i="4" l="1"/>
  <c r="E239" i="4" s="1"/>
  <c r="C228" i="4"/>
  <c r="D227" i="4" s="1"/>
  <c r="C215" i="4"/>
  <c r="D213" i="4" s="1"/>
  <c r="C200" i="4"/>
  <c r="D198" i="4" s="1"/>
  <c r="E188" i="4"/>
  <c r="F183" i="4" s="1"/>
  <c r="E125" i="4"/>
  <c r="E130" i="4" s="1"/>
  <c r="C95" i="4"/>
  <c r="D94" i="4" s="1"/>
  <c r="D163" i="4"/>
  <c r="E162" i="4" s="1"/>
  <c r="C68" i="4"/>
  <c r="D67" i="4" s="1"/>
  <c r="C42" i="4"/>
  <c r="D226" i="4" l="1"/>
  <c r="D228" i="4" s="1"/>
  <c r="E240" i="4"/>
  <c r="E237" i="4"/>
  <c r="E238" i="4"/>
  <c r="E241" i="4"/>
  <c r="D214" i="4"/>
  <c r="D215" i="4" s="1"/>
  <c r="D197" i="4"/>
  <c r="D196" i="4"/>
  <c r="D199" i="4"/>
  <c r="F185" i="4"/>
  <c r="F182" i="4"/>
  <c r="F181" i="4"/>
  <c r="F187" i="4"/>
  <c r="F184" i="4"/>
  <c r="F186" i="4"/>
  <c r="E161" i="4"/>
  <c r="E163" i="4" s="1"/>
  <c r="D40" i="4"/>
  <c r="D65" i="4"/>
  <c r="D66" i="4"/>
  <c r="D41" i="4"/>
  <c r="E133" i="4"/>
  <c r="E131" i="4"/>
  <c r="E132" i="4"/>
  <c r="E129" i="4"/>
  <c r="E134" i="4"/>
  <c r="D92" i="4"/>
  <c r="D91" i="4"/>
  <c r="D93" i="4"/>
  <c r="D95" i="4"/>
  <c r="D68" i="4"/>
  <c r="D42" i="4"/>
  <c r="E242" i="4" l="1"/>
  <c r="D200" i="4"/>
  <c r="F188" i="4"/>
</calcChain>
</file>

<file path=xl/sharedStrings.xml><?xml version="1.0" encoding="utf-8"?>
<sst xmlns="http://schemas.openxmlformats.org/spreadsheetml/2006/main" count="813" uniqueCount="329">
  <si>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</si>
  <si>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</si>
  <si>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</si>
  <si>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</si>
  <si>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</si>
  <si>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</si>
  <si>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</si>
  <si>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</si>
  <si>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</si>
  <si>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</si>
  <si>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</si>
  <si>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</si>
  <si>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</si>
  <si>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</si>
  <si>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</si>
  <si>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</si>
  <si>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</si>
  <si>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</si>
  <si>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</si>
  <si>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</si>
  <si>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</si>
  <si>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</si>
  <si>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</si>
  <si>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</si>
  <si>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</si>
  <si>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</si>
  <si>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</si>
  <si>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</si>
  <si>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</si>
  <si>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</si>
  <si>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</si>
  <si>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</si>
  <si>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</si>
  <si>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</si>
  <si>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</si>
  <si>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</si>
  <si>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</si>
  <si>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</si>
  <si>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</si>
  <si>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</si>
  <si>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</si>
  <si>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</si>
  <si>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</si>
  <si>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</si>
  <si>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</si>
  <si>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</si>
  <si>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</si>
  <si>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</si>
  <si>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</si>
  <si>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</si>
  <si>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</si>
  <si>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</si>
  <si>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</si>
  <si>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</si>
  <si>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</si>
  <si>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</si>
  <si>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</si>
  <si>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</si>
  <si>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</si>
  <si>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</si>
  <si>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</si>
  <si>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</si>
  <si>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</si>
  <si>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</si>
  <si>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</si>
  <si>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</si>
  <si>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</si>
  <si>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</si>
  <si>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</si>
  <si>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</si>
  <si>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</si>
  <si>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</si>
  <si>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</si>
  <si>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</si>
  <si>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</si>
  <si>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</si>
  <si>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</si>
  <si>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</si>
  <si>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</si>
  <si>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</si>
  <si>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</si>
  <si>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</si>
  <si>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</si>
  <si>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</si>
  <si>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</si>
  <si>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</si>
  <si>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</si>
  <si>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</si>
  <si>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</si>
  <si>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</si>
  <si>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</si>
  <si>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</si>
  <si>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</si>
  <si>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</si>
  <si>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</si>
  <si>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</si>
  <si>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</si>
  <si>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</si>
  <si>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</si>
  <si>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</si>
  <si>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</si>
  <si>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</si>
  <si>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</si>
  <si>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</si>
  <si>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</si>
  <si>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</si>
  <si>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</si>
  <si>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</si>
  <si>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</si>
  <si>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</si>
  <si>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</si>
  <si>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</si>
  <si>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</si>
  <si>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</si>
  <si>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</si>
  <si>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</si>
  <si>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</si>
  <si>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</si>
  <si>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</si>
  <si>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</si>
  <si>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</si>
  <si>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</si>
  <si>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</si>
  <si>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</si>
  <si>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</si>
  <si>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</si>
  <si>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</si>
  <si>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</si>
  <si>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</si>
  <si>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</si>
  <si>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</si>
  <si>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</si>
  <si>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</si>
  <si>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</si>
  <si>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</si>
  <si>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</si>
  <si>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</si>
  <si>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</si>
  <si>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</si>
  <si>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</si>
  <si>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</si>
  <si>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</si>
  <si>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</si>
  <si>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</si>
  <si>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</si>
  <si>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</si>
  <si>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</si>
  <si>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</si>
  <si>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</si>
  <si>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</si>
  <si>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Empleado del gobierno	  </t>
  </si>
  <si>
    <t xml:space="preserve">Contrato de prestación de servicios	</t>
  </si>
  <si>
    <t>entre 4 SMLV y menos de 5 SMLV</t>
  </si>
  <si>
    <t>Risaralda</t>
  </si>
  <si>
    <t>pereira</t>
  </si>
  <si>
    <t>colombia</t>
  </si>
  <si>
    <t>Contrato a término indefinido</t>
  </si>
  <si>
    <t>entre 2 SMLV y menos de 3 SMLV</t>
  </si>
  <si>
    <t>Docente</t>
  </si>
  <si>
    <t>Coordinador</t>
  </si>
  <si>
    <t>Pereira</t>
  </si>
  <si>
    <t>Colombia</t>
  </si>
  <si>
    <t>SIN RESPUESTA</t>
  </si>
  <si>
    <t xml:space="preserve">Trabajador  independiente    (Sector público o privado)  </t>
  </si>
  <si>
    <t>Contrato a término fijo</t>
  </si>
  <si>
    <t>Ocupaciones en  Salud</t>
  </si>
  <si>
    <t>COLOMBIA</t>
  </si>
  <si>
    <t xml:space="preserve">Empleado de empresa particular  </t>
  </si>
  <si>
    <t>más de 6 SMLV</t>
  </si>
  <si>
    <t>entre 5 SMLV y menos de 6 SMLV</t>
  </si>
  <si>
    <t>RISARALDA</t>
  </si>
  <si>
    <t>PEREIRA</t>
  </si>
  <si>
    <t>entre 3 SMLV y menos de 4 SMLV</t>
  </si>
  <si>
    <t>Otro tipo de contrato</t>
  </si>
  <si>
    <t xml:space="preserve">Privada 	</t>
  </si>
  <si>
    <t>Profesional universitario</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</si>
  <si>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</si>
  <si>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</si>
  <si>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</si>
  <si>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</si>
  <si>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</si>
  <si>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</si>
  <si>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</si>
  <si>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</si>
  <si>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</si>
  <si>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</si>
  <si>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</si>
  <si>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</si>
  <si>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</si>
  <si>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</si>
  <si>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Universidad tecnológica de Pereira</t>
  </si>
  <si>
    <t>Carrera 27 No 10-02 Los Alamos</t>
  </si>
  <si>
    <t xml:space="preserve">Si tiene sugerencias para mejorar la calidad de la formación 
académica, por favor menciónelas </t>
  </si>
  <si>
    <t xml:space="preserve">¿Qué competencias adicionales considera que requiere un 
egresado de la UTP ? </t>
  </si>
  <si>
    <t>contactenos@risaralda.gov.co</t>
  </si>
  <si>
    <t>NA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</si>
  <si>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</si>
  <si>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</si>
  <si>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</si>
  <si>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</si>
  <si>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</si>
  <si>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</si>
  <si>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</si>
  <si>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</si>
  <si>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</si>
  <si>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Especialización en Gerencia en Sistemas de Salud</t>
  </si>
  <si>
    <t>Total graduados: 207</t>
  </si>
  <si>
    <t>Total encuestas: 25</t>
  </si>
  <si>
    <t>Suramericana</t>
  </si>
  <si>
    <t>CC Pereira Plaza Local 201</t>
  </si>
  <si>
    <t>sofiarubio19@gmail.com</t>
  </si>
  <si>
    <t>Servicios Sociales y de Salud</t>
  </si>
  <si>
    <t>Seguros Generales</t>
  </si>
  <si>
    <t>Analista Regional de salud</t>
  </si>
  <si>
    <t>Director Regional de salud</t>
  </si>
  <si>
    <t>megacentro de alta complejidad</t>
  </si>
  <si>
    <t>carrera 19 n 12-32</t>
  </si>
  <si>
    <t>macsanrafael@socimedicos.org</t>
  </si>
  <si>
    <t>hospitalizacion</t>
  </si>
  <si>
    <t>medica</t>
  </si>
  <si>
    <t xml:space="preserve">direccion medica </t>
  </si>
  <si>
    <t>risaralda</t>
  </si>
  <si>
    <t>ALCALDIA DE PEREIRA</t>
  </si>
  <si>
    <t>CARRERA SEPTIMA CALLE 18</t>
  </si>
  <si>
    <t>observatoriopp@pereia.gov.co</t>
  </si>
  <si>
    <t>Ocupaciones de Dirección y Gerencia</t>
  </si>
  <si>
    <t xml:space="preserve">SECRETARIA DE PLANEACIÓN </t>
  </si>
  <si>
    <t>COORDINADORA DEL OBSERVATORIO DE POLITICAS PUBLICAS DEL MUNICIPIO</t>
  </si>
  <si>
    <t>DIRECTOR OPERATIVO DE SISTEMAS DE INFORMACION</t>
  </si>
  <si>
    <t>ESE SALUD  PEREIRA</t>
  </si>
  <si>
    <t xml:space="preserve">EDIFICIO TORRE CENTRAL PISO3 </t>
  </si>
  <si>
    <t>correoese@saludpereira.gov.co</t>
  </si>
  <si>
    <t>consulta externa</t>
  </si>
  <si>
    <t>medico</t>
  </si>
  <si>
    <t>gladys carmona</t>
  </si>
  <si>
    <t>SOCIEDAD COMERCIALIZADORA DE INSUMOS Y SERVICIOS MEDICOS S.A.S</t>
  </si>
  <si>
    <t>CRA 19 No. 12-32</t>
  </si>
  <si>
    <t>direccionadministrativa@socimedicos.com</t>
  </si>
  <si>
    <t>Administrativa</t>
  </si>
  <si>
    <t>Direccion Administrativa</t>
  </si>
  <si>
    <t>Gerente</t>
  </si>
  <si>
    <t>SIS VIDA</t>
  </si>
  <si>
    <t>CRA 49 N° 52 - 170</t>
  </si>
  <si>
    <t>AVASQUEZ@GRUPOSIS.COM.CO</t>
  </si>
  <si>
    <t>AUDITORIA</t>
  </si>
  <si>
    <t>AUDITORA DE SERVICIOS DE SALUD</t>
  </si>
  <si>
    <t>COORDINADOR AUDITORIA</t>
  </si>
  <si>
    <t>ANTIOQUIA</t>
  </si>
  <si>
    <t>MEDELLIN</t>
  </si>
  <si>
    <t>COOMEVA EPS</t>
  </si>
  <si>
    <t>Avenida Circunvalar numero 3b-16</t>
  </si>
  <si>
    <t>carolina_munoz@coomeva.com.co</t>
  </si>
  <si>
    <t>gestión de solicitudes POS</t>
  </si>
  <si>
    <t>enfermera auditora Back 1</t>
  </si>
  <si>
    <t>Jefe Regional de getsion de solictudes</t>
  </si>
  <si>
    <t>E.S.E santa monica</t>
  </si>
  <si>
    <t>carrera 19# 19a-17</t>
  </si>
  <si>
    <t>salud</t>
  </si>
  <si>
    <t>medico de consulta externa</t>
  </si>
  <si>
    <t>jefe de consulta externa</t>
  </si>
  <si>
    <t>dos quebradas</t>
  </si>
  <si>
    <t xml:space="preserve">Empresario/Empleador   </t>
  </si>
  <si>
    <t>Comfamiliar Risaralda</t>
  </si>
  <si>
    <t>Avenida Circunvalar 3-01 Pereira</t>
  </si>
  <si>
    <t>comfarda@comfamiliar.com</t>
  </si>
  <si>
    <t>Ocupaciones en Finanzas y administración</t>
  </si>
  <si>
    <t>Cartera</t>
  </si>
  <si>
    <t>Coordinadora de Cartera</t>
  </si>
  <si>
    <t>Jose Fernando Murcia Rios</t>
  </si>
  <si>
    <t>COMFAMILIAR RISARALDA</t>
  </si>
  <si>
    <t>AVENIDA CIRCUNVALAR 3-01</t>
  </si>
  <si>
    <t>landreacasm@hotmail.com</t>
  </si>
  <si>
    <t>Facturacion Salud</t>
  </si>
  <si>
    <t>Coordinadora Facturacion</t>
  </si>
  <si>
    <t>subdirector salud</t>
  </si>
  <si>
    <t>Gobernación del Risaralda</t>
  </si>
  <si>
    <t>Av 3 0 ago parque olaya</t>
  </si>
  <si>
    <t>Salud publica</t>
  </si>
  <si>
    <t>Director Operativo</t>
  </si>
  <si>
    <t xml:space="preserve">Fundacion Universitaria Autonoma de las Américas </t>
  </si>
  <si>
    <t>Avenida de las Américas # 98 -56</t>
  </si>
  <si>
    <t>www.uam.edu.co</t>
  </si>
  <si>
    <t xml:space="preserve">Facultad de Medicina </t>
  </si>
  <si>
    <t xml:space="preserve">Risaralda </t>
  </si>
  <si>
    <t>Coomeva EPS</t>
  </si>
  <si>
    <t>Avenida Circunvalar 3B-16</t>
  </si>
  <si>
    <t>mariaf_hernandez@coomeva.com.co</t>
  </si>
  <si>
    <t>Productos farmaceuticos</t>
  </si>
  <si>
    <t>Quimico Farmaceutico</t>
  </si>
  <si>
    <t>Director Regional de Salud</t>
  </si>
  <si>
    <t>calle 30 3-70</t>
  </si>
  <si>
    <t>3135600 ext 2503-2501</t>
  </si>
  <si>
    <t>xsilva@comfamiliar.com</t>
  </si>
  <si>
    <t>IPS Odontologica</t>
  </si>
  <si>
    <t>Lider IPS Odontologica</t>
  </si>
  <si>
    <t>Subdireccion Salud</t>
  </si>
  <si>
    <t xml:space="preserve">Ninguna </t>
  </si>
  <si>
    <t>Traer profesores con mayor bagaje empresarial o extranjeros</t>
  </si>
  <si>
    <t xml:space="preserve">llevar los temas académicos lo más cercanos a la realidad externa, para que el egresado no se impacte cuando salga al campo laboral. </t>
  </si>
  <si>
    <t>no aplica</t>
  </si>
  <si>
    <t>En algunas asignaturas puntuales seria bueno profundizar mas</t>
  </si>
  <si>
    <t>MAS HORAS DE PRACTICA, MAS APRENDIZAJE SOBRE NEGOCIACION</t>
  </si>
  <si>
    <t>BUENOS DOCENTES EN SU MAYORÍA, ADECUADO PENSUM ACADEMICO</t>
  </si>
  <si>
    <t>no Tengo</t>
  </si>
  <si>
    <t>apoyo en los proyectos de grado</t>
  </si>
  <si>
    <t>ser un poco mas ordenado con horarios y ubicación de las clases, la cual fue muy pobre durante la realización de la misma</t>
  </si>
  <si>
    <t>Deberian tener mas cursos practicos que teoricos</t>
  </si>
  <si>
    <t>Algunos modulos como el caso del modulo financiero deberia ser mas practico para el gerente, y el modulo de mercadeo no cumplio espectativas porque falto profundidad y preparacion</t>
  </si>
  <si>
    <t>Que los docentes seleccionados para dar las materias tengan pleno conocimiento de las materias que están dando a los estudiantes, con mayor razón en una especialización en donde sus asistentes ya tienen experiencias en el campo laboral.</t>
  </si>
  <si>
    <t>me parece todo excelente y muy organizado</t>
  </si>
  <si>
    <t xml:space="preserve">VINCULACIÓN DE LAS PROPUESTAS DE LOS ESTUDIANTES EGRESADOS O EN FORMACION </t>
  </si>
  <si>
    <t>Antes de contratar los docentes, verificar su experiencia en la asignatura a enseñar</t>
  </si>
  <si>
    <t>Mejorar el enfoque de las clases impartidas a la realidad nacional y al contexto de salud.</t>
  </si>
  <si>
    <t>motivar un poco mas para investigar</t>
  </si>
  <si>
    <t>No.</t>
  </si>
  <si>
    <t xml:space="preserve">1. Planta docente con PhD., 2. Procesos de Divulgación a externos de las actividades de investigación. </t>
  </si>
  <si>
    <t xml:space="preserve">Especialización en Gerencia en Sistemas
de Salud
</t>
  </si>
  <si>
    <t>Especialización en Gerencia en Sistemas
de Salud</t>
  </si>
  <si>
    <t>(57) (6) 3137300</t>
  </si>
  <si>
    <t>www.utp.edu.co</t>
  </si>
  <si>
    <t>LOS PROFESIONALES EGRESADOS HAN DEMOSTRADO SER 
COMPETENTES A NIVEL REGIONAL, NACIONAL E INTERNACIONALMENTE</t>
  </si>
  <si>
    <t>PORQUE HAN DEMOSTRADO SE QUE SE PUEDEN 
DESEMPEÑAR EN LOS CARGOS QUE EJERCEN ACTUALMENTE CON IDONEIDAD Y RESPONSABILIDAD</t>
  </si>
  <si>
    <t>LOS EGRESADOS DEBEN SER SOMETIDOS A PROGRAMAS DE 
EDUCACIÓN CONTINUADA PARA QUE SUS CONOCIMIENTOS SE AFIANCEN Y SE ACTUALICEN DIA A DIA</t>
  </si>
  <si>
    <t>LAS REFERENTES A LA ATENCION CORRECTA CON LAS PERSONAS 
(PACIENTES)</t>
  </si>
  <si>
    <t>Total graduados: 211</t>
  </si>
  <si>
    <t>Total egresados encuestados 2018: 25</t>
  </si>
  <si>
    <t>Total egresados encuestados 2020: 4</t>
  </si>
  <si>
    <t>Nivel de encuestas diligenciadas: 13,7%</t>
  </si>
  <si>
    <t>enfocarse mas en gerenciar proyectos gerencia privada tipo de modelos de negocios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</si>
</sst>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20">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0" fillId="2" borderId="0" xfId="0" applyFont="1" applyFill="1" applyAlignment="1">
      <alignment vertical="center"/>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0" fontId="0" fillId="4" borderId="1" xfId="0" applyFill="1" applyBorder="1"/>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4" borderId="1" xfId="0" applyFill="1" applyBorder="1" applyAlignment="1">
      <alignment wrapText="1"/>
    </xf>
    <xf numFmtId="0" fontId="0" fillId="4" borderId="1" xfId="0" applyFill="1" applyBorder="1" applyAlignment="1">
      <alignment horizont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3" fontId="0" fillId="2" borderId="1" xfId="0" applyNumberFormat="1" applyFill="1" applyBorder="1"/>
    <xf numFmtId="3" fontId="1" fillId="2" borderId="1" xfId="1" applyNumberFormat="1" applyFont="1" applyFill="1" applyBorder="1"/>
    <xf numFmtId="0" fontId="12" fillId="2" borderId="1" xfId="0" applyFont="1" applyFill="1" applyBorder="1" applyAlignment="1">
      <alignment horizontal="right" vertical="top" wrapText="1"/>
    </xf>
    <xf numFmtId="3" fontId="15" fillId="2" borderId="0" xfId="0" applyNumberFormat="1" applyFont="1" applyFill="1" applyAlignment="1">
      <alignment horizontal="center"/>
    </xf>
    <xf numFmtId="0" fontId="0" fillId="2" borderId="0" xfId="0" applyFill="1" applyAlignment="1">
      <alignment horizontal="center"/>
    </xf>
    <xf numFmtId="0" fontId="12" fillId="2" borderId="0" xfId="0" applyFont="1" applyFill="1" applyAlignment="1">
      <alignment horizontal="center" vertical="top" wrapText="1"/>
    </xf>
    <xf numFmtId="0" fontId="0" fillId="2" borderId="10" xfId="0" applyFill="1" applyBorder="1"/>
    <xf numFmtId="0" fontId="0" fillId="2" borderId="11" xfId="0" applyFill="1" applyBorder="1"/>
    <xf numFmtId="0" fontId="0" fillId="2" borderId="12" xfId="0" applyFill="1" applyBorder="1"/>
    <xf numFmtId="10" fontId="27" fillId="0" borderId="1" xfId="0" applyNumberFormat="1" applyFont="1" applyBorder="1" applyAlignment="1">
      <alignment horizontal="center" vertical="center"/>
    </xf>
    <xf numFmtId="6" fontId="27" fillId="0" borderId="1" xfId="0" applyNumberFormat="1" applyFont="1" applyBorder="1" applyAlignment="1">
      <alignment horizontal="center"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vertical="center"/>
    </xf>
    <xf numFmtId="0" fontId="12" fillId="2" borderId="1"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0" fillId="2" borderId="1" xfId="1" applyFont="1" applyFill="1" applyBorder="1" applyAlignment="1">
      <alignment horizontal="center" vertical="center"/>
    </xf>
    <xf numFmtId="0" fontId="0" fillId="0" borderId="1" xfId="0" applyBorder="1" applyAlignment="1">
      <alignment horizontal="center" vertical="center"/>
    </xf>
    <xf numFmtId="0" fontId="2" fillId="2" borderId="1" xfId="0" applyFont="1"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alignment horizontal="center"/>
    </xf>
    <xf numFmtId="0" fontId="0" fillId="5" borderId="1" xfId="0" applyFill="1" applyBorder="1" applyAlignment="1">
      <alignment horizontal="left" vertical="top"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2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[1]Egresados!$F$60:$F$62</c:f>
              <c:strCache>
                <c:ptCount val="3"/>
                <c:pt idx="0">
                  <c:v>Casado(a)/unión libre</c:v>
                </c:pt>
                <c:pt idx="1">
                  <c:v>Soltero</c:v>
                </c:pt>
                <c:pt idx="2">
                  <c:v>Otro</c:v>
                </c:pt>
              </c:strCache>
            </c:strRef>
          </c:cat>
          <c:val>
            <c:numRef>
              <c:f>[1]Egresados!$G$60:$G$62</c:f>
              <c:numCache>
                <c:formatCode>General</c:formatCode>
                <c:ptCount val="3"/>
                <c:pt idx="0">
                  <c:v>0.44</c:v>
                </c:pt>
                <c:pt idx="1">
                  <c:v>0.52</c:v>
                </c:pt>
                <c:pt idx="2">
                  <c:v>0.04</c:v>
                </c:pt>
              </c:numCache>
            </c:numRef>
          </c:val>
          <c:extLst>
            <c:ext xmlns:c16="http://schemas.microsoft.com/office/drawing/2014/chart" uri="{C3380CC4-5D6E-409C-BE32-E72D297353CC}">
              <c16:uniqueId val="{00000000-8FFA-4FCD-B1CA-63D94083F3F4}"/>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txPr>
              <a:bodyPr wrap="square" lIns="38100" tIns="19050" rIns="38100" bIns="19050" anchor="ctr">
                <a:spAutoFit/>
              </a:bodyPr>
              <a:lstStyle/>
              <a:p>
                <a:pPr>
                  <a:defRPr sz="1200" b="1"/>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[1]Egresados!$B$324:$B$325</c:f>
              <c:strCache>
                <c:ptCount val="2"/>
                <c:pt idx="0">
                  <c:v>Si</c:v>
                </c:pt>
                <c:pt idx="1">
                  <c:v>No</c:v>
                </c:pt>
              </c:strCache>
            </c:strRef>
          </c:cat>
          <c:val>
            <c:numRef>
              <c:f>[1]Egresados!$C$324:$C$325</c:f>
              <c:numCache>
                <c:formatCode>General</c:formatCode>
                <c:ptCount val="2"/>
                <c:pt idx="0">
                  <c:v>0.6</c:v>
                </c:pt>
                <c:pt idx="1">
                  <c:v>0.4</c:v>
                </c:pt>
              </c:numCache>
            </c:numRef>
          </c:val>
          <c:extLst>
            <c:ext xmlns:c16="http://schemas.microsoft.com/office/drawing/2014/chart" uri="{C3380CC4-5D6E-409C-BE32-E72D297353CC}">
              <c16:uniqueId val="{00000000-C655-4FF3-AC76-58223F7F9991}"/>
            </c:ext>
          </c:extLst>
        </c:ser>
        <c:dLbls>
          <c:dLblPos val="outEnd"/>
          <c:showLegendKey val="0"/>
          <c:showVal val="1"/>
          <c:showCatName val="0"/>
          <c:showSerName val="0"/>
          <c:showPercent val="0"/>
          <c:showBubbleSize val="0"/>
        </c:dLbls>
        <c:gapWidth val="150"/>
        <c:axId val="153759800"/>
        <c:axId val="153759408"/>
      </c:barChart>
      <c:catAx>
        <c:axId val="153759800"/>
        <c:scaling>
          <c:orientation val="minMax"/>
        </c:scaling>
        <c:delete val="0"/>
        <c:axPos val="b"/>
        <c:numFmt formatCode="General" sourceLinked="1"/>
        <c:majorTickMark val="none"/>
        <c:minorTickMark val="none"/>
        <c:tickLblPos val="nextTo"/>
        <c:crossAx val="153759408"/>
        <c:crosses val="autoZero"/>
        <c:auto val="1"/>
        <c:lblAlgn val="ctr"/>
        <c:lblOffset val="100"/>
        <c:noMultiLvlLbl val="0"/>
      </c:catAx>
      <c:valAx>
        <c:axId val="153759408"/>
        <c:scaling>
          <c:orientation val="minMax"/>
        </c:scaling>
        <c:delete val="0"/>
        <c:axPos val="l"/>
        <c:majorGridlines/>
        <c:numFmt formatCode="General" sourceLinked="1"/>
        <c:majorTickMark val="none"/>
        <c:minorTickMark val="none"/>
        <c:tickLblPos val="nextTo"/>
        <c:crossAx val="153759800"/>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0.5</c:v>
                </c:pt>
                <c:pt idx="1">
                  <c:v>0.5</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0.5</c:v>
                </c:pt>
                <c:pt idx="1">
                  <c:v>0.5</c:v>
                </c:pt>
                <c:pt idx="2">
                  <c:v>0</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0.25</c:v>
                </c:pt>
                <c:pt idx="1">
                  <c:v>0.5</c:v>
                </c:pt>
                <c:pt idx="2">
                  <c:v>0.25</c:v>
                </c:pt>
                <c:pt idx="3">
                  <c:v>0</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0.75</c:v>
                </c:pt>
              </c:numCache>
            </c:numRef>
          </c:val>
          <c:extLs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0.25</c:v>
                </c:pt>
              </c:numCache>
            </c:numRef>
          </c:val>
          <c:extLs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c:v>
                </c:pt>
              </c:numCache>
            </c:numRef>
          </c:val>
          <c:extLs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2020'!$B$161:$B$162</c:f>
              <c:strCache>
                <c:ptCount val="2"/>
                <c:pt idx="0">
                  <c:v>Si</c:v>
                </c:pt>
                <c:pt idx="1">
                  <c:v>No</c:v>
                </c:pt>
              </c:strCache>
            </c:strRef>
          </c:cat>
          <c:val>
            <c:numRef>
              <c:f>'Egresados 2020'!$E$161:$E$162</c:f>
              <c:numCache>
                <c:formatCode>0%</c:formatCode>
                <c:ptCount val="2"/>
                <c:pt idx="0">
                  <c:v>0</c:v>
                </c:pt>
                <c:pt idx="1">
                  <c:v>1</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2020'!$B$161:$B$162</c15:sqref>
                        </c15:formulaRef>
                      </c:ext>
                    </c:extLst>
                    <c:strCache>
                      <c:ptCount val="2"/>
                      <c:pt idx="0">
                        <c:v>Si</c:v>
                      </c:pt>
                      <c:pt idx="1">
                        <c:v>No</c:v>
                      </c:pt>
                    </c:strCache>
                  </c:strRef>
                </c:cat>
                <c:val>
                  <c:numRef>
                    <c:extLst>
                      <c:ext uri="{02D57815-91ED-43cb-92C2-25804820EDAC}">
                        <c15:formulaRef>
                          <c15:sqref>'Egresados 2020'!$C$161:$C$162</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2020'!$B$181:$B$187</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2020'!$F$181:$F$187</c:f>
              <c:numCache>
                <c:formatCode>0%</c:formatCode>
                <c:ptCount val="7"/>
                <c:pt idx="0">
                  <c:v>0.4</c:v>
                </c:pt>
                <c:pt idx="1">
                  <c:v>0</c:v>
                </c:pt>
                <c:pt idx="2">
                  <c:v>0.2</c:v>
                </c:pt>
                <c:pt idx="3">
                  <c:v>0.2</c:v>
                </c:pt>
                <c:pt idx="4">
                  <c:v>0.2</c:v>
                </c:pt>
                <c:pt idx="5">
                  <c:v>0</c:v>
                </c:pt>
                <c:pt idx="6">
                  <c:v>0</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2020'!$B$181:$B$187</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2020'!$C$181:$C$187</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2020'!$B$181:$B$187</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2020'!$D$181:$D$187</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2020'!$B$196:$B$199</c:f>
              <c:strCache>
                <c:ptCount val="4"/>
                <c:pt idx="0">
                  <c:v>Excelente</c:v>
                </c:pt>
                <c:pt idx="1">
                  <c:v>Bueno</c:v>
                </c:pt>
                <c:pt idx="2">
                  <c:v>Regular</c:v>
                </c:pt>
                <c:pt idx="3">
                  <c:v>Malo</c:v>
                </c:pt>
              </c:strCache>
            </c:strRef>
          </c:cat>
          <c:val>
            <c:numRef>
              <c:f>'Egresados 2020'!$D$196:$D$199</c:f>
              <c:numCache>
                <c:formatCode>0%</c:formatCode>
                <c:ptCount val="4"/>
                <c:pt idx="0">
                  <c:v>0.25</c:v>
                </c:pt>
                <c:pt idx="1">
                  <c:v>0.75</c:v>
                </c:pt>
                <c:pt idx="2">
                  <c:v>0</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2020'!$B$213:$B$214</c:f>
              <c:strCache>
                <c:ptCount val="2"/>
                <c:pt idx="0">
                  <c:v>Si</c:v>
                </c:pt>
                <c:pt idx="1">
                  <c:v>No </c:v>
                </c:pt>
              </c:strCache>
            </c:strRef>
          </c:cat>
          <c:val>
            <c:numRef>
              <c:f>'Egresados 2020'!$D$213:$D$214</c:f>
              <c:numCache>
                <c:formatCode>0%</c:formatCode>
                <c:ptCount val="2"/>
                <c:pt idx="0">
                  <c:v>0.75</c:v>
                </c:pt>
                <c:pt idx="1">
                  <c:v>0.25</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2020'!$B$226:$B$227</c:f>
              <c:strCache>
                <c:ptCount val="2"/>
                <c:pt idx="0">
                  <c:v>Si</c:v>
                </c:pt>
                <c:pt idx="1">
                  <c:v>No </c:v>
                </c:pt>
              </c:strCache>
            </c:strRef>
          </c:cat>
          <c:val>
            <c:numRef>
              <c:f>'Egresados 2020'!$D$226:$D$227</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[1]Egresados!$F$35:$F$36</c:f>
              <c:strCache>
                <c:ptCount val="2"/>
                <c:pt idx="0">
                  <c:v>Masculino</c:v>
                </c:pt>
                <c:pt idx="1">
                  <c:v>Femenino</c:v>
                </c:pt>
              </c:strCache>
            </c:strRef>
          </c:cat>
          <c:val>
            <c:numRef>
              <c:f>[1]Egresados!$G$35:$G$36</c:f>
              <c:numCache>
                <c:formatCode>General</c:formatCode>
                <c:ptCount val="2"/>
                <c:pt idx="0">
                  <c:v>0.32</c:v>
                </c:pt>
                <c:pt idx="1">
                  <c:v>0.68</c:v>
                </c:pt>
              </c:numCache>
            </c:numRef>
          </c:val>
          <c:extLst>
            <c:ext xmlns:c16="http://schemas.microsoft.com/office/drawing/2014/chart" uri="{C3380CC4-5D6E-409C-BE32-E72D297353CC}">
              <c16:uniqueId val="{00000000-75BC-489B-899A-C428AEF6E4D2}"/>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txPr>
        <a:bodyPr/>
        <a:lstStyle/>
        <a:p>
          <a:pPr>
            <a:defRPr sz="1000"/>
          </a:pPr>
          <a:endParaRPr lang="es-CO"/>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2020'!$B$237:$B$241</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2020'!$E$237:$E$241</c:f>
              <c:numCache>
                <c:formatCode>0%</c:formatCode>
                <c:ptCount val="5"/>
                <c:pt idx="0">
                  <c:v>0</c:v>
                </c:pt>
                <c:pt idx="1">
                  <c:v>0</c:v>
                </c:pt>
                <c:pt idx="2">
                  <c:v>0.25</c:v>
                </c:pt>
                <c:pt idx="3">
                  <c:v>0.5</c:v>
                </c:pt>
                <c:pt idx="4">
                  <c:v>0.25</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2020'!$F$237:$F$241</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2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[1]Egresados!$F$86:$F$89</c:f>
              <c:strCache>
                <c:ptCount val="4"/>
                <c:pt idx="0">
                  <c:v>0</c:v>
                </c:pt>
                <c:pt idx="1">
                  <c:v>1</c:v>
                </c:pt>
                <c:pt idx="2">
                  <c:v>2</c:v>
                </c:pt>
                <c:pt idx="3">
                  <c:v>Más de 2</c:v>
                </c:pt>
              </c:strCache>
            </c:strRef>
          </c:cat>
          <c:val>
            <c:numRef>
              <c:f>[1]Egresados!$G$86:$G$89</c:f>
              <c:numCache>
                <c:formatCode>General</c:formatCode>
                <c:ptCount val="4"/>
                <c:pt idx="0">
                  <c:v>0.52</c:v>
                </c:pt>
                <c:pt idx="1">
                  <c:v>0.28000000000000003</c:v>
                </c:pt>
                <c:pt idx="2">
                  <c:v>0.12</c:v>
                </c:pt>
                <c:pt idx="3">
                  <c:v>0.08</c:v>
                </c:pt>
              </c:numCache>
            </c:numRef>
          </c:val>
          <c:extLst>
            <c:ext xmlns:c16="http://schemas.microsoft.com/office/drawing/2014/chart" uri="{C3380CC4-5D6E-409C-BE32-E72D297353CC}">
              <c16:uniqueId val="{00000000-A972-44CE-8FAF-9077B3CF7173}"/>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[1]Egresados!$C$123:$C$128</c:f>
              <c:numCache>
                <c:formatCode>General</c:formatCode>
                <c:ptCount val="6"/>
              </c:numCache>
            </c:numRef>
          </c:val>
          <c:extLst>
            <c:ext xmlns:c16="http://schemas.microsoft.com/office/drawing/2014/chart" uri="{C3380CC4-5D6E-409C-BE32-E72D297353CC}">
              <c16:uniqueId val="{00000000-8E39-4F07-8274-101BC9EC9AEF}"/>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[1]Egresados!$D$123:$D$128</c:f>
              <c:numCache>
                <c:formatCode>General</c:formatCode>
                <c:ptCount val="6"/>
              </c:numCache>
            </c:numRef>
          </c:val>
          <c:extLst>
            <c:ext xmlns:c16="http://schemas.microsoft.com/office/drawing/2014/chart" uri="{C3380CC4-5D6E-409C-BE32-E72D297353CC}">
              <c16:uniqueId val="{00000001-8E39-4F07-8274-101BC9EC9AEF}"/>
            </c:ext>
          </c:extLst>
        </c:ser>
        <c:ser>
          <c:idx val="2"/>
          <c:order val="2"/>
          <c:invertIfNegative val="0"/>
          <c:dLbls>
            <c:spPr>
              <a:noFill/>
              <a:ln>
                <a:noFill/>
              </a:ln>
              <a:effectLst/>
            </c:spPr>
            <c:txPr>
              <a:bodyPr wrap="square" lIns="38100" tIns="19050" rIns="38100" bIns="19050" anchor="ctr">
                <a:spAutoFit/>
              </a:bodyPr>
              <a:lstStyle/>
              <a:p>
                <a:pPr>
                  <a:defRPr sz="1200" b="1"/>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[1]Egresados!$E$123:$E$128</c:f>
              <c:numCache>
                <c:formatCode>General</c:formatCode>
                <c:ptCount val="6"/>
                <c:pt idx="0">
                  <c:v>0.8</c:v>
                </c:pt>
                <c:pt idx="1">
                  <c:v>0</c:v>
                </c:pt>
                <c:pt idx="2">
                  <c:v>0.12</c:v>
                </c:pt>
                <c:pt idx="3">
                  <c:v>0</c:v>
                </c:pt>
                <c:pt idx="4">
                  <c:v>0</c:v>
                </c:pt>
                <c:pt idx="5">
                  <c:v>0.08</c:v>
                </c:pt>
              </c:numCache>
            </c:numRef>
          </c:val>
          <c:extLst>
            <c:ext xmlns:c16="http://schemas.microsoft.com/office/drawing/2014/chart" uri="{C3380CC4-5D6E-409C-BE32-E72D297353CC}">
              <c16:uniqueId val="{00000002-8E39-4F07-8274-101BC9EC9AEF}"/>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[1]Egresados!$F$123:$F$128</c:f>
              <c:numCache>
                <c:formatCode>General</c:formatCode>
                <c:ptCount val="6"/>
              </c:numCache>
            </c:numRef>
          </c:val>
          <c:extLst>
            <c:ext xmlns:c16="http://schemas.microsoft.com/office/drawing/2014/chart" uri="{C3380CC4-5D6E-409C-BE32-E72D297353CC}">
              <c16:uniqueId val="{00000003-8E39-4F07-8274-101BC9EC9AEF}"/>
            </c:ext>
          </c:extLst>
        </c:ser>
        <c:dLbls>
          <c:dLblPos val="outEnd"/>
          <c:showLegendKey val="0"/>
          <c:showVal val="1"/>
          <c:showCatName val="0"/>
          <c:showSerName val="0"/>
          <c:showPercent val="0"/>
          <c:showBubbleSize val="0"/>
        </c:dLbls>
        <c:gapWidth val="150"/>
        <c:axId val="214434688"/>
        <c:axId val="214441216"/>
      </c:barChart>
      <c:catAx>
        <c:axId val="214434688"/>
        <c:scaling>
          <c:orientation val="minMax"/>
        </c:scaling>
        <c:delete val="0"/>
        <c:axPos val="b"/>
        <c:numFmt formatCode="General" sourceLinked="1"/>
        <c:majorTickMark val="none"/>
        <c:minorTickMark val="none"/>
        <c:tickLblPos val="nextTo"/>
        <c:crossAx val="214441216"/>
        <c:crosses val="autoZero"/>
        <c:auto val="1"/>
        <c:lblAlgn val="ctr"/>
        <c:lblOffset val="100"/>
        <c:noMultiLvlLbl val="0"/>
      </c:catAx>
      <c:valAx>
        <c:axId val="214441216"/>
        <c:scaling>
          <c:orientation val="minMax"/>
        </c:scaling>
        <c:delete val="0"/>
        <c:axPos val="l"/>
        <c:majorGridlines/>
        <c:numFmt formatCode="General" sourceLinked="1"/>
        <c:majorTickMark val="none"/>
        <c:minorTickMark val="none"/>
        <c:tickLblPos val="nextTo"/>
        <c:crossAx val="21443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[1]Egresados!$I$123:$I$125</c:f>
              <c:numCache>
                <c:formatCode>General</c:formatCode>
                <c:ptCount val="3"/>
              </c:numCache>
            </c:numRef>
          </c:val>
          <c:extLst>
            <c:ext xmlns:c16="http://schemas.microsoft.com/office/drawing/2014/chart" uri="{C3380CC4-5D6E-409C-BE32-E72D297353CC}">
              <c16:uniqueId val="{00000000-26E1-4A57-AFFB-C960C6DE3510}"/>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[1]Egresados!$J$123:$J$125</c:f>
              <c:numCache>
                <c:formatCode>General</c:formatCode>
                <c:ptCount val="3"/>
              </c:numCache>
            </c:numRef>
          </c:val>
          <c:extLst>
            <c:ext xmlns:c16="http://schemas.microsoft.com/office/drawing/2014/chart" uri="{C3380CC4-5D6E-409C-BE32-E72D297353CC}">
              <c16:uniqueId val="{00000001-26E1-4A57-AFFB-C960C6DE3510}"/>
            </c:ext>
          </c:extLst>
        </c:ser>
        <c:ser>
          <c:idx val="2"/>
          <c:order val="2"/>
          <c:invertIfNegative val="0"/>
          <c:dLbls>
            <c:spPr>
              <a:noFill/>
              <a:ln>
                <a:noFill/>
              </a:ln>
              <a:effectLst/>
            </c:spPr>
            <c:txPr>
              <a:bodyPr wrap="square" lIns="38100" tIns="19050" rIns="38100" bIns="19050" anchor="ctr">
                <a:spAutoFit/>
              </a:bodyPr>
              <a:lstStyle/>
              <a:p>
                <a:pPr>
                  <a:defRPr sz="1200" b="1"/>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[1]Egresados!$K$123:$K$125</c:f>
              <c:numCache>
                <c:formatCode>General</c:formatCode>
                <c:ptCount val="3"/>
                <c:pt idx="0">
                  <c:v>0.36</c:v>
                </c:pt>
                <c:pt idx="1">
                  <c:v>0.2</c:v>
                </c:pt>
                <c:pt idx="2">
                  <c:v>0.44</c:v>
                </c:pt>
              </c:numCache>
            </c:numRef>
          </c:val>
          <c:extLst>
            <c:ext xmlns:c16="http://schemas.microsoft.com/office/drawing/2014/chart" uri="{C3380CC4-5D6E-409C-BE32-E72D297353CC}">
              <c16:uniqueId val="{00000002-26E1-4A57-AFFB-C960C6DE3510}"/>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[1]Egresados!$L$123:$L$125</c:f>
              <c:numCache>
                <c:formatCode>General</c:formatCode>
                <c:ptCount val="3"/>
              </c:numCache>
            </c:numRef>
          </c:val>
          <c:extLst>
            <c:ext xmlns:c16="http://schemas.microsoft.com/office/drawing/2014/chart" uri="{C3380CC4-5D6E-409C-BE32-E72D297353CC}">
              <c16:uniqueId val="{00000003-26E1-4A57-AFFB-C960C6DE3510}"/>
            </c:ext>
          </c:extLst>
        </c:ser>
        <c:dLbls>
          <c:dLblPos val="outEnd"/>
          <c:showLegendKey val="0"/>
          <c:showVal val="1"/>
          <c:showCatName val="0"/>
          <c:showSerName val="0"/>
          <c:showPercent val="0"/>
          <c:showBubbleSize val="0"/>
        </c:dLbls>
        <c:gapWidth val="150"/>
        <c:axId val="214554944"/>
        <c:axId val="214559424"/>
      </c:barChart>
      <c:catAx>
        <c:axId val="214554944"/>
        <c:scaling>
          <c:orientation val="minMax"/>
        </c:scaling>
        <c:delete val="0"/>
        <c:axPos val="b"/>
        <c:numFmt formatCode="General" sourceLinked="1"/>
        <c:majorTickMark val="out"/>
        <c:minorTickMark val="none"/>
        <c:tickLblPos val="nextTo"/>
        <c:crossAx val="214559424"/>
        <c:crosses val="autoZero"/>
        <c:auto val="1"/>
        <c:lblAlgn val="ctr"/>
        <c:lblOffset val="100"/>
        <c:noMultiLvlLbl val="0"/>
      </c:catAx>
      <c:valAx>
        <c:axId val="214559424"/>
        <c:scaling>
          <c:orientation val="minMax"/>
        </c:scaling>
        <c:delete val="0"/>
        <c:axPos val="l"/>
        <c:majorGridlines/>
        <c:numFmt formatCode="General" sourceLinked="1"/>
        <c:majorTickMark val="out"/>
        <c:minorTickMark val="none"/>
        <c:tickLblPos val="nextTo"/>
        <c:crossAx val="214554944"/>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0"/>
            <c:bubble3D val="0"/>
            <c:explosion val="10"/>
            <c:extLst>
              <c:ext xmlns:c16="http://schemas.microsoft.com/office/drawing/2014/chart" uri="{C3380CC4-5D6E-409C-BE32-E72D297353CC}">
                <c16:uniqueId val="{00000001-8E31-4181-BA1A-2C3BAF57AE7E}"/>
              </c:ext>
            </c:extLst>
          </c:dPt>
          <c:dPt>
            <c:idx val="1"/>
            <c:bubble3D val="0"/>
            <c:explosion val="10"/>
            <c:extLst>
              <c:ext xmlns:c16="http://schemas.microsoft.com/office/drawing/2014/chart" uri="{C3380CC4-5D6E-409C-BE32-E72D297353CC}">
                <c16:uniqueId val="{00000003-8E31-4181-BA1A-2C3BAF57AE7E}"/>
              </c:ext>
            </c:extLst>
          </c:dPt>
          <c:dPt>
            <c:idx val="2"/>
            <c:bubble3D val="0"/>
            <c:explosion val="10"/>
            <c:extLst>
              <c:ext xmlns:c16="http://schemas.microsoft.com/office/drawing/2014/chart" uri="{C3380CC4-5D6E-409C-BE32-E72D297353CC}">
                <c16:uniqueId val="{00000005-8E31-4181-BA1A-2C3BAF57AE7E}"/>
              </c:ext>
            </c:extLst>
          </c:dPt>
          <c:dPt>
            <c:idx val="4"/>
            <c:bubble3D val="0"/>
            <c:extLst>
              <c:ext xmlns:c16="http://schemas.microsoft.com/office/drawing/2014/chart" uri="{C3380CC4-5D6E-409C-BE32-E72D297353CC}">
                <c16:uniqueId val="{00000006-8E31-4181-BA1A-2C3BAF57AE7E}"/>
              </c:ext>
            </c:extLst>
          </c:dPt>
          <c:dLbls>
            <c:spPr>
              <a:noFill/>
              <a:ln w="25400">
                <a:noFill/>
              </a:ln>
            </c:spPr>
            <c:txPr>
              <a:bodyPr wrap="square" lIns="38100" tIns="19050" rIns="38100" bIns="19050" anchor="ctr">
                <a:spAutoFit/>
              </a:bodyPr>
              <a:lstStyle/>
              <a:p>
                <a:pPr>
                  <a:defRPr sz="1100" b="1"/>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[1]Egresados!$B$181:$B$183</c:f>
              <c:strCache>
                <c:ptCount val="3"/>
                <c:pt idx="0">
                  <c:v>Otras Actividades de Servicios Comunitarios, Sociales y Personales</c:v>
                </c:pt>
                <c:pt idx="1">
                  <c:v>Servicios Sociales y de Salud</c:v>
                </c:pt>
                <c:pt idx="2">
                  <c:v>Sin respuesta</c:v>
                </c:pt>
              </c:strCache>
            </c:strRef>
          </c:cat>
          <c:val>
            <c:numRef>
              <c:f>[1]Egresados!$D$181:$D$183</c:f>
              <c:numCache>
                <c:formatCode>General</c:formatCode>
                <c:ptCount val="3"/>
                <c:pt idx="0">
                  <c:v>0.16</c:v>
                </c:pt>
                <c:pt idx="1">
                  <c:v>0.52</c:v>
                </c:pt>
                <c:pt idx="2">
                  <c:v>0.32</c:v>
                </c:pt>
              </c:numCache>
            </c:numRef>
          </c:val>
          <c:extLst>
            <c:ext xmlns:c16="http://schemas.microsoft.com/office/drawing/2014/chart" uri="{C3380CC4-5D6E-409C-BE32-E72D297353CC}">
              <c16:uniqueId val="{00000007-8E31-4181-BA1A-2C3BAF57AE7E}"/>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1"/>
            <c:bubble3D val="0"/>
            <c:extLst>
              <c:ext xmlns:c16="http://schemas.microsoft.com/office/drawing/2014/chart" uri="{C3380CC4-5D6E-409C-BE32-E72D297353CC}">
                <c16:uniqueId val="{00000000-AF59-4B87-8CB5-96EE868EEA60}"/>
              </c:ext>
            </c:extLst>
          </c:dPt>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[1]Egresados!$E$208:$E$209</c:f>
              <c:numCache>
                <c:formatCode>General</c:formatCode>
                <c:ptCount val="2"/>
                <c:pt idx="0">
                  <c:v>0.28000000000000003</c:v>
                </c:pt>
                <c:pt idx="1">
                  <c:v>0.72</c:v>
                </c:pt>
              </c:numCache>
            </c:numRef>
          </c:val>
          <c:extLst>
            <c:ext xmlns:c16="http://schemas.microsoft.com/office/drawing/2014/chart" uri="{C3380CC4-5D6E-409C-BE32-E72D297353CC}">
              <c16:uniqueId val="{00000001-AF59-4B87-8CB5-96EE868EEA6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904548283310786"/>
          <c:y val="0.48338332189455313"/>
          <c:w val="2.6920339565427377E-2"/>
          <c:h val="0.16714423270773032"/>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023533359"/>
          <c:y val="8.3282830167556055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1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[1]Egresados!$F$244:$F$245</c:f>
              <c:numCache>
                <c:formatCode>General</c:formatCode>
                <c:ptCount val="2"/>
                <c:pt idx="0">
                  <c:v>0.32</c:v>
                </c:pt>
                <c:pt idx="1">
                  <c:v>0.68</c:v>
                </c:pt>
              </c:numCache>
            </c:numRef>
          </c:val>
          <c:extLst>
            <c:ext xmlns:c16="http://schemas.microsoft.com/office/drawing/2014/chart" uri="{C3380CC4-5D6E-409C-BE32-E72D297353CC}">
              <c16:uniqueId val="{00000000-5C68-4FC5-95F7-EE8CE7CA87A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022802948827911"/>
          <c:y val="0.53977273575400231"/>
          <c:w val="4.3069913030427814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w="25400">
                <a:noFill/>
              </a:ln>
            </c:spPr>
            <c:txPr>
              <a:bodyPr wrap="square" lIns="38100" tIns="19050" rIns="38100" bIns="19050" anchor="ctr">
                <a:spAutoFit/>
              </a:bodyPr>
              <a:lstStyle/>
              <a:p>
                <a:pPr>
                  <a:defRPr sz="12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[1]Egresados!$C$300:$C$304</c:f>
              <c:numCache>
                <c:formatCode>General</c:formatCode>
                <c:ptCount val="5"/>
                <c:pt idx="0">
                  <c:v>0</c:v>
                </c:pt>
                <c:pt idx="1">
                  <c:v>0.04</c:v>
                </c:pt>
                <c:pt idx="2">
                  <c:v>0.28000000000000003</c:v>
                </c:pt>
                <c:pt idx="3">
                  <c:v>0.44</c:v>
                </c:pt>
                <c:pt idx="4">
                  <c:v>0.24</c:v>
                </c:pt>
              </c:numCache>
            </c:numRef>
          </c:val>
          <c:extLst>
            <c:ext xmlns:c16="http://schemas.microsoft.com/office/drawing/2014/chart" uri="{C3380CC4-5D6E-409C-BE32-E72D297353CC}">
              <c16:uniqueId val="{00000000-BE49-4AA8-AC18-57F1B3FD843D}"/>
            </c:ext>
          </c:extLst>
        </c:ser>
        <c:dLbls>
          <c:showLegendKey val="0"/>
          <c:showVal val="0"/>
          <c:showCatName val="0"/>
          <c:showSerName val="0"/>
          <c:showPercent val="0"/>
          <c:showBubbleSize val="0"/>
        </c:dLbls>
        <c:gapWidth val="150"/>
        <c:overlap val="-25"/>
        <c:axId val="153760976"/>
        <c:axId val="153760584"/>
      </c:barChart>
      <c:catAx>
        <c:axId val="153760976"/>
        <c:scaling>
          <c:orientation val="minMax"/>
        </c:scaling>
        <c:delete val="0"/>
        <c:axPos val="b"/>
        <c:numFmt formatCode="General" sourceLinked="1"/>
        <c:majorTickMark val="none"/>
        <c:minorTickMark val="none"/>
        <c:tickLblPos val="nextTo"/>
        <c:crossAx val="153760584"/>
        <c:crosses val="autoZero"/>
        <c:auto val="1"/>
        <c:lblAlgn val="ctr"/>
        <c:lblOffset val="100"/>
        <c:noMultiLvlLbl val="0"/>
      </c:catAx>
      <c:valAx>
        <c:axId val="153760584"/>
        <c:scaling>
          <c:orientation val="minMax"/>
        </c:scaling>
        <c:delete val="1"/>
        <c:axPos val="l"/>
        <c:numFmt formatCode="General" sourceLinked="1"/>
        <c:majorTickMark val="out"/>
        <c:minorTickMark val="none"/>
        <c:tickLblPos val="nextTo"/>
        <c:crossAx val="15376097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4.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8</xdr:row>
      <xdr:rowOff>178594</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Gerencia en Sistemas</a:t>
          </a:r>
        </a:p>
        <a:p>
          <a:pPr marL="0" indent="0" algn="ctr"/>
          <a:r>
            <a:rPr lang="es-CO" sz="3600" b="1" u="sng" baseline="0">
              <a:solidFill>
                <a:schemeClr val="accent5">
                  <a:lumMod val="75000"/>
                </a:schemeClr>
              </a:solidFill>
              <a:latin typeface="+mn-lt"/>
              <a:ea typeface="+mn-ea"/>
              <a:cs typeface="+mn-cs"/>
            </a:rPr>
            <a:t>de Salud</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8E9EE333-2256-4784-ADF4-8BCFE610C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6FF17DB2-5C82-43BF-8045-C1113A2222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C5C8BE93-B01D-4A80-8DCD-A555F5C3F4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3B966D19-3D89-4BB6-8330-D01F3EDDB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E468AFF0-1836-4C9C-8C73-8B5760DFBE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9DA67E52-A5A0-4E01-9FDB-E8DCA944D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72B0F337-BC35-4A72-BE91-51A18B0F9D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187</xdr:row>
      <xdr:rowOff>19050</xdr:rowOff>
    </xdr:from>
    <xdr:to>
      <xdr:col>4</xdr:col>
      <xdr:colOff>1670050</xdr:colOff>
      <xdr:row>201</xdr:row>
      <xdr:rowOff>95250</xdr:rowOff>
    </xdr:to>
    <xdr:graphicFrame macro="">
      <xdr:nvGraphicFramePr>
        <xdr:cNvPr id="9" name="16 Gráfico">
          <a:extLst>
            <a:ext uri="{FF2B5EF4-FFF2-40B4-BE49-F238E27FC236}">
              <a16:creationId xmlns:a16="http://schemas.microsoft.com/office/drawing/2014/main" id="{2A40F71E-3429-4DF9-8061-02E0CEE51F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205</xdr:row>
      <xdr:rowOff>57150</xdr:rowOff>
    </xdr:from>
    <xdr:to>
      <xdr:col>11</xdr:col>
      <xdr:colOff>222250</xdr:colOff>
      <xdr:row>216</xdr:row>
      <xdr:rowOff>19050</xdr:rowOff>
    </xdr:to>
    <xdr:graphicFrame macro="">
      <xdr:nvGraphicFramePr>
        <xdr:cNvPr id="10" name="17 Gráfico">
          <a:extLst>
            <a:ext uri="{FF2B5EF4-FFF2-40B4-BE49-F238E27FC236}">
              <a16:creationId xmlns:a16="http://schemas.microsoft.com/office/drawing/2014/main" id="{2499BDFD-34CC-4E6D-946A-C3F3596DF3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247</xdr:row>
      <xdr:rowOff>177800</xdr:rowOff>
    </xdr:from>
    <xdr:to>
      <xdr:col>5</xdr:col>
      <xdr:colOff>152400</xdr:colOff>
      <xdr:row>262</xdr:row>
      <xdr:rowOff>0</xdr:rowOff>
    </xdr:to>
    <xdr:graphicFrame macro="">
      <xdr:nvGraphicFramePr>
        <xdr:cNvPr id="11" name="19 Gráfico">
          <a:extLst>
            <a:ext uri="{FF2B5EF4-FFF2-40B4-BE49-F238E27FC236}">
              <a16:creationId xmlns:a16="http://schemas.microsoft.com/office/drawing/2014/main" id="{0A4A212E-0520-4E71-8FF4-B2CD5A450A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290</xdr:row>
      <xdr:rowOff>165100</xdr:rowOff>
    </xdr:from>
    <xdr:to>
      <xdr:col>9</xdr:col>
      <xdr:colOff>622300</xdr:colOff>
      <xdr:row>305</xdr:row>
      <xdr:rowOff>57150</xdr:rowOff>
    </xdr:to>
    <xdr:graphicFrame macro="">
      <xdr:nvGraphicFramePr>
        <xdr:cNvPr id="12" name="21 Gráfico">
          <a:extLst>
            <a:ext uri="{FF2B5EF4-FFF2-40B4-BE49-F238E27FC236}">
              <a16:creationId xmlns:a16="http://schemas.microsoft.com/office/drawing/2014/main" id="{C61ED28D-7AB2-4F77-91F3-E65F5C45B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317</xdr:row>
      <xdr:rowOff>19050</xdr:rowOff>
    </xdr:from>
    <xdr:to>
      <xdr:col>8</xdr:col>
      <xdr:colOff>590550</xdr:colOff>
      <xdr:row>331</xdr:row>
      <xdr:rowOff>95250</xdr:rowOff>
    </xdr:to>
    <xdr:graphicFrame macro="">
      <xdr:nvGraphicFramePr>
        <xdr:cNvPr id="13" name="22 Gráfico">
          <a:extLst>
            <a:ext uri="{FF2B5EF4-FFF2-40B4-BE49-F238E27FC236}">
              <a16:creationId xmlns:a16="http://schemas.microsoft.com/office/drawing/2014/main" id="{23E55790-4886-4DFC-B38D-1E4F6EE267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005B7ABF-E140-47CF-ACE0-8F8A4ECAF544}"/>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4</xdr:col>
      <xdr:colOff>869155</xdr:colOff>
      <xdr:row>255</xdr:row>
      <xdr:rowOff>107156</xdr:rowOff>
    </xdr:from>
    <xdr:to>
      <xdr:col>4</xdr:col>
      <xdr:colOff>1262062</xdr:colOff>
      <xdr:row>257</xdr:row>
      <xdr:rowOff>166688</xdr:rowOff>
    </xdr:to>
    <xdr:sp macro="" textlink="">
      <xdr:nvSpPr>
        <xdr:cNvPr id="15" name="CuadroTexto 14">
          <a:extLst>
            <a:ext uri="{FF2B5EF4-FFF2-40B4-BE49-F238E27FC236}">
              <a16:creationId xmlns:a16="http://schemas.microsoft.com/office/drawing/2014/main" id="{CEBABB78-E02B-4CB7-A831-B250CF414E45}"/>
            </a:ext>
          </a:extLst>
        </xdr:cNvPr>
        <xdr:cNvSpPr txBox="1"/>
      </xdr:nvSpPr>
      <xdr:spPr>
        <a:xfrm>
          <a:off x="6660355" y="55285481"/>
          <a:ext cx="392907" cy="4405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br>
            <a:rPr lang="es-CO" sz="1100"/>
          </a:br>
          <a:r>
            <a:rPr lang="es-CO" sz="1100"/>
            <a:t>No</a:t>
          </a:r>
        </a:p>
      </xdr:txBody>
    </xdr:sp>
    <xdr:clientData/>
  </xdr:twoCellAnchor>
  <xdr:twoCellAnchor>
    <xdr:from>
      <xdr:col>10</xdr:col>
      <xdr:colOff>190500</xdr:colOff>
      <xdr:row>208</xdr:row>
      <xdr:rowOff>119062</xdr:rowOff>
    </xdr:from>
    <xdr:to>
      <xdr:col>10</xdr:col>
      <xdr:colOff>547687</xdr:colOff>
      <xdr:row>211</xdr:row>
      <xdr:rowOff>0</xdr:rowOff>
    </xdr:to>
    <xdr:sp macro="" textlink="">
      <xdr:nvSpPr>
        <xdr:cNvPr id="16" name="CuadroTexto 15">
          <a:extLst>
            <a:ext uri="{FF2B5EF4-FFF2-40B4-BE49-F238E27FC236}">
              <a16:creationId xmlns:a16="http://schemas.microsoft.com/office/drawing/2014/main" id="{6F3913DB-EAC1-484B-855A-653E9D053730}"/>
            </a:ext>
          </a:extLst>
        </xdr:cNvPr>
        <xdr:cNvSpPr txBox="1"/>
      </xdr:nvSpPr>
      <xdr:spPr>
        <a:xfrm>
          <a:off x="16735425" y="43781662"/>
          <a:ext cx="357187" cy="452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br>
            <a:rPr lang="es-CO" sz="1100"/>
          </a:br>
          <a:r>
            <a:rPr lang="es-CO" sz="1100"/>
            <a:t>No</a:t>
          </a:r>
        </a:p>
      </xdr:txBody>
    </xdr:sp>
    <xdr:clientData/>
  </xdr:twoCellAnchor>
  <xdr:twoCellAnchor editAs="oneCell">
    <xdr:from>
      <xdr:col>1</xdr:col>
      <xdr:colOff>0</xdr:colOff>
      <xdr:row>14</xdr:row>
      <xdr:rowOff>0</xdr:rowOff>
    </xdr:from>
    <xdr:to>
      <xdr:col>5</xdr:col>
      <xdr:colOff>1925346</xdr:colOff>
      <xdr:row>27</xdr:row>
      <xdr:rowOff>828262</xdr:rowOff>
    </xdr:to>
    <xdr:pic>
      <xdr:nvPicPr>
        <xdr:cNvPr id="17" name="Imagen 16">
          <a:extLst>
            <a:ext uri="{FF2B5EF4-FFF2-40B4-BE49-F238E27FC236}">
              <a16:creationId xmlns:a16="http://schemas.microsoft.com/office/drawing/2014/main" id="{9DC30223-407D-45DA-8BF1-3C185D5D6C2C}"/>
            </a:ext>
          </a:extLst>
        </xdr:cNvPr>
        <xdr:cNvPicPr>
          <a:picLocks noChangeAspect="1"/>
        </xdr:cNvPicPr>
      </xdr:nvPicPr>
      <xdr:blipFill>
        <a:blip xmlns:r="http://schemas.openxmlformats.org/officeDocument/2006/relationships" r:embed="rId14"/>
        <a:stretch>
          <a:fillRect/>
        </a:stretch>
      </xdr:blipFill>
      <xdr:spPr>
        <a:xfrm>
          <a:off x="762000" y="2981325"/>
          <a:ext cx="8678571" cy="3304762"/>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0.84291</cdr:x>
      <cdr:y>0.46682</cdr:y>
    </cdr:from>
    <cdr:to>
      <cdr:x>0.93263</cdr:x>
      <cdr:y>0.70231</cdr:y>
    </cdr:to>
    <cdr:sp macro="" textlink="">
      <cdr:nvSpPr>
        <cdr:cNvPr id="2" name="CuadroTexto 1"/>
        <cdr:cNvSpPr txBox="1"/>
      </cdr:nvSpPr>
      <cdr:spPr>
        <a:xfrm xmlns:a="http://schemas.openxmlformats.org/drawingml/2006/main">
          <a:off x="5481637" y="1250950"/>
          <a:ext cx="583406" cy="6310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O" sz="1100"/>
        </a:p>
      </cdr:txBody>
    </cdr:sp>
  </cdr:relSizeAnchor>
  <cdr:relSizeAnchor xmlns:cdr="http://schemas.openxmlformats.org/drawingml/2006/chartDrawing">
    <cdr:from>
      <cdr:x>0.86122</cdr:x>
      <cdr:y>0.5468</cdr:y>
    </cdr:from>
    <cdr:to>
      <cdr:x>0.94178</cdr:x>
      <cdr:y>0.68898</cdr:y>
    </cdr:to>
    <cdr:sp macro="" textlink="">
      <cdr:nvSpPr>
        <cdr:cNvPr id="3" name="CuadroTexto 2"/>
        <cdr:cNvSpPr txBox="1"/>
      </cdr:nvSpPr>
      <cdr:spPr>
        <a:xfrm xmlns:a="http://schemas.openxmlformats.org/drawingml/2006/main">
          <a:off x="5600699" y="1465262"/>
          <a:ext cx="523875" cy="381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O" sz="1100"/>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158</xdr:row>
      <xdr:rowOff>90487</xdr:rowOff>
    </xdr:from>
    <xdr:to>
      <xdr:col>7</xdr:col>
      <xdr:colOff>209550</xdr:colOff>
      <xdr:row>169</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176</xdr:row>
      <xdr:rowOff>71437</xdr:rowOff>
    </xdr:from>
    <xdr:to>
      <xdr:col>8</xdr:col>
      <xdr:colOff>409575</xdr:colOff>
      <xdr:row>191</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192</xdr:row>
      <xdr:rowOff>185737</xdr:rowOff>
    </xdr:from>
    <xdr:to>
      <xdr:col>6</xdr:col>
      <xdr:colOff>1181100</xdr:colOff>
      <xdr:row>205</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207</xdr:row>
      <xdr:rowOff>176212</xdr:rowOff>
    </xdr:from>
    <xdr:to>
      <xdr:col>6</xdr:col>
      <xdr:colOff>638175</xdr:colOff>
      <xdr:row>219</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221</xdr:row>
      <xdr:rowOff>42862</xdr:rowOff>
    </xdr:from>
    <xdr:to>
      <xdr:col>6</xdr:col>
      <xdr:colOff>1323975</xdr:colOff>
      <xdr:row>232</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234</xdr:row>
      <xdr:rowOff>90487</xdr:rowOff>
    </xdr:from>
    <xdr:to>
      <xdr:col>8</xdr:col>
      <xdr:colOff>485775</xdr:colOff>
      <xdr:row>245</xdr:row>
      <xdr:rowOff>728662</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609600</xdr:colOff>
      <xdr:row>14</xdr:row>
      <xdr:rowOff>57150</xdr:rowOff>
    </xdr:from>
    <xdr:to>
      <xdr:col>5</xdr:col>
      <xdr:colOff>159055</xdr:colOff>
      <xdr:row>27</xdr:row>
      <xdr:rowOff>361517</xdr:rowOff>
    </xdr:to>
    <xdr:pic>
      <xdr:nvPicPr>
        <xdr:cNvPr id="4" name="Imagen 3">
          <a:extLst>
            <a:ext uri="{FF2B5EF4-FFF2-40B4-BE49-F238E27FC236}">
              <a16:creationId xmlns:a16="http://schemas.microsoft.com/office/drawing/2014/main" id="{FD7F3ADE-4011-4CEB-912B-7FC070C59315}"/>
            </a:ext>
          </a:extLst>
        </xdr:cNvPr>
        <xdr:cNvPicPr>
          <a:picLocks noChangeAspect="1"/>
        </xdr:cNvPicPr>
      </xdr:nvPicPr>
      <xdr:blipFill>
        <a:blip xmlns:r="http://schemas.openxmlformats.org/officeDocument/2006/relationships" r:embed="rId14"/>
        <a:stretch>
          <a:fillRect/>
        </a:stretch>
      </xdr:blipFill>
      <xdr:spPr>
        <a:xfrm>
          <a:off x="609600" y="3190875"/>
          <a:ext cx="6998005" cy="27808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Gerencia en Sistemas</a:t>
          </a:r>
        </a:p>
        <a:p>
          <a:pPr marL="0" indent="0" algn="ctr"/>
          <a:r>
            <a:rPr lang="es-CO" sz="3600" b="1" u="sng" baseline="0">
              <a:solidFill>
                <a:schemeClr val="accent5">
                  <a:lumMod val="75000"/>
                </a:schemeClr>
              </a:solidFill>
              <a:latin typeface="+mn-lt"/>
              <a:ea typeface="+mn-ea"/>
              <a:cs typeface="+mn-cs"/>
            </a:rPr>
            <a:t>de Salud</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Especialización en Gerencia en Sistemas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de Salud</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pecializaci&#243;n%20en%20Gerencia%20en%20Sistemas%20de%20Salud%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5">
          <cell r="F35" t="str">
            <v>Masculino</v>
          </cell>
          <cell r="G35">
            <v>0.32</v>
          </cell>
        </row>
        <row r="36">
          <cell r="F36" t="str">
            <v>Femenino</v>
          </cell>
          <cell r="G36">
            <v>0.68</v>
          </cell>
        </row>
        <row r="60">
          <cell r="F60" t="str">
            <v>Casado(a)/unión libre</v>
          </cell>
          <cell r="G60">
            <v>0.44</v>
          </cell>
        </row>
        <row r="61">
          <cell r="F61" t="str">
            <v>Soltero</v>
          </cell>
          <cell r="G61">
            <v>0.52</v>
          </cell>
        </row>
        <row r="62">
          <cell r="F62" t="str">
            <v>Otro</v>
          </cell>
          <cell r="G62">
            <v>0.04</v>
          </cell>
        </row>
        <row r="86">
          <cell r="F86">
            <v>0</v>
          </cell>
          <cell r="G86">
            <v>0.52</v>
          </cell>
        </row>
        <row r="87">
          <cell r="F87">
            <v>1</v>
          </cell>
          <cell r="G87">
            <v>0.28000000000000003</v>
          </cell>
        </row>
        <row r="88">
          <cell r="F88">
            <v>2</v>
          </cell>
          <cell r="G88">
            <v>0.12</v>
          </cell>
        </row>
        <row r="89">
          <cell r="F89" t="str">
            <v>Más de 2</v>
          </cell>
          <cell r="G89">
            <v>0.08</v>
          </cell>
        </row>
        <row r="123">
          <cell r="B123" t="str">
            <v>Trabajando</v>
          </cell>
          <cell r="C123"/>
          <cell r="D123"/>
          <cell r="E123">
            <v>0.8</v>
          </cell>
          <cell r="F123"/>
          <cell r="H123" t="str">
            <v>Si</v>
          </cell>
          <cell r="I123"/>
          <cell r="J123"/>
          <cell r="K123">
            <v>0.36</v>
          </cell>
          <cell r="L123"/>
        </row>
        <row r="124">
          <cell r="B124" t="str">
            <v>Buscando trabajo</v>
          </cell>
          <cell r="C124"/>
          <cell r="D124"/>
          <cell r="E124">
            <v>0</v>
          </cell>
          <cell r="F124"/>
          <cell r="H124" t="str">
            <v xml:space="preserve">no </v>
          </cell>
          <cell r="I124"/>
          <cell r="J124"/>
          <cell r="K124">
            <v>0.2</v>
          </cell>
          <cell r="L124"/>
        </row>
        <row r="125">
          <cell r="B125" t="str">
            <v>Estudiando</v>
          </cell>
          <cell r="C125"/>
          <cell r="D125"/>
          <cell r="E125">
            <v>0.12</v>
          </cell>
          <cell r="F125"/>
          <cell r="H125" t="str">
            <v xml:space="preserve">no respondio </v>
          </cell>
          <cell r="I125"/>
          <cell r="J125"/>
          <cell r="K125">
            <v>0.44</v>
          </cell>
          <cell r="L125"/>
        </row>
        <row r="126">
          <cell r="B126" t="str">
            <v>Oficios del hogar</v>
          </cell>
          <cell r="C126"/>
          <cell r="D126"/>
          <cell r="E126">
            <v>0</v>
          </cell>
          <cell r="F126"/>
        </row>
        <row r="127">
          <cell r="B127" t="str">
            <v xml:space="preserve">Incapacitado </v>
          </cell>
          <cell r="C127"/>
          <cell r="D127"/>
          <cell r="E127">
            <v>0</v>
          </cell>
          <cell r="F127"/>
        </row>
        <row r="128">
          <cell r="B128" t="str">
            <v>Otra actividad</v>
          </cell>
          <cell r="C128"/>
          <cell r="D128"/>
          <cell r="E128">
            <v>0.08</v>
          </cell>
          <cell r="F128"/>
        </row>
        <row r="181">
          <cell r="B181" t="str">
            <v>Otras Actividades de Servicios Comunitarios, Sociales y Personales</v>
          </cell>
          <cell r="D181">
            <v>0.16</v>
          </cell>
        </row>
        <row r="182">
          <cell r="B182" t="str">
            <v>Servicios Sociales y de Salud</v>
          </cell>
          <cell r="D182">
            <v>0.52</v>
          </cell>
        </row>
        <row r="183">
          <cell r="B183" t="str">
            <v>Sin respuesta</v>
          </cell>
          <cell r="D183">
            <v>0.32</v>
          </cell>
        </row>
        <row r="208">
          <cell r="E208">
            <v>0.28000000000000003</v>
          </cell>
        </row>
        <row r="209">
          <cell r="E209">
            <v>0.72</v>
          </cell>
        </row>
        <row r="244">
          <cell r="F244">
            <v>0.32</v>
          </cell>
        </row>
        <row r="245">
          <cell r="F245">
            <v>0.68</v>
          </cell>
        </row>
        <row r="300">
          <cell r="C300">
            <v>0</v>
          </cell>
        </row>
        <row r="301">
          <cell r="C301">
            <v>0.04</v>
          </cell>
        </row>
        <row r="302">
          <cell r="C302">
            <v>0.28000000000000003</v>
          </cell>
        </row>
        <row r="303">
          <cell r="C303">
            <v>0.44</v>
          </cell>
        </row>
        <row r="304">
          <cell r="C304">
            <v>0.24</v>
          </cell>
        </row>
        <row r="324">
          <cell r="B324" t="str">
            <v>Si</v>
          </cell>
          <cell r="C324">
            <v>0.6</v>
          </cell>
        </row>
        <row r="325">
          <cell r="B325" t="str">
            <v>No</v>
          </cell>
          <cell r="C325">
            <v>0.4</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zoomScaleNormal="100" workbookViewId="0">
      <selection activeCell="D13" sqref="D13"/>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73" t="s">
        <v>0</v>
      </c>
      <c r="C46" s="73"/>
      <c r="D46" s="73"/>
      <c r="E46" s="73"/>
      <c r="F46" s="73"/>
      <c r="G46" s="73"/>
      <c r="H46" s="73"/>
      <c r="I46" s="73"/>
      <c r="J46" s="73"/>
      <c r="K46" s="73"/>
      <c r="L46" s="73"/>
      <c r="M46" s="73"/>
      <c r="N46" s="73"/>
      <c r="O46" s="73"/>
    </row>
    <row r="47" spans="2:18" ht="409.6" customHeight="1">
      <c r="B47" s="74" t="s">
        <v>204</v>
      </c>
      <c r="C47" s="74"/>
      <c r="D47" s="74"/>
      <c r="E47" s="74"/>
      <c r="F47" s="74"/>
      <c r="G47" s="74"/>
      <c r="H47" s="74"/>
      <c r="I47" s="74"/>
      <c r="J47" s="74"/>
      <c r="K47" s="74"/>
      <c r="L47" s="74"/>
      <c r="M47" s="74"/>
      <c r="N47" s="74"/>
      <c r="O47" s="74"/>
      <c r="R47" s="3"/>
    </row>
    <row r="49" spans="2:15" ht="36.75" customHeight="1">
      <c r="B49" s="4" t="s">
        <v>1</v>
      </c>
    </row>
    <row r="50" spans="2:15" ht="14.45" customHeight="1">
      <c r="B50" s="75" t="s">
        <v>202</v>
      </c>
      <c r="C50" s="76"/>
      <c r="D50" s="76"/>
      <c r="E50" s="76"/>
      <c r="F50" s="76"/>
      <c r="G50" s="76"/>
      <c r="H50" s="76"/>
      <c r="I50" s="76"/>
      <c r="J50" s="76"/>
      <c r="K50" s="76"/>
      <c r="L50" s="76"/>
      <c r="M50" s="76"/>
      <c r="N50" s="76"/>
    </row>
    <row r="51" spans="2:15" ht="14.45" customHeight="1">
      <c r="B51" s="76"/>
      <c r="C51" s="76"/>
      <c r="D51" s="76"/>
      <c r="E51" s="76"/>
      <c r="F51" s="76"/>
      <c r="G51" s="76"/>
      <c r="H51" s="76"/>
      <c r="I51" s="76"/>
      <c r="J51" s="76"/>
      <c r="K51" s="76"/>
      <c r="L51" s="76"/>
      <c r="M51" s="76"/>
      <c r="N51" s="76"/>
    </row>
    <row r="52" spans="2:15" ht="14.45" customHeight="1">
      <c r="B52" s="76"/>
      <c r="C52" s="76"/>
      <c r="D52" s="76"/>
      <c r="E52" s="76"/>
      <c r="F52" s="76"/>
      <c r="G52" s="76"/>
      <c r="H52" s="76"/>
      <c r="I52" s="76"/>
      <c r="J52" s="76"/>
      <c r="K52" s="76"/>
      <c r="L52" s="76"/>
      <c r="M52" s="76"/>
      <c r="N52" s="76"/>
    </row>
    <row r="53" spans="2:15" ht="14.45" customHeight="1">
      <c r="B53" s="76"/>
      <c r="C53" s="76"/>
      <c r="D53" s="76"/>
      <c r="E53" s="76"/>
      <c r="F53" s="76"/>
      <c r="G53" s="76"/>
      <c r="H53" s="76"/>
      <c r="I53" s="76"/>
      <c r="J53" s="76"/>
      <c r="K53" s="76"/>
      <c r="L53" s="76"/>
      <c r="M53" s="76"/>
      <c r="N53" s="76"/>
    </row>
    <row r="54" spans="2:15" ht="14.45" customHeight="1">
      <c r="B54" s="76"/>
      <c r="C54" s="76"/>
      <c r="D54" s="76"/>
      <c r="E54" s="76"/>
      <c r="F54" s="76"/>
      <c r="G54" s="76"/>
      <c r="H54" s="76"/>
      <c r="I54" s="76"/>
      <c r="J54" s="76"/>
      <c r="K54" s="76"/>
      <c r="L54" s="76"/>
      <c r="M54" s="76"/>
      <c r="N54" s="76"/>
    </row>
    <row r="55" spans="2:15" ht="14.45" customHeight="1">
      <c r="B55" s="76"/>
      <c r="C55" s="76"/>
      <c r="D55" s="76"/>
      <c r="E55" s="76"/>
      <c r="F55" s="76"/>
      <c r="G55" s="76"/>
      <c r="H55" s="76"/>
      <c r="I55" s="76"/>
      <c r="J55" s="76"/>
      <c r="K55" s="76"/>
      <c r="L55" s="76"/>
      <c r="M55" s="76"/>
      <c r="N55" s="76"/>
    </row>
    <row r="56" spans="2:15" ht="14.45" customHeight="1">
      <c r="B56" s="76"/>
      <c r="C56" s="76"/>
      <c r="D56" s="76"/>
      <c r="E56" s="76"/>
      <c r="F56" s="76"/>
      <c r="G56" s="76"/>
      <c r="H56" s="76"/>
      <c r="I56" s="76"/>
      <c r="J56" s="76"/>
      <c r="K56" s="76"/>
      <c r="L56" s="76"/>
      <c r="M56" s="76"/>
      <c r="N56" s="76"/>
    </row>
    <row r="57" spans="2:15" ht="14.45" customHeight="1">
      <c r="B57" s="76"/>
      <c r="C57" s="76"/>
      <c r="D57" s="76"/>
      <c r="E57" s="76"/>
      <c r="F57" s="76"/>
      <c r="G57" s="76"/>
      <c r="H57" s="76"/>
      <c r="I57" s="76"/>
      <c r="J57" s="76"/>
      <c r="K57" s="76"/>
      <c r="L57" s="76"/>
      <c r="M57" s="76"/>
      <c r="N57" s="76"/>
    </row>
    <row r="58" spans="2:15" ht="14.45" customHeight="1">
      <c r="B58" s="76"/>
      <c r="C58" s="76"/>
      <c r="D58" s="76"/>
      <c r="E58" s="76"/>
      <c r="F58" s="76"/>
      <c r="G58" s="76"/>
      <c r="H58" s="76"/>
      <c r="I58" s="76"/>
      <c r="J58" s="76"/>
      <c r="K58" s="76"/>
      <c r="L58" s="76"/>
      <c r="M58" s="76"/>
      <c r="N58" s="76"/>
    </row>
    <row r="59" spans="2:15" ht="54" customHeight="1">
      <c r="B59" s="76"/>
      <c r="C59" s="76"/>
      <c r="D59" s="76"/>
      <c r="E59" s="76"/>
      <c r="F59" s="76"/>
      <c r="G59" s="76"/>
      <c r="H59" s="76"/>
      <c r="I59" s="76"/>
      <c r="J59" s="76"/>
      <c r="K59" s="76"/>
      <c r="L59" s="76"/>
      <c r="M59" s="76"/>
      <c r="N59" s="76"/>
    </row>
    <row r="61" spans="2:15" ht="132.75" customHeight="1">
      <c r="B61" s="77" t="s">
        <v>203</v>
      </c>
      <c r="C61" s="78"/>
      <c r="D61" s="78"/>
      <c r="E61" s="78"/>
      <c r="F61" s="78"/>
      <c r="G61" s="78"/>
      <c r="H61" s="78"/>
      <c r="I61" s="78"/>
      <c r="J61" s="78"/>
      <c r="K61" s="78"/>
      <c r="L61" s="78"/>
      <c r="M61" s="78"/>
      <c r="N61" s="78"/>
      <c r="O61" s="78"/>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018E9-3845-4158-85B1-4603402C6A5D}">
  <dimension ref="B10:R445"/>
  <sheetViews>
    <sheetView topLeftCell="A4" workbookViewId="0">
      <selection activeCell="F10" sqref="F10"/>
    </sheetView>
  </sheetViews>
  <sheetFormatPr baseColWidth="10" defaultColWidth="11.42578125" defaultRowHeight="15"/>
  <cols>
    <col min="1" max="1" width="11.42578125" style="1"/>
    <col min="2" max="2" width="39.7109375" style="1" customWidth="1"/>
    <col min="3" max="3" width="20.5703125" style="1" customWidth="1"/>
    <col min="4" max="4" width="15.140625" style="1" customWidth="1"/>
    <col min="5" max="5" width="25.85546875" style="1" customWidth="1"/>
    <col min="6" max="6" width="31.7109375" style="1" customWidth="1"/>
    <col min="7" max="7" width="40" style="1" customWidth="1"/>
    <col min="8" max="8" width="23.85546875" style="1" customWidth="1"/>
    <col min="9" max="9" width="19.7109375" style="1" customWidth="1"/>
    <col min="10" max="10" width="20.140625" style="1" customWidth="1"/>
    <col min="11" max="11" width="23.7109375" style="1" customWidth="1"/>
    <col min="12" max="12" width="20.42578125" style="1" customWidth="1"/>
    <col min="13" max="13" width="39.28515625" style="1" customWidth="1"/>
    <col min="14" max="14" width="23.85546875" style="1" customWidth="1"/>
    <col min="15" max="15" width="26.140625" style="1" customWidth="1"/>
    <col min="16" max="16" width="17.5703125" style="1" customWidth="1"/>
    <col min="17" max="17" width="15.85546875" style="1" customWidth="1"/>
    <col min="18" max="18" width="17" style="1" customWidth="1"/>
    <col min="19" max="16384" width="11.42578125" style="1"/>
  </cols>
  <sheetData>
    <row r="10" spans="2:6" ht="26.25" customHeight="1"/>
    <row r="11" spans="2:6">
      <c r="B11" s="5" t="s">
        <v>2</v>
      </c>
    </row>
    <row r="12" spans="2:6" ht="28.5" customHeight="1">
      <c r="B12" s="107" t="s">
        <v>205</v>
      </c>
      <c r="C12" s="107"/>
      <c r="D12" s="107"/>
      <c r="E12" s="107"/>
      <c r="F12" s="107"/>
    </row>
    <row r="13" spans="2:6">
      <c r="B13" s="5" t="s">
        <v>3</v>
      </c>
    </row>
    <row r="14" spans="2:6">
      <c r="B14" s="5"/>
    </row>
    <row r="15" spans="2:6">
      <c r="B15" s="5"/>
    </row>
    <row r="16" spans="2:6">
      <c r="B16" s="5"/>
    </row>
    <row r="17" spans="2:2">
      <c r="B17" s="5"/>
    </row>
    <row r="18" spans="2:2">
      <c r="B18" s="5"/>
    </row>
    <row r="28" spans="2:2" ht="123" customHeight="1"/>
    <row r="29" spans="2:2" ht="21">
      <c r="B29" s="6" t="s">
        <v>206</v>
      </c>
    </row>
    <row r="30" spans="2:2" ht="21">
      <c r="B30" s="6" t="s">
        <v>207</v>
      </c>
    </row>
    <row r="32" spans="2:2" ht="15.75">
      <c r="B32" s="7" t="s">
        <v>4</v>
      </c>
    </row>
    <row r="34" spans="2:7">
      <c r="B34" s="8" t="s">
        <v>4</v>
      </c>
      <c r="C34" s="60" t="s">
        <v>5</v>
      </c>
      <c r="D34" s="60" t="s">
        <v>6</v>
      </c>
      <c r="F34" s="8" t="s">
        <v>4</v>
      </c>
      <c r="G34" s="60" t="s">
        <v>6</v>
      </c>
    </row>
    <row r="35" spans="2:7">
      <c r="B35" s="9" t="s">
        <v>7</v>
      </c>
      <c r="C35" s="62">
        <v>8</v>
      </c>
      <c r="D35" s="10">
        <f>C35/$C$37</f>
        <v>0.32</v>
      </c>
      <c r="F35" s="9" t="s">
        <v>7</v>
      </c>
      <c r="G35" s="10">
        <f>D35</f>
        <v>0.32</v>
      </c>
    </row>
    <row r="36" spans="2:7">
      <c r="B36" s="9" t="s">
        <v>8</v>
      </c>
      <c r="C36" s="62">
        <v>17</v>
      </c>
      <c r="D36" s="10">
        <f t="shared" ref="D36:D37" si="0">C36/$C$37</f>
        <v>0.68</v>
      </c>
      <c r="F36" s="9" t="s">
        <v>8</v>
      </c>
      <c r="G36" s="10">
        <f>D36</f>
        <v>0.68</v>
      </c>
    </row>
    <row r="37" spans="2:7">
      <c r="B37" s="9" t="s">
        <v>9</v>
      </c>
      <c r="C37" s="63">
        <f>SUM(C35:C36)</f>
        <v>25</v>
      </c>
      <c r="D37" s="10">
        <f t="shared" si="0"/>
        <v>1</v>
      </c>
      <c r="F37" s="9" t="s">
        <v>9</v>
      </c>
      <c r="G37" s="10">
        <f>D37</f>
        <v>1</v>
      </c>
    </row>
    <row r="57" spans="2:7" ht="15.75">
      <c r="B57" s="7" t="s">
        <v>10</v>
      </c>
    </row>
    <row r="59" spans="2:7">
      <c r="B59" s="8" t="s">
        <v>10</v>
      </c>
      <c r="C59" s="60" t="s">
        <v>5</v>
      </c>
      <c r="D59" s="60" t="s">
        <v>6</v>
      </c>
      <c r="F59" s="8" t="s">
        <v>10</v>
      </c>
      <c r="G59" s="60" t="s">
        <v>6</v>
      </c>
    </row>
    <row r="60" spans="2:7">
      <c r="B60" s="9" t="s">
        <v>11</v>
      </c>
      <c r="C60" s="62">
        <v>11</v>
      </c>
      <c r="D60" s="10">
        <f>C60/$C$37</f>
        <v>0.44</v>
      </c>
      <c r="F60" s="9" t="s">
        <v>11</v>
      </c>
      <c r="G60" s="10">
        <f>D60</f>
        <v>0.44</v>
      </c>
    </row>
    <row r="61" spans="2:7">
      <c r="B61" s="9" t="s">
        <v>12</v>
      </c>
      <c r="C61" s="62">
        <v>13</v>
      </c>
      <c r="D61" s="10">
        <f t="shared" ref="D61:D63" si="1">C61/$C$37</f>
        <v>0.52</v>
      </c>
      <c r="F61" s="9" t="s">
        <v>12</v>
      </c>
      <c r="G61" s="10">
        <f>D61</f>
        <v>0.52</v>
      </c>
    </row>
    <row r="62" spans="2:7">
      <c r="B62" s="9" t="s">
        <v>13</v>
      </c>
      <c r="C62" s="62">
        <v>1</v>
      </c>
      <c r="D62" s="10">
        <f t="shared" si="1"/>
        <v>0.04</v>
      </c>
      <c r="F62" s="9" t="s">
        <v>14</v>
      </c>
      <c r="G62" s="10">
        <f>D62</f>
        <v>0.04</v>
      </c>
    </row>
    <row r="63" spans="2:7">
      <c r="B63" s="9" t="s">
        <v>9</v>
      </c>
      <c r="C63" s="63">
        <f>SUM(C60:C62)</f>
        <v>25</v>
      </c>
      <c r="D63" s="10">
        <f t="shared" si="1"/>
        <v>1</v>
      </c>
      <c r="F63" s="9" t="s">
        <v>9</v>
      </c>
      <c r="G63" s="10">
        <f>D63</f>
        <v>1</v>
      </c>
    </row>
    <row r="83" spans="2:7" ht="15.75">
      <c r="B83" s="7" t="s">
        <v>15</v>
      </c>
    </row>
    <row r="85" spans="2:7">
      <c r="B85" s="8" t="s">
        <v>16</v>
      </c>
      <c r="C85" s="60" t="s">
        <v>5</v>
      </c>
      <c r="D85" s="60" t="s">
        <v>6</v>
      </c>
      <c r="F85" s="8" t="s">
        <v>16</v>
      </c>
      <c r="G85" s="60" t="s">
        <v>6</v>
      </c>
    </row>
    <row r="86" spans="2:7">
      <c r="B86" s="9">
        <v>0</v>
      </c>
      <c r="C86" s="62">
        <v>13</v>
      </c>
      <c r="D86" s="10">
        <f>C86/$C$37</f>
        <v>0.52</v>
      </c>
      <c r="F86" s="9">
        <v>0</v>
      </c>
      <c r="G86" s="10">
        <f>D86</f>
        <v>0.52</v>
      </c>
    </row>
    <row r="87" spans="2:7">
      <c r="B87" s="9">
        <v>1</v>
      </c>
      <c r="C87" s="62">
        <v>7</v>
      </c>
      <c r="D87" s="10">
        <f t="shared" ref="D87:D90" si="2">C87/$C$37</f>
        <v>0.28000000000000003</v>
      </c>
      <c r="F87" s="9">
        <v>1</v>
      </c>
      <c r="G87" s="10">
        <f>D87</f>
        <v>0.28000000000000003</v>
      </c>
    </row>
    <row r="88" spans="2:7">
      <c r="B88" s="64">
        <v>2</v>
      </c>
      <c r="C88" s="62">
        <v>3</v>
      </c>
      <c r="D88" s="10">
        <f t="shared" si="2"/>
        <v>0.12</v>
      </c>
      <c r="F88" s="64">
        <v>2</v>
      </c>
      <c r="G88" s="10">
        <f>D88</f>
        <v>0.12</v>
      </c>
    </row>
    <row r="89" spans="2:7">
      <c r="B89" s="11" t="s">
        <v>17</v>
      </c>
      <c r="C89" s="62">
        <v>2</v>
      </c>
      <c r="D89" s="10">
        <f t="shared" si="2"/>
        <v>0.08</v>
      </c>
      <c r="F89" s="11" t="s">
        <v>17</v>
      </c>
      <c r="G89" s="10">
        <f>D89</f>
        <v>0.08</v>
      </c>
    </row>
    <row r="90" spans="2:7">
      <c r="B90" s="9" t="s">
        <v>9</v>
      </c>
      <c r="C90" s="63">
        <f>SUM(C86:C89)</f>
        <v>25</v>
      </c>
      <c r="D90" s="10">
        <f t="shared" si="2"/>
        <v>1</v>
      </c>
      <c r="F90" s="9" t="s">
        <v>9</v>
      </c>
      <c r="G90" s="10">
        <f>D90</f>
        <v>1</v>
      </c>
    </row>
    <row r="110" spans="2:2" ht="15.75">
      <c r="B110" s="7" t="s">
        <v>18</v>
      </c>
    </row>
    <row r="111" spans="2:2" ht="15.75">
      <c r="B111" s="7"/>
    </row>
    <row r="113" spans="2:12" ht="84" customHeight="1">
      <c r="B113" s="108" t="s">
        <v>19</v>
      </c>
      <c r="C113" s="108"/>
      <c r="D113" s="108"/>
      <c r="E113" s="109" t="s">
        <v>5</v>
      </c>
      <c r="F113" s="109"/>
      <c r="H113" s="108" t="s">
        <v>20</v>
      </c>
      <c r="I113" s="108"/>
      <c r="J113" s="108"/>
      <c r="K113" s="109" t="s">
        <v>5</v>
      </c>
      <c r="L113" s="109"/>
    </row>
    <row r="114" spans="2:12">
      <c r="B114" s="90" t="s">
        <v>21</v>
      </c>
      <c r="C114" s="90"/>
      <c r="D114" s="90"/>
      <c r="E114" s="106">
        <v>20</v>
      </c>
      <c r="F114" s="106"/>
      <c r="H114" s="100" t="s">
        <v>22</v>
      </c>
      <c r="I114" s="100"/>
      <c r="J114" s="100"/>
      <c r="K114" s="98">
        <v>9</v>
      </c>
      <c r="L114" s="99"/>
    </row>
    <row r="115" spans="2:12">
      <c r="B115" s="90" t="s">
        <v>23</v>
      </c>
      <c r="C115" s="90"/>
      <c r="D115" s="90"/>
      <c r="E115" s="106">
        <v>0</v>
      </c>
      <c r="F115" s="106"/>
      <c r="H115" s="100" t="s">
        <v>24</v>
      </c>
      <c r="I115" s="100"/>
      <c r="J115" s="100"/>
      <c r="K115" s="98">
        <v>5</v>
      </c>
      <c r="L115" s="99"/>
    </row>
    <row r="116" spans="2:12">
      <c r="B116" s="90" t="s">
        <v>25</v>
      </c>
      <c r="C116" s="90"/>
      <c r="D116" s="90"/>
      <c r="E116" s="106">
        <v>3</v>
      </c>
      <c r="F116" s="106"/>
      <c r="H116" s="100" t="s">
        <v>26</v>
      </c>
      <c r="I116" s="100"/>
      <c r="J116" s="100"/>
      <c r="K116" s="98">
        <v>11</v>
      </c>
      <c r="L116" s="99"/>
    </row>
    <row r="117" spans="2:12">
      <c r="B117" s="90" t="s">
        <v>27</v>
      </c>
      <c r="C117" s="90"/>
      <c r="D117" s="90"/>
      <c r="E117" s="106">
        <v>0</v>
      </c>
      <c r="F117" s="106"/>
      <c r="H117" s="65"/>
      <c r="I117" s="65"/>
      <c r="J117" s="65"/>
      <c r="K117" s="66"/>
      <c r="L117" s="66"/>
    </row>
    <row r="118" spans="2:12">
      <c r="B118" s="90" t="s">
        <v>28</v>
      </c>
      <c r="C118" s="90"/>
      <c r="D118" s="90"/>
      <c r="E118" s="106">
        <v>0</v>
      </c>
      <c r="F118" s="106"/>
      <c r="H118" s="65"/>
      <c r="I118" s="65"/>
      <c r="J118" s="65"/>
      <c r="K118" s="66"/>
      <c r="L118" s="66"/>
    </row>
    <row r="119" spans="2:12">
      <c r="B119" s="90" t="s">
        <v>29</v>
      </c>
      <c r="C119" s="90"/>
      <c r="D119" s="90"/>
      <c r="E119" s="106">
        <v>2</v>
      </c>
      <c r="F119" s="106"/>
      <c r="H119" s="65"/>
      <c r="I119" s="65"/>
      <c r="J119" s="65"/>
      <c r="K119" s="66"/>
      <c r="L119" s="66"/>
    </row>
    <row r="120" spans="2:12">
      <c r="B120" s="67"/>
      <c r="C120" s="67"/>
      <c r="D120" s="67"/>
      <c r="E120" s="66"/>
      <c r="F120" s="66"/>
      <c r="H120" s="65"/>
      <c r="I120" s="65"/>
      <c r="J120" s="65"/>
      <c r="K120" s="66"/>
      <c r="L120" s="66"/>
    </row>
    <row r="122" spans="2:12">
      <c r="B122" s="103" t="s">
        <v>30</v>
      </c>
      <c r="C122" s="103"/>
      <c r="D122" s="103"/>
      <c r="E122" s="103" t="s">
        <v>6</v>
      </c>
      <c r="F122" s="103"/>
      <c r="H122" s="103" t="s">
        <v>31</v>
      </c>
      <c r="I122" s="103"/>
      <c r="J122" s="103"/>
      <c r="K122" s="104" t="s">
        <v>6</v>
      </c>
      <c r="L122" s="105"/>
    </row>
    <row r="123" spans="2:12">
      <c r="B123" s="90" t="s">
        <v>21</v>
      </c>
      <c r="C123" s="90"/>
      <c r="D123" s="90"/>
      <c r="E123" s="79">
        <f>E114/$C$37</f>
        <v>0.8</v>
      </c>
      <c r="F123" s="79"/>
      <c r="H123" s="90" t="s">
        <v>32</v>
      </c>
      <c r="I123" s="90"/>
      <c r="J123" s="90"/>
      <c r="K123" s="101">
        <f>K114/$C$37</f>
        <v>0.36</v>
      </c>
      <c r="L123" s="102"/>
    </row>
    <row r="124" spans="2:12">
      <c r="B124" s="90" t="s">
        <v>23</v>
      </c>
      <c r="C124" s="90"/>
      <c r="D124" s="90"/>
      <c r="E124" s="79">
        <f t="shared" ref="E124:E128" si="3">E115/$C$37</f>
        <v>0</v>
      </c>
      <c r="F124" s="79"/>
      <c r="H124" s="100" t="s">
        <v>33</v>
      </c>
      <c r="I124" s="100"/>
      <c r="J124" s="100"/>
      <c r="K124" s="101">
        <f t="shared" ref="K124:K125" si="4">K115/$C$37</f>
        <v>0.2</v>
      </c>
      <c r="L124" s="102"/>
    </row>
    <row r="125" spans="2:12">
      <c r="B125" s="90" t="s">
        <v>25</v>
      </c>
      <c r="C125" s="90"/>
      <c r="D125" s="90"/>
      <c r="E125" s="79">
        <f t="shared" si="3"/>
        <v>0.12</v>
      </c>
      <c r="F125" s="79"/>
      <c r="H125" s="100" t="s">
        <v>26</v>
      </c>
      <c r="I125" s="100"/>
      <c r="J125" s="100"/>
      <c r="K125" s="101">
        <f t="shared" si="4"/>
        <v>0.44</v>
      </c>
      <c r="L125" s="102"/>
    </row>
    <row r="126" spans="2:12">
      <c r="B126" s="90" t="s">
        <v>27</v>
      </c>
      <c r="C126" s="90"/>
      <c r="D126" s="90"/>
      <c r="E126" s="79">
        <f t="shared" si="3"/>
        <v>0</v>
      </c>
      <c r="F126" s="79"/>
    </row>
    <row r="127" spans="2:12">
      <c r="B127" s="90" t="s">
        <v>28</v>
      </c>
      <c r="C127" s="90"/>
      <c r="D127" s="90"/>
      <c r="E127" s="79">
        <f t="shared" si="3"/>
        <v>0</v>
      </c>
      <c r="F127" s="79"/>
    </row>
    <row r="128" spans="2:12">
      <c r="B128" s="90" t="s">
        <v>29</v>
      </c>
      <c r="C128" s="90"/>
      <c r="D128" s="90"/>
      <c r="E128" s="79">
        <f t="shared" si="3"/>
        <v>0.08</v>
      </c>
      <c r="F128" s="79"/>
    </row>
    <row r="150" spans="2:18" ht="15.75">
      <c r="B150" s="7" t="s">
        <v>34</v>
      </c>
    </row>
    <row r="152" spans="2:18" s="56" customFormat="1" ht="60">
      <c r="B152" s="61" t="s">
        <v>35</v>
      </c>
      <c r="C152" s="61" t="s">
        <v>36</v>
      </c>
      <c r="D152" s="61" t="s">
        <v>37</v>
      </c>
      <c r="E152" s="61" t="s">
        <v>38</v>
      </c>
      <c r="F152" s="61" t="s">
        <v>39</v>
      </c>
      <c r="G152" s="61" t="s">
        <v>40</v>
      </c>
      <c r="H152" s="61" t="s">
        <v>41</v>
      </c>
      <c r="I152" s="61" t="s">
        <v>42</v>
      </c>
      <c r="J152" s="61" t="s">
        <v>43</v>
      </c>
      <c r="K152" s="61" t="s">
        <v>44</v>
      </c>
      <c r="L152" s="61" t="s">
        <v>45</v>
      </c>
      <c r="M152" s="61" t="s">
        <v>46</v>
      </c>
      <c r="N152" s="61" t="s">
        <v>47</v>
      </c>
      <c r="O152" s="61" t="s">
        <v>48</v>
      </c>
      <c r="P152" s="61" t="s">
        <v>49</v>
      </c>
      <c r="Q152" s="61" t="s">
        <v>50</v>
      </c>
      <c r="R152" s="61" t="s">
        <v>51</v>
      </c>
    </row>
    <row r="153" spans="2:18">
      <c r="B153" s="13" t="s">
        <v>208</v>
      </c>
      <c r="C153" s="13" t="s">
        <v>209</v>
      </c>
      <c r="D153" s="13">
        <v>3174294694</v>
      </c>
      <c r="E153" s="13" t="s">
        <v>210</v>
      </c>
      <c r="F153" s="13" t="s">
        <v>165</v>
      </c>
      <c r="G153" s="13" t="s">
        <v>211</v>
      </c>
      <c r="H153" s="13" t="s">
        <v>167</v>
      </c>
      <c r="I153" s="13" t="s">
        <v>156</v>
      </c>
      <c r="J153" s="13" t="s">
        <v>57</v>
      </c>
      <c r="K153" s="13" t="s">
        <v>174</v>
      </c>
      <c r="L153" s="13" t="s">
        <v>168</v>
      </c>
      <c r="M153" s="13" t="s">
        <v>212</v>
      </c>
      <c r="N153" s="13" t="s">
        <v>213</v>
      </c>
      <c r="O153" s="13" t="s">
        <v>214</v>
      </c>
      <c r="P153" s="13" t="s">
        <v>153</v>
      </c>
      <c r="Q153" s="13" t="s">
        <v>160</v>
      </c>
      <c r="R153" s="13" t="s">
        <v>161</v>
      </c>
    </row>
    <row r="154" spans="2:18">
      <c r="B154" s="13" t="s">
        <v>215</v>
      </c>
      <c r="C154" s="13" t="s">
        <v>216</v>
      </c>
      <c r="D154" s="13">
        <v>3115411</v>
      </c>
      <c r="E154" s="13" t="s">
        <v>217</v>
      </c>
      <c r="F154" s="13" t="s">
        <v>165</v>
      </c>
      <c r="G154" s="13" t="s">
        <v>211</v>
      </c>
      <c r="H154" s="13" t="s">
        <v>167</v>
      </c>
      <c r="I154" s="13" t="s">
        <v>164</v>
      </c>
      <c r="J154" s="13" t="s">
        <v>32</v>
      </c>
      <c r="K154" s="13" t="s">
        <v>174</v>
      </c>
      <c r="L154" s="13" t="s">
        <v>152</v>
      </c>
      <c r="M154" s="13" t="s">
        <v>218</v>
      </c>
      <c r="N154" s="13" t="s">
        <v>219</v>
      </c>
      <c r="O154" s="13" t="s">
        <v>220</v>
      </c>
      <c r="P154" s="13" t="s">
        <v>221</v>
      </c>
      <c r="Q154" s="13" t="s">
        <v>154</v>
      </c>
      <c r="R154" s="13" t="s">
        <v>155</v>
      </c>
    </row>
    <row r="155" spans="2:18">
      <c r="B155" s="13" t="s">
        <v>162</v>
      </c>
      <c r="C155" s="13" t="s">
        <v>162</v>
      </c>
      <c r="D155" s="13" t="s">
        <v>162</v>
      </c>
      <c r="E155" s="13" t="s">
        <v>162</v>
      </c>
      <c r="F155" s="13" t="s">
        <v>162</v>
      </c>
      <c r="G155" s="13" t="s">
        <v>162</v>
      </c>
      <c r="H155" s="13" t="s">
        <v>163</v>
      </c>
      <c r="I155" s="13" t="s">
        <v>162</v>
      </c>
      <c r="J155" s="13" t="s">
        <v>162</v>
      </c>
      <c r="K155" s="13" t="s">
        <v>162</v>
      </c>
      <c r="L155" s="13" t="s">
        <v>162</v>
      </c>
      <c r="M155" s="13" t="s">
        <v>162</v>
      </c>
      <c r="N155" s="13" t="s">
        <v>162</v>
      </c>
      <c r="O155" s="13" t="s">
        <v>162</v>
      </c>
      <c r="P155" s="13" t="s">
        <v>162</v>
      </c>
      <c r="Q155" s="13" t="s">
        <v>162</v>
      </c>
      <c r="R155" s="13" t="s">
        <v>162</v>
      </c>
    </row>
    <row r="156" spans="2:18">
      <c r="B156" s="13" t="s">
        <v>162</v>
      </c>
      <c r="C156" s="13" t="s">
        <v>162</v>
      </c>
      <c r="D156" s="13" t="s">
        <v>162</v>
      </c>
      <c r="E156" s="13" t="s">
        <v>162</v>
      </c>
      <c r="F156" s="13" t="s">
        <v>162</v>
      </c>
      <c r="G156" s="13" t="s">
        <v>162</v>
      </c>
      <c r="H156" s="13" t="s">
        <v>163</v>
      </c>
      <c r="I156" s="13" t="s">
        <v>162</v>
      </c>
      <c r="J156" s="13" t="s">
        <v>162</v>
      </c>
      <c r="K156" s="13" t="s">
        <v>162</v>
      </c>
      <c r="L156" s="13" t="s">
        <v>162</v>
      </c>
      <c r="M156" s="13" t="s">
        <v>162</v>
      </c>
      <c r="N156" s="13" t="s">
        <v>162</v>
      </c>
      <c r="O156" s="13" t="s">
        <v>162</v>
      </c>
      <c r="P156" s="13" t="s">
        <v>162</v>
      </c>
      <c r="Q156" s="13" t="s">
        <v>162</v>
      </c>
      <c r="R156" s="13" t="s">
        <v>162</v>
      </c>
    </row>
    <row r="157" spans="2:18">
      <c r="B157" s="13" t="s">
        <v>222</v>
      </c>
      <c r="C157" s="13" t="s">
        <v>223</v>
      </c>
      <c r="D157" s="13">
        <v>3248141</v>
      </c>
      <c r="E157" s="13" t="s">
        <v>224</v>
      </c>
      <c r="F157" s="13" t="s">
        <v>225</v>
      </c>
      <c r="G157" s="13" t="s">
        <v>53</v>
      </c>
      <c r="H157" s="13" t="s">
        <v>150</v>
      </c>
      <c r="I157" s="13" t="s">
        <v>151</v>
      </c>
      <c r="J157" s="13" t="s">
        <v>57</v>
      </c>
      <c r="K157" s="13" t="s">
        <v>131</v>
      </c>
      <c r="L157" s="13" t="s">
        <v>152</v>
      </c>
      <c r="M157" s="13" t="s">
        <v>226</v>
      </c>
      <c r="N157" s="13" t="s">
        <v>227</v>
      </c>
      <c r="O157" s="13" t="s">
        <v>228</v>
      </c>
      <c r="P157" s="13" t="s">
        <v>170</v>
      </c>
      <c r="Q157" s="13" t="s">
        <v>171</v>
      </c>
      <c r="R157" s="13" t="s">
        <v>166</v>
      </c>
    </row>
    <row r="158" spans="2:18">
      <c r="B158" s="13" t="s">
        <v>229</v>
      </c>
      <c r="C158" s="13" t="s">
        <v>230</v>
      </c>
      <c r="D158" s="13">
        <v>3116733</v>
      </c>
      <c r="E158" s="13" t="s">
        <v>231</v>
      </c>
      <c r="F158" s="13" t="s">
        <v>165</v>
      </c>
      <c r="G158" s="13" t="s">
        <v>211</v>
      </c>
      <c r="H158" s="13" t="s">
        <v>150</v>
      </c>
      <c r="I158" s="13" t="s">
        <v>156</v>
      </c>
      <c r="J158" s="13" t="s">
        <v>32</v>
      </c>
      <c r="K158" s="13" t="s">
        <v>131</v>
      </c>
      <c r="L158" s="13" t="s">
        <v>152</v>
      </c>
      <c r="M158" s="13" t="s">
        <v>232</v>
      </c>
      <c r="N158" s="13" t="s">
        <v>233</v>
      </c>
      <c r="O158" s="13" t="s">
        <v>234</v>
      </c>
      <c r="P158" s="13" t="s">
        <v>221</v>
      </c>
      <c r="Q158" s="13" t="s">
        <v>154</v>
      </c>
      <c r="R158" s="13" t="s">
        <v>155</v>
      </c>
    </row>
    <row r="159" spans="2:18">
      <c r="B159" s="13" t="s">
        <v>235</v>
      </c>
      <c r="C159" s="13" t="s">
        <v>236</v>
      </c>
      <c r="D159" s="13">
        <v>3115411</v>
      </c>
      <c r="E159" s="13" t="s">
        <v>237</v>
      </c>
      <c r="F159" s="13" t="s">
        <v>225</v>
      </c>
      <c r="G159" s="13" t="s">
        <v>211</v>
      </c>
      <c r="H159" s="13" t="s">
        <v>167</v>
      </c>
      <c r="I159" s="13" t="s">
        <v>164</v>
      </c>
      <c r="J159" s="13" t="s">
        <v>32</v>
      </c>
      <c r="K159" s="13" t="s">
        <v>174</v>
      </c>
      <c r="L159" s="13" t="s">
        <v>169</v>
      </c>
      <c r="M159" s="13" t="s">
        <v>238</v>
      </c>
      <c r="N159" s="13" t="s">
        <v>239</v>
      </c>
      <c r="O159" s="13" t="s">
        <v>240</v>
      </c>
      <c r="P159" s="13" t="s">
        <v>153</v>
      </c>
      <c r="Q159" s="13" t="s">
        <v>160</v>
      </c>
      <c r="R159" s="13" t="s">
        <v>161</v>
      </c>
    </row>
    <row r="160" spans="2:18">
      <c r="B160" s="13" t="s">
        <v>162</v>
      </c>
      <c r="C160" s="13" t="s">
        <v>162</v>
      </c>
      <c r="D160" s="13" t="s">
        <v>162</v>
      </c>
      <c r="E160" s="13" t="s">
        <v>162</v>
      </c>
      <c r="F160" s="13" t="s">
        <v>162</v>
      </c>
      <c r="G160" s="13" t="s">
        <v>162</v>
      </c>
      <c r="H160" s="13" t="s">
        <v>163</v>
      </c>
      <c r="I160" s="13" t="s">
        <v>162</v>
      </c>
      <c r="J160" s="13" t="s">
        <v>162</v>
      </c>
      <c r="K160" s="13" t="s">
        <v>162</v>
      </c>
      <c r="L160" s="13" t="s">
        <v>162</v>
      </c>
      <c r="M160" s="13" t="s">
        <v>162</v>
      </c>
      <c r="N160" s="13" t="s">
        <v>162</v>
      </c>
      <c r="O160" s="13" t="s">
        <v>162</v>
      </c>
      <c r="P160" s="13" t="s">
        <v>162</v>
      </c>
      <c r="Q160" s="13" t="s">
        <v>162</v>
      </c>
      <c r="R160" s="13" t="s">
        <v>162</v>
      </c>
    </row>
    <row r="161" spans="2:18">
      <c r="B161" s="13" t="s">
        <v>241</v>
      </c>
      <c r="C161" s="13" t="s">
        <v>242</v>
      </c>
      <c r="D161" s="13">
        <v>5116588</v>
      </c>
      <c r="E161" s="13" t="s">
        <v>243</v>
      </c>
      <c r="F161" s="13" t="s">
        <v>225</v>
      </c>
      <c r="G161" s="13" t="s">
        <v>211</v>
      </c>
      <c r="H161" s="13" t="s">
        <v>167</v>
      </c>
      <c r="I161" s="13" t="s">
        <v>156</v>
      </c>
      <c r="J161" s="13" t="s">
        <v>32</v>
      </c>
      <c r="K161" s="13" t="s">
        <v>174</v>
      </c>
      <c r="L161" s="13" t="s">
        <v>152</v>
      </c>
      <c r="M161" s="13" t="s">
        <v>244</v>
      </c>
      <c r="N161" s="13" t="s">
        <v>245</v>
      </c>
      <c r="O161" s="13" t="s">
        <v>246</v>
      </c>
      <c r="P161" s="13" t="s">
        <v>247</v>
      </c>
      <c r="Q161" s="13" t="s">
        <v>248</v>
      </c>
      <c r="R161" s="13" t="s">
        <v>166</v>
      </c>
    </row>
    <row r="162" spans="2:18">
      <c r="B162" s="13" t="s">
        <v>162</v>
      </c>
      <c r="C162" s="13" t="s">
        <v>162</v>
      </c>
      <c r="D162" s="13" t="s">
        <v>162</v>
      </c>
      <c r="E162" s="13" t="s">
        <v>162</v>
      </c>
      <c r="F162" s="13" t="s">
        <v>162</v>
      </c>
      <c r="G162" s="13" t="s">
        <v>162</v>
      </c>
      <c r="H162" s="13" t="s">
        <v>162</v>
      </c>
      <c r="I162" s="13" t="s">
        <v>162</v>
      </c>
      <c r="J162" s="13" t="s">
        <v>162</v>
      </c>
      <c r="K162" s="13" t="s">
        <v>162</v>
      </c>
      <c r="L162" s="13" t="s">
        <v>162</v>
      </c>
      <c r="M162" s="13" t="s">
        <v>162</v>
      </c>
      <c r="N162" s="13" t="s">
        <v>162</v>
      </c>
      <c r="O162" s="13" t="s">
        <v>162</v>
      </c>
      <c r="P162" s="13" t="s">
        <v>162</v>
      </c>
      <c r="Q162" s="13" t="s">
        <v>162</v>
      </c>
      <c r="R162" s="13" t="s">
        <v>162</v>
      </c>
    </row>
    <row r="163" spans="2:18">
      <c r="B163" s="13" t="s">
        <v>249</v>
      </c>
      <c r="C163" s="13" t="s">
        <v>250</v>
      </c>
      <c r="D163" s="13">
        <v>3316464</v>
      </c>
      <c r="E163" s="13" t="s">
        <v>251</v>
      </c>
      <c r="F163" s="13" t="s">
        <v>165</v>
      </c>
      <c r="G163" s="13" t="s">
        <v>211</v>
      </c>
      <c r="H163" s="13" t="s">
        <v>167</v>
      </c>
      <c r="I163" s="13" t="s">
        <v>156</v>
      </c>
      <c r="J163" s="13" t="s">
        <v>32</v>
      </c>
      <c r="K163" s="13" t="s">
        <v>174</v>
      </c>
      <c r="L163" s="13" t="s">
        <v>172</v>
      </c>
      <c r="M163" s="13" t="s">
        <v>252</v>
      </c>
      <c r="N163" s="13" t="s">
        <v>253</v>
      </c>
      <c r="O163" s="13" t="s">
        <v>254</v>
      </c>
      <c r="P163" s="13" t="s">
        <v>153</v>
      </c>
      <c r="Q163" s="13" t="s">
        <v>160</v>
      </c>
      <c r="R163" s="13" t="s">
        <v>161</v>
      </c>
    </row>
    <row r="164" spans="2:18">
      <c r="B164" s="13" t="s">
        <v>255</v>
      </c>
      <c r="C164" s="13" t="s">
        <v>256</v>
      </c>
      <c r="D164" s="13">
        <v>3302507</v>
      </c>
      <c r="E164" s="13" t="s">
        <v>195</v>
      </c>
      <c r="F164" s="13" t="s">
        <v>165</v>
      </c>
      <c r="G164" s="13" t="s">
        <v>211</v>
      </c>
      <c r="H164" s="13" t="s">
        <v>150</v>
      </c>
      <c r="I164" s="13" t="s">
        <v>151</v>
      </c>
      <c r="J164" s="13" t="s">
        <v>57</v>
      </c>
      <c r="K164" s="13" t="s">
        <v>131</v>
      </c>
      <c r="L164" s="13" t="s">
        <v>152</v>
      </c>
      <c r="M164" s="13" t="s">
        <v>257</v>
      </c>
      <c r="N164" s="13" t="s">
        <v>258</v>
      </c>
      <c r="O164" s="13" t="s">
        <v>259</v>
      </c>
      <c r="P164" s="13" t="s">
        <v>221</v>
      </c>
      <c r="Q164" s="13" t="s">
        <v>260</v>
      </c>
      <c r="R164" s="13" t="s">
        <v>155</v>
      </c>
    </row>
    <row r="165" spans="2:18">
      <c r="B165" s="13" t="s">
        <v>162</v>
      </c>
      <c r="C165" s="13" t="s">
        <v>162</v>
      </c>
      <c r="D165" s="13" t="s">
        <v>162</v>
      </c>
      <c r="E165" s="13" t="s">
        <v>162</v>
      </c>
      <c r="F165" s="13" t="s">
        <v>162</v>
      </c>
      <c r="G165" s="13" t="s">
        <v>162</v>
      </c>
      <c r="H165" s="13" t="s">
        <v>261</v>
      </c>
      <c r="I165" s="13" t="s">
        <v>162</v>
      </c>
      <c r="J165" s="13" t="s">
        <v>162</v>
      </c>
      <c r="K165" s="13" t="s">
        <v>162</v>
      </c>
      <c r="L165" s="13" t="s">
        <v>162</v>
      </c>
      <c r="M165" s="13" t="s">
        <v>162</v>
      </c>
      <c r="N165" s="13" t="s">
        <v>162</v>
      </c>
      <c r="O165" s="13" t="s">
        <v>162</v>
      </c>
      <c r="P165" s="13" t="s">
        <v>162</v>
      </c>
      <c r="Q165" s="13" t="s">
        <v>162</v>
      </c>
      <c r="R165" s="13" t="s">
        <v>162</v>
      </c>
    </row>
    <row r="166" spans="2:18">
      <c r="B166" s="13" t="s">
        <v>162</v>
      </c>
      <c r="C166" s="13" t="s">
        <v>162</v>
      </c>
      <c r="D166" s="13" t="s">
        <v>162</v>
      </c>
      <c r="E166" s="13" t="s">
        <v>162</v>
      </c>
      <c r="F166" s="13" t="s">
        <v>162</v>
      </c>
      <c r="G166" s="13" t="s">
        <v>162</v>
      </c>
      <c r="H166" s="13" t="s">
        <v>162</v>
      </c>
      <c r="I166" s="13" t="s">
        <v>162</v>
      </c>
      <c r="J166" s="13" t="s">
        <v>162</v>
      </c>
      <c r="K166" s="13" t="s">
        <v>162</v>
      </c>
      <c r="L166" s="13" t="s">
        <v>162</v>
      </c>
      <c r="M166" s="13" t="s">
        <v>162</v>
      </c>
      <c r="N166" s="13" t="s">
        <v>162</v>
      </c>
      <c r="O166" s="13" t="s">
        <v>162</v>
      </c>
      <c r="P166" s="13" t="s">
        <v>162</v>
      </c>
      <c r="Q166" s="13" t="s">
        <v>162</v>
      </c>
      <c r="R166" s="13" t="s">
        <v>162</v>
      </c>
    </row>
    <row r="167" spans="2:18">
      <c r="B167" s="13" t="s">
        <v>162</v>
      </c>
      <c r="C167" s="13" t="s">
        <v>162</v>
      </c>
      <c r="D167" s="13" t="s">
        <v>162</v>
      </c>
      <c r="E167" s="13" t="s">
        <v>162</v>
      </c>
      <c r="F167" s="13" t="s">
        <v>162</v>
      </c>
      <c r="G167" s="13" t="s">
        <v>162</v>
      </c>
      <c r="H167" s="13" t="s">
        <v>163</v>
      </c>
      <c r="I167" s="13" t="s">
        <v>162</v>
      </c>
      <c r="J167" s="13" t="s">
        <v>162</v>
      </c>
      <c r="K167" s="13" t="s">
        <v>162</v>
      </c>
      <c r="L167" s="13" t="s">
        <v>162</v>
      </c>
      <c r="M167" s="13" t="s">
        <v>162</v>
      </c>
      <c r="N167" s="13" t="s">
        <v>162</v>
      </c>
      <c r="O167" s="13" t="s">
        <v>162</v>
      </c>
      <c r="P167" s="13" t="s">
        <v>162</v>
      </c>
      <c r="Q167" s="13" t="s">
        <v>162</v>
      </c>
      <c r="R167" s="13" t="s">
        <v>162</v>
      </c>
    </row>
    <row r="168" spans="2:18">
      <c r="B168" s="13" t="s">
        <v>262</v>
      </c>
      <c r="C168" s="13" t="s">
        <v>263</v>
      </c>
      <c r="D168" s="13">
        <v>3135600</v>
      </c>
      <c r="E168" s="13" t="s">
        <v>264</v>
      </c>
      <c r="F168" s="13" t="s">
        <v>265</v>
      </c>
      <c r="G168" s="13" t="s">
        <v>211</v>
      </c>
      <c r="H168" s="13" t="s">
        <v>167</v>
      </c>
      <c r="I168" s="13" t="s">
        <v>164</v>
      </c>
      <c r="J168" s="13" t="s">
        <v>32</v>
      </c>
      <c r="K168" s="13" t="s">
        <v>174</v>
      </c>
      <c r="L168" s="13" t="s">
        <v>157</v>
      </c>
      <c r="M168" s="13" t="s">
        <v>266</v>
      </c>
      <c r="N168" s="13" t="s">
        <v>267</v>
      </c>
      <c r="O168" s="13" t="s">
        <v>268</v>
      </c>
      <c r="P168" s="13" t="s">
        <v>153</v>
      </c>
      <c r="Q168" s="13" t="s">
        <v>160</v>
      </c>
      <c r="R168" s="13" t="s">
        <v>161</v>
      </c>
    </row>
    <row r="169" spans="2:18">
      <c r="B169" s="13" t="s">
        <v>162</v>
      </c>
      <c r="C169" s="13" t="s">
        <v>162</v>
      </c>
      <c r="D169" s="13" t="s">
        <v>162</v>
      </c>
      <c r="E169" s="13" t="s">
        <v>162</v>
      </c>
      <c r="F169" s="13" t="s">
        <v>162</v>
      </c>
      <c r="G169" s="13" t="s">
        <v>162</v>
      </c>
      <c r="H169" s="13" t="s">
        <v>162</v>
      </c>
      <c r="I169" s="13" t="s">
        <v>162</v>
      </c>
      <c r="J169" s="13" t="s">
        <v>162</v>
      </c>
      <c r="K169" s="13" t="s">
        <v>162</v>
      </c>
      <c r="L169" s="13" t="s">
        <v>162</v>
      </c>
      <c r="M169" s="13" t="s">
        <v>162</v>
      </c>
      <c r="N169" s="13" t="s">
        <v>162</v>
      </c>
      <c r="O169" s="13" t="s">
        <v>162</v>
      </c>
      <c r="P169" s="13" t="s">
        <v>162</v>
      </c>
      <c r="Q169" s="13" t="s">
        <v>162</v>
      </c>
      <c r="R169" s="13" t="s">
        <v>162</v>
      </c>
    </row>
    <row r="170" spans="2:18">
      <c r="B170" s="13" t="s">
        <v>162</v>
      </c>
      <c r="C170" s="13" t="s">
        <v>162</v>
      </c>
      <c r="D170" s="13" t="s">
        <v>162</v>
      </c>
      <c r="E170" s="13" t="s">
        <v>162</v>
      </c>
      <c r="F170" s="13" t="s">
        <v>162</v>
      </c>
      <c r="G170" s="13" t="s">
        <v>162</v>
      </c>
      <c r="H170" s="13" t="s">
        <v>163</v>
      </c>
      <c r="I170" s="13" t="s">
        <v>162</v>
      </c>
      <c r="J170" s="13" t="s">
        <v>162</v>
      </c>
      <c r="K170" s="13" t="s">
        <v>162</v>
      </c>
      <c r="L170" s="13" t="s">
        <v>162</v>
      </c>
      <c r="M170" s="13" t="s">
        <v>162</v>
      </c>
      <c r="N170" s="13" t="s">
        <v>162</v>
      </c>
      <c r="O170" s="13" t="s">
        <v>162</v>
      </c>
      <c r="P170" s="13" t="s">
        <v>162</v>
      </c>
      <c r="Q170" s="13" t="s">
        <v>162</v>
      </c>
      <c r="R170" s="13" t="s">
        <v>162</v>
      </c>
    </row>
    <row r="171" spans="2:18">
      <c r="B171" s="13" t="s">
        <v>269</v>
      </c>
      <c r="C171" s="13" t="s">
        <v>270</v>
      </c>
      <c r="D171" s="13">
        <v>3135600</v>
      </c>
      <c r="E171" s="13" t="s">
        <v>271</v>
      </c>
      <c r="F171" s="13" t="s">
        <v>165</v>
      </c>
      <c r="G171" s="13" t="s">
        <v>211</v>
      </c>
      <c r="H171" s="13" t="s">
        <v>167</v>
      </c>
      <c r="I171" s="13" t="s">
        <v>164</v>
      </c>
      <c r="J171" s="13" t="s">
        <v>32</v>
      </c>
      <c r="K171" s="13" t="s">
        <v>174</v>
      </c>
      <c r="L171" s="13" t="s">
        <v>157</v>
      </c>
      <c r="M171" s="13" t="s">
        <v>272</v>
      </c>
      <c r="N171" s="13" t="s">
        <v>273</v>
      </c>
      <c r="O171" s="13" t="s">
        <v>274</v>
      </c>
      <c r="P171" s="13" t="s">
        <v>153</v>
      </c>
      <c r="Q171" s="13" t="s">
        <v>154</v>
      </c>
      <c r="R171" s="13" t="s">
        <v>155</v>
      </c>
    </row>
    <row r="172" spans="2:18">
      <c r="B172" s="13" t="s">
        <v>275</v>
      </c>
      <c r="C172" s="13" t="s">
        <v>276</v>
      </c>
      <c r="D172" s="13">
        <v>3158333</v>
      </c>
      <c r="E172" s="13" t="s">
        <v>194</v>
      </c>
      <c r="F172" s="13" t="s">
        <v>165</v>
      </c>
      <c r="G172" s="13" t="s">
        <v>211</v>
      </c>
      <c r="H172" s="13" t="s">
        <v>150</v>
      </c>
      <c r="I172" s="13" t="s">
        <v>156</v>
      </c>
      <c r="J172" s="13" t="s">
        <v>32</v>
      </c>
      <c r="K172" s="13" t="s">
        <v>131</v>
      </c>
      <c r="L172" s="13" t="s">
        <v>172</v>
      </c>
      <c r="M172" s="13" t="s">
        <v>277</v>
      </c>
      <c r="N172" s="13" t="s">
        <v>175</v>
      </c>
      <c r="O172" s="13" t="s">
        <v>278</v>
      </c>
      <c r="P172" s="13" t="s">
        <v>153</v>
      </c>
      <c r="Q172" s="13" t="s">
        <v>160</v>
      </c>
      <c r="R172" s="13" t="s">
        <v>161</v>
      </c>
    </row>
    <row r="173" spans="2:18">
      <c r="B173" s="13" t="s">
        <v>279</v>
      </c>
      <c r="C173" s="13" t="s">
        <v>280</v>
      </c>
      <c r="D173" s="13">
        <v>3200303</v>
      </c>
      <c r="E173" s="13" t="s">
        <v>281</v>
      </c>
      <c r="F173" s="13" t="s">
        <v>165</v>
      </c>
      <c r="G173" s="13" t="s">
        <v>211</v>
      </c>
      <c r="H173" s="13" t="s">
        <v>167</v>
      </c>
      <c r="I173" s="13" t="s">
        <v>164</v>
      </c>
      <c r="J173" s="13" t="s">
        <v>32</v>
      </c>
      <c r="K173" s="13" t="s">
        <v>174</v>
      </c>
      <c r="L173" s="13" t="s">
        <v>169</v>
      </c>
      <c r="M173" s="13" t="s">
        <v>282</v>
      </c>
      <c r="N173" s="13" t="s">
        <v>158</v>
      </c>
      <c r="O173" s="13" t="s">
        <v>159</v>
      </c>
      <c r="P173" s="13" t="s">
        <v>283</v>
      </c>
      <c r="Q173" s="13" t="s">
        <v>160</v>
      </c>
      <c r="R173" s="13" t="s">
        <v>161</v>
      </c>
    </row>
    <row r="174" spans="2:18">
      <c r="B174" s="13" t="s">
        <v>284</v>
      </c>
      <c r="C174" s="13" t="s">
        <v>285</v>
      </c>
      <c r="D174" s="13">
        <v>3316464</v>
      </c>
      <c r="E174" s="13" t="s">
        <v>286</v>
      </c>
      <c r="F174" s="13" t="s">
        <v>165</v>
      </c>
      <c r="G174" s="13" t="s">
        <v>211</v>
      </c>
      <c r="H174" s="13" t="s">
        <v>167</v>
      </c>
      <c r="I174" s="13" t="s">
        <v>156</v>
      </c>
      <c r="J174" s="13" t="s">
        <v>32</v>
      </c>
      <c r="K174" s="13" t="s">
        <v>174</v>
      </c>
      <c r="L174" s="13" t="s">
        <v>152</v>
      </c>
      <c r="M174" s="13" t="s">
        <v>287</v>
      </c>
      <c r="N174" s="13" t="s">
        <v>288</v>
      </c>
      <c r="O174" s="13" t="s">
        <v>289</v>
      </c>
      <c r="P174" s="13" t="s">
        <v>153</v>
      </c>
      <c r="Q174" s="13" t="s">
        <v>160</v>
      </c>
      <c r="R174" s="13" t="s">
        <v>161</v>
      </c>
    </row>
    <row r="175" spans="2:18">
      <c r="B175" s="13" t="s">
        <v>262</v>
      </c>
      <c r="C175" s="13" t="s">
        <v>290</v>
      </c>
      <c r="D175" s="13" t="s">
        <v>291</v>
      </c>
      <c r="E175" s="13" t="s">
        <v>292</v>
      </c>
      <c r="F175" s="13" t="s">
        <v>225</v>
      </c>
      <c r="G175" s="13" t="s">
        <v>211</v>
      </c>
      <c r="H175" s="13" t="s">
        <v>167</v>
      </c>
      <c r="I175" s="13" t="s">
        <v>173</v>
      </c>
      <c r="J175" s="13" t="s">
        <v>57</v>
      </c>
      <c r="K175" s="13" t="s">
        <v>174</v>
      </c>
      <c r="L175" s="13" t="s">
        <v>168</v>
      </c>
      <c r="M175" s="13" t="s">
        <v>293</v>
      </c>
      <c r="N175" s="13" t="s">
        <v>294</v>
      </c>
      <c r="O175" s="13" t="s">
        <v>295</v>
      </c>
      <c r="P175" s="13" t="s">
        <v>153</v>
      </c>
      <c r="Q175" s="13" t="s">
        <v>160</v>
      </c>
      <c r="R175" s="13" t="s">
        <v>161</v>
      </c>
    </row>
    <row r="176" spans="2:18">
      <c r="B176" s="13" t="s">
        <v>162</v>
      </c>
      <c r="C176" s="13" t="s">
        <v>162</v>
      </c>
      <c r="D176" s="13" t="s">
        <v>162</v>
      </c>
      <c r="E176" s="13" t="s">
        <v>162</v>
      </c>
      <c r="F176" s="13" t="s">
        <v>162</v>
      </c>
      <c r="G176" s="13" t="s">
        <v>162</v>
      </c>
      <c r="H176" s="13" t="s">
        <v>163</v>
      </c>
      <c r="I176" s="13" t="s">
        <v>162</v>
      </c>
      <c r="J176" s="13" t="s">
        <v>162</v>
      </c>
      <c r="K176" s="13" t="s">
        <v>162</v>
      </c>
      <c r="L176" s="13" t="s">
        <v>162</v>
      </c>
      <c r="M176" s="13" t="s">
        <v>162</v>
      </c>
      <c r="N176" s="13" t="s">
        <v>162</v>
      </c>
      <c r="O176" s="13" t="s">
        <v>162</v>
      </c>
      <c r="P176" s="13" t="s">
        <v>162</v>
      </c>
      <c r="Q176" s="13" t="s">
        <v>162</v>
      </c>
      <c r="R176" s="13" t="s">
        <v>162</v>
      </c>
    </row>
    <row r="177" spans="2:18">
      <c r="B177" s="13" t="s">
        <v>162</v>
      </c>
      <c r="C177" s="13" t="s">
        <v>162</v>
      </c>
      <c r="D177" s="13" t="s">
        <v>162</v>
      </c>
      <c r="E177" s="13" t="s">
        <v>162</v>
      </c>
      <c r="F177" s="13" t="s">
        <v>162</v>
      </c>
      <c r="G177" s="13" t="s">
        <v>162</v>
      </c>
      <c r="H177" s="13" t="s">
        <v>163</v>
      </c>
      <c r="I177" s="13" t="s">
        <v>162</v>
      </c>
      <c r="J177" s="13" t="s">
        <v>162</v>
      </c>
      <c r="K177" s="13" t="s">
        <v>162</v>
      </c>
      <c r="L177" s="13" t="s">
        <v>162</v>
      </c>
      <c r="M177" s="13" t="s">
        <v>162</v>
      </c>
      <c r="N177" s="13" t="s">
        <v>162</v>
      </c>
      <c r="O177" s="13" t="s">
        <v>162</v>
      </c>
      <c r="P177" s="13" t="s">
        <v>162</v>
      </c>
      <c r="Q177" s="13" t="s">
        <v>162</v>
      </c>
      <c r="R177" s="13" t="s">
        <v>162</v>
      </c>
    </row>
    <row r="180" spans="2:18">
      <c r="B180" s="14" t="s">
        <v>52</v>
      </c>
      <c r="C180" s="11" t="s">
        <v>5</v>
      </c>
      <c r="D180" s="11" t="s">
        <v>6</v>
      </c>
    </row>
    <row r="181" spans="2:18">
      <c r="B181" s="13" t="s">
        <v>53</v>
      </c>
      <c r="C181" s="55">
        <v>4</v>
      </c>
      <c r="D181" s="15">
        <f>C181/$C$184</f>
        <v>0.16</v>
      </c>
    </row>
    <row r="182" spans="2:18">
      <c r="B182" s="13" t="s">
        <v>211</v>
      </c>
      <c r="C182" s="55">
        <v>13</v>
      </c>
      <c r="D182" s="15">
        <f>C182/$C$184</f>
        <v>0.52</v>
      </c>
    </row>
    <row r="183" spans="2:18">
      <c r="B183" s="11" t="s">
        <v>54</v>
      </c>
      <c r="C183" s="55">
        <v>8</v>
      </c>
      <c r="D183" s="15">
        <f>C183/$C$184</f>
        <v>0.32</v>
      </c>
    </row>
    <row r="184" spans="2:18">
      <c r="B184" s="11" t="s">
        <v>9</v>
      </c>
      <c r="C184" s="11">
        <f>SUM(C181:C183)</f>
        <v>25</v>
      </c>
      <c r="D184" s="15">
        <f>SUM(D181:D183)</f>
        <v>1</v>
      </c>
    </row>
    <row r="185" spans="2:18">
      <c r="B185" s="95"/>
      <c r="C185" s="95"/>
    </row>
    <row r="186" spans="2:18">
      <c r="B186" s="66"/>
      <c r="C186" s="66"/>
    </row>
    <row r="205" spans="2:5" ht="15.75">
      <c r="B205" s="7" t="s">
        <v>55</v>
      </c>
    </row>
    <row r="207" spans="2:5" ht="69" customHeight="1">
      <c r="B207" s="96" t="s">
        <v>56</v>
      </c>
      <c r="C207" s="97"/>
      <c r="D207" s="16" t="s">
        <v>5</v>
      </c>
      <c r="E207" s="16" t="s">
        <v>6</v>
      </c>
    </row>
    <row r="208" spans="2:5">
      <c r="B208" s="98" t="s">
        <v>32</v>
      </c>
      <c r="C208" s="99"/>
      <c r="D208" s="55">
        <v>7</v>
      </c>
      <c r="E208" s="17">
        <f>D208/$C$37</f>
        <v>0.28000000000000003</v>
      </c>
    </row>
    <row r="209" spans="2:5">
      <c r="B209" s="81" t="s">
        <v>57</v>
      </c>
      <c r="C209" s="81"/>
      <c r="D209" s="55">
        <v>18</v>
      </c>
      <c r="E209" s="17">
        <f>D209/$C$37</f>
        <v>0.72</v>
      </c>
    </row>
    <row r="210" spans="2:5">
      <c r="B210" s="81" t="s">
        <v>58</v>
      </c>
      <c r="C210" s="81"/>
      <c r="D210" s="55">
        <f>SUM(D208:D209)</f>
        <v>25</v>
      </c>
      <c r="E210" s="32">
        <f>SUM(E208:E209)</f>
        <v>1</v>
      </c>
    </row>
    <row r="211" spans="2:5">
      <c r="B211" s="95"/>
      <c r="C211" s="95"/>
      <c r="D211" s="95"/>
    </row>
    <row r="212" spans="2:5">
      <c r="B212" s="95"/>
      <c r="C212" s="95"/>
      <c r="D212" s="95"/>
    </row>
    <row r="213" spans="2:5">
      <c r="B213" s="95"/>
      <c r="C213" s="95"/>
      <c r="D213" s="95"/>
    </row>
    <row r="214" spans="2:5">
      <c r="B214" s="95"/>
      <c r="C214" s="95"/>
      <c r="D214" s="95"/>
    </row>
    <row r="215" spans="2:5">
      <c r="B215" s="95"/>
      <c r="C215" s="95"/>
      <c r="D215" s="95"/>
    </row>
    <row r="216" spans="2:5">
      <c r="B216" s="95"/>
      <c r="C216" s="95"/>
      <c r="D216" s="95"/>
    </row>
    <row r="223" spans="2:5">
      <c r="B223" s="18" t="s">
        <v>59</v>
      </c>
    </row>
    <row r="225" spans="2:5">
      <c r="B225" s="18" t="s">
        <v>60</v>
      </c>
    </row>
    <row r="226" spans="2:5">
      <c r="B226" s="18"/>
    </row>
    <row r="227" spans="2:5">
      <c r="B227" s="80" t="s">
        <v>61</v>
      </c>
      <c r="C227" s="80"/>
      <c r="D227" s="80"/>
      <c r="E227" s="54" t="s">
        <v>5</v>
      </c>
    </row>
    <row r="228" spans="2:5" ht="48" customHeight="1">
      <c r="B228" s="91" t="s">
        <v>62</v>
      </c>
      <c r="C228" s="91"/>
      <c r="D228" s="91"/>
      <c r="E228" s="57">
        <v>5</v>
      </c>
    </row>
    <row r="229" spans="2:5" ht="36" customHeight="1">
      <c r="B229" s="91" t="s">
        <v>63</v>
      </c>
      <c r="C229" s="91"/>
      <c r="D229" s="91"/>
      <c r="E229" s="57">
        <v>3</v>
      </c>
    </row>
    <row r="230" spans="2:5" ht="60" customHeight="1">
      <c r="B230" s="91" t="s">
        <v>64</v>
      </c>
      <c r="C230" s="91"/>
      <c r="D230" s="91"/>
      <c r="E230" s="57">
        <v>1</v>
      </c>
    </row>
    <row r="231" spans="2:5">
      <c r="B231" s="91" t="s">
        <v>65</v>
      </c>
      <c r="C231" s="91"/>
      <c r="D231" s="91"/>
      <c r="E231" s="57">
        <v>0</v>
      </c>
    </row>
    <row r="232" spans="2:5">
      <c r="B232" s="91" t="s">
        <v>66</v>
      </c>
      <c r="C232" s="91"/>
      <c r="D232" s="91"/>
      <c r="E232" s="57">
        <v>0</v>
      </c>
    </row>
    <row r="233" spans="2:5">
      <c r="B233" s="91" t="s">
        <v>67</v>
      </c>
      <c r="C233" s="91"/>
      <c r="D233" s="91"/>
      <c r="E233" s="57">
        <v>0</v>
      </c>
    </row>
    <row r="234" spans="2:5">
      <c r="B234" s="91" t="s">
        <v>68</v>
      </c>
      <c r="C234" s="91"/>
      <c r="D234" s="91"/>
      <c r="E234" s="57">
        <v>0</v>
      </c>
    </row>
    <row r="235" spans="2:5" ht="24" customHeight="1">
      <c r="B235" s="91" t="s">
        <v>69</v>
      </c>
      <c r="C235" s="91"/>
      <c r="D235" s="91"/>
      <c r="E235" s="57">
        <v>1</v>
      </c>
    </row>
    <row r="241" spans="2:10" ht="15.75">
      <c r="B241" s="7" t="s">
        <v>70</v>
      </c>
    </row>
    <row r="243" spans="2:10" ht="108" customHeight="1">
      <c r="B243" s="92" t="s">
        <v>71</v>
      </c>
      <c r="C243" s="92"/>
      <c r="D243" s="92"/>
      <c r="E243" s="59" t="s">
        <v>5</v>
      </c>
      <c r="F243" s="59" t="s">
        <v>6</v>
      </c>
      <c r="H243" s="81"/>
      <c r="I243" s="81"/>
      <c r="J243" s="59" t="s">
        <v>6</v>
      </c>
    </row>
    <row r="244" spans="2:10">
      <c r="B244" s="90" t="s">
        <v>32</v>
      </c>
      <c r="C244" s="90"/>
      <c r="D244" s="90"/>
      <c r="E244" s="62">
        <v>8</v>
      </c>
      <c r="F244" s="10">
        <f>E244/$C$37</f>
        <v>0.32</v>
      </c>
      <c r="H244" s="93" t="s">
        <v>32</v>
      </c>
      <c r="I244" s="94"/>
      <c r="J244" s="10">
        <f>F244</f>
        <v>0.32</v>
      </c>
    </row>
    <row r="245" spans="2:10">
      <c r="B245" s="90" t="s">
        <v>57</v>
      </c>
      <c r="C245" s="90"/>
      <c r="D245" s="90"/>
      <c r="E245" s="62">
        <v>17</v>
      </c>
      <c r="F245" s="10">
        <f t="shared" ref="F245:F246" si="5">E245/$C$37</f>
        <v>0.68</v>
      </c>
      <c r="H245" s="90" t="s">
        <v>57</v>
      </c>
      <c r="I245" s="90"/>
      <c r="J245" s="10">
        <f>F245</f>
        <v>0.68</v>
      </c>
    </row>
    <row r="246" spans="2:10">
      <c r="B246" s="90" t="s">
        <v>9</v>
      </c>
      <c r="C246" s="90"/>
      <c r="D246" s="90"/>
      <c r="E246" s="63">
        <f>SUM(E244:E245)</f>
        <v>25</v>
      </c>
      <c r="F246" s="10">
        <f t="shared" si="5"/>
        <v>1</v>
      </c>
      <c r="H246" s="90" t="s">
        <v>9</v>
      </c>
      <c r="I246" s="90"/>
      <c r="J246" s="10">
        <f>F246</f>
        <v>1</v>
      </c>
    </row>
    <row r="270" spans="2:2" ht="15.75">
      <c r="B270" s="7" t="s">
        <v>72</v>
      </c>
    </row>
    <row r="271" spans="2:2" ht="15.75">
      <c r="B271" s="7"/>
    </row>
    <row r="272" spans="2:2">
      <c r="B272" s="18" t="s">
        <v>73</v>
      </c>
    </row>
    <row r="273" spans="2:5">
      <c r="B273" s="18"/>
    </row>
    <row r="274" spans="2:5">
      <c r="B274" s="18"/>
    </row>
    <row r="275" spans="2:5">
      <c r="B275" s="80" t="s">
        <v>74</v>
      </c>
      <c r="C275" s="80"/>
      <c r="D275" s="80"/>
      <c r="E275" s="19" t="s">
        <v>5</v>
      </c>
    </row>
    <row r="276" spans="2:5">
      <c r="B276" s="85" t="s">
        <v>75</v>
      </c>
      <c r="C276" s="85"/>
      <c r="D276" s="85"/>
      <c r="E276" s="55">
        <v>13</v>
      </c>
    </row>
    <row r="277" spans="2:5">
      <c r="B277" s="85" t="s">
        <v>76</v>
      </c>
      <c r="C277" s="85"/>
      <c r="D277" s="85"/>
      <c r="E277" s="55">
        <v>5</v>
      </c>
    </row>
    <row r="278" spans="2:5">
      <c r="B278" s="85" t="s">
        <v>77</v>
      </c>
      <c r="C278" s="85"/>
      <c r="D278" s="85"/>
      <c r="E278" s="55">
        <v>5</v>
      </c>
    </row>
    <row r="279" spans="2:5">
      <c r="B279" s="85" t="s">
        <v>78</v>
      </c>
      <c r="C279" s="85"/>
      <c r="D279" s="85"/>
      <c r="E279" s="55">
        <v>1</v>
      </c>
    </row>
    <row r="280" spans="2:5">
      <c r="B280" s="85" t="s">
        <v>79</v>
      </c>
      <c r="C280" s="85"/>
      <c r="D280" s="85"/>
      <c r="E280" s="55">
        <v>1</v>
      </c>
    </row>
    <row r="281" spans="2:5">
      <c r="B281" s="85" t="s">
        <v>80</v>
      </c>
      <c r="C281" s="85"/>
      <c r="D281" s="85"/>
      <c r="E281" s="55">
        <v>4</v>
      </c>
    </row>
    <row r="282" spans="2:5">
      <c r="B282" s="85" t="s">
        <v>81</v>
      </c>
      <c r="C282" s="85"/>
      <c r="D282" s="85"/>
      <c r="E282" s="55">
        <v>3</v>
      </c>
    </row>
    <row r="283" spans="2:5">
      <c r="B283" s="85" t="s">
        <v>82</v>
      </c>
      <c r="C283" s="85"/>
      <c r="D283" s="85"/>
      <c r="E283" s="55">
        <v>5</v>
      </c>
    </row>
    <row r="285" spans="2:5" ht="10.5" customHeight="1"/>
    <row r="286" spans="2:5" ht="15" customHeight="1">
      <c r="B286" s="7" t="s">
        <v>83</v>
      </c>
    </row>
    <row r="287" spans="2:5" ht="12" customHeight="1">
      <c r="B287" s="7"/>
    </row>
    <row r="288" spans="2:5" ht="15" customHeight="1">
      <c r="B288" s="18" t="s">
        <v>84</v>
      </c>
    </row>
    <row r="289" spans="2:3">
      <c r="B289" s="18"/>
    </row>
    <row r="290" spans="2:3">
      <c r="B290" s="18"/>
    </row>
    <row r="291" spans="2:3">
      <c r="B291" s="19" t="s">
        <v>85</v>
      </c>
      <c r="C291" s="19" t="s">
        <v>5</v>
      </c>
    </row>
    <row r="292" spans="2:3">
      <c r="B292" s="55">
        <v>1</v>
      </c>
      <c r="C292" s="11">
        <v>0</v>
      </c>
    </row>
    <row r="293" spans="2:3">
      <c r="B293" s="55">
        <v>2</v>
      </c>
      <c r="C293" s="11">
        <v>1</v>
      </c>
    </row>
    <row r="294" spans="2:3">
      <c r="B294" s="55">
        <v>3</v>
      </c>
      <c r="C294" s="11">
        <v>7</v>
      </c>
    </row>
    <row r="295" spans="2:3">
      <c r="B295" s="55">
        <v>4</v>
      </c>
      <c r="C295" s="11">
        <v>11</v>
      </c>
    </row>
    <row r="296" spans="2:3">
      <c r="B296" s="55">
        <v>5</v>
      </c>
      <c r="C296" s="11">
        <v>6</v>
      </c>
    </row>
    <row r="299" spans="2:3">
      <c r="B299" s="19" t="s">
        <v>85</v>
      </c>
      <c r="C299" s="19" t="s">
        <v>5</v>
      </c>
    </row>
    <row r="300" spans="2:3">
      <c r="B300" s="55">
        <v>1</v>
      </c>
      <c r="C300" s="10">
        <f>C292/$C$37</f>
        <v>0</v>
      </c>
    </row>
    <row r="301" spans="2:3">
      <c r="B301" s="55">
        <v>2</v>
      </c>
      <c r="C301" s="10">
        <f t="shared" ref="C301:C304" si="6">C293/$C$37</f>
        <v>0.04</v>
      </c>
    </row>
    <row r="302" spans="2:3">
      <c r="B302" s="55">
        <v>3</v>
      </c>
      <c r="C302" s="10">
        <f t="shared" si="6"/>
        <v>0.28000000000000003</v>
      </c>
    </row>
    <row r="303" spans="2:3">
      <c r="B303" s="55">
        <v>4</v>
      </c>
      <c r="C303" s="10">
        <f t="shared" si="6"/>
        <v>0.44</v>
      </c>
    </row>
    <row r="304" spans="2:3">
      <c r="B304" s="55">
        <v>5</v>
      </c>
      <c r="C304" s="10">
        <f t="shared" si="6"/>
        <v>0.24</v>
      </c>
    </row>
    <row r="313" spans="2:4" ht="15.75">
      <c r="B313" s="7" t="s">
        <v>86</v>
      </c>
    </row>
    <row r="314" spans="2:4" ht="15.75">
      <c r="B314" s="7"/>
    </row>
    <row r="315" spans="2:4">
      <c r="B315" s="18" t="s">
        <v>87</v>
      </c>
    </row>
    <row r="316" spans="2:4">
      <c r="B316" s="18"/>
    </row>
    <row r="317" spans="2:4">
      <c r="B317" s="18"/>
    </row>
    <row r="318" spans="2:4">
      <c r="B318" s="19" t="s">
        <v>88</v>
      </c>
      <c r="C318" s="19" t="s">
        <v>5</v>
      </c>
    </row>
    <row r="319" spans="2:4">
      <c r="B319" s="55" t="s">
        <v>32</v>
      </c>
      <c r="C319" s="62">
        <v>15</v>
      </c>
      <c r="D319" s="20"/>
    </row>
    <row r="320" spans="2:4">
      <c r="B320" s="55" t="s">
        <v>57</v>
      </c>
      <c r="C320" s="62">
        <v>10</v>
      </c>
      <c r="D320" s="20"/>
    </row>
    <row r="323" spans="2:3">
      <c r="B323" s="19" t="s">
        <v>88</v>
      </c>
      <c r="C323" s="19" t="s">
        <v>6</v>
      </c>
    </row>
    <row r="324" spans="2:3">
      <c r="B324" s="55" t="s">
        <v>32</v>
      </c>
      <c r="C324" s="10">
        <f>C319/$C$37</f>
        <v>0.6</v>
      </c>
    </row>
    <row r="325" spans="2:3">
      <c r="B325" s="55" t="s">
        <v>57</v>
      </c>
      <c r="C325" s="10">
        <f>C320/$C$37</f>
        <v>0.4</v>
      </c>
    </row>
    <row r="338" spans="2:8" ht="15.75">
      <c r="B338" s="7" t="s">
        <v>89</v>
      </c>
    </row>
    <row r="339" spans="2:8" ht="15.75">
      <c r="B339" s="7"/>
    </row>
    <row r="340" spans="2:8">
      <c r="B340" s="18" t="s">
        <v>90</v>
      </c>
    </row>
    <row r="341" spans="2:8">
      <c r="B341" s="18"/>
    </row>
    <row r="342" spans="2:8">
      <c r="B342" s="18"/>
    </row>
    <row r="343" spans="2:8">
      <c r="B343" s="86" t="s">
        <v>91</v>
      </c>
      <c r="C343" s="87"/>
      <c r="D343" s="87"/>
      <c r="E343" s="88"/>
      <c r="F343" s="19" t="s">
        <v>92</v>
      </c>
      <c r="G343" s="19" t="s">
        <v>93</v>
      </c>
      <c r="H343" s="19" t="s">
        <v>94</v>
      </c>
    </row>
    <row r="344" spans="2:8">
      <c r="B344" s="89" t="s">
        <v>95</v>
      </c>
      <c r="C344" s="89"/>
      <c r="D344" s="89"/>
      <c r="E344" s="89"/>
      <c r="F344" s="55">
        <v>13</v>
      </c>
      <c r="G344" s="55">
        <v>5</v>
      </c>
      <c r="H344" s="55">
        <v>9</v>
      </c>
    </row>
    <row r="345" spans="2:8">
      <c r="B345" s="89" t="s">
        <v>96</v>
      </c>
      <c r="C345" s="89"/>
      <c r="D345" s="89"/>
      <c r="E345" s="89"/>
      <c r="F345" s="55">
        <v>2</v>
      </c>
      <c r="G345" s="55">
        <v>0</v>
      </c>
      <c r="H345" s="55">
        <v>19</v>
      </c>
    </row>
    <row r="346" spans="2:8">
      <c r="B346" s="81" t="s">
        <v>97</v>
      </c>
      <c r="C346" s="81"/>
      <c r="D346" s="81"/>
      <c r="E346" s="81"/>
      <c r="F346" s="55">
        <v>8</v>
      </c>
      <c r="G346" s="55">
        <v>1</v>
      </c>
      <c r="H346" s="55">
        <v>12</v>
      </c>
    </row>
    <row r="347" spans="2:8">
      <c r="B347" s="81" t="s">
        <v>98</v>
      </c>
      <c r="C347" s="81"/>
      <c r="D347" s="81"/>
      <c r="E347" s="81"/>
      <c r="F347" s="55">
        <v>11</v>
      </c>
      <c r="G347" s="55">
        <v>3</v>
      </c>
      <c r="H347" s="55">
        <v>11</v>
      </c>
    </row>
    <row r="348" spans="2:8">
      <c r="B348" s="81" t="s">
        <v>99</v>
      </c>
      <c r="C348" s="81"/>
      <c r="D348" s="81"/>
      <c r="E348" s="81"/>
      <c r="F348" s="55">
        <v>12</v>
      </c>
      <c r="G348" s="55">
        <v>2</v>
      </c>
      <c r="H348" s="55">
        <v>9</v>
      </c>
    </row>
    <row r="349" spans="2:8">
      <c r="B349" s="81" t="s">
        <v>100</v>
      </c>
      <c r="C349" s="81"/>
      <c r="D349" s="81"/>
      <c r="E349" s="81"/>
      <c r="F349" s="55">
        <v>6</v>
      </c>
      <c r="G349" s="55">
        <v>0</v>
      </c>
      <c r="H349" s="55">
        <v>15</v>
      </c>
    </row>
    <row r="350" spans="2:8">
      <c r="B350" s="81" t="s">
        <v>101</v>
      </c>
      <c r="C350" s="81"/>
      <c r="D350" s="81"/>
      <c r="E350" s="81"/>
      <c r="F350" s="55">
        <v>6</v>
      </c>
      <c r="G350" s="55">
        <v>0</v>
      </c>
      <c r="H350" s="55">
        <v>15</v>
      </c>
    </row>
    <row r="351" spans="2:8">
      <c r="B351" s="81" t="s">
        <v>102</v>
      </c>
      <c r="C351" s="81"/>
      <c r="D351" s="81"/>
      <c r="E351" s="81"/>
      <c r="F351" s="55">
        <v>8</v>
      </c>
      <c r="G351" s="55">
        <v>1</v>
      </c>
      <c r="H351" s="55">
        <v>12</v>
      </c>
    </row>
    <row r="357" spans="2:12" ht="15.75">
      <c r="B357" s="41" t="s">
        <v>103</v>
      </c>
      <c r="C357" s="41"/>
      <c r="D357" s="41"/>
    </row>
    <row r="360" spans="2:12" ht="15" customHeight="1">
      <c r="B360" s="84" t="s">
        <v>104</v>
      </c>
      <c r="C360" s="84"/>
      <c r="D360" s="84"/>
      <c r="F360" s="83" t="s">
        <v>105</v>
      </c>
      <c r="G360" s="83"/>
      <c r="H360" s="83"/>
      <c r="I360" s="83"/>
      <c r="J360" s="21"/>
      <c r="K360" s="21"/>
      <c r="L360" s="21"/>
    </row>
    <row r="361" spans="2:12">
      <c r="B361" s="84"/>
      <c r="C361" s="84"/>
      <c r="D361" s="84"/>
      <c r="F361" s="83"/>
      <c r="G361" s="83"/>
      <c r="H361" s="83"/>
      <c r="I361" s="83"/>
      <c r="J361" s="21"/>
      <c r="K361" s="21"/>
      <c r="L361" s="21"/>
    </row>
    <row r="362" spans="2:12">
      <c r="B362" s="84"/>
      <c r="C362" s="84"/>
      <c r="D362" s="84"/>
      <c r="F362" s="83"/>
      <c r="G362" s="83"/>
      <c r="H362" s="83"/>
      <c r="I362" s="83"/>
      <c r="J362" s="58"/>
      <c r="K362" s="58"/>
      <c r="L362" s="58"/>
    </row>
    <row r="363" spans="2:12">
      <c r="B363" s="84"/>
      <c r="C363" s="84"/>
      <c r="D363" s="84"/>
      <c r="F363" s="58"/>
      <c r="G363" s="58"/>
      <c r="H363" s="58"/>
      <c r="I363" s="58"/>
      <c r="J363" s="58"/>
      <c r="K363" s="58"/>
      <c r="L363" s="58"/>
    </row>
    <row r="364" spans="2:12">
      <c r="B364" s="58"/>
      <c r="C364" s="58"/>
      <c r="D364" s="58"/>
      <c r="F364" s="58"/>
      <c r="G364" s="58"/>
      <c r="H364" s="58"/>
      <c r="I364" s="58"/>
      <c r="J364" s="58"/>
      <c r="K364" s="58"/>
      <c r="L364" s="58"/>
    </row>
    <row r="365" spans="2:12">
      <c r="B365" s="58"/>
      <c r="C365" s="58"/>
      <c r="D365" s="58"/>
      <c r="F365" s="58"/>
      <c r="G365" s="58"/>
      <c r="H365" s="58"/>
      <c r="I365" s="58"/>
      <c r="J365" s="58"/>
      <c r="K365" s="58"/>
      <c r="L365" s="58"/>
    </row>
    <row r="366" spans="2:12">
      <c r="B366" s="19" t="s">
        <v>106</v>
      </c>
      <c r="C366" s="19" t="s">
        <v>5</v>
      </c>
    </row>
    <row r="367" spans="2:12">
      <c r="B367" s="11" t="s">
        <v>107</v>
      </c>
      <c r="C367" s="11">
        <v>4</v>
      </c>
      <c r="G367" s="19" t="s">
        <v>108</v>
      </c>
      <c r="H367" s="19" t="s">
        <v>5</v>
      </c>
    </row>
    <row r="368" spans="2:12">
      <c r="B368" s="11" t="s">
        <v>109</v>
      </c>
      <c r="C368" s="11">
        <v>10</v>
      </c>
      <c r="G368" s="11" t="s">
        <v>32</v>
      </c>
      <c r="H368" s="11">
        <v>13</v>
      </c>
    </row>
    <row r="369" spans="2:11">
      <c r="B369" s="11" t="s">
        <v>110</v>
      </c>
      <c r="C369" s="11">
        <v>1</v>
      </c>
      <c r="G369" s="11" t="s">
        <v>111</v>
      </c>
      <c r="H369" s="11">
        <v>12</v>
      </c>
    </row>
    <row r="370" spans="2:11">
      <c r="B370" s="11" t="s">
        <v>112</v>
      </c>
      <c r="C370" s="11">
        <v>3</v>
      </c>
    </row>
    <row r="371" spans="2:11">
      <c r="B371" s="11" t="s">
        <v>113</v>
      </c>
      <c r="C371" s="11">
        <v>7</v>
      </c>
    </row>
    <row r="372" spans="2:11">
      <c r="G372" s="19" t="s">
        <v>108</v>
      </c>
      <c r="H372" s="19" t="s">
        <v>6</v>
      </c>
    </row>
    <row r="373" spans="2:11">
      <c r="B373" s="19" t="s">
        <v>106</v>
      </c>
      <c r="C373" s="19" t="s">
        <v>6</v>
      </c>
      <c r="G373" s="11" t="s">
        <v>32</v>
      </c>
      <c r="H373" s="10">
        <f>H368/$C$37</f>
        <v>0.52</v>
      </c>
    </row>
    <row r="374" spans="2:11">
      <c r="B374" s="11" t="s">
        <v>107</v>
      </c>
      <c r="C374" s="10">
        <f>C367/$C$37</f>
        <v>0.16</v>
      </c>
      <c r="G374" s="11" t="s">
        <v>111</v>
      </c>
      <c r="H374" s="10">
        <f>H369/$C$37</f>
        <v>0.48</v>
      </c>
    </row>
    <row r="375" spans="2:11">
      <c r="B375" s="11" t="s">
        <v>109</v>
      </c>
      <c r="C375" s="10">
        <f t="shared" ref="C375:C377" si="7">C368/$C$37</f>
        <v>0.4</v>
      </c>
      <c r="G375" s="22"/>
    </row>
    <row r="376" spans="2:11">
      <c r="B376" s="11" t="s">
        <v>110</v>
      </c>
      <c r="C376" s="10">
        <f t="shared" si="7"/>
        <v>0.04</v>
      </c>
    </row>
    <row r="377" spans="2:11">
      <c r="B377" s="11" t="s">
        <v>112</v>
      </c>
      <c r="C377" s="10">
        <f t="shared" si="7"/>
        <v>0.12</v>
      </c>
    </row>
    <row r="382" spans="2:11" ht="15" customHeight="1">
      <c r="B382" s="82" t="s">
        <v>114</v>
      </c>
      <c r="C382" s="82"/>
      <c r="D382" s="82"/>
      <c r="F382" s="83" t="s">
        <v>115</v>
      </c>
      <c r="G382" s="83"/>
      <c r="H382" s="83"/>
      <c r="I382" s="83"/>
      <c r="J382" s="83"/>
      <c r="K382" s="83"/>
    </row>
    <row r="383" spans="2:11" ht="15" customHeight="1">
      <c r="B383" s="82"/>
      <c r="C383" s="82"/>
      <c r="D383" s="82"/>
      <c r="F383" s="83"/>
      <c r="G383" s="83"/>
      <c r="H383" s="83"/>
      <c r="I383" s="83"/>
      <c r="J383" s="83"/>
      <c r="K383" s="83"/>
    </row>
    <row r="384" spans="2:11" ht="15" customHeight="1">
      <c r="B384" s="82"/>
      <c r="C384" s="82"/>
      <c r="D384" s="82"/>
      <c r="F384" s="83"/>
      <c r="G384" s="83"/>
      <c r="H384" s="83"/>
      <c r="I384" s="83"/>
      <c r="J384" s="83"/>
      <c r="K384" s="83"/>
    </row>
    <row r="385" spans="2:11">
      <c r="F385" s="83"/>
      <c r="G385" s="83"/>
      <c r="H385" s="83"/>
      <c r="I385" s="83"/>
      <c r="J385" s="83"/>
      <c r="K385" s="83"/>
    </row>
    <row r="386" spans="2:11">
      <c r="B386" s="19" t="s">
        <v>116</v>
      </c>
      <c r="C386" s="19" t="s">
        <v>5</v>
      </c>
    </row>
    <row r="387" spans="2:11">
      <c r="B387" s="11" t="s">
        <v>32</v>
      </c>
      <c r="C387" s="11">
        <v>23</v>
      </c>
    </row>
    <row r="388" spans="2:11">
      <c r="B388" s="11" t="s">
        <v>111</v>
      </c>
      <c r="C388" s="11">
        <v>2</v>
      </c>
      <c r="H388" s="19" t="s">
        <v>116</v>
      </c>
      <c r="I388" s="19" t="s">
        <v>5</v>
      </c>
    </row>
    <row r="389" spans="2:11">
      <c r="H389" s="11" t="s">
        <v>32</v>
      </c>
      <c r="I389" s="11">
        <v>22</v>
      </c>
    </row>
    <row r="390" spans="2:11">
      <c r="H390" s="11" t="s">
        <v>111</v>
      </c>
      <c r="I390" s="11">
        <v>3</v>
      </c>
    </row>
    <row r="391" spans="2:11">
      <c r="B391" s="19" t="s">
        <v>116</v>
      </c>
      <c r="C391" s="19" t="s">
        <v>6</v>
      </c>
    </row>
    <row r="392" spans="2:11">
      <c r="B392" s="11" t="s">
        <v>32</v>
      </c>
      <c r="C392" s="10">
        <f>C387/$C$37</f>
        <v>0.92</v>
      </c>
    </row>
    <row r="393" spans="2:11">
      <c r="B393" s="11" t="s">
        <v>111</v>
      </c>
      <c r="C393" s="10">
        <f>C388/$C$37</f>
        <v>0.08</v>
      </c>
      <c r="H393" s="19" t="s">
        <v>116</v>
      </c>
      <c r="I393" s="19" t="s">
        <v>6</v>
      </c>
    </row>
    <row r="394" spans="2:11">
      <c r="H394" s="11" t="s">
        <v>32</v>
      </c>
      <c r="I394" s="10">
        <f>I389/$C$37</f>
        <v>0.88</v>
      </c>
    </row>
    <row r="395" spans="2:11">
      <c r="H395" s="11" t="s">
        <v>111</v>
      </c>
      <c r="I395" s="10">
        <f>I390/$C$37</f>
        <v>0.12</v>
      </c>
    </row>
    <row r="397" spans="2:11" ht="15" customHeight="1">
      <c r="B397" s="82" t="s">
        <v>117</v>
      </c>
      <c r="C397" s="82"/>
      <c r="D397" s="82"/>
    </row>
    <row r="398" spans="2:11">
      <c r="B398" s="82"/>
      <c r="C398" s="82"/>
      <c r="D398" s="82"/>
    </row>
    <row r="399" spans="2:11">
      <c r="B399" s="82"/>
      <c r="C399" s="82"/>
      <c r="D399" s="82"/>
    </row>
    <row r="401" spans="2:4">
      <c r="B401" s="19" t="s">
        <v>118</v>
      </c>
      <c r="C401" s="80" t="s">
        <v>5</v>
      </c>
      <c r="D401" s="80"/>
    </row>
    <row r="402" spans="2:4">
      <c r="B402" s="55">
        <v>1</v>
      </c>
      <c r="C402" s="81">
        <v>0</v>
      </c>
      <c r="D402" s="81"/>
    </row>
    <row r="403" spans="2:4">
      <c r="B403" s="55">
        <v>2</v>
      </c>
      <c r="C403" s="81">
        <v>1</v>
      </c>
      <c r="D403" s="81"/>
    </row>
    <row r="404" spans="2:4">
      <c r="B404" s="55">
        <v>3</v>
      </c>
      <c r="C404" s="81">
        <v>7</v>
      </c>
      <c r="D404" s="81"/>
    </row>
    <row r="405" spans="2:4">
      <c r="B405" s="55">
        <v>4</v>
      </c>
      <c r="C405" s="81">
        <v>13</v>
      </c>
      <c r="D405" s="81"/>
    </row>
    <row r="406" spans="2:4">
      <c r="B406" s="55">
        <v>5</v>
      </c>
      <c r="C406" s="81">
        <v>4</v>
      </c>
      <c r="D406" s="81"/>
    </row>
    <row r="408" spans="2:4">
      <c r="B408" s="19" t="s">
        <v>118</v>
      </c>
      <c r="C408" s="80" t="s">
        <v>6</v>
      </c>
      <c r="D408" s="80"/>
    </row>
    <row r="409" spans="2:4">
      <c r="B409" s="55">
        <v>1</v>
      </c>
      <c r="C409" s="79">
        <f>C402/$C$37</f>
        <v>0</v>
      </c>
      <c r="D409" s="79"/>
    </row>
    <row r="410" spans="2:4">
      <c r="B410" s="55">
        <v>2</v>
      </c>
      <c r="C410" s="79">
        <f t="shared" ref="C410:C413" si="8">C403/$C$37</f>
        <v>0.04</v>
      </c>
      <c r="D410" s="79"/>
    </row>
    <row r="411" spans="2:4">
      <c r="B411" s="55">
        <v>3</v>
      </c>
      <c r="C411" s="79">
        <f t="shared" si="8"/>
        <v>0.28000000000000003</v>
      </c>
      <c r="D411" s="79"/>
    </row>
    <row r="412" spans="2:4">
      <c r="B412" s="55">
        <v>4</v>
      </c>
      <c r="C412" s="79">
        <f t="shared" si="8"/>
        <v>0.52</v>
      </c>
      <c r="D412" s="79"/>
    </row>
    <row r="413" spans="2:4">
      <c r="B413" s="55">
        <v>5</v>
      </c>
      <c r="C413" s="79">
        <f t="shared" si="8"/>
        <v>0.16</v>
      </c>
      <c r="D413" s="79"/>
    </row>
    <row r="418" spans="2:10" ht="15.75">
      <c r="B418" s="7" t="s">
        <v>119</v>
      </c>
    </row>
    <row r="420" spans="2:10">
      <c r="B420" s="80" t="s">
        <v>120</v>
      </c>
      <c r="C420" s="80"/>
      <c r="D420" s="80"/>
      <c r="E420" s="80"/>
      <c r="F420" s="80"/>
      <c r="G420" s="80"/>
      <c r="H420" s="80"/>
      <c r="I420" s="80"/>
      <c r="J420" s="80"/>
    </row>
    <row r="421" spans="2:10">
      <c r="B421" s="68" t="s">
        <v>57</v>
      </c>
      <c r="C421" s="69"/>
      <c r="D421" s="69"/>
      <c r="E421" s="69"/>
      <c r="F421" s="69"/>
      <c r="G421" s="69"/>
      <c r="H421" s="69"/>
      <c r="I421" s="69"/>
      <c r="J421" s="70"/>
    </row>
    <row r="422" spans="2:10">
      <c r="B422" s="33" t="s">
        <v>296</v>
      </c>
      <c r="J422" s="24"/>
    </row>
    <row r="423" spans="2:10">
      <c r="B423" s="33" t="s">
        <v>297</v>
      </c>
      <c r="J423" s="24"/>
    </row>
    <row r="424" spans="2:10">
      <c r="B424" s="33" t="s">
        <v>298</v>
      </c>
      <c r="J424" s="24"/>
    </row>
    <row r="425" spans="2:10">
      <c r="B425" s="33" t="s">
        <v>299</v>
      </c>
      <c r="J425" s="24"/>
    </row>
    <row r="426" spans="2:10">
      <c r="B426" s="33" t="s">
        <v>300</v>
      </c>
      <c r="J426" s="24"/>
    </row>
    <row r="427" spans="2:10">
      <c r="B427" s="33" t="s">
        <v>301</v>
      </c>
      <c r="J427" s="24"/>
    </row>
    <row r="428" spans="2:10">
      <c r="B428" s="33" t="s">
        <v>302</v>
      </c>
      <c r="I428"/>
      <c r="J428" s="25"/>
    </row>
    <row r="429" spans="2:10">
      <c r="B429" s="33" t="s">
        <v>303</v>
      </c>
      <c r="J429" s="24"/>
    </row>
    <row r="430" spans="2:10">
      <c r="B430" s="33" t="s">
        <v>304</v>
      </c>
      <c r="J430" s="24"/>
    </row>
    <row r="431" spans="2:10">
      <c r="B431" s="33" t="s">
        <v>305</v>
      </c>
      <c r="J431" s="24"/>
    </row>
    <row r="432" spans="2:10">
      <c r="B432" s="33" t="s">
        <v>306</v>
      </c>
      <c r="J432" s="24"/>
    </row>
    <row r="433" spans="2:10">
      <c r="B433" s="33" t="s">
        <v>307</v>
      </c>
      <c r="J433" s="24"/>
    </row>
    <row r="434" spans="2:10">
      <c r="B434" s="33" t="s">
        <v>24</v>
      </c>
      <c r="J434" s="24"/>
    </row>
    <row r="435" spans="2:10">
      <c r="B435" s="33" t="s">
        <v>308</v>
      </c>
      <c r="J435" s="24"/>
    </row>
    <row r="436" spans="2:10">
      <c r="B436" s="33" t="s">
        <v>309</v>
      </c>
      <c r="J436" s="24"/>
    </row>
    <row r="437" spans="2:10">
      <c r="B437" s="33" t="s">
        <v>310</v>
      </c>
      <c r="J437" s="24"/>
    </row>
    <row r="438" spans="2:10">
      <c r="B438" s="33" t="s">
        <v>311</v>
      </c>
      <c r="J438" s="24"/>
    </row>
    <row r="439" spans="2:10">
      <c r="B439" s="33" t="s">
        <v>141</v>
      </c>
      <c r="J439" s="24"/>
    </row>
    <row r="440" spans="2:10">
      <c r="B440" s="33" t="s">
        <v>24</v>
      </c>
      <c r="J440" s="24"/>
    </row>
    <row r="441" spans="2:10">
      <c r="B441" s="33" t="s">
        <v>312</v>
      </c>
      <c r="J441" s="24"/>
    </row>
    <row r="442" spans="2:10">
      <c r="B442" s="33" t="s">
        <v>313</v>
      </c>
      <c r="J442" s="24"/>
    </row>
    <row r="443" spans="2:10">
      <c r="B443" s="33" t="s">
        <v>314</v>
      </c>
      <c r="J443" s="24"/>
    </row>
    <row r="444" spans="2:10">
      <c r="B444" s="33" t="s">
        <v>315</v>
      </c>
      <c r="J444" s="24"/>
    </row>
    <row r="445" spans="2:10">
      <c r="B445" s="34"/>
      <c r="C445" s="26"/>
      <c r="D445" s="26"/>
      <c r="E445" s="26"/>
      <c r="F445" s="26"/>
      <c r="G445" s="26"/>
      <c r="H445" s="26"/>
      <c r="I445" s="26"/>
      <c r="J445" s="27"/>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85:C185"/>
    <mergeCell ref="B207:C207"/>
    <mergeCell ref="B208:C208"/>
    <mergeCell ref="B209:C209"/>
    <mergeCell ref="B210:C210"/>
    <mergeCell ref="B211:D211"/>
    <mergeCell ref="B126:D126"/>
    <mergeCell ref="E126:F126"/>
    <mergeCell ref="B127:D127"/>
    <mergeCell ref="E127:F127"/>
    <mergeCell ref="B128:D128"/>
    <mergeCell ref="E128:F128"/>
    <mergeCell ref="B228:D228"/>
    <mergeCell ref="B229:D229"/>
    <mergeCell ref="B230:D230"/>
    <mergeCell ref="B231:D231"/>
    <mergeCell ref="B232:D232"/>
    <mergeCell ref="B233:D233"/>
    <mergeCell ref="B212:D212"/>
    <mergeCell ref="B213:D213"/>
    <mergeCell ref="B214:D214"/>
    <mergeCell ref="B215:D215"/>
    <mergeCell ref="B216:D216"/>
    <mergeCell ref="B227:D227"/>
    <mergeCell ref="B245:D245"/>
    <mergeCell ref="H245:I245"/>
    <mergeCell ref="B246:D246"/>
    <mergeCell ref="H246:I246"/>
    <mergeCell ref="B275:D275"/>
    <mergeCell ref="B276:D276"/>
    <mergeCell ref="B234:D234"/>
    <mergeCell ref="B235:D235"/>
    <mergeCell ref="B243:D243"/>
    <mergeCell ref="H243:I243"/>
    <mergeCell ref="B244:D244"/>
    <mergeCell ref="H244:I244"/>
    <mergeCell ref="B283:D283"/>
    <mergeCell ref="B343:E343"/>
    <mergeCell ref="B344:E344"/>
    <mergeCell ref="B345:E345"/>
    <mergeCell ref="B346:E346"/>
    <mergeCell ref="B347:E347"/>
    <mergeCell ref="B277:D277"/>
    <mergeCell ref="B278:D278"/>
    <mergeCell ref="B279:D279"/>
    <mergeCell ref="B280:D280"/>
    <mergeCell ref="B281:D281"/>
    <mergeCell ref="B282:D282"/>
    <mergeCell ref="B382:D384"/>
    <mergeCell ref="F382:K385"/>
    <mergeCell ref="B397:D399"/>
    <mergeCell ref="C401:D401"/>
    <mergeCell ref="C402:D402"/>
    <mergeCell ref="C403:D403"/>
    <mergeCell ref="B348:E348"/>
    <mergeCell ref="B349:E349"/>
    <mergeCell ref="B350:E350"/>
    <mergeCell ref="B351:E351"/>
    <mergeCell ref="B360:D363"/>
    <mergeCell ref="F360:I362"/>
    <mergeCell ref="C411:D411"/>
    <mergeCell ref="C412:D412"/>
    <mergeCell ref="C413:D413"/>
    <mergeCell ref="B420:J420"/>
    <mergeCell ref="C404:D404"/>
    <mergeCell ref="C405:D405"/>
    <mergeCell ref="C406:D406"/>
    <mergeCell ref="C408:D408"/>
    <mergeCell ref="C409:D409"/>
    <mergeCell ref="C410:D4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57"/>
  <sheetViews>
    <sheetView tabSelected="1" topLeftCell="A24" workbookViewId="0">
      <selection activeCell="B248" sqref="B248"/>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107" t="s">
        <v>316</v>
      </c>
      <c r="C12" s="107"/>
      <c r="D12" s="107"/>
      <c r="E12" s="107"/>
      <c r="F12" s="107"/>
    </row>
    <row r="13" spans="2:6">
      <c r="B13" s="5" t="s">
        <v>3</v>
      </c>
    </row>
    <row r="14" spans="2:6">
      <c r="B14" s="5"/>
    </row>
    <row r="15" spans="2:6">
      <c r="B15" s="5"/>
    </row>
    <row r="16" spans="2:6">
      <c r="B16" s="5"/>
    </row>
    <row r="17" spans="2:4">
      <c r="B17" s="5"/>
    </row>
    <row r="18" spans="2:4">
      <c r="B18" s="5"/>
    </row>
    <row r="28" spans="2:4" ht="48" customHeight="1"/>
    <row r="29" spans="2:4" ht="21.75" customHeight="1">
      <c r="B29" s="35" t="s">
        <v>185</v>
      </c>
      <c r="C29" s="35" t="s">
        <v>186</v>
      </c>
      <c r="D29" s="35" t="s">
        <v>187</v>
      </c>
    </row>
    <row r="30" spans="2:4" ht="21.75" customHeight="1">
      <c r="B30" s="37">
        <v>4</v>
      </c>
      <c r="C30" s="37">
        <v>0</v>
      </c>
      <c r="D30" s="37">
        <v>0</v>
      </c>
    </row>
    <row r="31" spans="2:4" ht="21.75" customHeight="1"/>
    <row r="32" spans="2:4" ht="21.75" customHeight="1">
      <c r="B32" s="6" t="s">
        <v>324</v>
      </c>
    </row>
    <row r="33" spans="2:4" ht="21.75" customHeight="1">
      <c r="B33" s="6" t="s">
        <v>325</v>
      </c>
    </row>
    <row r="34" spans="2:4" ht="21.75" customHeight="1">
      <c r="B34" s="6" t="s">
        <v>326</v>
      </c>
    </row>
    <row r="35" spans="2:4" ht="21.75" customHeight="1">
      <c r="B35" s="6" t="s">
        <v>327</v>
      </c>
    </row>
    <row r="37" spans="2:4" ht="15.75">
      <c r="B37" s="7" t="s">
        <v>4</v>
      </c>
    </row>
    <row r="39" spans="2:4">
      <c r="B39" s="8" t="s">
        <v>4</v>
      </c>
      <c r="C39" s="40" t="s">
        <v>5</v>
      </c>
      <c r="D39" s="40" t="s">
        <v>6</v>
      </c>
    </row>
    <row r="40" spans="2:4">
      <c r="B40" s="9" t="s">
        <v>7</v>
      </c>
      <c r="C40" s="29">
        <v>2</v>
      </c>
      <c r="D40" s="10">
        <f>C40/$C$42</f>
        <v>0.5</v>
      </c>
    </row>
    <row r="41" spans="2:4">
      <c r="B41" s="9" t="s">
        <v>8</v>
      </c>
      <c r="C41" s="29">
        <v>2</v>
      </c>
      <c r="D41" s="10">
        <f>C41/$C$42</f>
        <v>0.5</v>
      </c>
    </row>
    <row r="42" spans="2:4">
      <c r="B42" s="9" t="s">
        <v>9</v>
      </c>
      <c r="C42" s="30">
        <f>SUM(C40:C41)</f>
        <v>4</v>
      </c>
      <c r="D42" s="10">
        <f t="shared" ref="D42" si="0">C42/$C$42</f>
        <v>1</v>
      </c>
    </row>
    <row r="62" spans="2:4" ht="15.75">
      <c r="B62" s="7" t="s">
        <v>10</v>
      </c>
    </row>
    <row r="64" spans="2:4">
      <c r="B64" s="8" t="s">
        <v>10</v>
      </c>
      <c r="C64" s="40" t="s">
        <v>5</v>
      </c>
      <c r="D64" s="40" t="s">
        <v>6</v>
      </c>
    </row>
    <row r="65" spans="2:4">
      <c r="B65" s="9" t="s">
        <v>11</v>
      </c>
      <c r="C65" s="29">
        <v>2</v>
      </c>
      <c r="D65" s="10">
        <f>C65/$C$68</f>
        <v>0.5</v>
      </c>
    </row>
    <row r="66" spans="2:4">
      <c r="B66" s="9" t="s">
        <v>12</v>
      </c>
      <c r="C66" s="29">
        <v>2</v>
      </c>
      <c r="D66" s="10">
        <f t="shared" ref="D66:D67" si="1">C66/$C$68</f>
        <v>0.5</v>
      </c>
    </row>
    <row r="67" spans="2:4">
      <c r="B67" s="9" t="s">
        <v>13</v>
      </c>
      <c r="C67" s="29">
        <v>0</v>
      </c>
      <c r="D67" s="10">
        <f t="shared" si="1"/>
        <v>0</v>
      </c>
    </row>
    <row r="68" spans="2:4">
      <c r="B68" s="9" t="s">
        <v>9</v>
      </c>
      <c r="C68" s="30">
        <f>SUM(C65:C67)</f>
        <v>4</v>
      </c>
      <c r="D68" s="10">
        <f t="shared" ref="D68" si="2">C68/$C$42</f>
        <v>1</v>
      </c>
    </row>
    <row r="88" spans="2:4" ht="15.75">
      <c r="B88" s="7" t="s">
        <v>15</v>
      </c>
    </row>
    <row r="90" spans="2:4">
      <c r="B90" s="40" t="s">
        <v>16</v>
      </c>
      <c r="C90" s="40" t="s">
        <v>5</v>
      </c>
      <c r="D90" s="40" t="s">
        <v>6</v>
      </c>
    </row>
    <row r="91" spans="2:4">
      <c r="B91" s="31">
        <v>0</v>
      </c>
      <c r="C91" s="29">
        <v>1</v>
      </c>
      <c r="D91" s="10">
        <f>C91/$C$95</f>
        <v>0.25</v>
      </c>
    </row>
    <row r="92" spans="2:4">
      <c r="B92" s="31">
        <v>1</v>
      </c>
      <c r="C92" s="29">
        <v>2</v>
      </c>
      <c r="D92" s="10">
        <f>C92/$C$95</f>
        <v>0.5</v>
      </c>
    </row>
    <row r="93" spans="2:4">
      <c r="B93" s="31">
        <v>2</v>
      </c>
      <c r="C93" s="29">
        <v>1</v>
      </c>
      <c r="D93" s="10">
        <f t="shared" ref="D93:D94" si="3">C93/$C$95</f>
        <v>0.25</v>
      </c>
    </row>
    <row r="94" spans="2:4">
      <c r="B94" s="36" t="s">
        <v>17</v>
      </c>
      <c r="C94" s="29">
        <v>0</v>
      </c>
      <c r="D94" s="10">
        <f t="shared" si="3"/>
        <v>0</v>
      </c>
    </row>
    <row r="95" spans="2:4">
      <c r="B95" s="31" t="s">
        <v>9</v>
      </c>
      <c r="C95" s="30">
        <f>SUM(C91:C94)</f>
        <v>4</v>
      </c>
      <c r="D95" s="10">
        <f t="shared" ref="D95" si="4">C95/$C$42</f>
        <v>1</v>
      </c>
    </row>
    <row r="115" spans="2:6" ht="15.75">
      <c r="B115" s="7" t="s">
        <v>18</v>
      </c>
    </row>
    <row r="116" spans="2:6" ht="15.75">
      <c r="B116" s="7"/>
    </row>
    <row r="118" spans="2:6" ht="84" customHeight="1">
      <c r="B118" s="108" t="s">
        <v>19</v>
      </c>
      <c r="C118" s="108"/>
      <c r="D118" s="108"/>
      <c r="E118" s="109" t="s">
        <v>5</v>
      </c>
      <c r="F118" s="109"/>
    </row>
    <row r="119" spans="2:6">
      <c r="B119" s="90" t="s">
        <v>21</v>
      </c>
      <c r="C119" s="90"/>
      <c r="D119" s="90"/>
      <c r="E119" s="111">
        <v>3</v>
      </c>
      <c r="F119" s="111"/>
    </row>
    <row r="120" spans="2:6">
      <c r="B120" s="90" t="s">
        <v>23</v>
      </c>
      <c r="C120" s="90"/>
      <c r="D120" s="90"/>
      <c r="E120" s="111">
        <v>1</v>
      </c>
      <c r="F120" s="111"/>
    </row>
    <row r="121" spans="2:6">
      <c r="B121" s="90" t="s">
        <v>25</v>
      </c>
      <c r="C121" s="90"/>
      <c r="D121" s="90"/>
      <c r="E121" s="111">
        <v>0</v>
      </c>
      <c r="F121" s="111"/>
    </row>
    <row r="122" spans="2:6">
      <c r="B122" s="90" t="s">
        <v>27</v>
      </c>
      <c r="C122" s="90"/>
      <c r="D122" s="90"/>
      <c r="E122" s="111">
        <v>0</v>
      </c>
      <c r="F122" s="111"/>
    </row>
    <row r="123" spans="2:6">
      <c r="B123" s="90" t="s">
        <v>28</v>
      </c>
      <c r="C123" s="90"/>
      <c r="D123" s="90"/>
      <c r="E123" s="111">
        <v>0</v>
      </c>
      <c r="F123" s="111"/>
    </row>
    <row r="124" spans="2:6">
      <c r="B124" s="90" t="s">
        <v>29</v>
      </c>
      <c r="C124" s="90"/>
      <c r="D124" s="90"/>
      <c r="E124" s="111">
        <v>0</v>
      </c>
      <c r="F124" s="111"/>
    </row>
    <row r="125" spans="2:6">
      <c r="B125" s="90" t="s">
        <v>9</v>
      </c>
      <c r="C125" s="90"/>
      <c r="D125" s="90"/>
      <c r="E125" s="111">
        <f>SUM(E119:F124)</f>
        <v>4</v>
      </c>
      <c r="F125" s="111"/>
    </row>
    <row r="126" spans="2:6">
      <c r="B126" s="12"/>
      <c r="C126" s="12"/>
      <c r="D126" s="12"/>
      <c r="E126" s="39"/>
      <c r="F126" s="39"/>
    </row>
    <row r="128" spans="2:6">
      <c r="B128" s="103" t="s">
        <v>30</v>
      </c>
      <c r="C128" s="103"/>
      <c r="D128" s="103"/>
      <c r="E128" s="103" t="s">
        <v>6</v>
      </c>
      <c r="F128" s="103"/>
    </row>
    <row r="129" spans="2:6">
      <c r="B129" s="90" t="s">
        <v>21</v>
      </c>
      <c r="C129" s="90"/>
      <c r="D129" s="90"/>
      <c r="E129" s="79">
        <f>E119/$E$125</f>
        <v>0.75</v>
      </c>
      <c r="F129" s="79"/>
    </row>
    <row r="130" spans="2:6">
      <c r="B130" s="90" t="s">
        <v>23</v>
      </c>
      <c r="C130" s="90"/>
      <c r="D130" s="90"/>
      <c r="E130" s="79">
        <f>E120/$E$125</f>
        <v>0.25</v>
      </c>
      <c r="F130" s="79"/>
    </row>
    <row r="131" spans="2:6">
      <c r="B131" s="90" t="s">
        <v>25</v>
      </c>
      <c r="C131" s="90"/>
      <c r="D131" s="90"/>
      <c r="E131" s="79">
        <f>E121/$E$125</f>
        <v>0</v>
      </c>
      <c r="F131" s="79"/>
    </row>
    <row r="132" spans="2:6">
      <c r="B132" s="90" t="s">
        <v>27</v>
      </c>
      <c r="C132" s="90"/>
      <c r="D132" s="90"/>
      <c r="E132" s="79">
        <f t="shared" ref="E132:E134" si="5">E122/$E$125</f>
        <v>0</v>
      </c>
      <c r="F132" s="79"/>
    </row>
    <row r="133" spans="2:6">
      <c r="B133" s="90" t="s">
        <v>28</v>
      </c>
      <c r="C133" s="90"/>
      <c r="D133" s="90"/>
      <c r="E133" s="79">
        <f t="shared" si="5"/>
        <v>0</v>
      </c>
      <c r="F133" s="79"/>
    </row>
    <row r="134" spans="2:6">
      <c r="B134" s="90" t="s">
        <v>29</v>
      </c>
      <c r="C134" s="90"/>
      <c r="D134" s="90"/>
      <c r="E134" s="79">
        <f t="shared" si="5"/>
        <v>0</v>
      </c>
      <c r="F134" s="79"/>
    </row>
    <row r="158" spans="2:5" ht="15.75">
      <c r="B158" s="7" t="s">
        <v>55</v>
      </c>
    </row>
    <row r="160" spans="2:5" ht="69" customHeight="1">
      <c r="B160" s="96" t="s">
        <v>196</v>
      </c>
      <c r="C160" s="97"/>
      <c r="D160" s="16" t="s">
        <v>5</v>
      </c>
      <c r="E160" s="16" t="s">
        <v>6</v>
      </c>
    </row>
    <row r="161" spans="2:5">
      <c r="B161" s="98" t="s">
        <v>32</v>
      </c>
      <c r="C161" s="99"/>
      <c r="D161" s="36">
        <v>0</v>
      </c>
      <c r="E161" s="17">
        <f>D161/$D$163</f>
        <v>0</v>
      </c>
    </row>
    <row r="162" spans="2:5">
      <c r="B162" s="81" t="s">
        <v>57</v>
      </c>
      <c r="C162" s="81"/>
      <c r="D162" s="36">
        <v>4</v>
      </c>
      <c r="E162" s="17">
        <f>D162/$D$163</f>
        <v>1</v>
      </c>
    </row>
    <row r="163" spans="2:5">
      <c r="B163" s="81" t="s">
        <v>58</v>
      </c>
      <c r="C163" s="81"/>
      <c r="D163" s="36">
        <f>SUM(D161:D162)</f>
        <v>4</v>
      </c>
      <c r="E163" s="32">
        <f>SUM(E161:E162)</f>
        <v>1</v>
      </c>
    </row>
    <row r="164" spans="2:5">
      <c r="B164" s="114"/>
      <c r="C164" s="114"/>
      <c r="D164" s="114"/>
    </row>
    <row r="165" spans="2:5">
      <c r="B165" s="114"/>
      <c r="C165" s="114"/>
      <c r="D165" s="114"/>
    </row>
    <row r="166" spans="2:5">
      <c r="B166" s="114"/>
      <c r="C166" s="114"/>
      <c r="D166" s="114"/>
    </row>
    <row r="167" spans="2:5">
      <c r="B167" s="114"/>
      <c r="C167" s="114"/>
      <c r="D167" s="114"/>
    </row>
    <row r="168" spans="2:5">
      <c r="B168" s="114"/>
      <c r="C168" s="114"/>
      <c r="D168" s="114"/>
    </row>
    <row r="169" spans="2:5">
      <c r="B169" s="114"/>
      <c r="C169" s="114"/>
      <c r="D169" s="114"/>
    </row>
    <row r="175" spans="2:5" ht="15.75">
      <c r="B175" s="7" t="s">
        <v>72</v>
      </c>
    </row>
    <row r="176" spans="2:5" ht="15.75">
      <c r="B176" s="7"/>
    </row>
    <row r="177" spans="2:6">
      <c r="B177" s="18" t="s">
        <v>73</v>
      </c>
    </row>
    <row r="178" spans="2:6">
      <c r="B178" s="18"/>
    </row>
    <row r="179" spans="2:6">
      <c r="B179" s="18"/>
    </row>
    <row r="180" spans="2:6">
      <c r="B180" s="112" t="s">
        <v>74</v>
      </c>
      <c r="C180" s="112"/>
      <c r="D180" s="112"/>
      <c r="E180" s="38" t="s">
        <v>5</v>
      </c>
      <c r="F180" s="38" t="s">
        <v>6</v>
      </c>
    </row>
    <row r="181" spans="2:6">
      <c r="B181" s="85" t="s">
        <v>75</v>
      </c>
      <c r="C181" s="85"/>
      <c r="D181" s="85"/>
      <c r="E181" s="36">
        <v>2</v>
      </c>
      <c r="F181" s="52">
        <f t="shared" ref="F181:F187" si="6">E181/$E$188</f>
        <v>0.4</v>
      </c>
    </row>
    <row r="182" spans="2:6">
      <c r="B182" s="85" t="s">
        <v>76</v>
      </c>
      <c r="C182" s="85"/>
      <c r="D182" s="85"/>
      <c r="E182" s="36">
        <v>0</v>
      </c>
      <c r="F182" s="52">
        <f t="shared" si="6"/>
        <v>0</v>
      </c>
    </row>
    <row r="183" spans="2:6">
      <c r="B183" s="85" t="s">
        <v>197</v>
      </c>
      <c r="C183" s="85"/>
      <c r="D183" s="85"/>
      <c r="E183" s="36">
        <v>1</v>
      </c>
      <c r="F183" s="52">
        <f t="shared" si="6"/>
        <v>0.2</v>
      </c>
    </row>
    <row r="184" spans="2:6">
      <c r="B184" s="85" t="s">
        <v>198</v>
      </c>
      <c r="C184" s="85"/>
      <c r="D184" s="85"/>
      <c r="E184" s="36">
        <v>1</v>
      </c>
      <c r="F184" s="52">
        <f t="shared" si="6"/>
        <v>0.2</v>
      </c>
    </row>
    <row r="185" spans="2:6">
      <c r="B185" s="85" t="s">
        <v>80</v>
      </c>
      <c r="C185" s="85"/>
      <c r="D185" s="85"/>
      <c r="E185" s="36">
        <v>1</v>
      </c>
      <c r="F185" s="52">
        <f t="shared" si="6"/>
        <v>0.2</v>
      </c>
    </row>
    <row r="186" spans="2:6">
      <c r="B186" s="85" t="s">
        <v>82</v>
      </c>
      <c r="C186" s="85"/>
      <c r="D186" s="85"/>
      <c r="E186" s="36">
        <v>0</v>
      </c>
      <c r="F186" s="52">
        <f t="shared" si="6"/>
        <v>0</v>
      </c>
    </row>
    <row r="187" spans="2:6">
      <c r="B187" s="85" t="s">
        <v>81</v>
      </c>
      <c r="C187" s="85"/>
      <c r="D187" s="85"/>
      <c r="E187" s="36">
        <v>0</v>
      </c>
      <c r="F187" s="52">
        <f t="shared" si="6"/>
        <v>0</v>
      </c>
    </row>
    <row r="188" spans="2:6">
      <c r="B188" s="85" t="s">
        <v>9</v>
      </c>
      <c r="C188" s="85"/>
      <c r="D188" s="85"/>
      <c r="E188" s="36">
        <f>SUM(E181:E187)</f>
        <v>5</v>
      </c>
      <c r="F188" s="52">
        <f>SUM(F181:F187)</f>
        <v>1</v>
      </c>
    </row>
    <row r="189" spans="2:6" ht="10.5" customHeight="1"/>
    <row r="190" spans="2:6" ht="18.75" customHeight="1">
      <c r="B190" s="7" t="s">
        <v>83</v>
      </c>
    </row>
    <row r="191" spans="2:6" ht="10.5" customHeight="1">
      <c r="B191" s="7"/>
    </row>
    <row r="192" spans="2:6" ht="18.75" customHeight="1">
      <c r="B192" s="18" t="s">
        <v>199</v>
      </c>
    </row>
    <row r="193" spans="2:11">
      <c r="B193" s="18"/>
    </row>
    <row r="194" spans="2:11">
      <c r="B194" s="18"/>
    </row>
    <row r="195" spans="2:11">
      <c r="B195" s="38" t="s">
        <v>85</v>
      </c>
      <c r="C195" s="38" t="s">
        <v>5</v>
      </c>
      <c r="D195" s="38" t="s">
        <v>6</v>
      </c>
    </row>
    <row r="196" spans="2:11">
      <c r="B196" s="36" t="s">
        <v>146</v>
      </c>
      <c r="C196" s="36">
        <v>1</v>
      </c>
      <c r="D196" s="52">
        <f>C196/$C$200</f>
        <v>0.25</v>
      </c>
    </row>
    <row r="197" spans="2:11">
      <c r="B197" s="36" t="s">
        <v>147</v>
      </c>
      <c r="C197" s="36">
        <v>3</v>
      </c>
      <c r="D197" s="52">
        <f t="shared" ref="D197:D199" si="7">C197/$C$200</f>
        <v>0.75</v>
      </c>
    </row>
    <row r="198" spans="2:11">
      <c r="B198" s="36" t="s">
        <v>149</v>
      </c>
      <c r="C198" s="36">
        <v>0</v>
      </c>
      <c r="D198" s="52">
        <f t="shared" si="7"/>
        <v>0</v>
      </c>
    </row>
    <row r="199" spans="2:11">
      <c r="B199" s="36" t="s">
        <v>200</v>
      </c>
      <c r="C199" s="36">
        <v>0</v>
      </c>
      <c r="D199" s="52">
        <f t="shared" si="7"/>
        <v>0</v>
      </c>
    </row>
    <row r="200" spans="2:11">
      <c r="B200" s="36" t="s">
        <v>9</v>
      </c>
      <c r="C200" s="36">
        <f>SUM(C196:C199)</f>
        <v>4</v>
      </c>
      <c r="D200" s="52">
        <f>SUM(D196:D199)</f>
        <v>1</v>
      </c>
    </row>
    <row r="208" spans="2:11" ht="15" customHeight="1">
      <c r="B208" s="82" t="s">
        <v>114</v>
      </c>
      <c r="C208" s="82"/>
      <c r="D208" s="82"/>
      <c r="F208" s="113"/>
      <c r="G208" s="113"/>
      <c r="H208" s="113"/>
      <c r="I208" s="113"/>
      <c r="J208" s="113"/>
      <c r="K208" s="113"/>
    </row>
    <row r="209" spans="2:11" ht="15" customHeight="1">
      <c r="B209" s="82"/>
      <c r="C209" s="82"/>
      <c r="D209" s="82"/>
      <c r="F209" s="113"/>
      <c r="G209" s="113"/>
      <c r="H209" s="113"/>
      <c r="I209" s="113"/>
      <c r="J209" s="113"/>
      <c r="K209" s="113"/>
    </row>
    <row r="210" spans="2:11" ht="15" customHeight="1">
      <c r="B210" s="82"/>
      <c r="C210" s="82"/>
      <c r="D210" s="82"/>
      <c r="F210" s="113"/>
      <c r="G210" s="113"/>
      <c r="H210" s="113"/>
      <c r="I210" s="113"/>
      <c r="J210" s="113"/>
      <c r="K210" s="113"/>
    </row>
    <row r="211" spans="2:11">
      <c r="F211" s="113"/>
      <c r="G211" s="113"/>
      <c r="H211" s="113"/>
      <c r="I211" s="113"/>
      <c r="J211" s="113"/>
      <c r="K211" s="113"/>
    </row>
    <row r="212" spans="2:11">
      <c r="B212" s="35" t="s">
        <v>116</v>
      </c>
      <c r="C212" s="35" t="s">
        <v>5</v>
      </c>
      <c r="D212" s="35" t="s">
        <v>6</v>
      </c>
    </row>
    <row r="213" spans="2:11">
      <c r="B213" s="37" t="s">
        <v>32</v>
      </c>
      <c r="C213" s="36">
        <v>3</v>
      </c>
      <c r="D213" s="52">
        <f>C213/$C$215</f>
        <v>0.75</v>
      </c>
    </row>
    <row r="214" spans="2:11">
      <c r="B214" s="37" t="s">
        <v>111</v>
      </c>
      <c r="C214" s="36">
        <v>1</v>
      </c>
      <c r="D214" s="52">
        <f>C214/$C$215</f>
        <v>0.25</v>
      </c>
    </row>
    <row r="215" spans="2:11">
      <c r="B215" s="37" t="s">
        <v>9</v>
      </c>
      <c r="C215" s="36">
        <f>SUM(C213:C214)</f>
        <v>4</v>
      </c>
      <c r="D215" s="52">
        <f>SUM(D213:D214)</f>
        <v>1</v>
      </c>
    </row>
    <row r="221" spans="2:11">
      <c r="H221" s="2"/>
      <c r="I221" s="53"/>
    </row>
    <row r="222" spans="2:11">
      <c r="B222" s="1" t="s">
        <v>115</v>
      </c>
      <c r="H222" s="2"/>
      <c r="I222" s="53"/>
    </row>
    <row r="223" spans="2:11">
      <c r="H223" s="2"/>
      <c r="I223" s="53"/>
    </row>
    <row r="224" spans="2:11">
      <c r="H224" s="2"/>
      <c r="I224" s="53"/>
    </row>
    <row r="225" spans="2:9">
      <c r="B225" s="35" t="s">
        <v>116</v>
      </c>
      <c r="C225" s="35" t="s">
        <v>5</v>
      </c>
      <c r="D225" s="35" t="s">
        <v>6</v>
      </c>
      <c r="H225" s="2"/>
      <c r="I225" s="53"/>
    </row>
    <row r="226" spans="2:9">
      <c r="B226" s="37" t="s">
        <v>32</v>
      </c>
      <c r="C226" s="36">
        <v>4</v>
      </c>
      <c r="D226" s="52">
        <f>C226/$C$228</f>
        <v>1</v>
      </c>
      <c r="H226" s="2"/>
      <c r="I226" s="53"/>
    </row>
    <row r="227" spans="2:9">
      <c r="B227" s="37" t="s">
        <v>111</v>
      </c>
      <c r="C227" s="36">
        <v>0</v>
      </c>
      <c r="D227" s="52">
        <f>C227/$C$228</f>
        <v>0</v>
      </c>
      <c r="H227" s="2"/>
      <c r="I227" s="53"/>
    </row>
    <row r="228" spans="2:9">
      <c r="B228" s="37" t="s">
        <v>9</v>
      </c>
      <c r="C228" s="36">
        <f>SUM(C226:C227)</f>
        <v>4</v>
      </c>
      <c r="D228" s="52">
        <f>SUM(D226:D227)</f>
        <v>1</v>
      </c>
      <c r="H228" s="2"/>
      <c r="I228" s="53"/>
    </row>
    <row r="229" spans="2:9">
      <c r="H229" s="2"/>
      <c r="I229" s="53"/>
    </row>
    <row r="230" spans="2:9">
      <c r="H230" s="2"/>
      <c r="I230" s="53"/>
    </row>
    <row r="231" spans="2:9">
      <c r="H231" s="2"/>
      <c r="I231" s="53"/>
    </row>
    <row r="232" spans="2:9" ht="15" customHeight="1">
      <c r="B232" s="82" t="s">
        <v>201</v>
      </c>
      <c r="C232" s="82"/>
      <c r="D232" s="82"/>
    </row>
    <row r="233" spans="2:9">
      <c r="B233" s="82"/>
      <c r="C233" s="82"/>
      <c r="D233" s="82"/>
    </row>
    <row r="234" spans="2:9">
      <c r="B234" s="82"/>
      <c r="C234" s="82"/>
      <c r="D234" s="82"/>
    </row>
    <row r="236" spans="2:9">
      <c r="B236" s="38" t="s">
        <v>118</v>
      </c>
      <c r="C236" s="112" t="s">
        <v>5</v>
      </c>
      <c r="D236" s="112"/>
      <c r="E236" s="112" t="s">
        <v>6</v>
      </c>
      <c r="F236" s="112"/>
    </row>
    <row r="237" spans="2:9">
      <c r="B237" s="36">
        <v>1</v>
      </c>
      <c r="C237" s="89">
        <v>0</v>
      </c>
      <c r="D237" s="89"/>
      <c r="E237" s="110">
        <f>C237/$C$242</f>
        <v>0</v>
      </c>
      <c r="F237" s="110"/>
    </row>
    <row r="238" spans="2:9">
      <c r="B238" s="36">
        <v>2</v>
      </c>
      <c r="C238" s="89">
        <v>0</v>
      </c>
      <c r="D238" s="89"/>
      <c r="E238" s="110">
        <f t="shared" ref="E238:E241" si="8">C238/$C$242</f>
        <v>0</v>
      </c>
      <c r="F238" s="110"/>
    </row>
    <row r="239" spans="2:9">
      <c r="B239" s="36">
        <v>3</v>
      </c>
      <c r="C239" s="89">
        <v>1</v>
      </c>
      <c r="D239" s="89"/>
      <c r="E239" s="110">
        <f t="shared" si="8"/>
        <v>0.25</v>
      </c>
      <c r="F239" s="110"/>
    </row>
    <row r="240" spans="2:9">
      <c r="B240" s="36">
        <v>4</v>
      </c>
      <c r="C240" s="89">
        <v>2</v>
      </c>
      <c r="D240" s="89"/>
      <c r="E240" s="110">
        <f t="shared" si="8"/>
        <v>0.5</v>
      </c>
      <c r="F240" s="110"/>
    </row>
    <row r="241" spans="2:11">
      <c r="B241" s="36">
        <v>5</v>
      </c>
      <c r="C241" s="89">
        <v>1</v>
      </c>
      <c r="D241" s="89"/>
      <c r="E241" s="110">
        <f t="shared" si="8"/>
        <v>0.25</v>
      </c>
      <c r="F241" s="110"/>
    </row>
    <row r="242" spans="2:11">
      <c r="B242" s="36" t="s">
        <v>9</v>
      </c>
      <c r="C242" s="89">
        <f>SUM(C237:D241)</f>
        <v>4</v>
      </c>
      <c r="D242" s="89"/>
      <c r="E242" s="110">
        <f>SUM(E237:F241)</f>
        <v>1</v>
      </c>
      <c r="F242" s="110"/>
    </row>
    <row r="244" spans="2:11" ht="15.75">
      <c r="B244" s="7" t="s">
        <v>119</v>
      </c>
    </row>
    <row r="246" spans="2:11">
      <c r="B246" s="115" t="s">
        <v>328</v>
      </c>
      <c r="C246" s="115"/>
      <c r="D246" s="115"/>
      <c r="E246" s="115"/>
      <c r="F246" s="23"/>
      <c r="G246" s="23"/>
      <c r="H246" s="23"/>
    </row>
    <row r="247" spans="2:11">
      <c r="B247" s="115" t="s">
        <v>24</v>
      </c>
      <c r="C247" s="115"/>
      <c r="D247" s="115"/>
      <c r="E247" s="115"/>
      <c r="F247" s="2"/>
      <c r="G247" s="2"/>
      <c r="H247" s="2"/>
    </row>
    <row r="248" spans="2:11">
      <c r="B248" s="2"/>
      <c r="C248" s="2"/>
      <c r="D248" s="2"/>
      <c r="E248" s="2"/>
      <c r="F248" s="2"/>
      <c r="G248" s="2"/>
      <c r="H248" s="2"/>
      <c r="I248" s="2"/>
      <c r="K248" s="2"/>
    </row>
    <row r="249" spans="2:11">
      <c r="B249" s="2"/>
      <c r="C249" s="2"/>
      <c r="D249" s="2"/>
      <c r="E249" s="2"/>
      <c r="F249" s="2"/>
      <c r="G249" s="2"/>
      <c r="H249" s="2"/>
      <c r="I249" s="2"/>
      <c r="K249" s="2"/>
    </row>
    <row r="250" spans="2:11">
      <c r="B250" s="2"/>
      <c r="C250" s="2"/>
      <c r="D250" s="2"/>
      <c r="E250" s="2"/>
      <c r="F250" s="2"/>
      <c r="G250" s="2"/>
      <c r="H250" s="2"/>
      <c r="I250" s="2"/>
      <c r="K250" s="2"/>
    </row>
    <row r="251" spans="2:11">
      <c r="B251" s="2"/>
      <c r="C251" s="2"/>
      <c r="D251" s="2"/>
      <c r="E251" s="2"/>
      <c r="F251" s="2"/>
      <c r="G251" s="2"/>
      <c r="H251" s="2"/>
      <c r="I251" s="2"/>
      <c r="K251" s="2"/>
    </row>
    <row r="252" spans="2:11">
      <c r="B252" s="2"/>
      <c r="C252" s="2"/>
      <c r="D252" s="2"/>
      <c r="E252" s="2"/>
      <c r="F252" s="2"/>
      <c r="G252" s="2"/>
      <c r="H252" s="2"/>
      <c r="I252" s="2"/>
      <c r="K252" s="2"/>
    </row>
    <row r="253" spans="2:11">
      <c r="B253" s="2"/>
      <c r="C253" s="2"/>
      <c r="D253" s="2"/>
      <c r="E253" s="2"/>
      <c r="F253" s="2"/>
      <c r="G253" s="2"/>
      <c r="H253" s="2"/>
      <c r="I253" s="2"/>
      <c r="J253" s="2"/>
      <c r="K253" s="2"/>
    </row>
    <row r="254" spans="2:11">
      <c r="B254" s="2"/>
      <c r="C254" s="2"/>
      <c r="D254" s="2"/>
      <c r="E254" s="2"/>
      <c r="F254" s="2"/>
      <c r="G254" s="2"/>
      <c r="H254" s="2"/>
      <c r="I254" s="2"/>
      <c r="J254" s="2"/>
      <c r="K254" s="2"/>
    </row>
    <row r="255" spans="2:11">
      <c r="B255" s="2"/>
      <c r="C255" s="2"/>
      <c r="D255" s="2"/>
      <c r="E255" s="2"/>
      <c r="F255" s="2"/>
      <c r="G255" s="2"/>
      <c r="H255" s="2"/>
      <c r="I255" s="2"/>
      <c r="J255" s="2"/>
      <c r="K255" s="2"/>
    </row>
    <row r="256" spans="2:11">
      <c r="B256" s="2"/>
      <c r="C256" s="2"/>
      <c r="D256" s="2"/>
      <c r="E256" s="2"/>
      <c r="F256" s="2"/>
      <c r="G256" s="2"/>
      <c r="H256" s="2"/>
      <c r="I256" s="2"/>
      <c r="J256" s="2"/>
      <c r="K256" s="2"/>
    </row>
    <row r="257" spans="2:11">
      <c r="B257" s="2"/>
      <c r="C257" s="2"/>
      <c r="D257" s="2"/>
      <c r="E257" s="2"/>
      <c r="F257" s="2"/>
      <c r="G257" s="2"/>
      <c r="H257" s="2"/>
      <c r="I257" s="2"/>
      <c r="J257" s="2"/>
      <c r="K257" s="2"/>
    </row>
  </sheetData>
  <mergeCells count="69">
    <mergeCell ref="B246:E246"/>
    <mergeCell ref="B247:E247"/>
    <mergeCell ref="B120:D120"/>
    <mergeCell ref="E120:F120"/>
    <mergeCell ref="B121:D121"/>
    <mergeCell ref="E121:F121"/>
    <mergeCell ref="B122:D122"/>
    <mergeCell ref="E122:F122"/>
    <mergeCell ref="B123:D123"/>
    <mergeCell ref="E123:F123"/>
    <mergeCell ref="B124:D124"/>
    <mergeCell ref="E124:F124"/>
    <mergeCell ref="B130:D130"/>
    <mergeCell ref="E130:F130"/>
    <mergeCell ref="B131:D131"/>
    <mergeCell ref="E131:F131"/>
    <mergeCell ref="B12:F12"/>
    <mergeCell ref="B118:D118"/>
    <mergeCell ref="E118:F118"/>
    <mergeCell ref="B119:D119"/>
    <mergeCell ref="E119:F119"/>
    <mergeCell ref="B128:D128"/>
    <mergeCell ref="E128:F128"/>
    <mergeCell ref="B129:D129"/>
    <mergeCell ref="E129:F129"/>
    <mergeCell ref="B132:D132"/>
    <mergeCell ref="E132:F132"/>
    <mergeCell ref="B133:D133"/>
    <mergeCell ref="E133:F133"/>
    <mergeCell ref="B134:D134"/>
    <mergeCell ref="E134:F134"/>
    <mergeCell ref="B160:C160"/>
    <mergeCell ref="B161:C161"/>
    <mergeCell ref="B162:C162"/>
    <mergeCell ref="B163:C163"/>
    <mergeCell ref="B164:D164"/>
    <mergeCell ref="B180:D180"/>
    <mergeCell ref="B181:D181"/>
    <mergeCell ref="B165:D165"/>
    <mergeCell ref="B166:D166"/>
    <mergeCell ref="B167:D167"/>
    <mergeCell ref="B168:D168"/>
    <mergeCell ref="B169:D169"/>
    <mergeCell ref="B182:D182"/>
    <mergeCell ref="B183:D183"/>
    <mergeCell ref="B184:D184"/>
    <mergeCell ref="B185:D185"/>
    <mergeCell ref="B186:D186"/>
    <mergeCell ref="C236:D236"/>
    <mergeCell ref="C237:D237"/>
    <mergeCell ref="C238:D238"/>
    <mergeCell ref="E238:F238"/>
    <mergeCell ref="B187:D187"/>
    <mergeCell ref="E239:F239"/>
    <mergeCell ref="E240:F240"/>
    <mergeCell ref="E241:F241"/>
    <mergeCell ref="E242:F242"/>
    <mergeCell ref="B125:D125"/>
    <mergeCell ref="E125:F125"/>
    <mergeCell ref="B188:D188"/>
    <mergeCell ref="C242:D242"/>
    <mergeCell ref="E236:F236"/>
    <mergeCell ref="E237:F237"/>
    <mergeCell ref="C239:D239"/>
    <mergeCell ref="C240:D240"/>
    <mergeCell ref="C241:D241"/>
    <mergeCell ref="B208:D210"/>
    <mergeCell ref="F208:K211"/>
    <mergeCell ref="B232:D23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47"/>
  <sheetViews>
    <sheetView zoomScale="80" zoomScaleNormal="80" workbookViewId="0">
      <selection activeCell="C49" sqref="C49"/>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9" t="s">
        <v>121</v>
      </c>
      <c r="C17" s="19" t="s">
        <v>122</v>
      </c>
      <c r="D17" s="19" t="s">
        <v>123</v>
      </c>
      <c r="E17" s="19" t="s">
        <v>124</v>
      </c>
      <c r="F17" s="19" t="s">
        <v>125</v>
      </c>
      <c r="G17" s="19" t="s">
        <v>126</v>
      </c>
      <c r="H17" s="19" t="s">
        <v>127</v>
      </c>
      <c r="I17" s="18"/>
    </row>
    <row r="18" spans="2:9" ht="35.1" customHeight="1">
      <c r="B18" s="47" t="s">
        <v>190</v>
      </c>
      <c r="C18" s="47" t="s">
        <v>190</v>
      </c>
      <c r="D18" s="47" t="s">
        <v>191</v>
      </c>
      <c r="E18" s="47" t="s">
        <v>318</v>
      </c>
      <c r="F18" s="47" t="s">
        <v>319</v>
      </c>
      <c r="G18" s="47" t="s">
        <v>160</v>
      </c>
      <c r="H18" s="47" t="s">
        <v>153</v>
      </c>
    </row>
    <row r="21" spans="2:9" ht="30" customHeight="1">
      <c r="B21" s="48" t="s">
        <v>128</v>
      </c>
      <c r="C21" s="48" t="s">
        <v>130</v>
      </c>
    </row>
    <row r="22" spans="2:9">
      <c r="B22" s="47" t="s">
        <v>129</v>
      </c>
      <c r="C22" s="47" t="s">
        <v>131</v>
      </c>
    </row>
    <row r="23" spans="2:9" ht="18" customHeight="1"/>
    <row r="25" spans="2:9" ht="92.25" customHeight="1">
      <c r="B25" s="49" t="s">
        <v>132</v>
      </c>
      <c r="C25" s="38" t="s">
        <v>134</v>
      </c>
    </row>
    <row r="26" spans="2:9" ht="45">
      <c r="B26" s="47" t="s">
        <v>133</v>
      </c>
      <c r="C26" s="50" t="s">
        <v>320</v>
      </c>
    </row>
    <row r="29" spans="2:9" ht="47.25" customHeight="1">
      <c r="B29" s="48" t="s">
        <v>135</v>
      </c>
    </row>
    <row r="30" spans="2:9">
      <c r="B30" s="47" t="s">
        <v>136</v>
      </c>
    </row>
    <row r="33" spans="2:5" ht="48" customHeight="1">
      <c r="B33" s="48" t="s">
        <v>137</v>
      </c>
      <c r="C33" s="48" t="s">
        <v>138</v>
      </c>
      <c r="D33" s="38" t="s">
        <v>139</v>
      </c>
    </row>
    <row r="34" spans="2:5" ht="45">
      <c r="B34" s="47" t="s">
        <v>107</v>
      </c>
      <c r="C34" s="47" t="s">
        <v>107</v>
      </c>
      <c r="D34" s="50" t="s">
        <v>321</v>
      </c>
    </row>
    <row r="35" spans="2:5">
      <c r="C35" s="28"/>
    </row>
    <row r="37" spans="2:5" ht="41.25" customHeight="1">
      <c r="B37" s="48" t="s">
        <v>140</v>
      </c>
      <c r="C37" s="49" t="s">
        <v>192</v>
      </c>
    </row>
    <row r="38" spans="2:5" ht="45">
      <c r="B38" s="47" t="s">
        <v>109</v>
      </c>
      <c r="C38" s="50" t="s">
        <v>322</v>
      </c>
    </row>
    <row r="42" spans="2:5" ht="55.5" customHeight="1">
      <c r="B42" s="48" t="s">
        <v>142</v>
      </c>
      <c r="C42" s="48" t="s">
        <v>143</v>
      </c>
    </row>
    <row r="43" spans="2:5">
      <c r="B43" s="51" t="s">
        <v>107</v>
      </c>
      <c r="C43" s="51">
        <v>4</v>
      </c>
    </row>
    <row r="44" spans="2:5" ht="45" customHeight="1">
      <c r="B44" s="2"/>
      <c r="C44" s="2"/>
    </row>
    <row r="45" spans="2:5" ht="45">
      <c r="B45" s="49" t="s">
        <v>193</v>
      </c>
      <c r="C45" s="48" t="s">
        <v>144</v>
      </c>
      <c r="D45" s="48" t="s">
        <v>145</v>
      </c>
      <c r="E45" s="48" t="s">
        <v>148</v>
      </c>
    </row>
    <row r="46" spans="2:5" ht="30">
      <c r="B46" s="50" t="s">
        <v>323</v>
      </c>
      <c r="C46" s="47" t="s">
        <v>149</v>
      </c>
      <c r="D46" s="47" t="s">
        <v>147</v>
      </c>
      <c r="E46" s="47" t="s">
        <v>147</v>
      </c>
    </row>
    <row r="47" spans="2:5">
      <c r="C47" s="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E24" sqref="E24"/>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2" t="s">
        <v>176</v>
      </c>
    </row>
    <row r="15" spans="2:7">
      <c r="B15" s="116" t="s">
        <v>177</v>
      </c>
      <c r="C15" s="117" t="s">
        <v>178</v>
      </c>
      <c r="D15" s="117"/>
      <c r="E15" s="117"/>
      <c r="G15" s="43"/>
    </row>
    <row r="16" spans="2:7">
      <c r="B16" s="116"/>
      <c r="C16" s="117" t="s">
        <v>179</v>
      </c>
      <c r="D16" s="117"/>
      <c r="E16" s="44" t="s">
        <v>180</v>
      </c>
      <c r="F16" s="44" t="s">
        <v>181</v>
      </c>
      <c r="G16" s="44" t="s">
        <v>189</v>
      </c>
    </row>
    <row r="17" spans="2:7" ht="26.25" customHeight="1">
      <c r="B17" s="46">
        <v>2016</v>
      </c>
      <c r="C17" s="118" t="s">
        <v>188</v>
      </c>
      <c r="D17" s="118"/>
      <c r="E17" s="119" t="s">
        <v>317</v>
      </c>
      <c r="F17" s="71">
        <v>1</v>
      </c>
      <c r="G17" s="72">
        <v>3337000</v>
      </c>
    </row>
    <row r="18" spans="2:7" ht="26.25" customHeight="1">
      <c r="B18" s="46">
        <v>2015</v>
      </c>
      <c r="C18" s="118"/>
      <c r="D18" s="118"/>
      <c r="E18" s="119"/>
      <c r="F18" s="71">
        <v>0.75</v>
      </c>
      <c r="G18" s="72">
        <v>2325152</v>
      </c>
    </row>
    <row r="19" spans="2:7" ht="26.25" customHeight="1">
      <c r="B19" s="46">
        <v>2014</v>
      </c>
      <c r="C19" s="118"/>
      <c r="D19" s="118"/>
      <c r="E19" s="119"/>
      <c r="F19" s="71">
        <v>0.8</v>
      </c>
      <c r="G19" s="72">
        <v>2387000</v>
      </c>
    </row>
    <row r="20" spans="2:7" ht="26.25" customHeight="1">
      <c r="B20" s="46">
        <v>2013</v>
      </c>
      <c r="C20" s="118"/>
      <c r="D20" s="118"/>
      <c r="E20" s="119"/>
      <c r="F20" s="71">
        <v>0.88900000000000001</v>
      </c>
      <c r="G20" s="72">
        <v>4522625</v>
      </c>
    </row>
    <row r="21" spans="2:7">
      <c r="B21" s="43"/>
      <c r="C21" s="43"/>
      <c r="D21" s="43"/>
      <c r="E21" s="43"/>
      <c r="F21" s="43"/>
      <c r="G21" s="43"/>
    </row>
    <row r="22" spans="2:7">
      <c r="B22" s="43" t="s">
        <v>182</v>
      </c>
      <c r="C22" s="45"/>
      <c r="D22" s="45"/>
      <c r="E22" s="43"/>
      <c r="F22" s="43"/>
      <c r="G22" s="43"/>
    </row>
    <row r="23" spans="2:7">
      <c r="B23" s="43" t="s">
        <v>183</v>
      </c>
      <c r="C23" s="43"/>
      <c r="D23" s="43"/>
      <c r="E23" s="43"/>
      <c r="F23" s="43"/>
      <c r="G23" s="43"/>
    </row>
    <row r="24" spans="2:7">
      <c r="B24" s="43" t="s">
        <v>184</v>
      </c>
      <c r="C24" s="43"/>
      <c r="D24" s="43"/>
      <c r="E24" s="43"/>
      <c r="F24" s="43"/>
      <c r="G24" s="43"/>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2020-08-03T23:06:24Z</dcterms:modified>
</cp:coreProperties>
</file>