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Especialización en Gestión Ambiental Local\"/>
    </mc:Choice>
  </mc:AlternateContent>
  <xr:revisionPtr revIDLastSave="0" documentId="13_ncr:1_{3974764D-613F-46B8-AC9A-7F532183A0D6}" xr6:coauthVersionLast="45" xr6:coauthVersionMax="45" xr10:uidLastSave="{00000000-0000-0000-0000-000000000000}"/>
  <bookViews>
    <workbookView xWindow="-120" yWindow="-120" windowWidth="29040" windowHeight="15840" activeTab="1" xr2:uid="{00000000-000D-0000-FFFF-FFFF00000000}"/>
  </bookViews>
  <sheets>
    <sheet name="Presentación" sheetId="1" r:id="rId1"/>
    <sheet name="Informe hasta el 2018" sheetId="7"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09" i="7" l="1"/>
  <c r="C392" i="7"/>
  <c r="C374" i="7"/>
  <c r="C324" i="7"/>
  <c r="C301" i="7"/>
  <c r="F245" i="7"/>
  <c r="J245" i="7" s="1"/>
  <c r="F243" i="7"/>
  <c r="J243" i="7" s="1"/>
  <c r="D209" i="7"/>
  <c r="E207" i="7"/>
  <c r="C183" i="7"/>
  <c r="D183" i="7" s="1"/>
  <c r="D181" i="7"/>
  <c r="D179" i="7"/>
  <c r="D177" i="7"/>
  <c r="D175" i="7"/>
  <c r="E128" i="7"/>
  <c r="E125" i="7"/>
  <c r="E123" i="7"/>
  <c r="C90" i="7"/>
  <c r="C63" i="7"/>
  <c r="D63" i="7" s="1"/>
  <c r="G63" i="7" s="1"/>
  <c r="D62" i="7"/>
  <c r="G62" i="7" s="1"/>
  <c r="D60" i="7"/>
  <c r="G60" i="7" s="1"/>
  <c r="D37" i="7"/>
  <c r="G37" i="7" s="1"/>
  <c r="C37" i="7"/>
  <c r="C412" i="7" s="1"/>
  <c r="D35" i="7"/>
  <c r="G35" i="7" s="1"/>
  <c r="D86" i="7" l="1"/>
  <c r="G86" i="7" s="1"/>
  <c r="D88" i="7"/>
  <c r="G88" i="7" s="1"/>
  <c r="K123" i="7"/>
  <c r="K125" i="7"/>
  <c r="D174" i="7"/>
  <c r="D178" i="7"/>
  <c r="D182" i="7"/>
  <c r="E208" i="7"/>
  <c r="E209" i="7" s="1"/>
  <c r="C302" i="7"/>
  <c r="H372" i="7"/>
  <c r="C375" i="7"/>
  <c r="I393" i="7"/>
  <c r="C410" i="7"/>
  <c r="D61" i="7"/>
  <c r="G61" i="7" s="1"/>
  <c r="D90" i="7"/>
  <c r="G90" i="7" s="1"/>
  <c r="E124" i="7"/>
  <c r="E126" i="7"/>
  <c r="F244" i="7"/>
  <c r="J244" i="7" s="1"/>
  <c r="C299" i="7"/>
  <c r="C303" i="7"/>
  <c r="C373" i="7"/>
  <c r="C376" i="7"/>
  <c r="I394" i="7"/>
  <c r="C411" i="7"/>
  <c r="D36" i="7"/>
  <c r="G36" i="7" s="1"/>
  <c r="D87" i="7"/>
  <c r="G87" i="7" s="1"/>
  <c r="D89" i="7"/>
  <c r="G89" i="7" s="1"/>
  <c r="K124" i="7"/>
  <c r="E127" i="7"/>
  <c r="D176" i="7"/>
  <c r="D180" i="7"/>
  <c r="C300" i="7"/>
  <c r="C323" i="7"/>
  <c r="H373" i="7"/>
  <c r="C391" i="7"/>
  <c r="C408" i="7"/>
  <c r="C242" i="4" l="1"/>
  <c r="E239" i="4" s="1"/>
  <c r="C228" i="4"/>
  <c r="D227" i="4" s="1"/>
  <c r="C215" i="4"/>
  <c r="D213" i="4" s="1"/>
  <c r="C200" i="4"/>
  <c r="D198" i="4" s="1"/>
  <c r="E188" i="4"/>
  <c r="F183" i="4" s="1"/>
  <c r="E125" i="4"/>
  <c r="E130" i="4" s="1"/>
  <c r="C95" i="4"/>
  <c r="D94" i="4" s="1"/>
  <c r="D163" i="4"/>
  <c r="E162" i="4" s="1"/>
  <c r="C68" i="4"/>
  <c r="D67" i="4" s="1"/>
  <c r="C42" i="4"/>
  <c r="D226" i="4" l="1"/>
  <c r="D228" i="4" s="1"/>
  <c r="E240" i="4"/>
  <c r="E237" i="4"/>
  <c r="E238" i="4"/>
  <c r="E241" i="4"/>
  <c r="D214" i="4"/>
  <c r="D215" i="4" s="1"/>
  <c r="D197" i="4"/>
  <c r="D196" i="4"/>
  <c r="D199" i="4"/>
  <c r="F185" i="4"/>
  <c r="F182" i="4"/>
  <c r="F181" i="4"/>
  <c r="F187" i="4"/>
  <c r="F184" i="4"/>
  <c r="F186" i="4"/>
  <c r="E161" i="4"/>
  <c r="E163" i="4" s="1"/>
  <c r="D40" i="4"/>
  <c r="D65" i="4"/>
  <c r="D66" i="4"/>
  <c r="D41" i="4"/>
  <c r="E133" i="4"/>
  <c r="E131" i="4"/>
  <c r="E132" i="4"/>
  <c r="E129" i="4"/>
  <c r="E134" i="4"/>
  <c r="D92" i="4"/>
  <c r="D91" i="4"/>
  <c r="D93" i="4"/>
  <c r="D95" i="4"/>
  <c r="D68" i="4"/>
  <c r="D42" i="4"/>
  <c r="E242" i="4" l="1"/>
  <c r="D200" i="4"/>
  <c r="F188" i="4"/>
</calcChain>
</file>

<file path=xl/sharedStrings.xml><?xml version="1.0" encoding="utf-8"?>
<sst xmlns="http://schemas.openxmlformats.org/spreadsheetml/2006/main" count="717" uniqueCount="338">
  <si>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</si>
  <si>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</si>
  <si>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</si>
  <si>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</si>
  <si>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</si>
  <si>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</si>
  <si>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</si>
  <si>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</si>
  <si>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</si>
  <si>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</si>
  <si>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</si>
  <si>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</si>
  <si>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</si>
  <si>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</si>
  <si>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</si>
  <si>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</si>
  <si>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</si>
  <si>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</si>
  <si>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</si>
  <si>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</si>
  <si>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</si>
  <si>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</si>
  <si>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</si>
  <si>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</si>
  <si>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</si>
  <si>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</si>
  <si>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</si>
  <si>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</si>
  <si>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</si>
  <si>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</si>
  <si>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</si>
  <si>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</si>
  <si>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</si>
  <si>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</si>
  <si>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</si>
  <si>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</si>
  <si>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</si>
  <si>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</si>
  <si>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</si>
  <si>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</si>
  <si>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</si>
  <si>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</si>
  <si>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</si>
  <si>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</si>
  <si>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</si>
  <si>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</si>
  <si>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</si>
  <si>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</si>
  <si>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</si>
  <si>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</si>
  <si>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</si>
  <si>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</si>
  <si>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</si>
  <si>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</si>
  <si>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</si>
  <si>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</si>
  <si>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</si>
  <si>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</si>
  <si>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</si>
  <si>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</si>
  <si>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</si>
  <si>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</si>
  <si>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</si>
  <si>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</si>
  <si>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</si>
  <si>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</si>
  <si>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</si>
  <si>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</si>
  <si>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</si>
  <si>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</si>
  <si>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</si>
  <si>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</si>
  <si>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</si>
  <si>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</si>
  <si>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</si>
  <si>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</si>
  <si>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</si>
  <si>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</si>
  <si>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</si>
  <si>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</si>
  <si>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</si>
  <si>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</si>
  <si>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</si>
  <si>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</si>
  <si>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</si>
  <si>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</si>
  <si>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</si>
  <si>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</si>
  <si>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</si>
  <si>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</si>
  <si>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</si>
  <si>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</si>
  <si>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</si>
  <si>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</si>
  <si>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</si>
  <si>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</si>
  <si>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</si>
  <si>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</si>
  <si>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</si>
  <si>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</si>
  <si>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</si>
  <si>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</si>
  <si>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</si>
  <si>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</si>
  <si>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</si>
  <si>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</si>
  <si>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</si>
  <si>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</si>
  <si>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</si>
  <si>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</si>
  <si>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</si>
  <si>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</si>
  <si>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</si>
  <si>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</si>
  <si>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</si>
  <si>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</si>
  <si>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</si>
  <si>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</si>
  <si>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</si>
  <si>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</si>
  <si>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</si>
  <si>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</si>
  <si>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</si>
  <si>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</si>
  <si>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</si>
  <si>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</si>
  <si>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</si>
  <si>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</si>
  <si>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</si>
  <si>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</si>
  <si>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</si>
  <si>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</si>
  <si>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</si>
  <si>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</si>
  <si>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</si>
  <si>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</si>
  <si>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</si>
  <si>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</si>
  <si>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</si>
  <si>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</si>
  <si>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</si>
  <si>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</si>
  <si>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</si>
  <si>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</si>
  <si>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</si>
  <si>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</si>
  <si>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</si>
  <si>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</si>
  <si>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</si>
  <si>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Ocupaciones en Ciencias Naturales, Aplicadas y relacionadas</t>
  </si>
  <si>
    <t xml:space="preserve">Empleado del gobierno	  </t>
  </si>
  <si>
    <t xml:space="preserve">Contrato de prestación de servicios	</t>
  </si>
  <si>
    <t>entre 4 SMLV y menos de 5 SMLV</t>
  </si>
  <si>
    <t>Risaralda</t>
  </si>
  <si>
    <t>colombia</t>
  </si>
  <si>
    <t>Ocupaciones en Ciencias Sociales, Educación, Servicios Gubernamentales y Religión</t>
  </si>
  <si>
    <t>Contrato a término indefinido</t>
  </si>
  <si>
    <t>entre 2 SMLV y menos de 3 SMLV</t>
  </si>
  <si>
    <t>Docente</t>
  </si>
  <si>
    <t>Colombia</t>
  </si>
  <si>
    <t>SIN RESPUESTA</t>
  </si>
  <si>
    <t xml:space="preserve">Trabajador  independiente    (Sector público o privado)  </t>
  </si>
  <si>
    <t>Contrato a término fijo</t>
  </si>
  <si>
    <t>Suministros de Electricidad, Gas y Agua</t>
  </si>
  <si>
    <t>NARIÑO</t>
  </si>
  <si>
    <t>PASTO</t>
  </si>
  <si>
    <t>COLOMBIA</t>
  </si>
  <si>
    <t>Administración Pública y Defensa; Seguridad Social de Afiliación Obligatoria</t>
  </si>
  <si>
    <t xml:space="preserve">Empleado de empresa particular  </t>
  </si>
  <si>
    <t>más de 6 SMLV</t>
  </si>
  <si>
    <t>entre 5 SMLV y menos de 6 SMLV</t>
  </si>
  <si>
    <t>entre 1 SMLV y menos de 2 SMLV</t>
  </si>
  <si>
    <t>entre 3 SMLV y menos de 4 SMLV</t>
  </si>
  <si>
    <t>DOCENTE</t>
  </si>
  <si>
    <t>QUINDIO</t>
  </si>
  <si>
    <t>Otro tipo de contrato</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</si>
  <si>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</si>
  <si>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</si>
  <si>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</si>
  <si>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</si>
  <si>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</si>
  <si>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</si>
  <si>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</si>
  <si>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</si>
  <si>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</si>
  <si>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</si>
  <si>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</si>
  <si>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</si>
  <si>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</si>
  <si>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</si>
  <si>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</si>
  <si>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</si>
  <si>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</si>
  <si>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</si>
  <si>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</si>
  <si>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</si>
  <si>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</si>
  <si>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</si>
  <si>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</si>
  <si>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</si>
  <si>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</si>
  <si>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</si>
  <si>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Servicios Sociales y de Salud</t>
  </si>
  <si>
    <t>Ocupaciones de Dirección y Gerencia</t>
  </si>
  <si>
    <t xml:space="preserve">Empresario/Empleador   </t>
  </si>
  <si>
    <t>Ocupaciones en Finanzas y administración</t>
  </si>
  <si>
    <t>Total egresados encuestados 2020: 4</t>
  </si>
  <si>
    <t>Especialización en Gestión Ambiental Local</t>
  </si>
  <si>
    <t>Total graduados: 68</t>
  </si>
  <si>
    <t>Total encuestas: 18</t>
  </si>
  <si>
    <t>consorcio intervial totoro</t>
  </si>
  <si>
    <t xml:space="preserve">calle 20 No. 35 - 15 </t>
  </si>
  <si>
    <t>vanesa.moran@gmail.com</t>
  </si>
  <si>
    <t>Construcción</t>
  </si>
  <si>
    <t>Ambiental</t>
  </si>
  <si>
    <t>Ing. ambiental</t>
  </si>
  <si>
    <t>Director de Interventoria</t>
  </si>
  <si>
    <t>Bucaramanga</t>
  </si>
  <si>
    <t>bucaramanga</t>
  </si>
  <si>
    <t>SERVICIO  NACIONAL DE APRENDIZAJE SENA</t>
  </si>
  <si>
    <t>Calle 22 No 11 E 05 Via Oriente</t>
  </si>
  <si>
    <t>www.sena.edu.co</t>
  </si>
  <si>
    <t>SECTOR AGROINDUSTRIA</t>
  </si>
  <si>
    <t>LIDER EJE DE GESTION AMBIENTAL REGIONAL NARIÑO Y PAR INTERNO DE AUTOEVALUACION</t>
  </si>
  <si>
    <t>COORDINADOR MISIONAL</t>
  </si>
  <si>
    <t>Universidad de Nariño</t>
  </si>
  <si>
    <t>Sede Torobajo</t>
  </si>
  <si>
    <t>inambiental@udenar.edu.co</t>
  </si>
  <si>
    <t>RENSAF</t>
  </si>
  <si>
    <t>Director de departamento</t>
  </si>
  <si>
    <t>Nariño</t>
  </si>
  <si>
    <t>Pasto</t>
  </si>
  <si>
    <t>SECRETARIA DE EDUCACION PASTO. ALCALDIA DE PASTO</t>
  </si>
  <si>
    <t>Casona Municipal - Calle 16 No. 23 - 57 Centro de Pasto T</t>
  </si>
  <si>
    <t>+(57) 2 7291915</t>
  </si>
  <si>
    <t>educacion@pasto.gov.co www.educacionpasto.gov.co</t>
  </si>
  <si>
    <t>DOCENTE EN CIENCIAS NATURALES Y EDUCACION AMBIENTAL</t>
  </si>
  <si>
    <t>MARIA CLEMENCIA PRADO GALARZA</t>
  </si>
  <si>
    <t>Caja de Compensación Familiar de Nariño</t>
  </si>
  <si>
    <t>Calle 16B Nº 31 - 53</t>
  </si>
  <si>
    <t>comfamiliarnarino@hotmail.com</t>
  </si>
  <si>
    <t>Servicios Sociales</t>
  </si>
  <si>
    <t>Cordinador de Convenios y Cooperación Internacional</t>
  </si>
  <si>
    <t>Luis Carlos Coral Rosero</t>
  </si>
  <si>
    <t>CORPONARIÑO</t>
  </si>
  <si>
    <t>VIA LA CAROLINA PASTO</t>
  </si>
  <si>
    <t>KJDAS@GMAIL.COM</t>
  </si>
  <si>
    <t>Organizaciones y Órganos Extraterritoriales</t>
  </si>
  <si>
    <t>RECURSO HÍDRICO</t>
  </si>
  <si>
    <t>PROFESIONAL UNIVERSITARIA</t>
  </si>
  <si>
    <t>SUBDIRECTOR DE CONOCIMIENTO Y EVALUACIÓN AMBIENTAL</t>
  </si>
  <si>
    <t>SENA REGIONAL VALLE CENTRO TECNOLOGÍA AGROINDUSTRIALES CTA</t>
  </si>
  <si>
    <t>CARRERA 9 No 12  - 141</t>
  </si>
  <si>
    <t>vallcmcartago@sena.edu.co</t>
  </si>
  <si>
    <t>OFICINA DE INSTRUCTORES</t>
  </si>
  <si>
    <t>INSTRUCTOR</t>
  </si>
  <si>
    <t>COORDINADOR ACADÉMICO</t>
  </si>
  <si>
    <t>VALLE</t>
  </si>
  <si>
    <t>CARTAGO</t>
  </si>
  <si>
    <t xml:space="preserve">GOBIERNO AUTÓNOMO DESCENTRALIZADO PROVINCIA DE PICHINCHA  </t>
  </si>
  <si>
    <t xml:space="preserve">MANUEL LARREA 13-45 Y ANTONIO ANTE </t>
  </si>
  <si>
    <t>JMACIAS@PICHINCHA.GOB.EC</t>
  </si>
  <si>
    <t>Ocupaciones de Procesamiento, Fabricación y Ensamble</t>
  </si>
  <si>
    <t>Industrias Manufactureras</t>
  </si>
  <si>
    <t xml:space="preserve">UNIDAD DESCONCENTRADA SAN MARCOS </t>
  </si>
  <si>
    <t xml:space="preserve">ADMINISTRADOR </t>
  </si>
  <si>
    <t xml:space="preserve">DIRECTOR TÈCNICO DE LA UNIDAD DESCONCENTRADA SAN MARCOS </t>
  </si>
  <si>
    <t xml:space="preserve">PROVINCIA DE PICHINCHA </t>
  </si>
  <si>
    <t xml:space="preserve">QUITO </t>
  </si>
  <si>
    <t xml:space="preserve">ECUADOR </t>
  </si>
  <si>
    <t>Corporación Autónoma Regional de Risaralda</t>
  </si>
  <si>
    <t>avenida de las americas # 46 -40</t>
  </si>
  <si>
    <t>carder@carder.gov.co</t>
  </si>
  <si>
    <t>Subdireccion de Gestion Ambiental Sectorial</t>
  </si>
  <si>
    <t>Subdirector</t>
  </si>
  <si>
    <t>Director General</t>
  </si>
  <si>
    <t>pereria</t>
  </si>
  <si>
    <t>Gobernacion de Nariño - Plan Departamental de Aguas</t>
  </si>
  <si>
    <t xml:space="preserve">Calle 19 No. 26 - 72 Pasto Nariño </t>
  </si>
  <si>
    <t>pap.pda@narino.gov.co</t>
  </si>
  <si>
    <t>Planeacion y Desarrollo Institucional</t>
  </si>
  <si>
    <t>Coordinador Componente de Planeacion y Desarrollo Institucional PDA Nariñó</t>
  </si>
  <si>
    <t>Gestor - PDA</t>
  </si>
  <si>
    <t>GOBERNACION DE NARIÑO</t>
  </si>
  <si>
    <t>Calle 19 #26-72</t>
  </si>
  <si>
    <t>planaguas@gmail.com</t>
  </si>
  <si>
    <t xml:space="preserve">Secretaria de Planeacion </t>
  </si>
  <si>
    <t>Profesional Universitario</t>
  </si>
  <si>
    <t>Subsecretario de Economía Regional y Agua Potable</t>
  </si>
  <si>
    <t>SAN JUAN DE PASTO</t>
  </si>
  <si>
    <t>Universidad Mariana</t>
  </si>
  <si>
    <t>Calle 18#34-104</t>
  </si>
  <si>
    <t>2-7314923</t>
  </si>
  <si>
    <t>lduque@umariana.edu.co</t>
  </si>
  <si>
    <t>Facultad de Ingeniería</t>
  </si>
  <si>
    <t>Director Programa de Ingeniería Ambiental</t>
  </si>
  <si>
    <t>SALVI LTDA</t>
  </si>
  <si>
    <t>CRA 36 NO 3 OESTE 05 - BARRIO COLON</t>
  </si>
  <si>
    <t>salviltda@hotmail.com</t>
  </si>
  <si>
    <t>INGENIERIA AMBIENTAL</t>
  </si>
  <si>
    <t>ADMINISTRADORA E INGENIERA</t>
  </si>
  <si>
    <t>SUBGERENTE ADMINISTRATIVO</t>
  </si>
  <si>
    <t>Respuesta oportuna a los procesos de evaluación</t>
  </si>
  <si>
    <t>No tengosugerencia</t>
  </si>
  <si>
    <t>Facilitar la continuidad de los ciclos de formación a nivel de posgrado</t>
  </si>
  <si>
    <t>Establecer mecanismos para mejorar la revisión de tesis. Se tarda mucho.</t>
  </si>
  <si>
    <t>LKN</t>
  </si>
  <si>
    <t>No tengo sugerencias.</t>
  </si>
  <si>
    <t>crear programas de internado para extranjeros</t>
  </si>
  <si>
    <t xml:space="preserve">SEGUIR IMPULSANDO ESTOS TIPOS DE PREPARACIÓN ACADÉMICA </t>
  </si>
  <si>
    <t>No por el monento</t>
  </si>
  <si>
    <t>ninguna</t>
  </si>
  <si>
    <t>Que algunos docentes tengan mayor experiencvia práctica en las asignaturas que dirigen</t>
  </si>
  <si>
    <t>Continuidad del programa en Nariño</t>
  </si>
  <si>
    <t xml:space="preserve">REALIZAR Y OFERTAR MAS POSGRADO EN LA LOCALIDAD DE PASTO PORQUE LOS DOCENTES SON EXCELENTES. </t>
  </si>
  <si>
    <t xml:space="preserve">Especialización en Gestión Ambiental Local
</t>
  </si>
  <si>
    <t>Total graduados: 121</t>
  </si>
  <si>
    <t>Total egresados encuestados 2018: 18</t>
  </si>
  <si>
    <t>Nivel de encuestas diligenciadas: 18,2%</t>
  </si>
  <si>
    <t>REALIZAR UNA PASANTIA A MANERA DE PRACTICA, EN EL CAMPO DE LA GESTIÓN AMBIENTAL, EN UN PROYECTO ESPECIFICO A NIVEL LOCAL.</t>
  </si>
  <si>
    <t>CORPORACION MANDALA QUIMBAYA</t>
  </si>
  <si>
    <t>GLORIA EUGENIA CASTAÑO LONDOÑO</t>
  </si>
  <si>
    <t>FINCA LA ALSACIA VEREDA PUEBLO RICO</t>
  </si>
  <si>
    <t>3046534009</t>
  </si>
  <si>
    <t>mandalaquimbaya@gmail.com</t>
  </si>
  <si>
    <t>QUIMBAYA</t>
  </si>
  <si>
    <t>MAURICIO MURIEL ARCILA</t>
  </si>
  <si>
    <t>3006169463</t>
  </si>
  <si>
    <t xml:space="preserve">Agropecuario </t>
  </si>
  <si>
    <t xml:space="preserve">ONG </t>
  </si>
  <si>
    <t>Son proactivos e investigan, innovan, están a la vanguardia de 
las nueva tendencias y su aplicación al campo local</t>
  </si>
  <si>
    <t>La educacion que se imparte en la universidad debe responder 
a los desafios de la modernidad y en constante cambio de sus postulados</t>
  </si>
  <si>
    <t>Guarda coherencia con sus postulados</t>
  </si>
  <si>
    <t>Un profesional tiene conocimientos base, que se 
adaptan y ajustan a su contexto. Es su mayor habilidad.</t>
  </si>
  <si>
    <t>Incentivar la mentalidad emprendedora</t>
  </si>
  <si>
    <t>Mayor enfoque al emprendimiento</t>
  </si>
  <si>
    <t>Gestion efectiva del tiempo Finanzas personales</t>
  </si>
  <si>
    <t>Finanzas personales, manejo del tiempo, liderazgo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</si>
</sst>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right" vertical="top" wrapText="1"/>
    </xf>
    <xf numFmtId="3" fontId="15" fillId="2" borderId="0" xfId="0" applyNumberFormat="1" applyFont="1" applyFill="1" applyAlignment="1">
      <alignment horizontal="center"/>
    </xf>
    <xf numFmtId="0" fontId="0" fillId="2" borderId="0" xfId="0" applyFill="1" applyAlignment="1">
      <alignment horizontal="center"/>
    </xf>
    <xf numFmtId="0" fontId="12" fillId="2" borderId="0" xfId="0" applyFont="1" applyFill="1" applyAlignment="1">
      <alignment horizontal="center" vertical="top" wrapText="1"/>
    </xf>
    <xf numFmtId="0" fontId="0" fillId="2" borderId="10" xfId="0" applyFill="1" applyBorder="1"/>
    <xf numFmtId="0" fontId="0" fillId="2" borderId="11" xfId="0" applyFill="1" applyBorder="1"/>
    <xf numFmtId="0" fontId="0" fillId="2" borderId="12" xfId="0" applyFill="1" applyBorder="1"/>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9" fontId="0" fillId="2" borderId="0" xfId="0" applyNumberFormat="1" applyFill="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12"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0" fillId="5" borderId="1" xfId="0"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0.55555555555555558</c:v>
                </c:pt>
                <c:pt idx="1">
                  <c:v>0.3888888888888889</c:v>
                </c:pt>
                <c:pt idx="2">
                  <c:v>5.5555555555555552E-2</c:v>
                </c:pt>
              </c:numCache>
            </c:numRef>
          </c:val>
          <c:extLst>
            <c:ext xmlns:c16="http://schemas.microsoft.com/office/drawing/2014/chart" uri="{C3380CC4-5D6E-409C-BE32-E72D297353CC}">
              <c16:uniqueId val="{00000000-2DC4-4BA5-B821-662D528ED894}"/>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[1]Egresados!$B$323:$B$324</c:f>
              <c:strCache>
                <c:ptCount val="2"/>
                <c:pt idx="0">
                  <c:v>Si</c:v>
                </c:pt>
                <c:pt idx="1">
                  <c:v>No</c:v>
                </c:pt>
              </c:strCache>
            </c:strRef>
          </c:cat>
          <c:val>
            <c:numRef>
              <c:f>[1]Egresados!$C$323:$C$324</c:f>
              <c:numCache>
                <c:formatCode>General</c:formatCode>
                <c:ptCount val="2"/>
                <c:pt idx="0">
                  <c:v>0.77777777777777779</c:v>
                </c:pt>
                <c:pt idx="1">
                  <c:v>0.22222222222222221</c:v>
                </c:pt>
              </c:numCache>
            </c:numRef>
          </c:val>
          <c:extLst>
            <c:ext xmlns:c16="http://schemas.microsoft.com/office/drawing/2014/chart" uri="{C3380CC4-5D6E-409C-BE32-E72D297353CC}">
              <c16:uniqueId val="{00000000-FE98-44C6-8B45-A663E1E9474C}"/>
            </c:ext>
          </c:extLst>
        </c:ser>
        <c:dLbls>
          <c:dLblPos val="outEnd"/>
          <c:showLegendKey val="0"/>
          <c:showVal val="1"/>
          <c:showCatName val="0"/>
          <c:showSerName val="0"/>
          <c:showPercent val="0"/>
          <c:showBubbleSize val="0"/>
        </c:dLbls>
        <c:gapWidth val="150"/>
        <c:axId val="210594904"/>
        <c:axId val="210595296"/>
      </c:barChart>
      <c:catAx>
        <c:axId val="210594904"/>
        <c:scaling>
          <c:orientation val="minMax"/>
        </c:scaling>
        <c:delete val="0"/>
        <c:axPos val="b"/>
        <c:numFmt formatCode="General" sourceLinked="1"/>
        <c:majorTickMark val="none"/>
        <c:minorTickMark val="none"/>
        <c:tickLblPos val="nextTo"/>
        <c:crossAx val="210595296"/>
        <c:crosses val="autoZero"/>
        <c:auto val="1"/>
        <c:lblAlgn val="ctr"/>
        <c:lblOffset val="100"/>
        <c:noMultiLvlLbl val="0"/>
      </c:catAx>
      <c:valAx>
        <c:axId val="210595296"/>
        <c:scaling>
          <c:orientation val="minMax"/>
        </c:scaling>
        <c:delete val="0"/>
        <c:axPos val="l"/>
        <c:majorGridlines/>
        <c:numFmt formatCode="General" sourceLinked="1"/>
        <c:majorTickMark val="none"/>
        <c:minorTickMark val="none"/>
        <c:tickLblPos val="nextTo"/>
        <c:crossAx val="210594904"/>
        <c:crosses val="autoZero"/>
        <c:crossBetween val="between"/>
      </c:valAx>
    </c:plotArea>
    <c:legend>
      <c:legendPos val="r"/>
      <c:layout>
        <c:manualLayout>
          <c:xMode val="edge"/>
          <c:yMode val="edge"/>
          <c:x val="0.92630248683703276"/>
          <c:y val="0.54786545298858924"/>
          <c:w val="6.1664158177410888E-2"/>
          <c:h val="8.3734852292399631E-2"/>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0.75</c:v>
                </c:pt>
                <c:pt idx="1">
                  <c:v>0.25</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0.75</c:v>
                </c:pt>
                <c:pt idx="1">
                  <c:v>0.25</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c:v>
                </c:pt>
                <c:pt idx="1">
                  <c:v>0.25</c:v>
                </c:pt>
                <c:pt idx="2">
                  <c:v>0.75</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1</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2020'!$B$161:$B$162</c:f>
              <c:strCache>
                <c:ptCount val="2"/>
                <c:pt idx="0">
                  <c:v>Si</c:v>
                </c:pt>
                <c:pt idx="1">
                  <c:v>No</c:v>
                </c:pt>
              </c:strCache>
            </c:strRef>
          </c:cat>
          <c:val>
            <c:numRef>
              <c:f>'Egresados 2020'!$E$161:$E$162</c:f>
              <c:numCache>
                <c:formatCode>0%</c:formatCode>
                <c:ptCount val="2"/>
                <c:pt idx="0">
                  <c:v>0.25</c:v>
                </c:pt>
                <c:pt idx="1">
                  <c:v>0.75</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2020'!$B$161:$B$162</c15:sqref>
                        </c15:formulaRef>
                      </c:ext>
                    </c:extLst>
                    <c:strCache>
                      <c:ptCount val="2"/>
                      <c:pt idx="0">
                        <c:v>Si</c:v>
                      </c:pt>
                      <c:pt idx="1">
                        <c:v>No</c:v>
                      </c:pt>
                    </c:strCache>
                  </c:strRef>
                </c:cat>
                <c:val>
                  <c:numRef>
                    <c:extLst>
                      <c:ext uri="{02D57815-91ED-43cb-92C2-25804820EDAC}">
                        <c15:formulaRef>
                          <c15:sqref>'Egresados 2020'!$C$161:$C$162</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2020'!$B$181:$B$187</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2020'!$F$181:$F$187</c:f>
              <c:numCache>
                <c:formatCode>0%</c:formatCode>
                <c:ptCount val="7"/>
                <c:pt idx="0">
                  <c:v>0.25</c:v>
                </c:pt>
                <c:pt idx="1">
                  <c:v>0</c:v>
                </c:pt>
                <c:pt idx="2">
                  <c:v>0.125</c:v>
                </c:pt>
                <c:pt idx="3">
                  <c:v>0.125</c:v>
                </c:pt>
                <c:pt idx="4">
                  <c:v>0</c:v>
                </c:pt>
                <c:pt idx="5">
                  <c:v>0.125</c:v>
                </c:pt>
                <c:pt idx="6">
                  <c:v>0.375</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2020'!$B$181:$B$187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2020'!$C$181:$C$187</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2020'!$B$181:$B$187</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2020'!$D$181:$D$187</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2020'!$B$196:$B$199</c:f>
              <c:strCache>
                <c:ptCount val="4"/>
                <c:pt idx="0">
                  <c:v>Excelente</c:v>
                </c:pt>
                <c:pt idx="1">
                  <c:v>Bueno</c:v>
                </c:pt>
                <c:pt idx="2">
                  <c:v>Regular</c:v>
                </c:pt>
                <c:pt idx="3">
                  <c:v>Malo</c:v>
                </c:pt>
              </c:strCache>
            </c:strRef>
          </c:cat>
          <c:val>
            <c:numRef>
              <c:f>'Egresados 2020'!$D$196:$D$199</c:f>
              <c:numCache>
                <c:formatCode>0%</c:formatCode>
                <c:ptCount val="4"/>
                <c:pt idx="0">
                  <c:v>1</c:v>
                </c:pt>
                <c:pt idx="1">
                  <c:v>0</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2020'!$B$213:$B$214</c:f>
              <c:strCache>
                <c:ptCount val="2"/>
                <c:pt idx="0">
                  <c:v>Si</c:v>
                </c:pt>
                <c:pt idx="1">
                  <c:v>No </c:v>
                </c:pt>
              </c:strCache>
            </c:strRef>
          </c:cat>
          <c:val>
            <c:numRef>
              <c:f>'Egresados 2020'!$D$213:$D$214</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2020'!$B$226:$B$227</c:f>
              <c:strCache>
                <c:ptCount val="2"/>
                <c:pt idx="0">
                  <c:v>Si</c:v>
                </c:pt>
                <c:pt idx="1">
                  <c:v>No </c:v>
                </c:pt>
              </c:strCache>
            </c:strRef>
          </c:cat>
          <c:val>
            <c:numRef>
              <c:f>'Egresados 2020'!$D$226:$D$227</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plosion val="10"/>
            <c:extLst>
              <c:ext xmlns:c16="http://schemas.microsoft.com/office/drawing/2014/chart" uri="{C3380CC4-5D6E-409C-BE32-E72D297353CC}">
                <c16:uniqueId val="{00000001-2258-4670-9464-3C5985EAAA0F}"/>
              </c:ext>
            </c:extLst>
          </c:dPt>
          <c:dPt>
            <c:idx val="1"/>
            <c:bubble3D val="0"/>
            <c:explosion val="10"/>
            <c:extLst>
              <c:ext xmlns:c16="http://schemas.microsoft.com/office/drawing/2014/chart" uri="{C3380CC4-5D6E-409C-BE32-E72D297353CC}">
                <c16:uniqueId val="{00000003-2258-4670-9464-3C5985EAAA0F}"/>
              </c:ext>
            </c:extLst>
          </c:dPt>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0.61111111111111116</c:v>
                </c:pt>
                <c:pt idx="1">
                  <c:v>0.3888888888888889</c:v>
                </c:pt>
              </c:numCache>
            </c:numRef>
          </c:val>
          <c:extLst>
            <c:ext xmlns:c16="http://schemas.microsoft.com/office/drawing/2014/chart" uri="{C3380CC4-5D6E-409C-BE32-E72D297353CC}">
              <c16:uniqueId val="{00000004-2258-4670-9464-3C5985EAAA0F}"/>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2020'!$B$237:$B$241</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2020'!$E$237:$E$241</c:f>
              <c:numCache>
                <c:formatCode>0%</c:formatCode>
                <c:ptCount val="5"/>
                <c:pt idx="0">
                  <c:v>0</c:v>
                </c:pt>
                <c:pt idx="1">
                  <c:v>0</c:v>
                </c:pt>
                <c:pt idx="2">
                  <c:v>0</c:v>
                </c:pt>
                <c:pt idx="3">
                  <c:v>0</c:v>
                </c:pt>
                <c:pt idx="4">
                  <c:v>1</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2020'!$F$237:$F$241</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0.33333333333333331</c:v>
                </c:pt>
                <c:pt idx="1">
                  <c:v>0.33333333333333331</c:v>
                </c:pt>
                <c:pt idx="2">
                  <c:v>0.33333333333333331</c:v>
                </c:pt>
                <c:pt idx="3">
                  <c:v>0</c:v>
                </c:pt>
              </c:numCache>
            </c:numRef>
          </c:val>
          <c:extLst>
            <c:ext xmlns:c16="http://schemas.microsoft.com/office/drawing/2014/chart" uri="{C3380CC4-5D6E-409C-BE32-E72D297353CC}">
              <c16:uniqueId val="{00000000-BA73-4145-AFE3-BA69462EBDE6}"/>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3270-4162-9243-CA03521363F0}"/>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3270-4162-9243-CA03521363F0}"/>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0.88888888888888884</c:v>
                </c:pt>
                <c:pt idx="1">
                  <c:v>5.5555555555555552E-2</c:v>
                </c:pt>
                <c:pt idx="2">
                  <c:v>5.5555555555555552E-2</c:v>
                </c:pt>
                <c:pt idx="3">
                  <c:v>0</c:v>
                </c:pt>
                <c:pt idx="4">
                  <c:v>0</c:v>
                </c:pt>
                <c:pt idx="5">
                  <c:v>0</c:v>
                </c:pt>
              </c:numCache>
            </c:numRef>
          </c:val>
          <c:extLst>
            <c:ext xmlns:c16="http://schemas.microsoft.com/office/drawing/2014/chart" uri="{C3380CC4-5D6E-409C-BE32-E72D297353CC}">
              <c16:uniqueId val="{00000002-3270-4162-9243-CA03521363F0}"/>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3270-4162-9243-CA03521363F0}"/>
            </c:ext>
          </c:extLst>
        </c:ser>
        <c:dLbls>
          <c:dLblPos val="outEnd"/>
          <c:showLegendKey val="0"/>
          <c:showVal val="1"/>
          <c:showCatName val="0"/>
          <c:showSerName val="0"/>
          <c:showPercent val="0"/>
          <c:showBubbleSize val="0"/>
        </c:dLbls>
        <c:gapWidth val="150"/>
        <c:axId val="210252112"/>
        <c:axId val="210256592"/>
      </c:barChart>
      <c:catAx>
        <c:axId val="210252112"/>
        <c:scaling>
          <c:orientation val="minMax"/>
        </c:scaling>
        <c:delete val="0"/>
        <c:axPos val="b"/>
        <c:numFmt formatCode="General" sourceLinked="1"/>
        <c:majorTickMark val="none"/>
        <c:minorTickMark val="none"/>
        <c:tickLblPos val="nextTo"/>
        <c:crossAx val="210256592"/>
        <c:crosses val="autoZero"/>
        <c:auto val="1"/>
        <c:lblAlgn val="ctr"/>
        <c:lblOffset val="100"/>
        <c:noMultiLvlLbl val="0"/>
      </c:catAx>
      <c:valAx>
        <c:axId val="210256592"/>
        <c:scaling>
          <c:orientation val="minMax"/>
        </c:scaling>
        <c:delete val="0"/>
        <c:axPos val="l"/>
        <c:majorGridlines/>
        <c:numFmt formatCode="General" sourceLinked="1"/>
        <c:majorTickMark val="none"/>
        <c:minorTickMark val="none"/>
        <c:tickLblPos val="nextTo"/>
        <c:crossAx val="21025211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A528-4415-8B70-1304AF8B2E15}"/>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A528-4415-8B70-1304AF8B2E15}"/>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0.66666666666666663</c:v>
                </c:pt>
                <c:pt idx="1">
                  <c:v>5.5555555555555552E-2</c:v>
                </c:pt>
                <c:pt idx="2">
                  <c:v>0.27777777777777779</c:v>
                </c:pt>
              </c:numCache>
            </c:numRef>
          </c:val>
          <c:extLst>
            <c:ext xmlns:c16="http://schemas.microsoft.com/office/drawing/2014/chart" uri="{C3380CC4-5D6E-409C-BE32-E72D297353CC}">
              <c16:uniqueId val="{00000002-A528-4415-8B70-1304AF8B2E15}"/>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A528-4415-8B70-1304AF8B2E15}"/>
            </c:ext>
          </c:extLst>
        </c:ser>
        <c:dLbls>
          <c:dLblPos val="outEnd"/>
          <c:showLegendKey val="0"/>
          <c:showVal val="1"/>
          <c:showCatName val="0"/>
          <c:showSerName val="0"/>
          <c:showPercent val="0"/>
          <c:showBubbleSize val="0"/>
        </c:dLbls>
        <c:gapWidth val="150"/>
        <c:axId val="209763968"/>
        <c:axId val="209768448"/>
      </c:barChart>
      <c:catAx>
        <c:axId val="209763968"/>
        <c:scaling>
          <c:orientation val="minMax"/>
        </c:scaling>
        <c:delete val="0"/>
        <c:axPos val="b"/>
        <c:numFmt formatCode="General" sourceLinked="1"/>
        <c:majorTickMark val="out"/>
        <c:minorTickMark val="none"/>
        <c:tickLblPos val="nextTo"/>
        <c:crossAx val="209768448"/>
        <c:crosses val="autoZero"/>
        <c:auto val="1"/>
        <c:lblAlgn val="ctr"/>
        <c:lblOffset val="100"/>
        <c:noMultiLvlLbl val="0"/>
      </c:catAx>
      <c:valAx>
        <c:axId val="209768448"/>
        <c:scaling>
          <c:orientation val="minMax"/>
        </c:scaling>
        <c:delete val="0"/>
        <c:axPos val="l"/>
        <c:majorGridlines/>
        <c:numFmt formatCode="General" sourceLinked="1"/>
        <c:majorTickMark val="out"/>
        <c:minorTickMark val="none"/>
        <c:tickLblPos val="nextTo"/>
        <c:crossAx val="20976396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E1F4-4E4C-A172-8A01D032A873}"/>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[1]Egresados!$B$174:$B$182</c:f>
              <c:strCache>
                <c:ptCount val="9"/>
                <c:pt idx="0">
                  <c:v>Administración Pública y Defensa; Seguridad Social de Afiliación Obligatoria</c:v>
                </c:pt>
                <c:pt idx="1">
                  <c:v>Construcción</c:v>
                </c:pt>
                <c:pt idx="2">
                  <c:v>Educación</c:v>
                </c:pt>
                <c:pt idx="3">
                  <c:v>Industrias Manufactureras</c:v>
                </c:pt>
                <c:pt idx="4">
                  <c:v>Organizaciones y Órganos Extraterritoriales</c:v>
                </c:pt>
                <c:pt idx="5">
                  <c:v>Otras Actividades de Servicios Comunitarios, Sociales y Personales</c:v>
                </c:pt>
                <c:pt idx="6">
                  <c:v>Servicios Sociales y de Salud</c:v>
                </c:pt>
                <c:pt idx="7">
                  <c:v>Suministros de Electricidad, Gas y Agua</c:v>
                </c:pt>
                <c:pt idx="8">
                  <c:v>SIN RESPUESTA</c:v>
                </c:pt>
              </c:strCache>
            </c:strRef>
          </c:cat>
          <c:val>
            <c:numRef>
              <c:f>[1]Egresados!$D$174:$D$182</c:f>
              <c:numCache>
                <c:formatCode>General</c:formatCode>
                <c:ptCount val="9"/>
                <c:pt idx="0">
                  <c:v>5.5555555555555552E-2</c:v>
                </c:pt>
                <c:pt idx="1">
                  <c:v>5.5555555555555552E-2</c:v>
                </c:pt>
                <c:pt idx="2">
                  <c:v>0.27777777777777779</c:v>
                </c:pt>
                <c:pt idx="3">
                  <c:v>5.5555555555555552E-2</c:v>
                </c:pt>
                <c:pt idx="4">
                  <c:v>5.5555555555555552E-2</c:v>
                </c:pt>
                <c:pt idx="5">
                  <c:v>5.5555555555555552E-2</c:v>
                </c:pt>
                <c:pt idx="6">
                  <c:v>0.1111111111111111</c:v>
                </c:pt>
                <c:pt idx="7">
                  <c:v>5.5555555555555552E-2</c:v>
                </c:pt>
                <c:pt idx="8">
                  <c:v>0.27777777777777779</c:v>
                </c:pt>
              </c:numCache>
            </c:numRef>
          </c:val>
          <c:extLst>
            <c:ext xmlns:c16="http://schemas.microsoft.com/office/drawing/2014/chart" uri="{C3380CC4-5D6E-409C-BE32-E72D297353CC}">
              <c16:uniqueId val="{00000001-E1F4-4E4C-A172-8A01D032A873}"/>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c:ext xmlns:c16="http://schemas.microsoft.com/office/drawing/2014/chart" uri="{C3380CC4-5D6E-409C-BE32-E72D297353CC}">
                <c16:uniqueId val="{00000000-ADA1-437B-8BF5-1F6B558FE940}"/>
              </c:ext>
            </c:extLst>
          </c:dPt>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[1]Egresados!$E$207:$E$208</c:f>
              <c:numCache>
                <c:formatCode>General</c:formatCode>
                <c:ptCount val="2"/>
                <c:pt idx="0">
                  <c:v>0.3888888888888889</c:v>
                </c:pt>
                <c:pt idx="1">
                  <c:v>0.61111111111111116</c:v>
                </c:pt>
              </c:numCache>
            </c:numRef>
          </c:val>
          <c:extLst>
            <c:ext xmlns:c16="http://schemas.microsoft.com/office/drawing/2014/chart" uri="{C3380CC4-5D6E-409C-BE32-E72D297353CC}">
              <c16:uniqueId val="{00000001-ADA1-437B-8BF5-1F6B558FE94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5210203031279608"/>
          <c:y val="0.40928040244969377"/>
          <c:w val="2.6945006950490381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[1]Egresados!$F$242</c:f>
              <c:strCache>
                <c:ptCount val="1"/>
                <c:pt idx="0">
                  <c:v>Porcentaje</c:v>
                </c:pt>
              </c:strCache>
            </c:strRef>
          </c:tx>
          <c:explosion val="3"/>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[1]Egresados!$F$243:$F$244</c:f>
              <c:numCache>
                <c:formatCode>General</c:formatCode>
                <c:ptCount val="2"/>
                <c:pt idx="0">
                  <c:v>0.55555555555555558</c:v>
                </c:pt>
                <c:pt idx="1">
                  <c:v>0.44444444444444442</c:v>
                </c:pt>
              </c:numCache>
            </c:numRef>
          </c:val>
          <c:extLst>
            <c:ext xmlns:c16="http://schemas.microsoft.com/office/drawing/2014/chart" uri="{C3380CC4-5D6E-409C-BE32-E72D297353CC}">
              <c16:uniqueId val="{00000000-66F7-44D9-9419-97FB7974787E}"/>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7868191133642539"/>
          <c:y val="0.4829006978393102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tx>
            <c:strRef>
              <c:f>[1]Egresados!$C$298</c:f>
              <c:strCache>
                <c:ptCount val="1"/>
                <c:pt idx="0">
                  <c:v>Frecuencia</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[1]Egresados!$C$299:$C$303</c:f>
              <c:numCache>
                <c:formatCode>General</c:formatCode>
                <c:ptCount val="5"/>
                <c:pt idx="0">
                  <c:v>0</c:v>
                </c:pt>
                <c:pt idx="1">
                  <c:v>0</c:v>
                </c:pt>
                <c:pt idx="2">
                  <c:v>0.1111111111111111</c:v>
                </c:pt>
                <c:pt idx="3">
                  <c:v>0.55555555555555558</c:v>
                </c:pt>
                <c:pt idx="4">
                  <c:v>0.33333333333333331</c:v>
                </c:pt>
              </c:numCache>
            </c:numRef>
          </c:val>
          <c:extLst>
            <c:ext xmlns:c16="http://schemas.microsoft.com/office/drawing/2014/chart" uri="{C3380CC4-5D6E-409C-BE32-E72D297353CC}">
              <c16:uniqueId val="{00000000-61EA-4B56-BCD3-E5025A8361B9}"/>
            </c:ext>
          </c:extLst>
        </c:ser>
        <c:dLbls>
          <c:showLegendKey val="0"/>
          <c:showVal val="0"/>
          <c:showCatName val="0"/>
          <c:showSerName val="0"/>
          <c:showPercent val="0"/>
          <c:showBubbleSize val="0"/>
        </c:dLbls>
        <c:gapWidth val="150"/>
        <c:overlap val="-25"/>
        <c:axId val="209772248"/>
        <c:axId val="210542808"/>
      </c:barChart>
      <c:catAx>
        <c:axId val="209772248"/>
        <c:scaling>
          <c:orientation val="minMax"/>
        </c:scaling>
        <c:delete val="0"/>
        <c:axPos val="b"/>
        <c:numFmt formatCode="General" sourceLinked="1"/>
        <c:majorTickMark val="none"/>
        <c:minorTickMark val="none"/>
        <c:tickLblPos val="nextTo"/>
        <c:crossAx val="210542808"/>
        <c:crosses val="autoZero"/>
        <c:auto val="1"/>
        <c:lblAlgn val="ctr"/>
        <c:lblOffset val="100"/>
        <c:noMultiLvlLbl val="0"/>
      </c:catAx>
      <c:valAx>
        <c:axId val="210542808"/>
        <c:scaling>
          <c:orientation val="minMax"/>
        </c:scaling>
        <c:delete val="1"/>
        <c:axPos val="l"/>
        <c:numFmt formatCode="General" sourceLinked="1"/>
        <c:majorTickMark val="out"/>
        <c:minorTickMark val="none"/>
        <c:tickLblPos val="nextTo"/>
        <c:crossAx val="209772248"/>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image" Target="../media/image9.png"/><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Ambiental Local</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E5C7A7AF-AF8E-4B57-ADD1-37B0E30316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CA6D9D71-1E75-4C3E-977C-C9E67A948E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081CAE07-58C0-4BC3-8A2E-0B904CAC2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9C19E671-F012-4097-8286-93E8D6F539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51BA1C36-CE98-48B4-9FE7-C5876BB34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8847D67F-CB2B-4809-96FC-28072899B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B5B0EFFE-6EC0-416A-8FE0-07FCB72A5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186</xdr:row>
      <xdr:rowOff>19050</xdr:rowOff>
    </xdr:from>
    <xdr:to>
      <xdr:col>4</xdr:col>
      <xdr:colOff>1670050</xdr:colOff>
      <xdr:row>200</xdr:row>
      <xdr:rowOff>95250</xdr:rowOff>
    </xdr:to>
    <xdr:graphicFrame macro="">
      <xdr:nvGraphicFramePr>
        <xdr:cNvPr id="9" name="16 Gráfico">
          <a:extLst>
            <a:ext uri="{FF2B5EF4-FFF2-40B4-BE49-F238E27FC236}">
              <a16:creationId xmlns:a16="http://schemas.microsoft.com/office/drawing/2014/main" id="{42401612-691C-4AAE-A841-99B7741C35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204</xdr:row>
      <xdr:rowOff>57150</xdr:rowOff>
    </xdr:from>
    <xdr:to>
      <xdr:col>11</xdr:col>
      <xdr:colOff>222250</xdr:colOff>
      <xdr:row>215</xdr:row>
      <xdr:rowOff>19050</xdr:rowOff>
    </xdr:to>
    <xdr:graphicFrame macro="">
      <xdr:nvGraphicFramePr>
        <xdr:cNvPr id="10" name="17 Gráfico">
          <a:extLst>
            <a:ext uri="{FF2B5EF4-FFF2-40B4-BE49-F238E27FC236}">
              <a16:creationId xmlns:a16="http://schemas.microsoft.com/office/drawing/2014/main" id="{F64B007F-E0DB-47B8-ADCB-113E9EA97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246</xdr:row>
      <xdr:rowOff>177800</xdr:rowOff>
    </xdr:from>
    <xdr:to>
      <xdr:col>5</xdr:col>
      <xdr:colOff>152400</xdr:colOff>
      <xdr:row>261</xdr:row>
      <xdr:rowOff>0</xdr:rowOff>
    </xdr:to>
    <xdr:graphicFrame macro="">
      <xdr:nvGraphicFramePr>
        <xdr:cNvPr id="11" name="19 Gráfico">
          <a:extLst>
            <a:ext uri="{FF2B5EF4-FFF2-40B4-BE49-F238E27FC236}">
              <a16:creationId xmlns:a16="http://schemas.microsoft.com/office/drawing/2014/main" id="{8D5D2B3F-A252-4D0C-8ED9-1FE973273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289</xdr:row>
      <xdr:rowOff>165100</xdr:rowOff>
    </xdr:from>
    <xdr:to>
      <xdr:col>9</xdr:col>
      <xdr:colOff>622300</xdr:colOff>
      <xdr:row>304</xdr:row>
      <xdr:rowOff>57150</xdr:rowOff>
    </xdr:to>
    <xdr:graphicFrame macro="">
      <xdr:nvGraphicFramePr>
        <xdr:cNvPr id="12" name="21 Gráfico">
          <a:extLst>
            <a:ext uri="{FF2B5EF4-FFF2-40B4-BE49-F238E27FC236}">
              <a16:creationId xmlns:a16="http://schemas.microsoft.com/office/drawing/2014/main" id="{9601C08E-78DF-429D-AE42-A63F5393D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316</xdr:row>
      <xdr:rowOff>19050</xdr:rowOff>
    </xdr:from>
    <xdr:to>
      <xdr:col>8</xdr:col>
      <xdr:colOff>590550</xdr:colOff>
      <xdr:row>330</xdr:row>
      <xdr:rowOff>95250</xdr:rowOff>
    </xdr:to>
    <xdr:graphicFrame macro="">
      <xdr:nvGraphicFramePr>
        <xdr:cNvPr id="13" name="22 Gráfico">
          <a:extLst>
            <a:ext uri="{FF2B5EF4-FFF2-40B4-BE49-F238E27FC236}">
              <a16:creationId xmlns:a16="http://schemas.microsoft.com/office/drawing/2014/main" id="{1B22D9D6-A22B-4800-BF3A-5202F16DDE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B31A2102-6618-41C2-B98E-48C9AD59C76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4</xdr:col>
      <xdr:colOff>657225</xdr:colOff>
      <xdr:row>253</xdr:row>
      <xdr:rowOff>123825</xdr:rowOff>
    </xdr:from>
    <xdr:to>
      <xdr:col>4</xdr:col>
      <xdr:colOff>990600</xdr:colOff>
      <xdr:row>254</xdr:row>
      <xdr:rowOff>152400</xdr:rowOff>
    </xdr:to>
    <xdr:sp macro="" textlink="">
      <xdr:nvSpPr>
        <xdr:cNvPr id="15" name="CuadroTexto 14">
          <a:extLst>
            <a:ext uri="{FF2B5EF4-FFF2-40B4-BE49-F238E27FC236}">
              <a16:creationId xmlns:a16="http://schemas.microsoft.com/office/drawing/2014/main" id="{D3EAB51F-90D9-4AF6-B9CC-8D4677C5010A}"/>
            </a:ext>
          </a:extLst>
        </xdr:cNvPr>
        <xdr:cNvSpPr txBox="1"/>
      </xdr:nvSpPr>
      <xdr:spPr>
        <a:xfrm>
          <a:off x="6200775" y="54921150"/>
          <a:ext cx="33337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4</xdr:col>
      <xdr:colOff>647700</xdr:colOff>
      <xdr:row>254</xdr:row>
      <xdr:rowOff>171450</xdr:rowOff>
    </xdr:from>
    <xdr:to>
      <xdr:col>4</xdr:col>
      <xdr:colOff>1000125</xdr:colOff>
      <xdr:row>255</xdr:row>
      <xdr:rowOff>161925</xdr:rowOff>
    </xdr:to>
    <xdr:sp macro="" textlink="">
      <xdr:nvSpPr>
        <xdr:cNvPr id="16" name="CuadroTexto 15">
          <a:extLst>
            <a:ext uri="{FF2B5EF4-FFF2-40B4-BE49-F238E27FC236}">
              <a16:creationId xmlns:a16="http://schemas.microsoft.com/office/drawing/2014/main" id="{7B39F52F-E0CB-4C2B-8818-4EB4E3A7CADC}"/>
            </a:ext>
          </a:extLst>
        </xdr:cNvPr>
        <xdr:cNvSpPr txBox="1"/>
      </xdr:nvSpPr>
      <xdr:spPr>
        <a:xfrm>
          <a:off x="6191250" y="55159275"/>
          <a:ext cx="35242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editAs="oneCell">
    <xdr:from>
      <xdr:col>1</xdr:col>
      <xdr:colOff>0</xdr:colOff>
      <xdr:row>14</xdr:row>
      <xdr:rowOff>0</xdr:rowOff>
    </xdr:from>
    <xdr:to>
      <xdr:col>6</xdr:col>
      <xdr:colOff>113208</xdr:colOff>
      <xdr:row>27</xdr:row>
      <xdr:rowOff>866357</xdr:rowOff>
    </xdr:to>
    <xdr:pic>
      <xdr:nvPicPr>
        <xdr:cNvPr id="17" name="Imagen 16">
          <a:extLst>
            <a:ext uri="{FF2B5EF4-FFF2-40B4-BE49-F238E27FC236}">
              <a16:creationId xmlns:a16="http://schemas.microsoft.com/office/drawing/2014/main" id="{5CCF9A60-E89C-433A-943F-8A6377C74CE5}"/>
            </a:ext>
          </a:extLst>
        </xdr:cNvPr>
        <xdr:cNvPicPr>
          <a:picLocks noChangeAspect="1"/>
        </xdr:cNvPicPr>
      </xdr:nvPicPr>
      <xdr:blipFill>
        <a:blip xmlns:r="http://schemas.openxmlformats.org/officeDocument/2006/relationships" r:embed="rId14"/>
        <a:stretch>
          <a:fillRect/>
        </a:stretch>
      </xdr:blipFill>
      <xdr:spPr>
        <a:xfrm>
          <a:off x="762000" y="2981325"/>
          <a:ext cx="8733333" cy="334285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0.86775</cdr:x>
      <cdr:y>0.39931</cdr:y>
    </cdr:from>
    <cdr:to>
      <cdr:x>0.9044</cdr:x>
      <cdr:y>0.48611</cdr:y>
    </cdr:to>
    <cdr:sp macro="" textlink="">
      <cdr:nvSpPr>
        <cdr:cNvPr id="2" name="CuadroTexto 1"/>
        <cdr:cNvSpPr txBox="1"/>
      </cdr:nvSpPr>
      <cdr:spPr>
        <a:xfrm xmlns:a="http://schemas.openxmlformats.org/drawingml/2006/main">
          <a:off x="9020176" y="1095375"/>
          <a:ext cx="3810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a:t>Si</a:t>
          </a:r>
        </a:p>
        <a:p xmlns:a="http://schemas.openxmlformats.org/drawingml/2006/main">
          <a:endParaRPr lang="es-CO" sz="1100"/>
        </a:p>
      </cdr:txBody>
    </cdr:sp>
  </cdr:relSizeAnchor>
  <cdr:relSizeAnchor xmlns:cdr="http://schemas.openxmlformats.org/drawingml/2006/chartDrawing">
    <cdr:from>
      <cdr:x>0.86775</cdr:x>
      <cdr:y>0.48264</cdr:y>
    </cdr:from>
    <cdr:to>
      <cdr:x>0.90715</cdr:x>
      <cdr:y>0.56597</cdr:y>
    </cdr:to>
    <cdr:sp macro="" textlink="">
      <cdr:nvSpPr>
        <cdr:cNvPr id="5" name="CuadroTexto 4"/>
        <cdr:cNvSpPr txBox="1"/>
      </cdr:nvSpPr>
      <cdr:spPr>
        <a:xfrm xmlns:a="http://schemas.openxmlformats.org/drawingml/2006/main">
          <a:off x="9020175" y="1323975"/>
          <a:ext cx="40957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a:t>No</a:t>
          </a:r>
        </a:p>
        <a:p xmlns:a="http://schemas.openxmlformats.org/drawingml/2006/main">
          <a:endParaRPr lang="es-CO" sz="11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158</xdr:row>
      <xdr:rowOff>90487</xdr:rowOff>
    </xdr:from>
    <xdr:to>
      <xdr:col>7</xdr:col>
      <xdr:colOff>209550</xdr:colOff>
      <xdr:row>169</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176</xdr:row>
      <xdr:rowOff>71437</xdr:rowOff>
    </xdr:from>
    <xdr:to>
      <xdr:col>8</xdr:col>
      <xdr:colOff>409575</xdr:colOff>
      <xdr:row>191</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192</xdr:row>
      <xdr:rowOff>185737</xdr:rowOff>
    </xdr:from>
    <xdr:to>
      <xdr:col>6</xdr:col>
      <xdr:colOff>1181100</xdr:colOff>
      <xdr:row>205</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207</xdr:row>
      <xdr:rowOff>176212</xdr:rowOff>
    </xdr:from>
    <xdr:to>
      <xdr:col>6</xdr:col>
      <xdr:colOff>638175</xdr:colOff>
      <xdr:row>219</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221</xdr:row>
      <xdr:rowOff>42862</xdr:rowOff>
    </xdr:from>
    <xdr:to>
      <xdr:col>6</xdr:col>
      <xdr:colOff>1323975</xdr:colOff>
      <xdr:row>232</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234</xdr:row>
      <xdr:rowOff>90487</xdr:rowOff>
    </xdr:from>
    <xdr:to>
      <xdr:col>8</xdr:col>
      <xdr:colOff>485775</xdr:colOff>
      <xdr:row>245</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628650</xdr:colOff>
      <xdr:row>13</xdr:row>
      <xdr:rowOff>152399</xdr:rowOff>
    </xdr:from>
    <xdr:to>
      <xdr:col>5</xdr:col>
      <xdr:colOff>627614</xdr:colOff>
      <xdr:row>27</xdr:row>
      <xdr:rowOff>475812</xdr:rowOff>
    </xdr:to>
    <xdr:pic>
      <xdr:nvPicPr>
        <xdr:cNvPr id="5" name="Imagen 4">
          <a:extLst>
            <a:ext uri="{FF2B5EF4-FFF2-40B4-BE49-F238E27FC236}">
              <a16:creationId xmlns:a16="http://schemas.microsoft.com/office/drawing/2014/main" id="{3EF4C703-1121-45D1-B0D1-DA6F3FED65A9}"/>
            </a:ext>
          </a:extLst>
        </xdr:cNvPr>
        <xdr:cNvPicPr>
          <a:picLocks noChangeAspect="1"/>
        </xdr:cNvPicPr>
      </xdr:nvPicPr>
      <xdr:blipFill>
        <a:blip xmlns:r="http://schemas.openxmlformats.org/officeDocument/2006/relationships" r:embed="rId14"/>
        <a:stretch>
          <a:fillRect/>
        </a:stretch>
      </xdr:blipFill>
      <xdr:spPr>
        <a:xfrm>
          <a:off x="628650" y="3095624"/>
          <a:ext cx="7447514" cy="2990413"/>
        </a:xfrm>
        <a:prstGeom prst="rect">
          <a:avLst/>
        </a:prstGeom>
      </xdr:spPr>
    </xdr:pic>
    <xdr:clientData/>
  </xdr:twoCellAnchor>
  <xdr:twoCellAnchor editAs="oneCell">
    <xdr:from>
      <xdr:col>5</xdr:col>
      <xdr:colOff>1123950</xdr:colOff>
      <xdr:row>13</xdr:row>
      <xdr:rowOff>150737</xdr:rowOff>
    </xdr:from>
    <xdr:to>
      <xdr:col>9</xdr:col>
      <xdr:colOff>511939</xdr:colOff>
      <xdr:row>27</xdr:row>
      <xdr:rowOff>466724</xdr:rowOff>
    </xdr:to>
    <xdr:pic>
      <xdr:nvPicPr>
        <xdr:cNvPr id="6" name="Imagen 5">
          <a:extLst>
            <a:ext uri="{FF2B5EF4-FFF2-40B4-BE49-F238E27FC236}">
              <a16:creationId xmlns:a16="http://schemas.microsoft.com/office/drawing/2014/main" id="{BF2E186C-F5F1-4EBA-9AB1-B6EAB2901017}"/>
            </a:ext>
          </a:extLst>
        </xdr:cNvPr>
        <xdr:cNvPicPr>
          <a:picLocks noChangeAspect="1"/>
        </xdr:cNvPicPr>
      </xdr:nvPicPr>
      <xdr:blipFill rotWithShape="1">
        <a:blip xmlns:r="http://schemas.openxmlformats.org/officeDocument/2006/relationships" r:embed="rId15"/>
        <a:srcRect r="19227"/>
        <a:stretch/>
      </xdr:blipFill>
      <xdr:spPr>
        <a:xfrm>
          <a:off x="8572500" y="3093962"/>
          <a:ext cx="7446139" cy="29829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Ambiental Local</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Gestión Ambiental Local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pecializaci&#243;n%20en%20Gesti&#243;n%20Ambiental%20Loc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0.61111111111111116</v>
          </cell>
        </row>
        <row r="36">
          <cell r="F36" t="str">
            <v>Femenino</v>
          </cell>
          <cell r="G36">
            <v>0.3888888888888889</v>
          </cell>
        </row>
        <row r="60">
          <cell r="F60" t="str">
            <v>Casado(a)/unión libre</v>
          </cell>
          <cell r="G60">
            <v>0.55555555555555558</v>
          </cell>
        </row>
        <row r="61">
          <cell r="F61" t="str">
            <v>Soltero</v>
          </cell>
          <cell r="G61">
            <v>0.3888888888888889</v>
          </cell>
        </row>
        <row r="62">
          <cell r="F62" t="str">
            <v>Otro</v>
          </cell>
          <cell r="G62">
            <v>5.5555555555555552E-2</v>
          </cell>
        </row>
        <row r="86">
          <cell r="F86">
            <v>0</v>
          </cell>
          <cell r="G86">
            <v>0.33333333333333331</v>
          </cell>
        </row>
        <row r="87">
          <cell r="F87">
            <v>1</v>
          </cell>
          <cell r="G87">
            <v>0.33333333333333331</v>
          </cell>
        </row>
        <row r="88">
          <cell r="F88">
            <v>2</v>
          </cell>
          <cell r="G88">
            <v>0.33333333333333331</v>
          </cell>
        </row>
        <row r="89">
          <cell r="F89" t="str">
            <v>Más de 2</v>
          </cell>
          <cell r="G89">
            <v>0</v>
          </cell>
        </row>
        <row r="123">
          <cell r="B123" t="str">
            <v>Trabajando</v>
          </cell>
          <cell r="C123"/>
          <cell r="D123"/>
          <cell r="E123">
            <v>0.88888888888888884</v>
          </cell>
          <cell r="F123"/>
          <cell r="H123" t="str">
            <v>Si</v>
          </cell>
          <cell r="I123"/>
          <cell r="J123"/>
          <cell r="K123">
            <v>0.66666666666666663</v>
          </cell>
          <cell r="L123"/>
        </row>
        <row r="124">
          <cell r="B124" t="str">
            <v>Buscando trabajo</v>
          </cell>
          <cell r="C124"/>
          <cell r="D124"/>
          <cell r="E124">
            <v>5.5555555555555552E-2</v>
          </cell>
          <cell r="F124"/>
          <cell r="H124" t="str">
            <v xml:space="preserve">no </v>
          </cell>
          <cell r="I124"/>
          <cell r="J124"/>
          <cell r="K124">
            <v>5.5555555555555552E-2</v>
          </cell>
          <cell r="L124"/>
        </row>
        <row r="125">
          <cell r="B125" t="str">
            <v>Estudiando</v>
          </cell>
          <cell r="C125"/>
          <cell r="D125"/>
          <cell r="E125">
            <v>5.5555555555555552E-2</v>
          </cell>
          <cell r="F125"/>
          <cell r="H125" t="str">
            <v xml:space="preserve">no respondio </v>
          </cell>
          <cell r="I125"/>
          <cell r="J125"/>
          <cell r="K125">
            <v>0.27777777777777779</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74">
          <cell r="B174" t="str">
            <v>Administración Pública y Defensa; Seguridad Social de Afiliación Obligatoria</v>
          </cell>
          <cell r="D174">
            <v>5.5555555555555552E-2</v>
          </cell>
        </row>
        <row r="175">
          <cell r="B175" t="str">
            <v>Construcción</v>
          </cell>
          <cell r="D175">
            <v>5.5555555555555552E-2</v>
          </cell>
        </row>
        <row r="176">
          <cell r="B176" t="str">
            <v>Educación</v>
          </cell>
          <cell r="D176">
            <v>0.27777777777777779</v>
          </cell>
        </row>
        <row r="177">
          <cell r="B177" t="str">
            <v>Industrias Manufactureras</v>
          </cell>
          <cell r="D177">
            <v>5.5555555555555552E-2</v>
          </cell>
        </row>
        <row r="178">
          <cell r="B178" t="str">
            <v>Organizaciones y Órganos Extraterritoriales</v>
          </cell>
          <cell r="D178">
            <v>5.5555555555555552E-2</v>
          </cell>
        </row>
        <row r="179">
          <cell r="B179" t="str">
            <v>Otras Actividades de Servicios Comunitarios, Sociales y Personales</v>
          </cell>
          <cell r="D179">
            <v>5.5555555555555552E-2</v>
          </cell>
        </row>
        <row r="180">
          <cell r="B180" t="str">
            <v>Servicios Sociales y de Salud</v>
          </cell>
          <cell r="D180">
            <v>0.1111111111111111</v>
          </cell>
        </row>
        <row r="181">
          <cell r="B181" t="str">
            <v>Suministros de Electricidad, Gas y Agua</v>
          </cell>
          <cell r="D181">
            <v>5.5555555555555552E-2</v>
          </cell>
        </row>
        <row r="182">
          <cell r="B182" t="str">
            <v>SIN RESPUESTA</v>
          </cell>
          <cell r="D182">
            <v>0.27777777777777779</v>
          </cell>
        </row>
        <row r="207">
          <cell r="E207">
            <v>0.3888888888888889</v>
          </cell>
        </row>
        <row r="208">
          <cell r="E208">
            <v>0.61111111111111116</v>
          </cell>
        </row>
        <row r="242">
          <cell r="F242" t="str">
            <v>Porcentaje</v>
          </cell>
        </row>
        <row r="243">
          <cell r="F243">
            <v>0.55555555555555558</v>
          </cell>
        </row>
        <row r="244">
          <cell r="F244">
            <v>0.44444444444444442</v>
          </cell>
        </row>
        <row r="298">
          <cell r="C298" t="str">
            <v>Frecuencia</v>
          </cell>
        </row>
        <row r="299">
          <cell r="C299">
            <v>0</v>
          </cell>
        </row>
        <row r="300">
          <cell r="C300">
            <v>0</v>
          </cell>
        </row>
        <row r="301">
          <cell r="C301">
            <v>0.1111111111111111</v>
          </cell>
        </row>
        <row r="302">
          <cell r="C302">
            <v>0.55555555555555558</v>
          </cell>
        </row>
        <row r="303">
          <cell r="C303">
            <v>0.33333333333333331</v>
          </cell>
        </row>
        <row r="323">
          <cell r="B323" t="str">
            <v>Si</v>
          </cell>
          <cell r="C323">
            <v>0.77777777777777779</v>
          </cell>
        </row>
        <row r="324">
          <cell r="B324" t="str">
            <v>No</v>
          </cell>
          <cell r="C324">
            <v>0.22222222222222221</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D13" sqref="D1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73" t="s">
        <v>0</v>
      </c>
      <c r="C46" s="73"/>
      <c r="D46" s="73"/>
      <c r="E46" s="73"/>
      <c r="F46" s="73"/>
      <c r="G46" s="73"/>
      <c r="H46" s="73"/>
      <c r="I46" s="73"/>
      <c r="J46" s="73"/>
      <c r="K46" s="73"/>
      <c r="L46" s="73"/>
      <c r="M46" s="73"/>
      <c r="N46" s="73"/>
      <c r="O46" s="73"/>
    </row>
    <row r="47" spans="2:18" ht="409.6" customHeight="1">
      <c r="B47" s="74" t="s">
        <v>201</v>
      </c>
      <c r="C47" s="74"/>
      <c r="D47" s="74"/>
      <c r="E47" s="74"/>
      <c r="F47" s="74"/>
      <c r="G47" s="74"/>
      <c r="H47" s="74"/>
      <c r="I47" s="74"/>
      <c r="J47" s="74"/>
      <c r="K47" s="74"/>
      <c r="L47" s="74"/>
      <c r="M47" s="74"/>
      <c r="N47" s="74"/>
      <c r="O47" s="74"/>
      <c r="R47" s="3"/>
    </row>
    <row r="49" spans="2:15" ht="36.75" customHeight="1">
      <c r="B49" s="4" t="s">
        <v>1</v>
      </c>
    </row>
    <row r="50" spans="2:15" ht="14.45" customHeight="1">
      <c r="B50" s="75" t="s">
        <v>199</v>
      </c>
      <c r="C50" s="76"/>
      <c r="D50" s="76"/>
      <c r="E50" s="76"/>
      <c r="F50" s="76"/>
      <c r="G50" s="76"/>
      <c r="H50" s="76"/>
      <c r="I50" s="76"/>
      <c r="J50" s="76"/>
      <c r="K50" s="76"/>
      <c r="L50" s="76"/>
      <c r="M50" s="76"/>
      <c r="N50" s="76"/>
    </row>
    <row r="51" spans="2:15" ht="14.45" customHeight="1">
      <c r="B51" s="76"/>
      <c r="C51" s="76"/>
      <c r="D51" s="76"/>
      <c r="E51" s="76"/>
      <c r="F51" s="76"/>
      <c r="G51" s="76"/>
      <c r="H51" s="76"/>
      <c r="I51" s="76"/>
      <c r="J51" s="76"/>
      <c r="K51" s="76"/>
      <c r="L51" s="76"/>
      <c r="M51" s="76"/>
      <c r="N51" s="76"/>
    </row>
    <row r="52" spans="2:15" ht="14.45" customHeight="1">
      <c r="B52" s="76"/>
      <c r="C52" s="76"/>
      <c r="D52" s="76"/>
      <c r="E52" s="76"/>
      <c r="F52" s="76"/>
      <c r="G52" s="76"/>
      <c r="H52" s="76"/>
      <c r="I52" s="76"/>
      <c r="J52" s="76"/>
      <c r="K52" s="76"/>
      <c r="L52" s="76"/>
      <c r="M52" s="76"/>
      <c r="N52" s="76"/>
    </row>
    <row r="53" spans="2:15" ht="14.45" customHeight="1">
      <c r="B53" s="76"/>
      <c r="C53" s="76"/>
      <c r="D53" s="76"/>
      <c r="E53" s="76"/>
      <c r="F53" s="76"/>
      <c r="G53" s="76"/>
      <c r="H53" s="76"/>
      <c r="I53" s="76"/>
      <c r="J53" s="76"/>
      <c r="K53" s="76"/>
      <c r="L53" s="76"/>
      <c r="M53" s="76"/>
      <c r="N53" s="76"/>
    </row>
    <row r="54" spans="2:15" ht="14.45" customHeight="1">
      <c r="B54" s="76"/>
      <c r="C54" s="76"/>
      <c r="D54" s="76"/>
      <c r="E54" s="76"/>
      <c r="F54" s="76"/>
      <c r="G54" s="76"/>
      <c r="H54" s="76"/>
      <c r="I54" s="76"/>
      <c r="J54" s="76"/>
      <c r="K54" s="76"/>
      <c r="L54" s="76"/>
      <c r="M54" s="76"/>
      <c r="N54" s="76"/>
    </row>
    <row r="55" spans="2:15" ht="14.45" customHeight="1">
      <c r="B55" s="76"/>
      <c r="C55" s="76"/>
      <c r="D55" s="76"/>
      <c r="E55" s="76"/>
      <c r="F55" s="76"/>
      <c r="G55" s="76"/>
      <c r="H55" s="76"/>
      <c r="I55" s="76"/>
      <c r="J55" s="76"/>
      <c r="K55" s="76"/>
      <c r="L55" s="76"/>
      <c r="M55" s="76"/>
      <c r="N55" s="76"/>
    </row>
    <row r="56" spans="2:15" ht="14.45" customHeight="1">
      <c r="B56" s="76"/>
      <c r="C56" s="76"/>
      <c r="D56" s="76"/>
      <c r="E56" s="76"/>
      <c r="F56" s="76"/>
      <c r="G56" s="76"/>
      <c r="H56" s="76"/>
      <c r="I56" s="76"/>
      <c r="J56" s="76"/>
      <c r="K56" s="76"/>
      <c r="L56" s="76"/>
      <c r="M56" s="76"/>
      <c r="N56" s="76"/>
    </row>
    <row r="57" spans="2:15" ht="14.45" customHeight="1">
      <c r="B57" s="76"/>
      <c r="C57" s="76"/>
      <c r="D57" s="76"/>
      <c r="E57" s="76"/>
      <c r="F57" s="76"/>
      <c r="G57" s="76"/>
      <c r="H57" s="76"/>
      <c r="I57" s="76"/>
      <c r="J57" s="76"/>
      <c r="K57" s="76"/>
      <c r="L57" s="76"/>
      <c r="M57" s="76"/>
      <c r="N57" s="76"/>
    </row>
    <row r="58" spans="2:15" ht="14.45" customHeight="1">
      <c r="B58" s="76"/>
      <c r="C58" s="76"/>
      <c r="D58" s="76"/>
      <c r="E58" s="76"/>
      <c r="F58" s="76"/>
      <c r="G58" s="76"/>
      <c r="H58" s="76"/>
      <c r="I58" s="76"/>
      <c r="J58" s="76"/>
      <c r="K58" s="76"/>
      <c r="L58" s="76"/>
      <c r="M58" s="76"/>
      <c r="N58" s="76"/>
    </row>
    <row r="59" spans="2:15" ht="54" customHeight="1">
      <c r="B59" s="76"/>
      <c r="C59" s="76"/>
      <c r="D59" s="76"/>
      <c r="E59" s="76"/>
      <c r="F59" s="76"/>
      <c r="G59" s="76"/>
      <c r="H59" s="76"/>
      <c r="I59" s="76"/>
      <c r="J59" s="76"/>
      <c r="K59" s="76"/>
      <c r="L59" s="76"/>
      <c r="M59" s="76"/>
      <c r="N59" s="76"/>
    </row>
    <row r="61" spans="2:15" ht="132.75" customHeight="1">
      <c r="B61" s="77" t="s">
        <v>200</v>
      </c>
      <c r="C61" s="78"/>
      <c r="D61" s="78"/>
      <c r="E61" s="78"/>
      <c r="F61" s="78"/>
      <c r="G61" s="78"/>
      <c r="H61" s="78"/>
      <c r="I61" s="78"/>
      <c r="J61" s="78"/>
      <c r="K61" s="78"/>
      <c r="L61" s="78"/>
      <c r="M61" s="78"/>
      <c r="N61" s="78"/>
      <c r="O61" s="78"/>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94263-DEDD-429A-BB4A-7867619F8651}">
  <dimension ref="B10:R438"/>
  <sheetViews>
    <sheetView tabSelected="1" workbookViewId="0">
      <selection activeCell="D10" sqref="D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2</v>
      </c>
    </row>
    <row r="12" spans="2:6" ht="28.5" customHeight="1">
      <c r="B12" s="107" t="s">
        <v>207</v>
      </c>
      <c r="C12" s="107"/>
      <c r="D12" s="107"/>
      <c r="E12" s="107"/>
      <c r="F12" s="107"/>
    </row>
    <row r="13" spans="2:6">
      <c r="B13" s="5" t="s">
        <v>3</v>
      </c>
    </row>
    <row r="14" spans="2:6">
      <c r="B14" s="5"/>
    </row>
    <row r="15" spans="2:6">
      <c r="B15" s="5"/>
    </row>
    <row r="16" spans="2:6">
      <c r="B16" s="5"/>
    </row>
    <row r="17" spans="2:2">
      <c r="B17" s="5"/>
    </row>
    <row r="18" spans="2:2">
      <c r="B18" s="5"/>
    </row>
    <row r="28" spans="2:2" ht="123" customHeight="1"/>
    <row r="29" spans="2:2" ht="21">
      <c r="B29" s="6" t="s">
        <v>208</v>
      </c>
    </row>
    <row r="30" spans="2:2" ht="21">
      <c r="B30" s="6" t="s">
        <v>209</v>
      </c>
    </row>
    <row r="32" spans="2:2" ht="15.75">
      <c r="B32" s="7" t="s">
        <v>4</v>
      </c>
    </row>
    <row r="34" spans="2:7">
      <c r="B34" s="8" t="s">
        <v>4</v>
      </c>
      <c r="C34" s="61" t="s">
        <v>5</v>
      </c>
      <c r="D34" s="61" t="s">
        <v>6</v>
      </c>
      <c r="F34" s="8" t="s">
        <v>4</v>
      </c>
      <c r="G34" s="61" t="s">
        <v>6</v>
      </c>
    </row>
    <row r="35" spans="2:7">
      <c r="B35" s="9" t="s">
        <v>7</v>
      </c>
      <c r="C35" s="29">
        <v>11</v>
      </c>
      <c r="D35" s="15">
        <f>C35/$C$37</f>
        <v>0.61111111111111116</v>
      </c>
      <c r="F35" s="9" t="s">
        <v>7</v>
      </c>
      <c r="G35" s="15">
        <f>D35</f>
        <v>0.61111111111111116</v>
      </c>
    </row>
    <row r="36" spans="2:7">
      <c r="B36" s="9" t="s">
        <v>8</v>
      </c>
      <c r="C36" s="29">
        <v>7</v>
      </c>
      <c r="D36" s="15">
        <f t="shared" ref="D36:D37" si="0">C36/$C$37</f>
        <v>0.3888888888888889</v>
      </c>
      <c r="F36" s="9" t="s">
        <v>8</v>
      </c>
      <c r="G36" s="15">
        <f>D36</f>
        <v>0.3888888888888889</v>
      </c>
    </row>
    <row r="37" spans="2:7">
      <c r="B37" s="9" t="s">
        <v>9</v>
      </c>
      <c r="C37" s="30">
        <f>SUM(C35:C36)</f>
        <v>18</v>
      </c>
      <c r="D37" s="15">
        <f t="shared" si="0"/>
        <v>1</v>
      </c>
      <c r="F37" s="9" t="s">
        <v>9</v>
      </c>
      <c r="G37" s="15">
        <f>D37</f>
        <v>1</v>
      </c>
    </row>
    <row r="57" spans="2:7" ht="15.75">
      <c r="B57" s="7" t="s">
        <v>10</v>
      </c>
    </row>
    <row r="59" spans="2:7">
      <c r="B59" s="8" t="s">
        <v>10</v>
      </c>
      <c r="C59" s="61" t="s">
        <v>5</v>
      </c>
      <c r="D59" s="61" t="s">
        <v>6</v>
      </c>
      <c r="F59" s="8" t="s">
        <v>10</v>
      </c>
      <c r="G59" s="61" t="s">
        <v>6</v>
      </c>
    </row>
    <row r="60" spans="2:7">
      <c r="B60" s="9" t="s">
        <v>11</v>
      </c>
      <c r="C60" s="29">
        <v>10</v>
      </c>
      <c r="D60" s="15">
        <f>C60/$C$37</f>
        <v>0.55555555555555558</v>
      </c>
      <c r="F60" s="9" t="s">
        <v>11</v>
      </c>
      <c r="G60" s="15">
        <f>D60</f>
        <v>0.55555555555555558</v>
      </c>
    </row>
    <row r="61" spans="2:7">
      <c r="B61" s="9" t="s">
        <v>12</v>
      </c>
      <c r="C61" s="29">
        <v>7</v>
      </c>
      <c r="D61" s="15">
        <f t="shared" ref="D61:D63" si="1">C61/$C$37</f>
        <v>0.3888888888888889</v>
      </c>
      <c r="F61" s="9" t="s">
        <v>12</v>
      </c>
      <c r="G61" s="15">
        <f>D61</f>
        <v>0.3888888888888889</v>
      </c>
    </row>
    <row r="62" spans="2:7">
      <c r="B62" s="9" t="s">
        <v>13</v>
      </c>
      <c r="C62" s="29">
        <v>1</v>
      </c>
      <c r="D62" s="15">
        <f t="shared" si="1"/>
        <v>5.5555555555555552E-2</v>
      </c>
      <c r="F62" s="9" t="s">
        <v>14</v>
      </c>
      <c r="G62" s="15">
        <f>D62</f>
        <v>5.5555555555555552E-2</v>
      </c>
    </row>
    <row r="63" spans="2:7">
      <c r="B63" s="9" t="s">
        <v>9</v>
      </c>
      <c r="C63" s="30">
        <f>SUM(C60:C62)</f>
        <v>18</v>
      </c>
      <c r="D63" s="15">
        <f t="shared" si="1"/>
        <v>1</v>
      </c>
      <c r="F63" s="9" t="s">
        <v>9</v>
      </c>
      <c r="G63" s="15">
        <f>D63</f>
        <v>1</v>
      </c>
    </row>
    <row r="83" spans="2:7" ht="15.75">
      <c r="B83" s="7" t="s">
        <v>15</v>
      </c>
    </row>
    <row r="85" spans="2:7">
      <c r="B85" s="8" t="s">
        <v>16</v>
      </c>
      <c r="C85" s="61" t="s">
        <v>5</v>
      </c>
      <c r="D85" s="61" t="s">
        <v>6</v>
      </c>
      <c r="F85" s="8" t="s">
        <v>16</v>
      </c>
      <c r="G85" s="61" t="s">
        <v>6</v>
      </c>
    </row>
    <row r="86" spans="2:7">
      <c r="B86" s="9">
        <v>0</v>
      </c>
      <c r="C86" s="29">
        <v>6</v>
      </c>
      <c r="D86" s="15">
        <f>C86/$C$37</f>
        <v>0.33333333333333331</v>
      </c>
      <c r="F86" s="31">
        <v>0</v>
      </c>
      <c r="G86" s="15">
        <f>D86</f>
        <v>0.33333333333333331</v>
      </c>
    </row>
    <row r="87" spans="2:7">
      <c r="B87" s="9">
        <v>1</v>
      </c>
      <c r="C87" s="29">
        <v>6</v>
      </c>
      <c r="D87" s="15">
        <f t="shared" ref="D87:D90" si="2">C87/$C$37</f>
        <v>0.33333333333333331</v>
      </c>
      <c r="F87" s="31">
        <v>1</v>
      </c>
      <c r="G87" s="15">
        <f>D87</f>
        <v>0.33333333333333331</v>
      </c>
    </row>
    <row r="88" spans="2:7">
      <c r="B88" s="63">
        <v>2</v>
      </c>
      <c r="C88" s="29">
        <v>6</v>
      </c>
      <c r="D88" s="15">
        <f t="shared" si="2"/>
        <v>0.33333333333333331</v>
      </c>
      <c r="F88" s="31">
        <v>2</v>
      </c>
      <c r="G88" s="15">
        <f>D88</f>
        <v>0.33333333333333331</v>
      </c>
    </row>
    <row r="89" spans="2:7">
      <c r="B89" s="11" t="s">
        <v>17</v>
      </c>
      <c r="C89" s="29">
        <v>0</v>
      </c>
      <c r="D89" s="15">
        <f t="shared" si="2"/>
        <v>0</v>
      </c>
      <c r="F89" s="56" t="s">
        <v>17</v>
      </c>
      <c r="G89" s="15">
        <f>D89</f>
        <v>0</v>
      </c>
    </row>
    <row r="90" spans="2:7">
      <c r="B90" s="9" t="s">
        <v>9</v>
      </c>
      <c r="C90" s="30">
        <f>SUM(C86:C89)</f>
        <v>18</v>
      </c>
      <c r="D90" s="15">
        <f t="shared" si="2"/>
        <v>1</v>
      </c>
      <c r="F90" s="9" t="s">
        <v>9</v>
      </c>
      <c r="G90" s="10">
        <f>D90</f>
        <v>1</v>
      </c>
    </row>
    <row r="110" spans="2:2" ht="15.75">
      <c r="B110" s="7" t="s">
        <v>18</v>
      </c>
    </row>
    <row r="111" spans="2:2" ht="15.75">
      <c r="B111" s="7"/>
    </row>
    <row r="113" spans="2:12" ht="84" customHeight="1">
      <c r="B113" s="108" t="s">
        <v>19</v>
      </c>
      <c r="C113" s="108"/>
      <c r="D113" s="108"/>
      <c r="E113" s="109" t="s">
        <v>5</v>
      </c>
      <c r="F113" s="109"/>
      <c r="H113" s="108" t="s">
        <v>20</v>
      </c>
      <c r="I113" s="108"/>
      <c r="J113" s="108"/>
      <c r="K113" s="109" t="s">
        <v>5</v>
      </c>
      <c r="L113" s="109"/>
    </row>
    <row r="114" spans="2:12">
      <c r="B114" s="90" t="s">
        <v>21</v>
      </c>
      <c r="C114" s="90"/>
      <c r="D114" s="90"/>
      <c r="E114" s="106">
        <v>16</v>
      </c>
      <c r="F114" s="106"/>
      <c r="H114" s="100" t="s">
        <v>22</v>
      </c>
      <c r="I114" s="100"/>
      <c r="J114" s="100"/>
      <c r="K114" s="98">
        <v>12</v>
      </c>
      <c r="L114" s="99"/>
    </row>
    <row r="115" spans="2:12">
      <c r="B115" s="90" t="s">
        <v>23</v>
      </c>
      <c r="C115" s="90"/>
      <c r="D115" s="90"/>
      <c r="E115" s="106">
        <v>1</v>
      </c>
      <c r="F115" s="106"/>
      <c r="H115" s="100" t="s">
        <v>24</v>
      </c>
      <c r="I115" s="100"/>
      <c r="J115" s="100"/>
      <c r="K115" s="98">
        <v>1</v>
      </c>
      <c r="L115" s="99"/>
    </row>
    <row r="116" spans="2:12">
      <c r="B116" s="90" t="s">
        <v>25</v>
      </c>
      <c r="C116" s="90"/>
      <c r="D116" s="90"/>
      <c r="E116" s="106">
        <v>1</v>
      </c>
      <c r="F116" s="106"/>
      <c r="H116" s="100" t="s">
        <v>26</v>
      </c>
      <c r="I116" s="100"/>
      <c r="J116" s="100"/>
      <c r="K116" s="98">
        <v>5</v>
      </c>
      <c r="L116" s="99"/>
    </row>
    <row r="117" spans="2:12">
      <c r="B117" s="90" t="s">
        <v>27</v>
      </c>
      <c r="C117" s="90"/>
      <c r="D117" s="90"/>
      <c r="E117" s="106">
        <v>0</v>
      </c>
      <c r="F117" s="106"/>
      <c r="H117" s="64"/>
      <c r="I117" s="64"/>
      <c r="J117" s="64"/>
      <c r="K117" s="65"/>
      <c r="L117" s="65"/>
    </row>
    <row r="118" spans="2:12">
      <c r="B118" s="90" t="s">
        <v>28</v>
      </c>
      <c r="C118" s="90"/>
      <c r="D118" s="90"/>
      <c r="E118" s="106">
        <v>0</v>
      </c>
      <c r="F118" s="106"/>
      <c r="H118" s="64"/>
      <c r="I118" s="64"/>
      <c r="J118" s="64"/>
      <c r="K118" s="65"/>
      <c r="L118" s="65"/>
    </row>
    <row r="119" spans="2:12">
      <c r="B119" s="90" t="s">
        <v>29</v>
      </c>
      <c r="C119" s="90"/>
      <c r="D119" s="90"/>
      <c r="E119" s="106">
        <v>0</v>
      </c>
      <c r="F119" s="106"/>
      <c r="H119" s="64"/>
      <c r="I119" s="64"/>
      <c r="J119" s="64"/>
      <c r="K119" s="65"/>
      <c r="L119" s="65"/>
    </row>
    <row r="120" spans="2:12">
      <c r="B120" s="66"/>
      <c r="C120" s="66"/>
      <c r="D120" s="66"/>
      <c r="E120" s="65"/>
      <c r="F120" s="65"/>
      <c r="H120" s="64"/>
      <c r="I120" s="64"/>
      <c r="J120" s="64"/>
      <c r="K120" s="65"/>
      <c r="L120" s="65"/>
    </row>
    <row r="122" spans="2:12">
      <c r="B122" s="103" t="s">
        <v>30</v>
      </c>
      <c r="C122" s="103"/>
      <c r="D122" s="103"/>
      <c r="E122" s="103" t="s">
        <v>6</v>
      </c>
      <c r="F122" s="103"/>
      <c r="H122" s="103" t="s">
        <v>31</v>
      </c>
      <c r="I122" s="103"/>
      <c r="J122" s="103"/>
      <c r="K122" s="104" t="s">
        <v>6</v>
      </c>
      <c r="L122" s="105"/>
    </row>
    <row r="123" spans="2:12">
      <c r="B123" s="90" t="s">
        <v>21</v>
      </c>
      <c r="C123" s="90"/>
      <c r="D123" s="90"/>
      <c r="E123" s="79">
        <f>E114/$C$37</f>
        <v>0.88888888888888884</v>
      </c>
      <c r="F123" s="79"/>
      <c r="H123" s="90" t="s">
        <v>32</v>
      </c>
      <c r="I123" s="90"/>
      <c r="J123" s="90"/>
      <c r="K123" s="101">
        <f>K114/$C$37</f>
        <v>0.66666666666666663</v>
      </c>
      <c r="L123" s="102"/>
    </row>
    <row r="124" spans="2:12">
      <c r="B124" s="90" t="s">
        <v>23</v>
      </c>
      <c r="C124" s="90"/>
      <c r="D124" s="90"/>
      <c r="E124" s="79">
        <f t="shared" ref="E124:E128" si="3">E115/$C$37</f>
        <v>5.5555555555555552E-2</v>
      </c>
      <c r="F124" s="79"/>
      <c r="H124" s="100" t="s">
        <v>33</v>
      </c>
      <c r="I124" s="100"/>
      <c r="J124" s="100"/>
      <c r="K124" s="101">
        <f t="shared" ref="K124:K125" si="4">K115/$C$37</f>
        <v>5.5555555555555552E-2</v>
      </c>
      <c r="L124" s="102"/>
    </row>
    <row r="125" spans="2:12">
      <c r="B125" s="90" t="s">
        <v>25</v>
      </c>
      <c r="C125" s="90"/>
      <c r="D125" s="90"/>
      <c r="E125" s="79">
        <f t="shared" si="3"/>
        <v>5.5555555555555552E-2</v>
      </c>
      <c r="F125" s="79"/>
      <c r="H125" s="100" t="s">
        <v>26</v>
      </c>
      <c r="I125" s="100"/>
      <c r="J125" s="100"/>
      <c r="K125" s="101">
        <f t="shared" si="4"/>
        <v>0.27777777777777779</v>
      </c>
      <c r="L125" s="102"/>
    </row>
    <row r="126" spans="2:12">
      <c r="B126" s="90" t="s">
        <v>27</v>
      </c>
      <c r="C126" s="90"/>
      <c r="D126" s="90"/>
      <c r="E126" s="79">
        <f t="shared" si="3"/>
        <v>0</v>
      </c>
      <c r="F126" s="79"/>
    </row>
    <row r="127" spans="2:12">
      <c r="B127" s="90" t="s">
        <v>28</v>
      </c>
      <c r="C127" s="90"/>
      <c r="D127" s="90"/>
      <c r="E127" s="79">
        <f t="shared" si="3"/>
        <v>0</v>
      </c>
      <c r="F127" s="79"/>
    </row>
    <row r="128" spans="2:12">
      <c r="B128" s="90" t="s">
        <v>29</v>
      </c>
      <c r="C128" s="90"/>
      <c r="D128" s="90"/>
      <c r="E128" s="79">
        <f t="shared" si="3"/>
        <v>0</v>
      </c>
      <c r="F128" s="79"/>
    </row>
    <row r="150" spans="2:18" ht="15.75">
      <c r="B150" s="7" t="s">
        <v>34</v>
      </c>
    </row>
    <row r="152" spans="2:18" s="57" customFormat="1" ht="60">
      <c r="B152" s="62" t="s">
        <v>35</v>
      </c>
      <c r="C152" s="62" t="s">
        <v>36</v>
      </c>
      <c r="D152" s="62" t="s">
        <v>37</v>
      </c>
      <c r="E152" s="62" t="s">
        <v>38</v>
      </c>
      <c r="F152" s="62" t="s">
        <v>39</v>
      </c>
      <c r="G152" s="62" t="s">
        <v>40</v>
      </c>
      <c r="H152" s="62" t="s">
        <v>41</v>
      </c>
      <c r="I152" s="62" t="s">
        <v>42</v>
      </c>
      <c r="J152" s="62" t="s">
        <v>43</v>
      </c>
      <c r="K152" s="62" t="s">
        <v>44</v>
      </c>
      <c r="L152" s="62" t="s">
        <v>45</v>
      </c>
      <c r="M152" s="62" t="s">
        <v>46</v>
      </c>
      <c r="N152" s="62" t="s">
        <v>47</v>
      </c>
      <c r="O152" s="62" t="s">
        <v>48</v>
      </c>
      <c r="P152" s="62" t="s">
        <v>49</v>
      </c>
      <c r="Q152" s="62" t="s">
        <v>50</v>
      </c>
      <c r="R152" s="62" t="s">
        <v>51</v>
      </c>
    </row>
    <row r="153" spans="2:18">
      <c r="B153" s="13" t="s">
        <v>160</v>
      </c>
      <c r="C153" s="13" t="s">
        <v>160</v>
      </c>
      <c r="D153" s="13" t="s">
        <v>160</v>
      </c>
      <c r="E153" s="13" t="s">
        <v>160</v>
      </c>
      <c r="F153" s="13" t="s">
        <v>160</v>
      </c>
      <c r="G153" s="13" t="s">
        <v>160</v>
      </c>
      <c r="H153" s="13" t="s">
        <v>161</v>
      </c>
      <c r="I153" s="13" t="s">
        <v>160</v>
      </c>
      <c r="J153" s="13" t="s">
        <v>160</v>
      </c>
      <c r="K153" s="13" t="s">
        <v>160</v>
      </c>
      <c r="L153" s="13" t="s">
        <v>160</v>
      </c>
      <c r="M153" s="13" t="s">
        <v>160</v>
      </c>
      <c r="N153" s="13" t="s">
        <v>160</v>
      </c>
      <c r="O153" s="13" t="s">
        <v>160</v>
      </c>
      <c r="P153" s="13" t="s">
        <v>160</v>
      </c>
      <c r="Q153" s="13" t="s">
        <v>160</v>
      </c>
      <c r="R153" s="13" t="s">
        <v>160</v>
      </c>
    </row>
    <row r="154" spans="2:18">
      <c r="B154" s="13" t="s">
        <v>210</v>
      </c>
      <c r="C154" s="13" t="s">
        <v>211</v>
      </c>
      <c r="D154" s="13">
        <v>3007714477</v>
      </c>
      <c r="E154" s="13" t="s">
        <v>212</v>
      </c>
      <c r="F154" s="13" t="s">
        <v>149</v>
      </c>
      <c r="G154" s="13" t="s">
        <v>213</v>
      </c>
      <c r="H154" s="13" t="s">
        <v>168</v>
      </c>
      <c r="I154" s="13" t="s">
        <v>162</v>
      </c>
      <c r="J154" s="13" t="s">
        <v>32</v>
      </c>
      <c r="K154" s="13" t="s">
        <v>176</v>
      </c>
      <c r="L154" s="13" t="s">
        <v>170</v>
      </c>
      <c r="M154" s="13" t="s">
        <v>214</v>
      </c>
      <c r="N154" s="13" t="s">
        <v>215</v>
      </c>
      <c r="O154" s="13" t="s">
        <v>216</v>
      </c>
      <c r="P154" s="13" t="s">
        <v>217</v>
      </c>
      <c r="Q154" s="13" t="s">
        <v>218</v>
      </c>
      <c r="R154" s="13" t="s">
        <v>154</v>
      </c>
    </row>
    <row r="155" spans="2:18">
      <c r="B155" s="13" t="s">
        <v>219</v>
      </c>
      <c r="C155" s="13" t="s">
        <v>220</v>
      </c>
      <c r="D155" s="13">
        <v>7200222</v>
      </c>
      <c r="E155" s="13" t="s">
        <v>221</v>
      </c>
      <c r="F155" s="13" t="s">
        <v>149</v>
      </c>
      <c r="G155" s="13" t="s">
        <v>54</v>
      </c>
      <c r="H155" s="13" t="s">
        <v>150</v>
      </c>
      <c r="I155" s="13" t="s">
        <v>175</v>
      </c>
      <c r="J155" s="13" t="s">
        <v>32</v>
      </c>
      <c r="K155" s="13" t="s">
        <v>130</v>
      </c>
      <c r="L155" s="13" t="s">
        <v>152</v>
      </c>
      <c r="M155" s="13" t="s">
        <v>222</v>
      </c>
      <c r="N155" s="13" t="s">
        <v>223</v>
      </c>
      <c r="O155" s="13" t="s">
        <v>224</v>
      </c>
      <c r="P155" s="13" t="s">
        <v>164</v>
      </c>
      <c r="Q155" s="13" t="s">
        <v>165</v>
      </c>
      <c r="R155" s="13" t="s">
        <v>166</v>
      </c>
    </row>
    <row r="156" spans="2:18">
      <c r="B156" s="13" t="s">
        <v>225</v>
      </c>
      <c r="C156" s="13" t="s">
        <v>226</v>
      </c>
      <c r="D156" s="13">
        <v>7311449</v>
      </c>
      <c r="E156" s="13" t="s">
        <v>227</v>
      </c>
      <c r="F156" s="13" t="s">
        <v>149</v>
      </c>
      <c r="G156" s="13" t="s">
        <v>54</v>
      </c>
      <c r="H156" s="13" t="s">
        <v>150</v>
      </c>
      <c r="I156" s="13" t="s">
        <v>156</v>
      </c>
      <c r="J156" s="13" t="s">
        <v>32</v>
      </c>
      <c r="K156" s="13" t="s">
        <v>130</v>
      </c>
      <c r="L156" s="13" t="s">
        <v>152</v>
      </c>
      <c r="M156" s="13" t="s">
        <v>228</v>
      </c>
      <c r="N156" s="13" t="s">
        <v>158</v>
      </c>
      <c r="O156" s="13" t="s">
        <v>229</v>
      </c>
      <c r="P156" s="13" t="s">
        <v>230</v>
      </c>
      <c r="Q156" s="13" t="s">
        <v>231</v>
      </c>
      <c r="R156" s="13" t="s">
        <v>159</v>
      </c>
    </row>
    <row r="157" spans="2:18">
      <c r="B157" s="13" t="s">
        <v>160</v>
      </c>
      <c r="C157" s="13" t="s">
        <v>160</v>
      </c>
      <c r="D157" s="13" t="s">
        <v>160</v>
      </c>
      <c r="E157" s="13" t="s">
        <v>160</v>
      </c>
      <c r="F157" s="13" t="s">
        <v>160</v>
      </c>
      <c r="G157" s="13" t="s">
        <v>160</v>
      </c>
      <c r="H157" s="13" t="s">
        <v>161</v>
      </c>
      <c r="I157" s="13" t="s">
        <v>160</v>
      </c>
      <c r="J157" s="13" t="s">
        <v>160</v>
      </c>
      <c r="K157" s="13" t="s">
        <v>160</v>
      </c>
      <c r="L157" s="13" t="s">
        <v>160</v>
      </c>
      <c r="M157" s="13" t="s">
        <v>160</v>
      </c>
      <c r="N157" s="13" t="s">
        <v>160</v>
      </c>
      <c r="O157" s="13" t="s">
        <v>160</v>
      </c>
      <c r="P157" s="13" t="s">
        <v>160</v>
      </c>
      <c r="Q157" s="13" t="s">
        <v>160</v>
      </c>
      <c r="R157" s="13" t="s">
        <v>160</v>
      </c>
    </row>
    <row r="158" spans="2:18">
      <c r="B158" s="13" t="s">
        <v>232</v>
      </c>
      <c r="C158" s="13" t="s">
        <v>233</v>
      </c>
      <c r="D158" s="13" t="s">
        <v>234</v>
      </c>
      <c r="E158" s="13" t="s">
        <v>235</v>
      </c>
      <c r="F158" s="13" t="s">
        <v>155</v>
      </c>
      <c r="G158" s="13" t="s">
        <v>54</v>
      </c>
      <c r="H158" s="13" t="s">
        <v>150</v>
      </c>
      <c r="I158" s="13" t="s">
        <v>156</v>
      </c>
      <c r="J158" s="13" t="s">
        <v>32</v>
      </c>
      <c r="K158" s="13" t="s">
        <v>130</v>
      </c>
      <c r="L158" s="13" t="s">
        <v>157</v>
      </c>
      <c r="M158" s="13" t="s">
        <v>236</v>
      </c>
      <c r="N158" s="13" t="s">
        <v>173</v>
      </c>
      <c r="O158" s="13" t="s">
        <v>237</v>
      </c>
      <c r="P158" s="13" t="s">
        <v>164</v>
      </c>
      <c r="Q158" s="13" t="s">
        <v>165</v>
      </c>
      <c r="R158" s="13" t="s">
        <v>164</v>
      </c>
    </row>
    <row r="159" spans="2:18">
      <c r="B159" s="13" t="s">
        <v>238</v>
      </c>
      <c r="C159" s="13" t="s">
        <v>239</v>
      </c>
      <c r="D159" s="13">
        <v>7230306</v>
      </c>
      <c r="E159" s="13" t="s">
        <v>240</v>
      </c>
      <c r="F159" s="13" t="s">
        <v>203</v>
      </c>
      <c r="G159" s="13" t="s">
        <v>202</v>
      </c>
      <c r="H159" s="13" t="s">
        <v>168</v>
      </c>
      <c r="I159" s="13" t="s">
        <v>162</v>
      </c>
      <c r="J159" s="13" t="s">
        <v>32</v>
      </c>
      <c r="K159" s="13" t="s">
        <v>176</v>
      </c>
      <c r="L159" s="13" t="s">
        <v>169</v>
      </c>
      <c r="M159" s="13" t="s">
        <v>241</v>
      </c>
      <c r="N159" s="13" t="s">
        <v>242</v>
      </c>
      <c r="O159" s="13" t="s">
        <v>243</v>
      </c>
      <c r="P159" s="13" t="s">
        <v>230</v>
      </c>
      <c r="Q159" s="13" t="s">
        <v>231</v>
      </c>
      <c r="R159" s="13" t="s">
        <v>159</v>
      </c>
    </row>
    <row r="160" spans="2:18">
      <c r="B160" s="13" t="s">
        <v>244</v>
      </c>
      <c r="C160" s="13" t="s">
        <v>245</v>
      </c>
      <c r="D160" s="13">
        <v>7309282</v>
      </c>
      <c r="E160" s="13" t="s">
        <v>246</v>
      </c>
      <c r="F160" s="13" t="s">
        <v>149</v>
      </c>
      <c r="G160" s="13" t="s">
        <v>247</v>
      </c>
      <c r="H160" s="13" t="s">
        <v>150</v>
      </c>
      <c r="I160" s="13" t="s">
        <v>175</v>
      </c>
      <c r="J160" s="13" t="s">
        <v>32</v>
      </c>
      <c r="K160" s="13" t="s">
        <v>130</v>
      </c>
      <c r="L160" s="13" t="s">
        <v>157</v>
      </c>
      <c r="M160" s="13" t="s">
        <v>248</v>
      </c>
      <c r="N160" s="13" t="s">
        <v>249</v>
      </c>
      <c r="O160" s="13" t="s">
        <v>250</v>
      </c>
      <c r="P160" s="13" t="s">
        <v>164</v>
      </c>
      <c r="Q160" s="13" t="s">
        <v>165</v>
      </c>
      <c r="R160" s="13" t="s">
        <v>166</v>
      </c>
    </row>
    <row r="161" spans="2:18">
      <c r="B161" s="13" t="s">
        <v>160</v>
      </c>
      <c r="C161" s="13" t="s">
        <v>160</v>
      </c>
      <c r="D161" s="13" t="s">
        <v>160</v>
      </c>
      <c r="E161" s="13" t="s">
        <v>160</v>
      </c>
      <c r="F161" s="13" t="s">
        <v>160</v>
      </c>
      <c r="G161" s="13" t="s">
        <v>160</v>
      </c>
      <c r="H161" s="13" t="s">
        <v>161</v>
      </c>
      <c r="I161" s="13" t="s">
        <v>160</v>
      </c>
      <c r="J161" s="13" t="s">
        <v>160</v>
      </c>
      <c r="K161" s="13" t="s">
        <v>160</v>
      </c>
      <c r="L161" s="13" t="s">
        <v>160</v>
      </c>
      <c r="M161" s="13" t="s">
        <v>160</v>
      </c>
      <c r="N161" s="13" t="s">
        <v>160</v>
      </c>
      <c r="O161" s="13" t="s">
        <v>160</v>
      </c>
      <c r="P161" s="13" t="s">
        <v>160</v>
      </c>
      <c r="Q161" s="13" t="s">
        <v>160</v>
      </c>
      <c r="R161" s="13" t="s">
        <v>160</v>
      </c>
    </row>
    <row r="162" spans="2:18">
      <c r="B162" s="13" t="s">
        <v>251</v>
      </c>
      <c r="C162" s="13" t="s">
        <v>252</v>
      </c>
      <c r="D162" s="13">
        <v>2119999</v>
      </c>
      <c r="E162" s="13" t="s">
        <v>253</v>
      </c>
      <c r="F162" s="13" t="s">
        <v>155</v>
      </c>
      <c r="G162" s="13" t="s">
        <v>54</v>
      </c>
      <c r="H162" s="13" t="s">
        <v>150</v>
      </c>
      <c r="I162" s="13" t="s">
        <v>162</v>
      </c>
      <c r="J162" s="13" t="s">
        <v>32</v>
      </c>
      <c r="K162" s="13" t="s">
        <v>130</v>
      </c>
      <c r="L162" s="13" t="s">
        <v>152</v>
      </c>
      <c r="M162" s="13" t="s">
        <v>254</v>
      </c>
      <c r="N162" s="13" t="s">
        <v>255</v>
      </c>
      <c r="O162" s="13" t="s">
        <v>256</v>
      </c>
      <c r="P162" s="13" t="s">
        <v>257</v>
      </c>
      <c r="Q162" s="13" t="s">
        <v>258</v>
      </c>
      <c r="R162" s="13" t="s">
        <v>166</v>
      </c>
    </row>
    <row r="163" spans="2:18">
      <c r="B163" s="13" t="s">
        <v>160</v>
      </c>
      <c r="C163" s="13" t="s">
        <v>160</v>
      </c>
      <c r="D163" s="13" t="s">
        <v>160</v>
      </c>
      <c r="E163" s="13" t="s">
        <v>160</v>
      </c>
      <c r="F163" s="13" t="s">
        <v>160</v>
      </c>
      <c r="G163" s="13" t="s">
        <v>160</v>
      </c>
      <c r="H163" s="13" t="s">
        <v>204</v>
      </c>
      <c r="I163" s="13" t="s">
        <v>160</v>
      </c>
      <c r="J163" s="13" t="s">
        <v>160</v>
      </c>
      <c r="K163" s="13" t="s">
        <v>160</v>
      </c>
      <c r="L163" s="13" t="s">
        <v>160</v>
      </c>
      <c r="M163" s="13" t="s">
        <v>160</v>
      </c>
      <c r="N163" s="13" t="s">
        <v>160</v>
      </c>
      <c r="O163" s="13" t="s">
        <v>160</v>
      </c>
      <c r="P163" s="13" t="s">
        <v>160</v>
      </c>
      <c r="Q163" s="13" t="s">
        <v>160</v>
      </c>
      <c r="R163" s="13" t="s">
        <v>160</v>
      </c>
    </row>
    <row r="164" spans="2:18">
      <c r="B164" s="13" t="s">
        <v>259</v>
      </c>
      <c r="C164" s="13" t="s">
        <v>260</v>
      </c>
      <c r="D164" s="13">
        <v>39945500</v>
      </c>
      <c r="E164" s="13" t="s">
        <v>261</v>
      </c>
      <c r="F164" s="13" t="s">
        <v>262</v>
      </c>
      <c r="G164" s="13" t="s">
        <v>263</v>
      </c>
      <c r="H164" s="13" t="s">
        <v>150</v>
      </c>
      <c r="I164" s="13" t="s">
        <v>151</v>
      </c>
      <c r="J164" s="13" t="s">
        <v>32</v>
      </c>
      <c r="K164" s="13" t="s">
        <v>130</v>
      </c>
      <c r="L164" s="13" t="s">
        <v>172</v>
      </c>
      <c r="M164" s="13" t="s">
        <v>264</v>
      </c>
      <c r="N164" s="13" t="s">
        <v>265</v>
      </c>
      <c r="O164" s="13" t="s">
        <v>266</v>
      </c>
      <c r="P164" s="13" t="s">
        <v>267</v>
      </c>
      <c r="Q164" s="13" t="s">
        <v>268</v>
      </c>
      <c r="R164" s="13" t="s">
        <v>269</v>
      </c>
    </row>
    <row r="165" spans="2:18">
      <c r="B165" s="13" t="s">
        <v>160</v>
      </c>
      <c r="C165" s="13" t="s">
        <v>160</v>
      </c>
      <c r="D165" s="13" t="s">
        <v>160</v>
      </c>
      <c r="E165" s="13" t="s">
        <v>160</v>
      </c>
      <c r="F165" s="13" t="s">
        <v>160</v>
      </c>
      <c r="G165" s="13" t="s">
        <v>160</v>
      </c>
      <c r="H165" s="13" t="s">
        <v>160</v>
      </c>
      <c r="I165" s="13" t="s">
        <v>160</v>
      </c>
      <c r="J165" s="13" t="s">
        <v>160</v>
      </c>
      <c r="K165" s="13" t="s">
        <v>160</v>
      </c>
      <c r="L165" s="13" t="s">
        <v>160</v>
      </c>
      <c r="M165" s="13" t="s">
        <v>160</v>
      </c>
      <c r="N165" s="13" t="s">
        <v>160</v>
      </c>
      <c r="O165" s="13" t="s">
        <v>160</v>
      </c>
      <c r="P165" s="13" t="s">
        <v>160</v>
      </c>
      <c r="Q165" s="13" t="s">
        <v>160</v>
      </c>
      <c r="R165" s="13" t="s">
        <v>160</v>
      </c>
    </row>
    <row r="166" spans="2:18">
      <c r="B166" s="13" t="s">
        <v>270</v>
      </c>
      <c r="C166" s="13" t="s">
        <v>271</v>
      </c>
      <c r="D166" s="13">
        <v>3151009</v>
      </c>
      <c r="E166" s="13" t="s">
        <v>272</v>
      </c>
      <c r="F166" s="13" t="s">
        <v>155</v>
      </c>
      <c r="G166" s="13" t="s">
        <v>167</v>
      </c>
      <c r="H166" s="13" t="s">
        <v>150</v>
      </c>
      <c r="I166" s="13" t="s">
        <v>175</v>
      </c>
      <c r="J166" s="13" t="s">
        <v>32</v>
      </c>
      <c r="K166" s="13" t="s">
        <v>130</v>
      </c>
      <c r="L166" s="13" t="s">
        <v>169</v>
      </c>
      <c r="M166" s="13" t="s">
        <v>273</v>
      </c>
      <c r="N166" s="13" t="s">
        <v>274</v>
      </c>
      <c r="O166" s="13" t="s">
        <v>275</v>
      </c>
      <c r="P166" s="13" t="s">
        <v>153</v>
      </c>
      <c r="Q166" s="13" t="s">
        <v>276</v>
      </c>
      <c r="R166" s="13" t="s">
        <v>154</v>
      </c>
    </row>
    <row r="167" spans="2:18">
      <c r="B167" s="13" t="s">
        <v>277</v>
      </c>
      <c r="C167" s="13" t="s">
        <v>278</v>
      </c>
      <c r="D167" s="13">
        <v>7220530</v>
      </c>
      <c r="E167" s="13" t="s">
        <v>279</v>
      </c>
      <c r="F167" s="13" t="s">
        <v>203</v>
      </c>
      <c r="G167" s="13" t="s">
        <v>163</v>
      </c>
      <c r="H167" s="13" t="s">
        <v>150</v>
      </c>
      <c r="I167" s="13" t="s">
        <v>151</v>
      </c>
      <c r="J167" s="13" t="s">
        <v>57</v>
      </c>
      <c r="K167" s="13" t="s">
        <v>130</v>
      </c>
      <c r="L167" s="13" t="s">
        <v>170</v>
      </c>
      <c r="M167" s="13" t="s">
        <v>280</v>
      </c>
      <c r="N167" s="13" t="s">
        <v>281</v>
      </c>
      <c r="O167" s="13" t="s">
        <v>282</v>
      </c>
      <c r="P167" s="13" t="s">
        <v>230</v>
      </c>
      <c r="Q167" s="13" t="s">
        <v>231</v>
      </c>
      <c r="R167" s="13" t="s">
        <v>159</v>
      </c>
    </row>
    <row r="168" spans="2:18">
      <c r="B168" s="13" t="s">
        <v>283</v>
      </c>
      <c r="C168" s="13" t="s">
        <v>284</v>
      </c>
      <c r="D168" s="13">
        <v>7233020</v>
      </c>
      <c r="E168" s="13" t="s">
        <v>285</v>
      </c>
      <c r="F168" s="13" t="s">
        <v>149</v>
      </c>
      <c r="G168" s="13" t="s">
        <v>202</v>
      </c>
      <c r="H168" s="13" t="s">
        <v>150</v>
      </c>
      <c r="I168" s="13" t="s">
        <v>156</v>
      </c>
      <c r="J168" s="13" t="s">
        <v>32</v>
      </c>
      <c r="K168" s="13" t="s">
        <v>130</v>
      </c>
      <c r="L168" s="13" t="s">
        <v>152</v>
      </c>
      <c r="M168" s="13" t="s">
        <v>286</v>
      </c>
      <c r="N168" s="13" t="s">
        <v>287</v>
      </c>
      <c r="O168" s="13" t="s">
        <v>288</v>
      </c>
      <c r="P168" s="13" t="s">
        <v>164</v>
      </c>
      <c r="Q168" s="13" t="s">
        <v>289</v>
      </c>
      <c r="R168" s="13" t="s">
        <v>166</v>
      </c>
    </row>
    <row r="169" spans="2:18">
      <c r="B169" s="13" t="s">
        <v>290</v>
      </c>
      <c r="C169" s="13" t="s">
        <v>291</v>
      </c>
      <c r="D169" s="13" t="s">
        <v>292</v>
      </c>
      <c r="E169" s="13" t="s">
        <v>293</v>
      </c>
      <c r="F169" s="13" t="s">
        <v>155</v>
      </c>
      <c r="G169" s="13" t="s">
        <v>54</v>
      </c>
      <c r="H169" s="13" t="s">
        <v>168</v>
      </c>
      <c r="I169" s="13" t="s">
        <v>162</v>
      </c>
      <c r="J169" s="13" t="s">
        <v>32</v>
      </c>
      <c r="K169" s="13" t="s">
        <v>176</v>
      </c>
      <c r="L169" s="13" t="s">
        <v>172</v>
      </c>
      <c r="M169" s="13" t="s">
        <v>294</v>
      </c>
      <c r="N169" s="13" t="s">
        <v>158</v>
      </c>
      <c r="O169" s="13" t="s">
        <v>295</v>
      </c>
      <c r="P169" s="13" t="s">
        <v>230</v>
      </c>
      <c r="Q169" s="13" t="s">
        <v>231</v>
      </c>
      <c r="R169" s="13" t="s">
        <v>159</v>
      </c>
    </row>
    <row r="170" spans="2:18">
      <c r="B170" s="13" t="s">
        <v>296</v>
      </c>
      <c r="C170" s="13" t="s">
        <v>297</v>
      </c>
      <c r="D170" s="13">
        <v>7228232</v>
      </c>
      <c r="E170" s="13" t="s">
        <v>298</v>
      </c>
      <c r="F170" s="13" t="s">
        <v>205</v>
      </c>
      <c r="G170" s="13" t="s">
        <v>53</v>
      </c>
      <c r="H170" s="13" t="s">
        <v>168</v>
      </c>
      <c r="I170" s="13" t="s">
        <v>156</v>
      </c>
      <c r="J170" s="13" t="s">
        <v>32</v>
      </c>
      <c r="K170" s="13" t="s">
        <v>176</v>
      </c>
      <c r="L170" s="13" t="s">
        <v>171</v>
      </c>
      <c r="M170" s="13" t="s">
        <v>299</v>
      </c>
      <c r="N170" s="13" t="s">
        <v>300</v>
      </c>
      <c r="O170" s="13" t="s">
        <v>301</v>
      </c>
      <c r="P170" s="13" t="s">
        <v>164</v>
      </c>
      <c r="Q170" s="13" t="s">
        <v>165</v>
      </c>
      <c r="R170" s="13" t="s">
        <v>166</v>
      </c>
    </row>
    <row r="173" spans="2:18">
      <c r="B173" s="14" t="s">
        <v>52</v>
      </c>
      <c r="C173" s="11" t="s">
        <v>5</v>
      </c>
      <c r="D173" s="11" t="s">
        <v>6</v>
      </c>
    </row>
    <row r="174" spans="2:18">
      <c r="B174" s="13" t="s">
        <v>167</v>
      </c>
      <c r="C174" s="56">
        <v>1</v>
      </c>
      <c r="D174" s="15">
        <f>C174/$C$183</f>
        <v>5.5555555555555552E-2</v>
      </c>
    </row>
    <row r="175" spans="2:18">
      <c r="B175" s="13" t="s">
        <v>213</v>
      </c>
      <c r="C175" s="56">
        <v>1</v>
      </c>
      <c r="D175" s="15">
        <f t="shared" ref="D175:D183" si="5">C175/$C$183</f>
        <v>5.5555555555555552E-2</v>
      </c>
    </row>
    <row r="176" spans="2:18">
      <c r="B176" s="13" t="s">
        <v>54</v>
      </c>
      <c r="C176" s="56">
        <v>5</v>
      </c>
      <c r="D176" s="15">
        <f t="shared" si="5"/>
        <v>0.27777777777777779</v>
      </c>
    </row>
    <row r="177" spans="2:4">
      <c r="B177" s="13" t="s">
        <v>263</v>
      </c>
      <c r="C177" s="56">
        <v>1</v>
      </c>
      <c r="D177" s="15">
        <f t="shared" si="5"/>
        <v>5.5555555555555552E-2</v>
      </c>
    </row>
    <row r="178" spans="2:4">
      <c r="B178" s="13" t="s">
        <v>247</v>
      </c>
      <c r="C178" s="56">
        <v>1</v>
      </c>
      <c r="D178" s="15">
        <f t="shared" si="5"/>
        <v>5.5555555555555552E-2</v>
      </c>
    </row>
    <row r="179" spans="2:4">
      <c r="B179" s="13" t="s">
        <v>53</v>
      </c>
      <c r="C179" s="56">
        <v>1</v>
      </c>
      <c r="D179" s="15">
        <f t="shared" si="5"/>
        <v>5.5555555555555552E-2</v>
      </c>
    </row>
    <row r="180" spans="2:4">
      <c r="B180" s="13" t="s">
        <v>202</v>
      </c>
      <c r="C180" s="56">
        <v>2</v>
      </c>
      <c r="D180" s="15">
        <f t="shared" si="5"/>
        <v>0.1111111111111111</v>
      </c>
    </row>
    <row r="181" spans="2:4">
      <c r="B181" s="13" t="s">
        <v>163</v>
      </c>
      <c r="C181" s="56">
        <v>1</v>
      </c>
      <c r="D181" s="15">
        <f t="shared" si="5"/>
        <v>5.5555555555555552E-2</v>
      </c>
    </row>
    <row r="182" spans="2:4">
      <c r="B182" s="11" t="s">
        <v>160</v>
      </c>
      <c r="C182" s="56">
        <v>5</v>
      </c>
      <c r="D182" s="15">
        <f t="shared" si="5"/>
        <v>0.27777777777777779</v>
      </c>
    </row>
    <row r="183" spans="2:4">
      <c r="B183" s="11" t="s">
        <v>9</v>
      </c>
      <c r="C183" s="11">
        <f>SUM(C174:C182)</f>
        <v>18</v>
      </c>
      <c r="D183" s="15">
        <f t="shared" si="5"/>
        <v>1</v>
      </c>
    </row>
    <row r="184" spans="2:4">
      <c r="B184" s="95"/>
      <c r="C184" s="95"/>
    </row>
    <row r="185" spans="2:4">
      <c r="B185" s="65"/>
      <c r="C185" s="65"/>
    </row>
    <row r="204" spans="2:5" ht="15.75">
      <c r="B204" s="7" t="s">
        <v>55</v>
      </c>
    </row>
    <row r="206" spans="2:5" ht="69" customHeight="1">
      <c r="B206" s="96" t="s">
        <v>56</v>
      </c>
      <c r="C206" s="97"/>
      <c r="D206" s="16" t="s">
        <v>5</v>
      </c>
      <c r="E206" s="16" t="s">
        <v>6</v>
      </c>
    </row>
    <row r="207" spans="2:5">
      <c r="B207" s="98" t="s">
        <v>32</v>
      </c>
      <c r="C207" s="99"/>
      <c r="D207" s="56">
        <v>7</v>
      </c>
      <c r="E207" s="17">
        <f>D207/$C$37</f>
        <v>0.3888888888888889</v>
      </c>
    </row>
    <row r="208" spans="2:5">
      <c r="B208" s="81" t="s">
        <v>57</v>
      </c>
      <c r="C208" s="81"/>
      <c r="D208" s="56">
        <v>11</v>
      </c>
      <c r="E208" s="17">
        <f>D208/$C$37</f>
        <v>0.61111111111111116</v>
      </c>
    </row>
    <row r="209" spans="2:5">
      <c r="B209" s="81" t="s">
        <v>58</v>
      </c>
      <c r="C209" s="81"/>
      <c r="D209" s="56">
        <f>SUM(D207:D208)</f>
        <v>18</v>
      </c>
      <c r="E209" s="72">
        <f>SUM(E207:E208)</f>
        <v>1</v>
      </c>
    </row>
    <row r="210" spans="2:5">
      <c r="B210" s="95"/>
      <c r="C210" s="95"/>
      <c r="D210" s="95"/>
    </row>
    <row r="211" spans="2:5">
      <c r="B211" s="95"/>
      <c r="C211" s="95"/>
      <c r="D211" s="95"/>
    </row>
    <row r="212" spans="2:5">
      <c r="B212" s="95"/>
      <c r="C212" s="95"/>
      <c r="D212" s="95"/>
    </row>
    <row r="213" spans="2:5">
      <c r="B213" s="95"/>
      <c r="C213" s="95"/>
      <c r="D213" s="95"/>
    </row>
    <row r="214" spans="2:5">
      <c r="B214" s="95"/>
      <c r="C214" s="95"/>
      <c r="D214" s="95"/>
    </row>
    <row r="215" spans="2:5">
      <c r="B215" s="95"/>
      <c r="C215" s="95"/>
      <c r="D215" s="95"/>
    </row>
    <row r="222" spans="2:5">
      <c r="B222" s="18" t="s">
        <v>59</v>
      </c>
    </row>
    <row r="224" spans="2:5">
      <c r="B224" s="18" t="s">
        <v>60</v>
      </c>
    </row>
    <row r="225" spans="2:5">
      <c r="B225" s="18"/>
    </row>
    <row r="226" spans="2:5">
      <c r="B226" s="80" t="s">
        <v>61</v>
      </c>
      <c r="C226" s="80"/>
      <c r="D226" s="80"/>
      <c r="E226" s="55" t="s">
        <v>5</v>
      </c>
    </row>
    <row r="227" spans="2:5" ht="48" customHeight="1">
      <c r="B227" s="91" t="s">
        <v>62</v>
      </c>
      <c r="C227" s="91"/>
      <c r="D227" s="91"/>
      <c r="E227" s="58">
        <v>1</v>
      </c>
    </row>
    <row r="228" spans="2:5" ht="36" customHeight="1">
      <c r="B228" s="91" t="s">
        <v>63</v>
      </c>
      <c r="C228" s="91"/>
      <c r="D228" s="91"/>
      <c r="E228" s="58">
        <v>0</v>
      </c>
    </row>
    <row r="229" spans="2:5" ht="60" customHeight="1">
      <c r="B229" s="91" t="s">
        <v>64</v>
      </c>
      <c r="C229" s="91"/>
      <c r="D229" s="91"/>
      <c r="E229" s="58">
        <v>2</v>
      </c>
    </row>
    <row r="230" spans="2:5">
      <c r="B230" s="91" t="s">
        <v>65</v>
      </c>
      <c r="C230" s="91"/>
      <c r="D230" s="91"/>
      <c r="E230" s="58">
        <v>1</v>
      </c>
    </row>
    <row r="231" spans="2:5">
      <c r="B231" s="91" t="s">
        <v>66</v>
      </c>
      <c r="C231" s="91"/>
      <c r="D231" s="91"/>
      <c r="E231" s="58">
        <v>0</v>
      </c>
    </row>
    <row r="232" spans="2:5">
      <c r="B232" s="91" t="s">
        <v>67</v>
      </c>
      <c r="C232" s="91"/>
      <c r="D232" s="91"/>
      <c r="E232" s="58">
        <v>0</v>
      </c>
    </row>
    <row r="233" spans="2:5">
      <c r="B233" s="91" t="s">
        <v>68</v>
      </c>
      <c r="C233" s="91"/>
      <c r="D233" s="91"/>
      <c r="E233" s="58">
        <v>0</v>
      </c>
    </row>
    <row r="234" spans="2:5" ht="24" customHeight="1">
      <c r="B234" s="91" t="s">
        <v>69</v>
      </c>
      <c r="C234" s="91"/>
      <c r="D234" s="91"/>
      <c r="E234" s="58">
        <v>3</v>
      </c>
    </row>
    <row r="240" spans="2:5" ht="15.75">
      <c r="B240" s="7" t="s">
        <v>70</v>
      </c>
    </row>
    <row r="242" spans="2:10" ht="108" customHeight="1">
      <c r="B242" s="92" t="s">
        <v>71</v>
      </c>
      <c r="C242" s="92"/>
      <c r="D242" s="92"/>
      <c r="E242" s="60" t="s">
        <v>5</v>
      </c>
      <c r="F242" s="60" t="s">
        <v>6</v>
      </c>
      <c r="H242" s="81"/>
      <c r="I242" s="81"/>
      <c r="J242" s="60" t="s">
        <v>6</v>
      </c>
    </row>
    <row r="243" spans="2:10">
      <c r="B243" s="90" t="s">
        <v>32</v>
      </c>
      <c r="C243" s="90"/>
      <c r="D243" s="90"/>
      <c r="E243" s="29">
        <v>10</v>
      </c>
      <c r="F243" s="15">
        <f>E243/$C$37</f>
        <v>0.55555555555555558</v>
      </c>
      <c r="H243" s="93" t="s">
        <v>32</v>
      </c>
      <c r="I243" s="94"/>
      <c r="J243" s="15">
        <f>F243</f>
        <v>0.55555555555555558</v>
      </c>
    </row>
    <row r="244" spans="2:10">
      <c r="B244" s="90" t="s">
        <v>57</v>
      </c>
      <c r="C244" s="90"/>
      <c r="D244" s="90"/>
      <c r="E244" s="29">
        <v>8</v>
      </c>
      <c r="F244" s="15">
        <f t="shared" ref="F244:F245" si="6">E244/$C$37</f>
        <v>0.44444444444444442</v>
      </c>
      <c r="H244" s="90" t="s">
        <v>57</v>
      </c>
      <c r="I244" s="90"/>
      <c r="J244" s="15">
        <f>F244</f>
        <v>0.44444444444444442</v>
      </c>
    </row>
    <row r="245" spans="2:10">
      <c r="B245" s="90" t="s">
        <v>9</v>
      </c>
      <c r="C245" s="90"/>
      <c r="D245" s="90"/>
      <c r="E245" s="30"/>
      <c r="F245" s="15">
        <f t="shared" si="6"/>
        <v>0</v>
      </c>
      <c r="H245" s="90" t="s">
        <v>9</v>
      </c>
      <c r="I245" s="90"/>
      <c r="J245" s="15">
        <f>F245</f>
        <v>0</v>
      </c>
    </row>
    <row r="269" spans="2:2" ht="15.75">
      <c r="B269" s="7" t="s">
        <v>72</v>
      </c>
    </row>
    <row r="270" spans="2:2" ht="15.75">
      <c r="B270" s="7"/>
    </row>
    <row r="271" spans="2:2">
      <c r="B271" s="18" t="s">
        <v>73</v>
      </c>
    </row>
    <row r="272" spans="2:2">
      <c r="B272" s="18"/>
    </row>
    <row r="273" spans="2:5">
      <c r="B273" s="18"/>
    </row>
    <row r="274" spans="2:5">
      <c r="B274" s="80" t="s">
        <v>74</v>
      </c>
      <c r="C274" s="80"/>
      <c r="D274" s="80"/>
      <c r="E274" s="19" t="s">
        <v>5</v>
      </c>
    </row>
    <row r="275" spans="2:5">
      <c r="B275" s="85" t="s">
        <v>75</v>
      </c>
      <c r="C275" s="85"/>
      <c r="D275" s="85"/>
      <c r="E275" s="56">
        <v>10</v>
      </c>
    </row>
    <row r="276" spans="2:5">
      <c r="B276" s="85" t="s">
        <v>76</v>
      </c>
      <c r="C276" s="85"/>
      <c r="D276" s="85"/>
      <c r="E276" s="56">
        <v>3</v>
      </c>
    </row>
    <row r="277" spans="2:5">
      <c r="B277" s="85" t="s">
        <v>77</v>
      </c>
      <c r="C277" s="85"/>
      <c r="D277" s="85"/>
      <c r="E277" s="56">
        <v>4</v>
      </c>
    </row>
    <row r="278" spans="2:5">
      <c r="B278" s="85" t="s">
        <v>78</v>
      </c>
      <c r="C278" s="85"/>
      <c r="D278" s="85"/>
      <c r="E278" s="56">
        <v>0</v>
      </c>
    </row>
    <row r="279" spans="2:5">
      <c r="B279" s="85" t="s">
        <v>79</v>
      </c>
      <c r="C279" s="85"/>
      <c r="D279" s="85"/>
      <c r="E279" s="56">
        <v>0</v>
      </c>
    </row>
    <row r="280" spans="2:5">
      <c r="B280" s="85" t="s">
        <v>80</v>
      </c>
      <c r="C280" s="85"/>
      <c r="D280" s="85"/>
      <c r="E280" s="56">
        <v>0</v>
      </c>
    </row>
    <row r="281" spans="2:5">
      <c r="B281" s="85" t="s">
        <v>81</v>
      </c>
      <c r="C281" s="85"/>
      <c r="D281" s="85"/>
      <c r="E281" s="56">
        <v>3</v>
      </c>
    </row>
    <row r="282" spans="2:5">
      <c r="B282" s="85" t="s">
        <v>82</v>
      </c>
      <c r="C282" s="85"/>
      <c r="D282" s="85"/>
      <c r="E282" s="56">
        <v>2</v>
      </c>
    </row>
    <row r="284" spans="2:5" ht="10.5" customHeight="1"/>
    <row r="285" spans="2:5" ht="10.5" customHeight="1">
      <c r="B285" s="7" t="s">
        <v>83</v>
      </c>
    </row>
    <row r="286" spans="2:5" ht="10.5" customHeight="1">
      <c r="B286" s="7"/>
    </row>
    <row r="287" spans="2:5" ht="10.5" customHeight="1">
      <c r="B287" s="18" t="s">
        <v>84</v>
      </c>
    </row>
    <row r="288" spans="2:5">
      <c r="B288" s="18"/>
    </row>
    <row r="289" spans="2:3">
      <c r="B289" s="18"/>
    </row>
    <row r="290" spans="2:3">
      <c r="B290" s="19" t="s">
        <v>85</v>
      </c>
      <c r="C290" s="19" t="s">
        <v>5</v>
      </c>
    </row>
    <row r="291" spans="2:3">
      <c r="B291" s="56">
        <v>1</v>
      </c>
      <c r="C291" s="56">
        <v>0</v>
      </c>
    </row>
    <row r="292" spans="2:3">
      <c r="B292" s="56">
        <v>2</v>
      </c>
      <c r="C292" s="56">
        <v>0</v>
      </c>
    </row>
    <row r="293" spans="2:3">
      <c r="B293" s="56">
        <v>3</v>
      </c>
      <c r="C293" s="56">
        <v>2</v>
      </c>
    </row>
    <row r="294" spans="2:3">
      <c r="B294" s="56">
        <v>4</v>
      </c>
      <c r="C294" s="56">
        <v>10</v>
      </c>
    </row>
    <row r="295" spans="2:3">
      <c r="B295" s="56">
        <v>5</v>
      </c>
      <c r="C295" s="56">
        <v>6</v>
      </c>
    </row>
    <row r="298" spans="2:3">
      <c r="B298" s="19" t="s">
        <v>85</v>
      </c>
      <c r="C298" s="19" t="s">
        <v>5</v>
      </c>
    </row>
    <row r="299" spans="2:3">
      <c r="B299" s="56">
        <v>1</v>
      </c>
      <c r="C299" s="15">
        <f>C291/$C$37</f>
        <v>0</v>
      </c>
    </row>
    <row r="300" spans="2:3">
      <c r="B300" s="56">
        <v>2</v>
      </c>
      <c r="C300" s="15">
        <f t="shared" ref="C300:C303" si="7">C292/$C$37</f>
        <v>0</v>
      </c>
    </row>
    <row r="301" spans="2:3">
      <c r="B301" s="56">
        <v>3</v>
      </c>
      <c r="C301" s="15">
        <f t="shared" si="7"/>
        <v>0.1111111111111111</v>
      </c>
    </row>
    <row r="302" spans="2:3">
      <c r="B302" s="56">
        <v>4</v>
      </c>
      <c r="C302" s="15">
        <f t="shared" si="7"/>
        <v>0.55555555555555558</v>
      </c>
    </row>
    <row r="303" spans="2:3">
      <c r="B303" s="56">
        <v>5</v>
      </c>
      <c r="C303" s="15">
        <f t="shared" si="7"/>
        <v>0.33333333333333331</v>
      </c>
    </row>
    <row r="312" spans="2:4" ht="15.75">
      <c r="B312" s="7" t="s">
        <v>86</v>
      </c>
    </row>
    <row r="313" spans="2:4" ht="15.75">
      <c r="B313" s="7"/>
    </row>
    <row r="314" spans="2:4">
      <c r="B314" s="18" t="s">
        <v>87</v>
      </c>
    </row>
    <row r="315" spans="2:4">
      <c r="B315" s="18"/>
    </row>
    <row r="316" spans="2:4">
      <c r="B316" s="18"/>
    </row>
    <row r="317" spans="2:4">
      <c r="B317" s="19" t="s">
        <v>88</v>
      </c>
      <c r="C317" s="19" t="s">
        <v>5</v>
      </c>
    </row>
    <row r="318" spans="2:4">
      <c r="B318" s="56" t="s">
        <v>32</v>
      </c>
      <c r="C318" s="29">
        <v>14</v>
      </c>
      <c r="D318" s="20"/>
    </row>
    <row r="319" spans="2:4">
      <c r="B319" s="56" t="s">
        <v>57</v>
      </c>
      <c r="C319" s="29">
        <v>4</v>
      </c>
      <c r="D319" s="20"/>
    </row>
    <row r="322" spans="2:3">
      <c r="B322" s="19" t="s">
        <v>88</v>
      </c>
      <c r="C322" s="19" t="s">
        <v>6</v>
      </c>
    </row>
    <row r="323" spans="2:3">
      <c r="B323" s="56" t="s">
        <v>32</v>
      </c>
      <c r="C323" s="15">
        <f>C318/$C$37</f>
        <v>0.77777777777777779</v>
      </c>
    </row>
    <row r="324" spans="2:3">
      <c r="B324" s="56" t="s">
        <v>57</v>
      </c>
      <c r="C324" s="15">
        <f>C319/$C$37</f>
        <v>0.22222222222222221</v>
      </c>
    </row>
    <row r="337" spans="2:8" ht="15.75">
      <c r="B337" s="7" t="s">
        <v>89</v>
      </c>
    </row>
    <row r="338" spans="2:8" ht="15.75">
      <c r="B338" s="7"/>
    </row>
    <row r="339" spans="2:8">
      <c r="B339" s="18" t="s">
        <v>90</v>
      </c>
    </row>
    <row r="340" spans="2:8">
      <c r="B340" s="18"/>
    </row>
    <row r="341" spans="2:8">
      <c r="B341" s="18"/>
    </row>
    <row r="342" spans="2:8">
      <c r="B342" s="86" t="s">
        <v>91</v>
      </c>
      <c r="C342" s="87"/>
      <c r="D342" s="87"/>
      <c r="E342" s="88"/>
      <c r="F342" s="19" t="s">
        <v>92</v>
      </c>
      <c r="G342" s="19" t="s">
        <v>93</v>
      </c>
      <c r="H342" s="19" t="s">
        <v>94</v>
      </c>
    </row>
    <row r="343" spans="2:8">
      <c r="B343" s="89" t="s">
        <v>95</v>
      </c>
      <c r="C343" s="89"/>
      <c r="D343" s="89"/>
      <c r="E343" s="89"/>
      <c r="F343" s="56">
        <v>8</v>
      </c>
      <c r="G343" s="56">
        <v>3</v>
      </c>
      <c r="H343" s="56">
        <v>7</v>
      </c>
    </row>
    <row r="344" spans="2:8">
      <c r="B344" s="89" t="s">
        <v>96</v>
      </c>
      <c r="C344" s="89"/>
      <c r="D344" s="89"/>
      <c r="E344" s="89"/>
      <c r="F344" s="56">
        <v>1</v>
      </c>
      <c r="G344" s="56">
        <v>0</v>
      </c>
      <c r="H344" s="56">
        <v>15</v>
      </c>
    </row>
    <row r="345" spans="2:8">
      <c r="B345" s="81" t="s">
        <v>97</v>
      </c>
      <c r="C345" s="81"/>
      <c r="D345" s="81"/>
      <c r="E345" s="81"/>
      <c r="F345" s="56">
        <v>7</v>
      </c>
      <c r="G345" s="56">
        <v>1</v>
      </c>
      <c r="H345" s="56">
        <v>8</v>
      </c>
    </row>
    <row r="346" spans="2:8">
      <c r="B346" s="81" t="s">
        <v>98</v>
      </c>
      <c r="C346" s="81"/>
      <c r="D346" s="81"/>
      <c r="E346" s="81"/>
      <c r="F346" s="56">
        <v>5</v>
      </c>
      <c r="G346" s="56">
        <v>0</v>
      </c>
      <c r="H346" s="56">
        <v>12</v>
      </c>
    </row>
    <row r="347" spans="2:8">
      <c r="B347" s="81" t="s">
        <v>99</v>
      </c>
      <c r="C347" s="81"/>
      <c r="D347" s="81"/>
      <c r="E347" s="81"/>
      <c r="F347" s="56">
        <v>9</v>
      </c>
      <c r="G347" s="56">
        <v>0</v>
      </c>
      <c r="H347" s="56">
        <v>8</v>
      </c>
    </row>
    <row r="348" spans="2:8">
      <c r="B348" s="81" t="s">
        <v>100</v>
      </c>
      <c r="C348" s="81"/>
      <c r="D348" s="81"/>
      <c r="E348" s="81"/>
      <c r="F348" s="56">
        <v>7</v>
      </c>
      <c r="G348" s="56">
        <v>0</v>
      </c>
      <c r="H348" s="56">
        <v>10</v>
      </c>
    </row>
    <row r="349" spans="2:8">
      <c r="B349" s="81" t="s">
        <v>101</v>
      </c>
      <c r="C349" s="81"/>
      <c r="D349" s="81"/>
      <c r="E349" s="81"/>
      <c r="F349" s="56">
        <v>2</v>
      </c>
      <c r="G349" s="56">
        <v>0</v>
      </c>
      <c r="H349" s="56">
        <v>14</v>
      </c>
    </row>
    <row r="350" spans="2:8">
      <c r="B350" s="81" t="s">
        <v>102</v>
      </c>
      <c r="C350" s="81"/>
      <c r="D350" s="81"/>
      <c r="E350" s="81"/>
      <c r="F350" s="56">
        <v>7</v>
      </c>
      <c r="G350" s="56">
        <v>1</v>
      </c>
      <c r="H350" s="56">
        <v>10</v>
      </c>
    </row>
    <row r="356" spans="2:12" ht="15.75">
      <c r="B356" s="41" t="s">
        <v>103</v>
      </c>
      <c r="C356" s="41"/>
      <c r="D356" s="41"/>
    </row>
    <row r="359" spans="2:12" ht="15" customHeight="1">
      <c r="B359" s="84" t="s">
        <v>104</v>
      </c>
      <c r="C359" s="84"/>
      <c r="D359" s="84"/>
      <c r="F359" s="83" t="s">
        <v>105</v>
      </c>
      <c r="G359" s="83"/>
      <c r="H359" s="83"/>
      <c r="I359" s="83"/>
      <c r="J359" s="21"/>
      <c r="K359" s="21"/>
      <c r="L359" s="21"/>
    </row>
    <row r="360" spans="2:12">
      <c r="B360" s="84"/>
      <c r="C360" s="84"/>
      <c r="D360" s="84"/>
      <c r="F360" s="83"/>
      <c r="G360" s="83"/>
      <c r="H360" s="83"/>
      <c r="I360" s="83"/>
      <c r="J360" s="21"/>
      <c r="K360" s="21"/>
      <c r="L360" s="21"/>
    </row>
    <row r="361" spans="2:12">
      <c r="B361" s="84"/>
      <c r="C361" s="84"/>
      <c r="D361" s="84"/>
      <c r="F361" s="83"/>
      <c r="G361" s="83"/>
      <c r="H361" s="83"/>
      <c r="I361" s="83"/>
      <c r="J361" s="59"/>
      <c r="K361" s="59"/>
      <c r="L361" s="59"/>
    </row>
    <row r="362" spans="2:12">
      <c r="B362" s="84"/>
      <c r="C362" s="84"/>
      <c r="D362" s="84"/>
      <c r="F362" s="59"/>
      <c r="G362" s="59"/>
      <c r="H362" s="59"/>
      <c r="I362" s="59"/>
      <c r="J362" s="59"/>
      <c r="K362" s="59"/>
      <c r="L362" s="59"/>
    </row>
    <row r="363" spans="2:12">
      <c r="B363" s="59"/>
      <c r="C363" s="59"/>
      <c r="D363" s="59"/>
      <c r="F363" s="59"/>
      <c r="G363" s="59"/>
      <c r="H363" s="59"/>
      <c r="I363" s="59"/>
      <c r="J363" s="59"/>
      <c r="K363" s="59"/>
      <c r="L363" s="59"/>
    </row>
    <row r="364" spans="2:12">
      <c r="B364" s="59"/>
      <c r="C364" s="59"/>
      <c r="D364" s="59"/>
      <c r="F364" s="59"/>
      <c r="G364" s="59"/>
      <c r="H364" s="59"/>
      <c r="I364" s="59"/>
      <c r="J364" s="59"/>
      <c r="K364" s="59"/>
      <c r="L364" s="59"/>
    </row>
    <row r="365" spans="2:12">
      <c r="B365" s="19" t="s">
        <v>106</v>
      </c>
      <c r="C365" s="19" t="s">
        <v>5</v>
      </c>
    </row>
    <row r="366" spans="2:12">
      <c r="B366" s="11" t="s">
        <v>107</v>
      </c>
      <c r="C366" s="56">
        <v>0</v>
      </c>
      <c r="G366" s="19" t="s">
        <v>108</v>
      </c>
      <c r="H366" s="19" t="s">
        <v>5</v>
      </c>
    </row>
    <row r="367" spans="2:12">
      <c r="B367" s="11" t="s">
        <v>109</v>
      </c>
      <c r="C367" s="56">
        <v>5</v>
      </c>
      <c r="G367" s="11" t="s">
        <v>32</v>
      </c>
      <c r="H367" s="56">
        <v>7</v>
      </c>
    </row>
    <row r="368" spans="2:12">
      <c r="B368" s="11" t="s">
        <v>110</v>
      </c>
      <c r="C368" s="56">
        <v>3</v>
      </c>
      <c r="G368" s="11" t="s">
        <v>111</v>
      </c>
      <c r="H368" s="56">
        <v>11</v>
      </c>
    </row>
    <row r="369" spans="2:11">
      <c r="B369" s="11" t="s">
        <v>112</v>
      </c>
      <c r="C369" s="56">
        <v>0</v>
      </c>
    </row>
    <row r="370" spans="2:11">
      <c r="B370" s="11" t="s">
        <v>113</v>
      </c>
      <c r="C370" s="56">
        <v>10</v>
      </c>
    </row>
    <row r="371" spans="2:11">
      <c r="E371" s="28"/>
      <c r="G371" s="19" t="s">
        <v>108</v>
      </c>
      <c r="H371" s="19" t="s">
        <v>6</v>
      </c>
    </row>
    <row r="372" spans="2:11">
      <c r="B372" s="19" t="s">
        <v>106</v>
      </c>
      <c r="C372" s="19" t="s">
        <v>6</v>
      </c>
      <c r="G372" s="11" t="s">
        <v>32</v>
      </c>
      <c r="H372" s="15">
        <f>H367/$C$37</f>
        <v>0.3888888888888889</v>
      </c>
    </row>
    <row r="373" spans="2:11">
      <c r="B373" s="11" t="s">
        <v>107</v>
      </c>
      <c r="C373" s="15">
        <f>C366/$C$37</f>
        <v>0</v>
      </c>
      <c r="G373" s="11" t="s">
        <v>111</v>
      </c>
      <c r="H373" s="15">
        <f>H368/$C$37</f>
        <v>0.61111111111111116</v>
      </c>
    </row>
    <row r="374" spans="2:11">
      <c r="B374" s="11" t="s">
        <v>109</v>
      </c>
      <c r="C374" s="15">
        <f t="shared" ref="C374:C376" si="8">C367/$C$37</f>
        <v>0.27777777777777779</v>
      </c>
      <c r="G374" s="22"/>
    </row>
    <row r="375" spans="2:11">
      <c r="B375" s="11" t="s">
        <v>110</v>
      </c>
      <c r="C375" s="15">
        <f t="shared" si="8"/>
        <v>0.16666666666666666</v>
      </c>
    </row>
    <row r="376" spans="2:11">
      <c r="B376" s="11" t="s">
        <v>112</v>
      </c>
      <c r="C376" s="15">
        <f t="shared" si="8"/>
        <v>0</v>
      </c>
    </row>
    <row r="381" spans="2:11" ht="15" customHeight="1">
      <c r="B381" s="82" t="s">
        <v>114</v>
      </c>
      <c r="C381" s="82"/>
      <c r="D381" s="82"/>
      <c r="F381" s="83" t="s">
        <v>115</v>
      </c>
      <c r="G381" s="83"/>
      <c r="H381" s="83"/>
      <c r="I381" s="83"/>
      <c r="J381" s="83"/>
      <c r="K381" s="83"/>
    </row>
    <row r="382" spans="2:11" ht="15" customHeight="1">
      <c r="B382" s="82"/>
      <c r="C382" s="82"/>
      <c r="D382" s="82"/>
      <c r="F382" s="83"/>
      <c r="G382" s="83"/>
      <c r="H382" s="83"/>
      <c r="I382" s="83"/>
      <c r="J382" s="83"/>
      <c r="K382" s="83"/>
    </row>
    <row r="383" spans="2:11" ht="15" customHeight="1">
      <c r="B383" s="82"/>
      <c r="C383" s="82"/>
      <c r="D383" s="82"/>
      <c r="F383" s="83"/>
      <c r="G383" s="83"/>
      <c r="H383" s="83"/>
      <c r="I383" s="83"/>
      <c r="J383" s="83"/>
      <c r="K383" s="83"/>
    </row>
    <row r="384" spans="2:11">
      <c r="F384" s="83"/>
      <c r="G384" s="83"/>
      <c r="H384" s="83"/>
      <c r="I384" s="83"/>
      <c r="J384" s="83"/>
      <c r="K384" s="83"/>
    </row>
    <row r="385" spans="2:9">
      <c r="B385" s="19" t="s">
        <v>116</v>
      </c>
      <c r="C385" s="19" t="s">
        <v>5</v>
      </c>
    </row>
    <row r="386" spans="2:9">
      <c r="B386" s="11" t="s">
        <v>32</v>
      </c>
      <c r="C386" s="56">
        <v>18</v>
      </c>
    </row>
    <row r="387" spans="2:9">
      <c r="B387" s="11" t="s">
        <v>111</v>
      </c>
      <c r="C387" s="56">
        <v>0</v>
      </c>
      <c r="H387" s="19" t="s">
        <v>116</v>
      </c>
      <c r="I387" s="19" t="s">
        <v>5</v>
      </c>
    </row>
    <row r="388" spans="2:9">
      <c r="H388" s="11" t="s">
        <v>32</v>
      </c>
      <c r="I388" s="56">
        <v>18</v>
      </c>
    </row>
    <row r="389" spans="2:9">
      <c r="H389" s="11" t="s">
        <v>111</v>
      </c>
      <c r="I389" s="56">
        <v>0</v>
      </c>
    </row>
    <row r="390" spans="2:9">
      <c r="B390" s="19" t="s">
        <v>116</v>
      </c>
      <c r="C390" s="19" t="s">
        <v>6</v>
      </c>
    </row>
    <row r="391" spans="2:9">
      <c r="B391" s="11" t="s">
        <v>32</v>
      </c>
      <c r="C391" s="15">
        <f>C386/$C$37</f>
        <v>1</v>
      </c>
    </row>
    <row r="392" spans="2:9">
      <c r="B392" s="11" t="s">
        <v>111</v>
      </c>
      <c r="C392" s="15">
        <f>C387/$C$37</f>
        <v>0</v>
      </c>
      <c r="H392" s="19" t="s">
        <v>116</v>
      </c>
      <c r="I392" s="19" t="s">
        <v>6</v>
      </c>
    </row>
    <row r="393" spans="2:9">
      <c r="H393" s="11" t="s">
        <v>32</v>
      </c>
      <c r="I393" s="15">
        <f>I388/$C$37</f>
        <v>1</v>
      </c>
    </row>
    <row r="394" spans="2:9">
      <c r="H394" s="11" t="s">
        <v>111</v>
      </c>
      <c r="I394" s="15">
        <f>I389/$C$37</f>
        <v>0</v>
      </c>
    </row>
    <row r="396" spans="2:9" ht="15" customHeight="1">
      <c r="B396" s="82" t="s">
        <v>117</v>
      </c>
      <c r="C396" s="82"/>
      <c r="D396" s="82"/>
    </row>
    <row r="397" spans="2:9">
      <c r="B397" s="82"/>
      <c r="C397" s="82"/>
      <c r="D397" s="82"/>
    </row>
    <row r="398" spans="2:9">
      <c r="B398" s="82"/>
      <c r="C398" s="82"/>
      <c r="D398" s="82"/>
    </row>
    <row r="400" spans="2:9">
      <c r="B400" s="19" t="s">
        <v>118</v>
      </c>
      <c r="C400" s="80" t="s">
        <v>5</v>
      </c>
      <c r="D400" s="80"/>
    </row>
    <row r="401" spans="2:4">
      <c r="B401" s="56">
        <v>1</v>
      </c>
      <c r="C401" s="81">
        <v>0</v>
      </c>
      <c r="D401" s="81"/>
    </row>
    <row r="402" spans="2:4">
      <c r="B402" s="56">
        <v>2</v>
      </c>
      <c r="C402" s="81">
        <v>0</v>
      </c>
      <c r="D402" s="81"/>
    </row>
    <row r="403" spans="2:4">
      <c r="B403" s="56">
        <v>3</v>
      </c>
      <c r="C403" s="81">
        <v>0</v>
      </c>
      <c r="D403" s="81"/>
    </row>
    <row r="404" spans="2:4">
      <c r="B404" s="56">
        <v>4</v>
      </c>
      <c r="C404" s="81">
        <v>11</v>
      </c>
      <c r="D404" s="81"/>
    </row>
    <row r="405" spans="2:4">
      <c r="B405" s="56">
        <v>5</v>
      </c>
      <c r="C405" s="81">
        <v>7</v>
      </c>
      <c r="D405" s="81"/>
    </row>
    <row r="407" spans="2:4">
      <c r="B407" s="19" t="s">
        <v>118</v>
      </c>
      <c r="C407" s="80" t="s">
        <v>6</v>
      </c>
      <c r="D407" s="80"/>
    </row>
    <row r="408" spans="2:4">
      <c r="B408" s="56">
        <v>1</v>
      </c>
      <c r="C408" s="79">
        <f>C401/$C$37</f>
        <v>0</v>
      </c>
      <c r="D408" s="79"/>
    </row>
    <row r="409" spans="2:4">
      <c r="B409" s="56">
        <v>2</v>
      </c>
      <c r="C409" s="79">
        <f t="shared" ref="C409:C412" si="9">C402/$C$37</f>
        <v>0</v>
      </c>
      <c r="D409" s="79"/>
    </row>
    <row r="410" spans="2:4">
      <c r="B410" s="56">
        <v>3</v>
      </c>
      <c r="C410" s="79">
        <f t="shared" si="9"/>
        <v>0</v>
      </c>
      <c r="D410" s="79"/>
    </row>
    <row r="411" spans="2:4">
      <c r="B411" s="56">
        <v>4</v>
      </c>
      <c r="C411" s="79">
        <f t="shared" si="9"/>
        <v>0.61111111111111116</v>
      </c>
      <c r="D411" s="79"/>
    </row>
    <row r="412" spans="2:4">
      <c r="B412" s="56">
        <v>5</v>
      </c>
      <c r="C412" s="79">
        <f t="shared" si="9"/>
        <v>0.3888888888888889</v>
      </c>
      <c r="D412" s="79"/>
    </row>
    <row r="417" spans="2:10" ht="15.75">
      <c r="B417" s="7" t="s">
        <v>119</v>
      </c>
    </row>
    <row r="419" spans="2:10">
      <c r="B419" s="80" t="s">
        <v>120</v>
      </c>
      <c r="C419" s="80"/>
      <c r="D419" s="80"/>
      <c r="E419" s="80"/>
      <c r="F419" s="80"/>
      <c r="G419" s="80"/>
      <c r="H419" s="80"/>
      <c r="I419" s="80"/>
      <c r="J419" s="80"/>
    </row>
    <row r="420" spans="2:10">
      <c r="B420" s="67" t="s">
        <v>302</v>
      </c>
      <c r="C420" s="68"/>
      <c r="D420" s="68"/>
      <c r="E420" s="68"/>
      <c r="F420" s="68"/>
      <c r="G420" s="68"/>
      <c r="H420" s="68"/>
      <c r="I420" s="68"/>
      <c r="J420" s="69"/>
    </row>
    <row r="421" spans="2:10">
      <c r="B421" s="33" t="s">
        <v>303</v>
      </c>
      <c r="J421" s="24"/>
    </row>
    <row r="422" spans="2:10">
      <c r="B422" s="33" t="s">
        <v>140</v>
      </c>
      <c r="J422" s="24"/>
    </row>
    <row r="423" spans="2:10">
      <c r="B423" s="33" t="s">
        <v>304</v>
      </c>
      <c r="J423" s="24"/>
    </row>
    <row r="424" spans="2:10">
      <c r="B424" s="33" t="s">
        <v>140</v>
      </c>
      <c r="J424" s="24"/>
    </row>
    <row r="425" spans="2:10">
      <c r="B425" s="33" t="s">
        <v>305</v>
      </c>
      <c r="J425" s="24"/>
    </row>
    <row r="426" spans="2:10">
      <c r="B426" s="33" t="s">
        <v>140</v>
      </c>
      <c r="J426" s="24"/>
    </row>
    <row r="427" spans="2:10">
      <c r="B427" s="33" t="s">
        <v>306</v>
      </c>
      <c r="I427"/>
      <c r="J427" s="25"/>
    </row>
    <row r="428" spans="2:10">
      <c r="B428" s="33" t="s">
        <v>307</v>
      </c>
      <c r="J428" s="24"/>
    </row>
    <row r="429" spans="2:10">
      <c r="B429" s="33" t="s">
        <v>140</v>
      </c>
      <c r="J429" s="24"/>
    </row>
    <row r="430" spans="2:10">
      <c r="B430" s="33" t="s">
        <v>308</v>
      </c>
      <c r="J430" s="24"/>
    </row>
    <row r="431" spans="2:10">
      <c r="B431" s="33" t="s">
        <v>309</v>
      </c>
      <c r="J431" s="24"/>
    </row>
    <row r="432" spans="2:10">
      <c r="B432" s="33" t="s">
        <v>310</v>
      </c>
      <c r="J432" s="24"/>
    </row>
    <row r="433" spans="2:10">
      <c r="B433" s="33" t="s">
        <v>311</v>
      </c>
      <c r="J433" s="24"/>
    </row>
    <row r="434" spans="2:10">
      <c r="B434" s="33" t="s">
        <v>312</v>
      </c>
      <c r="J434" s="24"/>
    </row>
    <row r="435" spans="2:10">
      <c r="B435" s="33" t="s">
        <v>313</v>
      </c>
      <c r="J435" s="24"/>
    </row>
    <row r="436" spans="2:10">
      <c r="B436" s="33" t="s">
        <v>311</v>
      </c>
      <c r="J436" s="24"/>
    </row>
    <row r="437" spans="2:10">
      <c r="B437" s="33" t="s">
        <v>314</v>
      </c>
      <c r="J437" s="24"/>
    </row>
    <row r="438" spans="2:10">
      <c r="B438" s="34"/>
      <c r="C438" s="26"/>
      <c r="D438" s="26"/>
      <c r="E438" s="26"/>
      <c r="F438" s="26"/>
      <c r="G438" s="26"/>
      <c r="H438" s="26"/>
      <c r="I438" s="26"/>
      <c r="J438" s="27"/>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84:C184"/>
    <mergeCell ref="B206:C206"/>
    <mergeCell ref="B207:C207"/>
    <mergeCell ref="B208:C208"/>
    <mergeCell ref="B209:C209"/>
    <mergeCell ref="B210:D210"/>
    <mergeCell ref="B126:D126"/>
    <mergeCell ref="E126:F126"/>
    <mergeCell ref="B127:D127"/>
    <mergeCell ref="E127:F127"/>
    <mergeCell ref="B128:D128"/>
    <mergeCell ref="E128:F128"/>
    <mergeCell ref="B227:D227"/>
    <mergeCell ref="B228:D228"/>
    <mergeCell ref="B229:D229"/>
    <mergeCell ref="B230:D230"/>
    <mergeCell ref="B231:D231"/>
    <mergeCell ref="B232:D232"/>
    <mergeCell ref="B211:D211"/>
    <mergeCell ref="B212:D212"/>
    <mergeCell ref="B213:D213"/>
    <mergeCell ref="B214:D214"/>
    <mergeCell ref="B215:D215"/>
    <mergeCell ref="B226:D226"/>
    <mergeCell ref="B244:D244"/>
    <mergeCell ref="H244:I244"/>
    <mergeCell ref="B245:D245"/>
    <mergeCell ref="H245:I245"/>
    <mergeCell ref="B274:D274"/>
    <mergeCell ref="B275:D275"/>
    <mergeCell ref="B233:D233"/>
    <mergeCell ref="B234:D234"/>
    <mergeCell ref="B242:D242"/>
    <mergeCell ref="H242:I242"/>
    <mergeCell ref="B243:D243"/>
    <mergeCell ref="H243:I243"/>
    <mergeCell ref="B282:D282"/>
    <mergeCell ref="B342:E342"/>
    <mergeCell ref="B343:E343"/>
    <mergeCell ref="B344:E344"/>
    <mergeCell ref="B345:E345"/>
    <mergeCell ref="B346:E346"/>
    <mergeCell ref="B276:D276"/>
    <mergeCell ref="B277:D277"/>
    <mergeCell ref="B278:D278"/>
    <mergeCell ref="B279:D279"/>
    <mergeCell ref="B280:D280"/>
    <mergeCell ref="B281:D281"/>
    <mergeCell ref="B381:D383"/>
    <mergeCell ref="F381:K384"/>
    <mergeCell ref="B396:D398"/>
    <mergeCell ref="C400:D400"/>
    <mergeCell ref="C401:D401"/>
    <mergeCell ref="C402:D402"/>
    <mergeCell ref="B347:E347"/>
    <mergeCell ref="B348:E348"/>
    <mergeCell ref="B349:E349"/>
    <mergeCell ref="B350:E350"/>
    <mergeCell ref="B359:D362"/>
    <mergeCell ref="F359:I361"/>
    <mergeCell ref="C410:D410"/>
    <mergeCell ref="C411:D411"/>
    <mergeCell ref="C412:D412"/>
    <mergeCell ref="B419:J419"/>
    <mergeCell ref="C403:D403"/>
    <mergeCell ref="C404:D404"/>
    <mergeCell ref="C405:D405"/>
    <mergeCell ref="C407:D407"/>
    <mergeCell ref="C408:D408"/>
    <mergeCell ref="C409:D40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56"/>
  <sheetViews>
    <sheetView workbookViewId="0">
      <selection activeCell="D252" sqref="D252"/>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7" t="s">
        <v>315</v>
      </c>
      <c r="C12" s="107"/>
      <c r="D12" s="107"/>
      <c r="E12" s="107"/>
      <c r="F12" s="107"/>
    </row>
    <row r="13" spans="2:6">
      <c r="B13" s="5" t="s">
        <v>3</v>
      </c>
    </row>
    <row r="14" spans="2:6">
      <c r="B14" s="5"/>
    </row>
    <row r="15" spans="2:6">
      <c r="B15" s="5"/>
    </row>
    <row r="16" spans="2:6">
      <c r="B16" s="5"/>
    </row>
    <row r="17" spans="2:4">
      <c r="B17" s="5"/>
    </row>
    <row r="18" spans="2:4">
      <c r="B18" s="5"/>
    </row>
    <row r="28" spans="2:4" ht="48" customHeight="1"/>
    <row r="29" spans="2:4" ht="21.75" customHeight="1">
      <c r="B29" s="35" t="s">
        <v>186</v>
      </c>
      <c r="C29" s="35" t="s">
        <v>187</v>
      </c>
      <c r="D29" s="35" t="s">
        <v>188</v>
      </c>
    </row>
    <row r="30" spans="2:4" ht="21.75" customHeight="1">
      <c r="B30" s="37">
        <v>4</v>
      </c>
      <c r="C30" s="37">
        <v>0</v>
      </c>
      <c r="D30" s="37">
        <v>0</v>
      </c>
    </row>
    <row r="31" spans="2:4" ht="21.75" customHeight="1"/>
    <row r="32" spans="2:4" ht="21.75" customHeight="1">
      <c r="B32" s="6" t="s">
        <v>316</v>
      </c>
    </row>
    <row r="33" spans="2:4" ht="21.75" customHeight="1">
      <c r="B33" s="6" t="s">
        <v>317</v>
      </c>
    </row>
    <row r="34" spans="2:4" ht="21.75" customHeight="1">
      <c r="B34" s="6" t="s">
        <v>206</v>
      </c>
    </row>
    <row r="35" spans="2:4" ht="21.75" customHeight="1">
      <c r="B35" s="6" t="s">
        <v>318</v>
      </c>
    </row>
    <row r="37" spans="2:4" ht="15.75">
      <c r="B37" s="7" t="s">
        <v>4</v>
      </c>
    </row>
    <row r="39" spans="2:4">
      <c r="B39" s="8" t="s">
        <v>4</v>
      </c>
      <c r="C39" s="40" t="s">
        <v>5</v>
      </c>
      <c r="D39" s="40" t="s">
        <v>6</v>
      </c>
    </row>
    <row r="40" spans="2:4">
      <c r="B40" s="9" t="s">
        <v>7</v>
      </c>
      <c r="C40" s="29">
        <v>3</v>
      </c>
      <c r="D40" s="10">
        <f>C40/$C$42</f>
        <v>0.75</v>
      </c>
    </row>
    <row r="41" spans="2:4">
      <c r="B41" s="9" t="s">
        <v>8</v>
      </c>
      <c r="C41" s="29">
        <v>1</v>
      </c>
      <c r="D41" s="10">
        <f>C41/$C$42</f>
        <v>0.25</v>
      </c>
    </row>
    <row r="42" spans="2:4">
      <c r="B42" s="9" t="s">
        <v>9</v>
      </c>
      <c r="C42" s="30">
        <f>SUM(C40:C41)</f>
        <v>4</v>
      </c>
      <c r="D42" s="10">
        <f t="shared" ref="D42" si="0">C42/$C$42</f>
        <v>1</v>
      </c>
    </row>
    <row r="62" spans="2:4" ht="15.75">
      <c r="B62" s="7" t="s">
        <v>10</v>
      </c>
    </row>
    <row r="64" spans="2:4">
      <c r="B64" s="8" t="s">
        <v>10</v>
      </c>
      <c r="C64" s="40" t="s">
        <v>5</v>
      </c>
      <c r="D64" s="40" t="s">
        <v>6</v>
      </c>
    </row>
    <row r="65" spans="2:4">
      <c r="B65" s="9" t="s">
        <v>11</v>
      </c>
      <c r="C65" s="29">
        <v>3</v>
      </c>
      <c r="D65" s="10">
        <f>C65/$C$68</f>
        <v>0.75</v>
      </c>
    </row>
    <row r="66" spans="2:4">
      <c r="B66" s="9" t="s">
        <v>12</v>
      </c>
      <c r="C66" s="29">
        <v>1</v>
      </c>
      <c r="D66" s="10">
        <f t="shared" ref="D66:D67" si="1">C66/$C$68</f>
        <v>0.25</v>
      </c>
    </row>
    <row r="67" spans="2:4">
      <c r="B67" s="9" t="s">
        <v>13</v>
      </c>
      <c r="C67" s="29">
        <v>0</v>
      </c>
      <c r="D67" s="10">
        <f t="shared" si="1"/>
        <v>0</v>
      </c>
    </row>
    <row r="68" spans="2:4">
      <c r="B68" s="9" t="s">
        <v>9</v>
      </c>
      <c r="C68" s="30">
        <f>SUM(C65:C67)</f>
        <v>4</v>
      </c>
      <c r="D68" s="10">
        <f t="shared" ref="D68" si="2">C68/$C$42</f>
        <v>1</v>
      </c>
    </row>
    <row r="88" spans="2:4" ht="15.75">
      <c r="B88" s="7" t="s">
        <v>15</v>
      </c>
    </row>
    <row r="90" spans="2:4">
      <c r="B90" s="40" t="s">
        <v>16</v>
      </c>
      <c r="C90" s="40" t="s">
        <v>5</v>
      </c>
      <c r="D90" s="40" t="s">
        <v>6</v>
      </c>
    </row>
    <row r="91" spans="2:4">
      <c r="B91" s="31">
        <v>0</v>
      </c>
      <c r="C91" s="29">
        <v>0</v>
      </c>
      <c r="D91" s="10">
        <f>C91/$C$95</f>
        <v>0</v>
      </c>
    </row>
    <row r="92" spans="2:4">
      <c r="B92" s="31">
        <v>1</v>
      </c>
      <c r="C92" s="29">
        <v>1</v>
      </c>
      <c r="D92" s="10">
        <f>C92/$C$95</f>
        <v>0.25</v>
      </c>
    </row>
    <row r="93" spans="2:4">
      <c r="B93" s="31">
        <v>2</v>
      </c>
      <c r="C93" s="29">
        <v>3</v>
      </c>
      <c r="D93" s="10">
        <f t="shared" ref="D93:D94" si="3">C93/$C$95</f>
        <v>0.75</v>
      </c>
    </row>
    <row r="94" spans="2:4">
      <c r="B94" s="36" t="s">
        <v>17</v>
      </c>
      <c r="C94" s="29">
        <v>0</v>
      </c>
      <c r="D94" s="10">
        <f t="shared" si="3"/>
        <v>0</v>
      </c>
    </row>
    <row r="95" spans="2:4">
      <c r="B95" s="31" t="s">
        <v>9</v>
      </c>
      <c r="C95" s="30">
        <f>SUM(C91:C94)</f>
        <v>4</v>
      </c>
      <c r="D95" s="10">
        <f t="shared" ref="D95" si="4">C95/$C$42</f>
        <v>1</v>
      </c>
    </row>
    <row r="115" spans="2:6" ht="15.75">
      <c r="B115" s="7" t="s">
        <v>18</v>
      </c>
    </row>
    <row r="116" spans="2:6" ht="15.75">
      <c r="B116" s="7"/>
    </row>
    <row r="118" spans="2:6" ht="84" customHeight="1">
      <c r="B118" s="108" t="s">
        <v>19</v>
      </c>
      <c r="C118" s="108"/>
      <c r="D118" s="108"/>
      <c r="E118" s="109" t="s">
        <v>5</v>
      </c>
      <c r="F118" s="109"/>
    </row>
    <row r="119" spans="2:6">
      <c r="B119" s="90" t="s">
        <v>21</v>
      </c>
      <c r="C119" s="90"/>
      <c r="D119" s="90"/>
      <c r="E119" s="111">
        <v>4</v>
      </c>
      <c r="F119" s="111"/>
    </row>
    <row r="120" spans="2:6">
      <c r="B120" s="90" t="s">
        <v>23</v>
      </c>
      <c r="C120" s="90"/>
      <c r="D120" s="90"/>
      <c r="E120" s="111">
        <v>0</v>
      </c>
      <c r="F120" s="111"/>
    </row>
    <row r="121" spans="2:6">
      <c r="B121" s="90" t="s">
        <v>25</v>
      </c>
      <c r="C121" s="90"/>
      <c r="D121" s="90"/>
      <c r="E121" s="111">
        <v>0</v>
      </c>
      <c r="F121" s="111"/>
    </row>
    <row r="122" spans="2:6">
      <c r="B122" s="90" t="s">
        <v>27</v>
      </c>
      <c r="C122" s="90"/>
      <c r="D122" s="90"/>
      <c r="E122" s="111">
        <v>0</v>
      </c>
      <c r="F122" s="111"/>
    </row>
    <row r="123" spans="2:6">
      <c r="B123" s="90" t="s">
        <v>28</v>
      </c>
      <c r="C123" s="90"/>
      <c r="D123" s="90"/>
      <c r="E123" s="111">
        <v>0</v>
      </c>
      <c r="F123" s="111"/>
    </row>
    <row r="124" spans="2:6">
      <c r="B124" s="90" t="s">
        <v>29</v>
      </c>
      <c r="C124" s="90"/>
      <c r="D124" s="90"/>
      <c r="E124" s="111">
        <v>0</v>
      </c>
      <c r="F124" s="111"/>
    </row>
    <row r="125" spans="2:6">
      <c r="B125" s="90" t="s">
        <v>9</v>
      </c>
      <c r="C125" s="90"/>
      <c r="D125" s="90"/>
      <c r="E125" s="111">
        <f>SUM(E119:F124)</f>
        <v>4</v>
      </c>
      <c r="F125" s="111"/>
    </row>
    <row r="126" spans="2:6">
      <c r="B126" s="12"/>
      <c r="C126" s="12"/>
      <c r="D126" s="12"/>
      <c r="E126" s="39"/>
      <c r="F126" s="39"/>
    </row>
    <row r="128" spans="2:6">
      <c r="B128" s="103" t="s">
        <v>30</v>
      </c>
      <c r="C128" s="103"/>
      <c r="D128" s="103"/>
      <c r="E128" s="103" t="s">
        <v>6</v>
      </c>
      <c r="F128" s="103"/>
    </row>
    <row r="129" spans="2:6">
      <c r="B129" s="90" t="s">
        <v>21</v>
      </c>
      <c r="C129" s="90"/>
      <c r="D129" s="90"/>
      <c r="E129" s="79">
        <f>E119/$E$125</f>
        <v>1</v>
      </c>
      <c r="F129" s="79"/>
    </row>
    <row r="130" spans="2:6">
      <c r="B130" s="90" t="s">
        <v>23</v>
      </c>
      <c r="C130" s="90"/>
      <c r="D130" s="90"/>
      <c r="E130" s="79">
        <f>E120/$E$125</f>
        <v>0</v>
      </c>
      <c r="F130" s="79"/>
    </row>
    <row r="131" spans="2:6">
      <c r="B131" s="90" t="s">
        <v>25</v>
      </c>
      <c r="C131" s="90"/>
      <c r="D131" s="90"/>
      <c r="E131" s="79">
        <f>E121/$E$125</f>
        <v>0</v>
      </c>
      <c r="F131" s="79"/>
    </row>
    <row r="132" spans="2:6">
      <c r="B132" s="90" t="s">
        <v>27</v>
      </c>
      <c r="C132" s="90"/>
      <c r="D132" s="90"/>
      <c r="E132" s="79">
        <f t="shared" ref="E132:E134" si="5">E122/$E$125</f>
        <v>0</v>
      </c>
      <c r="F132" s="79"/>
    </row>
    <row r="133" spans="2:6">
      <c r="B133" s="90" t="s">
        <v>28</v>
      </c>
      <c r="C133" s="90"/>
      <c r="D133" s="90"/>
      <c r="E133" s="79">
        <f t="shared" si="5"/>
        <v>0</v>
      </c>
      <c r="F133" s="79"/>
    </row>
    <row r="134" spans="2:6">
      <c r="B134" s="90" t="s">
        <v>29</v>
      </c>
      <c r="C134" s="90"/>
      <c r="D134" s="90"/>
      <c r="E134" s="79">
        <f t="shared" si="5"/>
        <v>0</v>
      </c>
      <c r="F134" s="79"/>
    </row>
    <row r="158" spans="2:5" ht="15.75">
      <c r="B158" s="7" t="s">
        <v>55</v>
      </c>
    </row>
    <row r="160" spans="2:5" ht="69" customHeight="1">
      <c r="B160" s="96" t="s">
        <v>193</v>
      </c>
      <c r="C160" s="97"/>
      <c r="D160" s="16" t="s">
        <v>5</v>
      </c>
      <c r="E160" s="16" t="s">
        <v>6</v>
      </c>
    </row>
    <row r="161" spans="2:5">
      <c r="B161" s="98" t="s">
        <v>32</v>
      </c>
      <c r="C161" s="99"/>
      <c r="D161" s="36">
        <v>1</v>
      </c>
      <c r="E161" s="17">
        <f>D161/$D$163</f>
        <v>0.25</v>
      </c>
    </row>
    <row r="162" spans="2:5">
      <c r="B162" s="81" t="s">
        <v>57</v>
      </c>
      <c r="C162" s="81"/>
      <c r="D162" s="36">
        <v>3</v>
      </c>
      <c r="E162" s="17">
        <f>D162/$D$163</f>
        <v>0.75</v>
      </c>
    </row>
    <row r="163" spans="2:5">
      <c r="B163" s="81" t="s">
        <v>58</v>
      </c>
      <c r="C163" s="81"/>
      <c r="D163" s="36">
        <f>SUM(D161:D162)</f>
        <v>4</v>
      </c>
      <c r="E163" s="32">
        <f>SUM(E161:E162)</f>
        <v>1</v>
      </c>
    </row>
    <row r="164" spans="2:5">
      <c r="B164" s="114"/>
      <c r="C164" s="114"/>
      <c r="D164" s="114"/>
    </row>
    <row r="165" spans="2:5">
      <c r="B165" s="114"/>
      <c r="C165" s="114"/>
      <c r="D165" s="114"/>
    </row>
    <row r="166" spans="2:5">
      <c r="B166" s="114"/>
      <c r="C166" s="114"/>
      <c r="D166" s="114"/>
    </row>
    <row r="167" spans="2:5">
      <c r="B167" s="114"/>
      <c r="C167" s="114"/>
      <c r="D167" s="114"/>
    </row>
    <row r="168" spans="2:5">
      <c r="B168" s="114"/>
      <c r="C168" s="114"/>
      <c r="D168" s="114"/>
    </row>
    <row r="169" spans="2:5">
      <c r="B169" s="114"/>
      <c r="C169" s="114"/>
      <c r="D169" s="114"/>
    </row>
    <row r="175" spans="2:5" ht="15.75">
      <c r="B175" s="7" t="s">
        <v>72</v>
      </c>
    </row>
    <row r="176" spans="2:5" ht="15.75">
      <c r="B176" s="7"/>
    </row>
    <row r="177" spans="2:6">
      <c r="B177" s="18" t="s">
        <v>73</v>
      </c>
    </row>
    <row r="178" spans="2:6">
      <c r="B178" s="18"/>
    </row>
    <row r="179" spans="2:6">
      <c r="B179" s="18"/>
    </row>
    <row r="180" spans="2:6">
      <c r="B180" s="112" t="s">
        <v>74</v>
      </c>
      <c r="C180" s="112"/>
      <c r="D180" s="112"/>
      <c r="E180" s="38" t="s">
        <v>5</v>
      </c>
      <c r="F180" s="38" t="s">
        <v>6</v>
      </c>
    </row>
    <row r="181" spans="2:6">
      <c r="B181" s="85" t="s">
        <v>75</v>
      </c>
      <c r="C181" s="85"/>
      <c r="D181" s="85"/>
      <c r="E181" s="36">
        <v>2</v>
      </c>
      <c r="F181" s="53">
        <f t="shared" ref="F181:F187" si="6">E181/$E$188</f>
        <v>0.25</v>
      </c>
    </row>
    <row r="182" spans="2:6">
      <c r="B182" s="85" t="s">
        <v>76</v>
      </c>
      <c r="C182" s="85"/>
      <c r="D182" s="85"/>
      <c r="E182" s="36">
        <v>0</v>
      </c>
      <c r="F182" s="53">
        <f t="shared" si="6"/>
        <v>0</v>
      </c>
    </row>
    <row r="183" spans="2:6">
      <c r="B183" s="85" t="s">
        <v>194</v>
      </c>
      <c r="C183" s="85"/>
      <c r="D183" s="85"/>
      <c r="E183" s="36">
        <v>1</v>
      </c>
      <c r="F183" s="53">
        <f t="shared" si="6"/>
        <v>0.125</v>
      </c>
    </row>
    <row r="184" spans="2:6">
      <c r="B184" s="85" t="s">
        <v>195</v>
      </c>
      <c r="C184" s="85"/>
      <c r="D184" s="85"/>
      <c r="E184" s="36">
        <v>1</v>
      </c>
      <c r="F184" s="53">
        <f t="shared" si="6"/>
        <v>0.125</v>
      </c>
    </row>
    <row r="185" spans="2:6">
      <c r="B185" s="85" t="s">
        <v>80</v>
      </c>
      <c r="C185" s="85"/>
      <c r="D185" s="85"/>
      <c r="E185" s="36">
        <v>0</v>
      </c>
      <c r="F185" s="53">
        <f t="shared" si="6"/>
        <v>0</v>
      </c>
    </row>
    <row r="186" spans="2:6">
      <c r="B186" s="85" t="s">
        <v>82</v>
      </c>
      <c r="C186" s="85"/>
      <c r="D186" s="85"/>
      <c r="E186" s="36">
        <v>1</v>
      </c>
      <c r="F186" s="53">
        <f t="shared" si="6"/>
        <v>0.125</v>
      </c>
    </row>
    <row r="187" spans="2:6">
      <c r="B187" s="85" t="s">
        <v>81</v>
      </c>
      <c r="C187" s="85"/>
      <c r="D187" s="85"/>
      <c r="E187" s="36">
        <v>3</v>
      </c>
      <c r="F187" s="53">
        <f t="shared" si="6"/>
        <v>0.375</v>
      </c>
    </row>
    <row r="188" spans="2:6">
      <c r="B188" s="85" t="s">
        <v>9</v>
      </c>
      <c r="C188" s="85"/>
      <c r="D188" s="85"/>
      <c r="E188" s="36">
        <f>SUM(E181:E187)</f>
        <v>8</v>
      </c>
      <c r="F188" s="53">
        <f>SUM(F181:F187)</f>
        <v>1</v>
      </c>
    </row>
    <row r="189" spans="2:6" ht="10.5" customHeight="1"/>
    <row r="190" spans="2:6" ht="18.75" customHeight="1">
      <c r="B190" s="7" t="s">
        <v>83</v>
      </c>
    </row>
    <row r="191" spans="2:6" ht="10.5" customHeight="1">
      <c r="B191" s="7"/>
    </row>
    <row r="192" spans="2:6" ht="18.75" customHeight="1">
      <c r="B192" s="18" t="s">
        <v>196</v>
      </c>
    </row>
    <row r="193" spans="2:11">
      <c r="B193" s="18"/>
    </row>
    <row r="194" spans="2:11">
      <c r="B194" s="18"/>
    </row>
    <row r="195" spans="2:11">
      <c r="B195" s="38" t="s">
        <v>85</v>
      </c>
      <c r="C195" s="38" t="s">
        <v>5</v>
      </c>
      <c r="D195" s="38" t="s">
        <v>6</v>
      </c>
    </row>
    <row r="196" spans="2:11">
      <c r="B196" s="36" t="s">
        <v>145</v>
      </c>
      <c r="C196" s="36">
        <v>4</v>
      </c>
      <c r="D196" s="53">
        <f>C196/$C$200</f>
        <v>1</v>
      </c>
    </row>
    <row r="197" spans="2:11">
      <c r="B197" s="36" t="s">
        <v>146</v>
      </c>
      <c r="C197" s="36">
        <v>0</v>
      </c>
      <c r="D197" s="53">
        <f t="shared" ref="D197:D199" si="7">C197/$C$200</f>
        <v>0</v>
      </c>
    </row>
    <row r="198" spans="2:11">
      <c r="B198" s="36" t="s">
        <v>148</v>
      </c>
      <c r="C198" s="36">
        <v>0</v>
      </c>
      <c r="D198" s="53">
        <f t="shared" si="7"/>
        <v>0</v>
      </c>
    </row>
    <row r="199" spans="2:11">
      <c r="B199" s="36" t="s">
        <v>197</v>
      </c>
      <c r="C199" s="36">
        <v>0</v>
      </c>
      <c r="D199" s="53">
        <f t="shared" si="7"/>
        <v>0</v>
      </c>
    </row>
    <row r="200" spans="2:11">
      <c r="B200" s="36" t="s">
        <v>9</v>
      </c>
      <c r="C200" s="36">
        <f>SUM(C196:C199)</f>
        <v>4</v>
      </c>
      <c r="D200" s="53">
        <f>SUM(D196:D199)</f>
        <v>1</v>
      </c>
    </row>
    <row r="208" spans="2:11" ht="15" customHeight="1">
      <c r="B208" s="82" t="s">
        <v>114</v>
      </c>
      <c r="C208" s="82"/>
      <c r="D208" s="82"/>
      <c r="F208" s="113"/>
      <c r="G208" s="113"/>
      <c r="H208" s="113"/>
      <c r="I208" s="113"/>
      <c r="J208" s="113"/>
      <c r="K208" s="113"/>
    </row>
    <row r="209" spans="2:11" ht="15" customHeight="1">
      <c r="B209" s="82"/>
      <c r="C209" s="82"/>
      <c r="D209" s="82"/>
      <c r="F209" s="113"/>
      <c r="G209" s="113"/>
      <c r="H209" s="113"/>
      <c r="I209" s="113"/>
      <c r="J209" s="113"/>
      <c r="K209" s="113"/>
    </row>
    <row r="210" spans="2:11" ht="15" customHeight="1">
      <c r="B210" s="82"/>
      <c r="C210" s="82"/>
      <c r="D210" s="82"/>
      <c r="F210" s="113"/>
      <c r="G210" s="113"/>
      <c r="H210" s="113"/>
      <c r="I210" s="113"/>
      <c r="J210" s="113"/>
      <c r="K210" s="113"/>
    </row>
    <row r="211" spans="2:11">
      <c r="F211" s="113"/>
      <c r="G211" s="113"/>
      <c r="H211" s="113"/>
      <c r="I211" s="113"/>
      <c r="J211" s="113"/>
      <c r="K211" s="113"/>
    </row>
    <row r="212" spans="2:11">
      <c r="B212" s="35" t="s">
        <v>116</v>
      </c>
      <c r="C212" s="35" t="s">
        <v>5</v>
      </c>
      <c r="D212" s="35" t="s">
        <v>6</v>
      </c>
    </row>
    <row r="213" spans="2:11">
      <c r="B213" s="37" t="s">
        <v>32</v>
      </c>
      <c r="C213" s="36">
        <v>4</v>
      </c>
      <c r="D213" s="53">
        <f>C213/$C$215</f>
        <v>1</v>
      </c>
    </row>
    <row r="214" spans="2:11">
      <c r="B214" s="37" t="s">
        <v>111</v>
      </c>
      <c r="C214" s="36">
        <v>0</v>
      </c>
      <c r="D214" s="53">
        <f>C214/$C$215</f>
        <v>0</v>
      </c>
    </row>
    <row r="215" spans="2:11">
      <c r="B215" s="37" t="s">
        <v>9</v>
      </c>
      <c r="C215" s="36">
        <f>SUM(C213:C214)</f>
        <v>4</v>
      </c>
      <c r="D215" s="53">
        <f>SUM(D213:D214)</f>
        <v>1</v>
      </c>
    </row>
    <row r="221" spans="2:11">
      <c r="H221" s="2"/>
      <c r="I221" s="54"/>
    </row>
    <row r="222" spans="2:11">
      <c r="B222" s="1" t="s">
        <v>115</v>
      </c>
      <c r="H222" s="2"/>
      <c r="I222" s="54"/>
    </row>
    <row r="223" spans="2:11">
      <c r="H223" s="2"/>
      <c r="I223" s="54"/>
    </row>
    <row r="224" spans="2:11">
      <c r="H224" s="2"/>
      <c r="I224" s="54"/>
    </row>
    <row r="225" spans="2:9">
      <c r="B225" s="35" t="s">
        <v>116</v>
      </c>
      <c r="C225" s="35" t="s">
        <v>5</v>
      </c>
      <c r="D225" s="35" t="s">
        <v>6</v>
      </c>
      <c r="H225" s="2"/>
      <c r="I225" s="54"/>
    </row>
    <row r="226" spans="2:9">
      <c r="B226" s="37" t="s">
        <v>32</v>
      </c>
      <c r="C226" s="36">
        <v>4</v>
      </c>
      <c r="D226" s="53">
        <f>C226/$C$228</f>
        <v>1</v>
      </c>
      <c r="H226" s="2"/>
      <c r="I226" s="54"/>
    </row>
    <row r="227" spans="2:9">
      <c r="B227" s="37" t="s">
        <v>111</v>
      </c>
      <c r="C227" s="36">
        <v>0</v>
      </c>
      <c r="D227" s="53">
        <f>C227/$C$228</f>
        <v>0</v>
      </c>
      <c r="H227" s="2"/>
      <c r="I227" s="54"/>
    </row>
    <row r="228" spans="2:9">
      <c r="B228" s="37" t="s">
        <v>9</v>
      </c>
      <c r="C228" s="36">
        <f>SUM(C226:C227)</f>
        <v>4</v>
      </c>
      <c r="D228" s="53">
        <f>SUM(D226:D227)</f>
        <v>1</v>
      </c>
      <c r="H228" s="2"/>
      <c r="I228" s="54"/>
    </row>
    <row r="229" spans="2:9">
      <c r="H229" s="2"/>
      <c r="I229" s="54"/>
    </row>
    <row r="230" spans="2:9">
      <c r="H230" s="2"/>
      <c r="I230" s="54"/>
    </row>
    <row r="231" spans="2:9">
      <c r="H231" s="2"/>
      <c r="I231" s="54"/>
    </row>
    <row r="232" spans="2:9" ht="15" customHeight="1">
      <c r="B232" s="82" t="s">
        <v>198</v>
      </c>
      <c r="C232" s="82"/>
      <c r="D232" s="82"/>
    </row>
    <row r="233" spans="2:9">
      <c r="B233" s="82"/>
      <c r="C233" s="82"/>
      <c r="D233" s="82"/>
    </row>
    <row r="234" spans="2:9">
      <c r="B234" s="82"/>
      <c r="C234" s="82"/>
      <c r="D234" s="82"/>
    </row>
    <row r="236" spans="2:9">
      <c r="B236" s="38" t="s">
        <v>118</v>
      </c>
      <c r="C236" s="112" t="s">
        <v>5</v>
      </c>
      <c r="D236" s="112"/>
      <c r="E236" s="112" t="s">
        <v>6</v>
      </c>
      <c r="F236" s="112"/>
    </row>
    <row r="237" spans="2:9">
      <c r="B237" s="36">
        <v>1</v>
      </c>
      <c r="C237" s="89">
        <v>0</v>
      </c>
      <c r="D237" s="89"/>
      <c r="E237" s="110">
        <f>C237/$C$242</f>
        <v>0</v>
      </c>
      <c r="F237" s="110"/>
    </row>
    <row r="238" spans="2:9">
      <c r="B238" s="36">
        <v>2</v>
      </c>
      <c r="C238" s="89">
        <v>0</v>
      </c>
      <c r="D238" s="89"/>
      <c r="E238" s="110">
        <f t="shared" ref="E238:E241" si="8">C238/$C$242</f>
        <v>0</v>
      </c>
      <c r="F238" s="110"/>
    </row>
    <row r="239" spans="2:9">
      <c r="B239" s="36">
        <v>3</v>
      </c>
      <c r="C239" s="89">
        <v>0</v>
      </c>
      <c r="D239" s="89"/>
      <c r="E239" s="110">
        <f t="shared" si="8"/>
        <v>0</v>
      </c>
      <c r="F239" s="110"/>
    </row>
    <row r="240" spans="2:9">
      <c r="B240" s="36">
        <v>4</v>
      </c>
      <c r="C240" s="89">
        <v>0</v>
      </c>
      <c r="D240" s="89"/>
      <c r="E240" s="110">
        <f t="shared" si="8"/>
        <v>0</v>
      </c>
      <c r="F240" s="110"/>
    </row>
    <row r="241" spans="2:11">
      <c r="B241" s="36">
        <v>5</v>
      </c>
      <c r="C241" s="89">
        <v>4</v>
      </c>
      <c r="D241" s="89"/>
      <c r="E241" s="110">
        <f t="shared" si="8"/>
        <v>1</v>
      </c>
      <c r="F241" s="110"/>
    </row>
    <row r="242" spans="2:11">
      <c r="B242" s="36" t="s">
        <v>9</v>
      </c>
      <c r="C242" s="89">
        <f>SUM(C237:D241)</f>
        <v>4</v>
      </c>
      <c r="D242" s="89"/>
      <c r="E242" s="110">
        <f>SUM(E237:F241)</f>
        <v>1</v>
      </c>
      <c r="F242" s="110"/>
    </row>
    <row r="244" spans="2:11" ht="15.75">
      <c r="B244" s="7" t="s">
        <v>119</v>
      </c>
    </row>
    <row r="246" spans="2:11" ht="41.25" customHeight="1">
      <c r="B246" s="115" t="s">
        <v>319</v>
      </c>
      <c r="C246" s="115"/>
      <c r="D246" s="115"/>
      <c r="E246" s="115"/>
      <c r="F246" s="23"/>
      <c r="G246" s="23"/>
      <c r="H246" s="23"/>
    </row>
    <row r="247" spans="2:11">
      <c r="B247" s="2"/>
      <c r="C247" s="2"/>
      <c r="D247" s="2"/>
      <c r="E247" s="2"/>
      <c r="F247" s="2"/>
      <c r="G247" s="2"/>
      <c r="H247" s="2"/>
      <c r="I247" s="2"/>
      <c r="K247" s="2"/>
    </row>
    <row r="248" spans="2:11">
      <c r="B248" s="2"/>
      <c r="C248" s="2"/>
      <c r="D248" s="2"/>
      <c r="E248" s="2"/>
      <c r="F248" s="2"/>
      <c r="G248" s="2"/>
      <c r="H248" s="2"/>
      <c r="I248" s="2"/>
      <c r="K248" s="2"/>
    </row>
    <row r="249" spans="2:11">
      <c r="B249" s="2"/>
      <c r="C249" s="2"/>
      <c r="D249" s="2"/>
      <c r="E249" s="2"/>
      <c r="F249" s="2"/>
      <c r="G249" s="2"/>
      <c r="H249" s="2"/>
      <c r="I249" s="2"/>
      <c r="K249" s="2"/>
    </row>
    <row r="250" spans="2:11">
      <c r="B250" s="2"/>
      <c r="C250" s="2"/>
      <c r="D250" s="2"/>
      <c r="E250" s="2"/>
      <c r="F250" s="2"/>
      <c r="G250" s="2"/>
      <c r="H250" s="2"/>
      <c r="I250" s="2"/>
      <c r="K250" s="2"/>
    </row>
    <row r="251" spans="2:11">
      <c r="B251" s="2"/>
      <c r="C251" s="2"/>
      <c r="D251" s="2"/>
      <c r="E251" s="2"/>
      <c r="F251" s="2"/>
      <c r="G251" s="2"/>
      <c r="H251" s="2"/>
      <c r="I251" s="2"/>
      <c r="K251" s="2"/>
    </row>
    <row r="252" spans="2:11">
      <c r="B252" s="2"/>
      <c r="C252" s="2"/>
      <c r="D252" s="2"/>
      <c r="E252" s="2"/>
      <c r="F252" s="2"/>
      <c r="G252" s="2"/>
      <c r="H252" s="2"/>
      <c r="I252" s="2"/>
      <c r="J252" s="2"/>
      <c r="K252" s="2"/>
    </row>
    <row r="253" spans="2:11">
      <c r="B253" s="2"/>
      <c r="C253" s="2"/>
      <c r="D253" s="2"/>
      <c r="E253" s="2"/>
      <c r="F253" s="2"/>
      <c r="G253" s="2"/>
      <c r="H253" s="2"/>
      <c r="I253" s="2"/>
      <c r="J253" s="2"/>
      <c r="K253" s="2"/>
    </row>
    <row r="254" spans="2:11">
      <c r="B254" s="2"/>
      <c r="C254" s="2"/>
      <c r="D254" s="2"/>
      <c r="E254" s="2"/>
      <c r="F254" s="2"/>
      <c r="G254" s="2"/>
      <c r="H254" s="2"/>
      <c r="I254" s="2"/>
      <c r="J254" s="2"/>
      <c r="K254" s="2"/>
    </row>
    <row r="255" spans="2:11">
      <c r="B255" s="2"/>
      <c r="C255" s="2"/>
      <c r="D255" s="2"/>
      <c r="E255" s="2"/>
      <c r="F255" s="2"/>
      <c r="G255" s="2"/>
      <c r="H255" s="2"/>
      <c r="I255" s="2"/>
      <c r="J255" s="2"/>
      <c r="K255" s="2"/>
    </row>
    <row r="256" spans="2:11">
      <c r="B256" s="2"/>
      <c r="C256" s="2"/>
      <c r="D256" s="2"/>
      <c r="E256" s="2"/>
      <c r="F256" s="2"/>
      <c r="G256" s="2"/>
      <c r="H256" s="2"/>
      <c r="I256" s="2"/>
      <c r="J256" s="2"/>
      <c r="K256" s="2"/>
    </row>
  </sheetData>
  <mergeCells count="68">
    <mergeCell ref="B246:E246"/>
    <mergeCell ref="B120:D120"/>
    <mergeCell ref="E120:F120"/>
    <mergeCell ref="B121:D121"/>
    <mergeCell ref="E121:F121"/>
    <mergeCell ref="B12:F12"/>
    <mergeCell ref="B118:D118"/>
    <mergeCell ref="E118:F118"/>
    <mergeCell ref="B119:D119"/>
    <mergeCell ref="E119:F119"/>
    <mergeCell ref="B122:D122"/>
    <mergeCell ref="E122:F122"/>
    <mergeCell ref="B123:D123"/>
    <mergeCell ref="E123:F123"/>
    <mergeCell ref="B124:D124"/>
    <mergeCell ref="E124:F124"/>
    <mergeCell ref="B130:D130"/>
    <mergeCell ref="E130:F130"/>
    <mergeCell ref="B131:D131"/>
    <mergeCell ref="E131:F131"/>
    <mergeCell ref="B128:D128"/>
    <mergeCell ref="E128:F128"/>
    <mergeCell ref="B129:D129"/>
    <mergeCell ref="E129:F129"/>
    <mergeCell ref="B132:D132"/>
    <mergeCell ref="E132:F132"/>
    <mergeCell ref="B133:D133"/>
    <mergeCell ref="E133:F133"/>
    <mergeCell ref="B134:D134"/>
    <mergeCell ref="E134:F134"/>
    <mergeCell ref="B160:C160"/>
    <mergeCell ref="B161:C161"/>
    <mergeCell ref="B162:C162"/>
    <mergeCell ref="B163:C163"/>
    <mergeCell ref="B164:D164"/>
    <mergeCell ref="B180:D180"/>
    <mergeCell ref="B181:D181"/>
    <mergeCell ref="B165:D165"/>
    <mergeCell ref="B166:D166"/>
    <mergeCell ref="B167:D167"/>
    <mergeCell ref="B168:D168"/>
    <mergeCell ref="B169:D169"/>
    <mergeCell ref="B182:D182"/>
    <mergeCell ref="B183:D183"/>
    <mergeCell ref="B184:D184"/>
    <mergeCell ref="B185:D185"/>
    <mergeCell ref="B186:D186"/>
    <mergeCell ref="C236:D236"/>
    <mergeCell ref="C237:D237"/>
    <mergeCell ref="C238:D238"/>
    <mergeCell ref="E238:F238"/>
    <mergeCell ref="B187:D187"/>
    <mergeCell ref="E239:F239"/>
    <mergeCell ref="E240:F240"/>
    <mergeCell ref="E241:F241"/>
    <mergeCell ref="E242:F242"/>
    <mergeCell ref="B125:D125"/>
    <mergeCell ref="E125:F125"/>
    <mergeCell ref="B188:D188"/>
    <mergeCell ref="C242:D242"/>
    <mergeCell ref="E236:F236"/>
    <mergeCell ref="E237:F237"/>
    <mergeCell ref="C239:D239"/>
    <mergeCell ref="C240:D240"/>
    <mergeCell ref="C241:D241"/>
    <mergeCell ref="B208:D210"/>
    <mergeCell ref="F208:K211"/>
    <mergeCell ref="B232:D23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8"/>
  <sheetViews>
    <sheetView zoomScale="80" zoomScaleNormal="80" workbookViewId="0">
      <selection activeCell="B48" sqref="B48"/>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121</v>
      </c>
      <c r="C17" s="19" t="s">
        <v>122</v>
      </c>
      <c r="D17" s="19" t="s">
        <v>123</v>
      </c>
      <c r="E17" s="19" t="s">
        <v>124</v>
      </c>
      <c r="F17" s="19" t="s">
        <v>125</v>
      </c>
      <c r="G17" s="19" t="s">
        <v>126</v>
      </c>
      <c r="H17" s="19" t="s">
        <v>127</v>
      </c>
      <c r="I17" s="18"/>
    </row>
    <row r="18" spans="2:9" ht="35.1" customHeight="1">
      <c r="B18" s="47" t="s">
        <v>320</v>
      </c>
      <c r="C18" s="47" t="s">
        <v>321</v>
      </c>
      <c r="D18" s="47" t="s">
        <v>322</v>
      </c>
      <c r="E18" s="47" t="s">
        <v>323</v>
      </c>
      <c r="F18" s="47" t="s">
        <v>324</v>
      </c>
      <c r="G18" s="47" t="s">
        <v>325</v>
      </c>
      <c r="H18" s="47" t="s">
        <v>174</v>
      </c>
    </row>
    <row r="19" spans="2:9">
      <c r="B19" s="13" t="s">
        <v>320</v>
      </c>
      <c r="C19" s="13" t="s">
        <v>326</v>
      </c>
      <c r="D19" s="13" t="s">
        <v>322</v>
      </c>
      <c r="E19" s="13" t="s">
        <v>327</v>
      </c>
      <c r="F19" s="13" t="s">
        <v>324</v>
      </c>
      <c r="G19" s="13" t="s">
        <v>325</v>
      </c>
      <c r="H19" s="13" t="s">
        <v>174</v>
      </c>
    </row>
    <row r="21" spans="2:9" ht="30" customHeight="1">
      <c r="B21" s="49" t="s">
        <v>128</v>
      </c>
      <c r="C21" s="49" t="s">
        <v>129</v>
      </c>
    </row>
    <row r="22" spans="2:9">
      <c r="B22" s="47" t="s">
        <v>328</v>
      </c>
      <c r="C22" s="47" t="s">
        <v>329</v>
      </c>
    </row>
    <row r="23" spans="2:9" ht="18" customHeight="1">
      <c r="B23" s="13" t="s">
        <v>328</v>
      </c>
      <c r="C23" s="13" t="s">
        <v>329</v>
      </c>
    </row>
    <row r="25" spans="2:9" ht="92.25" customHeight="1">
      <c r="B25" s="50" t="s">
        <v>131</v>
      </c>
      <c r="C25" s="38" t="s">
        <v>133</v>
      </c>
    </row>
    <row r="26" spans="2:9" ht="30">
      <c r="B26" s="47" t="s">
        <v>132</v>
      </c>
      <c r="C26" s="51" t="s">
        <v>330</v>
      </c>
    </row>
    <row r="27" spans="2:9" ht="45">
      <c r="B27" s="13" t="s">
        <v>132</v>
      </c>
      <c r="C27" s="48" t="s">
        <v>331</v>
      </c>
    </row>
    <row r="29" spans="2:9" ht="47.25" customHeight="1">
      <c r="B29" s="49" t="s">
        <v>134</v>
      </c>
    </row>
    <row r="30" spans="2:9">
      <c r="B30" s="47" t="s">
        <v>135</v>
      </c>
    </row>
    <row r="31" spans="2:9">
      <c r="B31" s="47" t="s">
        <v>135</v>
      </c>
    </row>
    <row r="33" spans="2:5" ht="48" customHeight="1">
      <c r="B33" s="49" t="s">
        <v>136</v>
      </c>
      <c r="C33" s="49" t="s">
        <v>137</v>
      </c>
      <c r="D33" s="38" t="s">
        <v>138</v>
      </c>
    </row>
    <row r="34" spans="2:5" ht="45">
      <c r="B34" s="47" t="s">
        <v>107</v>
      </c>
      <c r="C34" s="47" t="s">
        <v>109</v>
      </c>
      <c r="D34" s="51" t="s">
        <v>333</v>
      </c>
    </row>
    <row r="35" spans="2:5">
      <c r="B35" s="47" t="s">
        <v>107</v>
      </c>
      <c r="C35" s="13" t="s">
        <v>109</v>
      </c>
      <c r="D35" s="13" t="s">
        <v>332</v>
      </c>
    </row>
    <row r="37" spans="2:5" ht="41.25" customHeight="1">
      <c r="B37" s="49" t="s">
        <v>139</v>
      </c>
      <c r="C37" s="50" t="s">
        <v>191</v>
      </c>
    </row>
    <row r="38" spans="2:5">
      <c r="B38" s="47" t="s">
        <v>132</v>
      </c>
      <c r="C38" s="47" t="s">
        <v>334</v>
      </c>
    </row>
    <row r="39" spans="2:5">
      <c r="B39" s="13" t="s">
        <v>132</v>
      </c>
      <c r="C39" s="13" t="s">
        <v>335</v>
      </c>
    </row>
    <row r="42" spans="2:5" ht="55.5" customHeight="1">
      <c r="B42" s="49" t="s">
        <v>141</v>
      </c>
      <c r="C42" s="49" t="s">
        <v>142</v>
      </c>
    </row>
    <row r="43" spans="2:5">
      <c r="B43" s="52" t="s">
        <v>107</v>
      </c>
      <c r="C43" s="52">
        <v>4</v>
      </c>
    </row>
    <row r="44" spans="2:5">
      <c r="B44" s="52" t="s">
        <v>107</v>
      </c>
      <c r="C44" s="52">
        <v>5</v>
      </c>
    </row>
    <row r="45" spans="2:5" ht="45" customHeight="1">
      <c r="B45" s="2"/>
      <c r="C45" s="2"/>
    </row>
    <row r="46" spans="2:5" ht="45">
      <c r="B46" s="50" t="s">
        <v>192</v>
      </c>
      <c r="C46" s="49" t="s">
        <v>143</v>
      </c>
      <c r="D46" s="49" t="s">
        <v>144</v>
      </c>
      <c r="E46" s="49" t="s">
        <v>147</v>
      </c>
    </row>
    <row r="47" spans="2:5">
      <c r="B47" s="47" t="s">
        <v>336</v>
      </c>
      <c r="C47" s="47" t="s">
        <v>145</v>
      </c>
      <c r="D47" s="47" t="s">
        <v>145</v>
      </c>
      <c r="E47" s="47" t="s">
        <v>145</v>
      </c>
    </row>
    <row r="48" spans="2:5">
      <c r="B48" s="13" t="s">
        <v>337</v>
      </c>
      <c r="C48" s="13" t="s">
        <v>145</v>
      </c>
      <c r="D48" s="13" t="s">
        <v>145</v>
      </c>
      <c r="E48" s="13" t="s">
        <v>145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F18" sqref="F18:G1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2" t="s">
        <v>177</v>
      </c>
    </row>
    <row r="15" spans="2:7">
      <c r="B15" s="116" t="s">
        <v>178</v>
      </c>
      <c r="C15" s="117" t="s">
        <v>179</v>
      </c>
      <c r="D15" s="117"/>
      <c r="E15" s="117"/>
      <c r="G15" s="43"/>
    </row>
    <row r="16" spans="2:7">
      <c r="B16" s="116"/>
      <c r="C16" s="117" t="s">
        <v>180</v>
      </c>
      <c r="D16" s="117"/>
      <c r="E16" s="44" t="s">
        <v>181</v>
      </c>
      <c r="F16" s="44" t="s">
        <v>182</v>
      </c>
      <c r="G16" s="44" t="s">
        <v>190</v>
      </c>
    </row>
    <row r="17" spans="2:7" ht="26.25" customHeight="1">
      <c r="B17" s="46">
        <v>2016</v>
      </c>
      <c r="C17" s="118" t="s">
        <v>189</v>
      </c>
      <c r="D17" s="118"/>
      <c r="E17" s="119" t="s">
        <v>207</v>
      </c>
      <c r="F17" s="70">
        <v>1</v>
      </c>
      <c r="G17" s="71">
        <v>3326000</v>
      </c>
    </row>
    <row r="18" spans="2:7" ht="26.25" customHeight="1">
      <c r="B18" s="46">
        <v>2015</v>
      </c>
      <c r="C18" s="118"/>
      <c r="D18" s="118"/>
      <c r="E18" s="119"/>
      <c r="F18" s="70">
        <v>1</v>
      </c>
      <c r="G18" s="71">
        <v>9328000</v>
      </c>
    </row>
    <row r="19" spans="2:7" ht="26.25" customHeight="1">
      <c r="B19" s="46">
        <v>2014</v>
      </c>
      <c r="C19" s="118"/>
      <c r="D19" s="118"/>
      <c r="E19" s="119"/>
      <c r="F19" s="70">
        <v>1</v>
      </c>
      <c r="G19" s="71">
        <v>1505500</v>
      </c>
    </row>
    <row r="20" spans="2:7" ht="26.25" customHeight="1">
      <c r="B20" s="46">
        <v>2013</v>
      </c>
      <c r="C20" s="118"/>
      <c r="D20" s="118"/>
      <c r="E20" s="119"/>
      <c r="F20" s="70">
        <v>0.66700000000000004</v>
      </c>
      <c r="G20" s="71">
        <v>2570000</v>
      </c>
    </row>
    <row r="21" spans="2:7">
      <c r="B21" s="43"/>
      <c r="C21" s="43"/>
      <c r="D21" s="43"/>
      <c r="E21" s="43"/>
      <c r="F21" s="43"/>
      <c r="G21" s="43"/>
    </row>
    <row r="22" spans="2:7">
      <c r="B22" s="43" t="s">
        <v>183</v>
      </c>
      <c r="C22" s="45"/>
      <c r="D22" s="45"/>
      <c r="E22" s="43"/>
      <c r="F22" s="43"/>
      <c r="G22" s="43"/>
    </row>
    <row r="23" spans="2:7">
      <c r="B23" s="43" t="s">
        <v>184</v>
      </c>
      <c r="C23" s="43"/>
      <c r="D23" s="43"/>
      <c r="E23" s="43"/>
      <c r="F23" s="43"/>
      <c r="G23" s="43"/>
    </row>
    <row r="24" spans="2:7">
      <c r="B24" s="43" t="s">
        <v>185</v>
      </c>
      <c r="C24" s="43"/>
      <c r="D24" s="43"/>
      <c r="E24" s="43"/>
      <c r="F24" s="43"/>
      <c r="G24" s="43"/>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2020-08-21T14:06:36Z</dcterms:modified>
</cp:coreProperties>
</file>