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 egresados\Julian 2018\Proceso Egresados\Informe consolidado de aplicacion de encuestas\Informes posgrados 2018\"/>
    </mc:Choice>
  </mc:AlternateContent>
  <bookViews>
    <workbookView xWindow="0" yWindow="0" windowWidth="11115" windowHeight="4050"/>
  </bookViews>
  <sheets>
    <sheet name="Presentación" sheetId="1" r:id="rId1"/>
    <sheet name="Egresados" sheetId="2" r:id="rId2"/>
    <sheet name="Empleadores" sheetId="4" r:id="rId3"/>
  </sheets>
  <definedNames>
    <definedName name="_xlnm._FilterDatabase" localSheetId="1" hidden="1">Egresados!$B$152:$G$178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8" i="2" l="1"/>
  <c r="D222" i="2" l="1"/>
  <c r="C191" i="2"/>
  <c r="C90" i="2"/>
  <c r="C63" i="2"/>
  <c r="C37" i="2"/>
  <c r="C423" i="2" s="1"/>
  <c r="D35" i="2" l="1"/>
  <c r="G35" i="2" s="1"/>
  <c r="E128" i="2"/>
  <c r="D184" i="2"/>
  <c r="D188" i="2"/>
  <c r="D185" i="2"/>
  <c r="D189" i="2"/>
  <c r="D186" i="2"/>
  <c r="D190" i="2"/>
  <c r="D183" i="2"/>
  <c r="D187" i="2"/>
  <c r="E221" i="2"/>
  <c r="D182" i="2"/>
  <c r="C424" i="2"/>
  <c r="D63" i="2"/>
  <c r="G63" i="2" s="1"/>
  <c r="C316" i="2"/>
  <c r="D90" i="2"/>
  <c r="G90" i="2" s="1"/>
  <c r="C386" i="2"/>
  <c r="D60" i="2"/>
  <c r="G60" i="2" s="1"/>
  <c r="E123" i="2"/>
  <c r="F257" i="2"/>
  <c r="J257" i="2" s="1"/>
  <c r="C389" i="2"/>
  <c r="D62" i="2"/>
  <c r="G62" i="2" s="1"/>
  <c r="E125" i="2"/>
  <c r="C312" i="2"/>
  <c r="I407" i="2"/>
  <c r="D86" i="2"/>
  <c r="G86" i="2" s="1"/>
  <c r="D88" i="2"/>
  <c r="G88" i="2" s="1"/>
  <c r="K123" i="2"/>
  <c r="K125" i="2"/>
  <c r="C313" i="2"/>
  <c r="C336" i="2"/>
  <c r="H386" i="2"/>
  <c r="C404" i="2"/>
  <c r="C421" i="2"/>
  <c r="C425" i="2"/>
  <c r="D37" i="2"/>
  <c r="G37" i="2" s="1"/>
  <c r="D61" i="2"/>
  <c r="G61" i="2" s="1"/>
  <c r="E124" i="2"/>
  <c r="E126" i="2"/>
  <c r="F256" i="2"/>
  <c r="J256" i="2" s="1"/>
  <c r="F258" i="2"/>
  <c r="J258" i="2" s="1"/>
  <c r="C314" i="2"/>
  <c r="C337" i="2"/>
  <c r="C387" i="2"/>
  <c r="C405" i="2"/>
  <c r="C422" i="2"/>
  <c r="D36" i="2"/>
  <c r="G36" i="2" s="1"/>
  <c r="D87" i="2"/>
  <c r="G87" i="2" s="1"/>
  <c r="D89" i="2"/>
  <c r="G89" i="2" s="1"/>
  <c r="K124" i="2"/>
  <c r="E127" i="2"/>
  <c r="E220" i="2"/>
  <c r="C315" i="2"/>
  <c r="H385" i="2"/>
  <c r="C388" i="2"/>
  <c r="I406" i="2"/>
  <c r="D191" i="2" l="1"/>
  <c r="E222" i="2"/>
</calcChain>
</file>

<file path=xl/sharedStrings.xml><?xml version="1.0" encoding="utf-8"?>
<sst xmlns="http://schemas.openxmlformats.org/spreadsheetml/2006/main" count="675" uniqueCount="324">
  <si>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</si>
  <si>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</si>
  <si>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</si>
  <si>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</si>
  <si>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</si>
  <si>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</si>
  <si>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</si>
  <si>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</si>
  <si>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</si>
  <si>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</si>
  <si>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</si>
  <si>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</si>
  <si>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</si>
  <si>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</si>
  <si>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</si>
  <si>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</si>
  <si>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</si>
  <si>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</si>
  <si>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</si>
  <si>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</si>
  <si>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</si>
  <si>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</si>
  <si>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</si>
  <si>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</si>
  <si>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</si>
  <si>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</si>
  <si>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</si>
  <si>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</si>
  <si>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</si>
  <si>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</si>
  <si>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</si>
  <si>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</si>
  <si>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</si>
  <si>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</si>
  <si>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</si>
  <si>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</si>
  <si>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</si>
  <si>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</si>
  <si>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</si>
  <si>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</si>
  <si>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</si>
  <si>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</si>
  <si>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</si>
  <si>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</si>
  <si>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</si>
  <si>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</si>
  <si>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</si>
  <si>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</si>
  <si>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</si>
  <si>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</si>
  <si>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</si>
  <si>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</si>
  <si>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</si>
  <si>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</si>
  <si>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</si>
  <si>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</si>
  <si>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</si>
  <si>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</si>
  <si>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</si>
  <si>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</si>
  <si>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</si>
  <si>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</si>
  <si>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</si>
  <si>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</si>
  <si>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</si>
  <si>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</si>
  <si>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</si>
  <si>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</si>
  <si>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</si>
  <si>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</si>
  <si>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</si>
  <si>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</si>
  <si>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</si>
  <si>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</si>
  <si>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</si>
  <si>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</si>
  <si>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</si>
  <si>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</si>
  <si>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</si>
  <si>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</si>
  <si>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</si>
  <si>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</si>
  <si>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</si>
  <si>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</si>
  <si>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</si>
  <si>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</si>
  <si>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</si>
  <si>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</si>
  <si>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</si>
  <si>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</si>
  <si>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</si>
  <si>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</si>
  <si>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</si>
  <si>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</si>
  <si>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</si>
  <si>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</si>
  <si>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</si>
  <si>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</si>
  <si>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</si>
  <si>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</si>
  <si>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</si>
  <si>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</si>
  <si>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</si>
  <si>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</si>
  <si>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</si>
  <si>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</si>
  <si>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</si>
  <si>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</si>
  <si>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</si>
  <si>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</si>
  <si>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</si>
  <si>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</si>
  <si>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</si>
  <si>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</si>
  <si>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</si>
  <si>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</si>
  <si>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</si>
  <si>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</si>
  <si>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</si>
  <si>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</si>
  <si>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</si>
  <si>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</si>
  <si>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</si>
  <si>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</si>
  <si>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</si>
  <si>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</si>
  <si>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Especialización en Logística Empresarial</t>
  </si>
  <si>
    <t>No hay datos de Empleadores para la Especialización en Logística Empresarial</t>
  </si>
  <si>
    <t>Total encuestas: 26</t>
  </si>
  <si>
    <t>scribe colombia</t>
  </si>
  <si>
    <t>Antiguo colpapel</t>
  </si>
  <si>
    <t>davis.saldana@scribe.com.co</t>
  </si>
  <si>
    <t>Ocupaciones de Dirección y Gerencia</t>
  </si>
  <si>
    <t>Industrias Manufactureras</t>
  </si>
  <si>
    <t xml:space="preserve">Empleado de empresa particular  </t>
  </si>
  <si>
    <t>Contrato a término fijo</t>
  </si>
  <si>
    <t xml:space="preserve">Privada 	</t>
  </si>
  <si>
    <t>entre 2 SMLV y menos de 3 SMLV</t>
  </si>
  <si>
    <t>produccion</t>
  </si>
  <si>
    <t>jefe de produccion</t>
  </si>
  <si>
    <t>gerente de manufactura</t>
  </si>
  <si>
    <t>risaralda</t>
  </si>
  <si>
    <t>pereira</t>
  </si>
  <si>
    <t>colombia</t>
  </si>
  <si>
    <t>UTP</t>
  </si>
  <si>
    <t>Crr  27 # 10 - 02</t>
  </si>
  <si>
    <t>servicios@utp.edu.co</t>
  </si>
  <si>
    <t>Ocupaciones de la Operación de Equipos, del Transporte y Oficios</t>
  </si>
  <si>
    <t>Transporte, Almacenamiento y Comunicaciones</t>
  </si>
  <si>
    <t xml:space="preserve">Empleado del gobierno	  </t>
  </si>
  <si>
    <t>entre 3 SMLV y menos de 4 SMLV</t>
  </si>
  <si>
    <t>Servicios</t>
  </si>
  <si>
    <t>Técnico Administrativo</t>
  </si>
  <si>
    <t>Jefe de Servicios Institucionales</t>
  </si>
  <si>
    <t>Risaralda</t>
  </si>
  <si>
    <t>Pereira</t>
  </si>
  <si>
    <t>Colombia</t>
  </si>
  <si>
    <t>GASEOSAS POSADA TOBON</t>
  </si>
  <si>
    <t xml:space="preserve">Kilómetro 5 vía Pereira - Cerritos - sector belmonte </t>
  </si>
  <si>
    <t>3205099 extensión 7510</t>
  </si>
  <si>
    <t>aladino@postobon.com.co</t>
  </si>
  <si>
    <t>Ocupaciones en Finanzas y administración</t>
  </si>
  <si>
    <t>Logística y Distribución</t>
  </si>
  <si>
    <t>Jefe Almacén Producto Terminado</t>
  </si>
  <si>
    <t>Gerente de Operaciones</t>
  </si>
  <si>
    <t xml:space="preserve">Seguros Bolivar </t>
  </si>
  <si>
    <t>Calle 20 #6-56</t>
  </si>
  <si>
    <t xml:space="preserve">Dianalorenaz@yahoo.com </t>
  </si>
  <si>
    <t>Contrato a término indefinido</t>
  </si>
  <si>
    <t>Ingenieria</t>
  </si>
  <si>
    <t>Ingenieria control de riesgos en transporte</t>
  </si>
  <si>
    <t>Alejandro</t>
  </si>
  <si>
    <t>FLEXCO SA</t>
  </si>
  <si>
    <t>CRA 1 9-227 LA VADEA</t>
  </si>
  <si>
    <t>logistica@hoses-flexco.com</t>
  </si>
  <si>
    <t>entre 5 SMLV y menos de 6 SMLV</t>
  </si>
  <si>
    <t>LOGISTICA</t>
  </si>
  <si>
    <t>DIRECTORA LOGISTICA</t>
  </si>
  <si>
    <t>GERENTE</t>
  </si>
  <si>
    <t>RISARALDA</t>
  </si>
  <si>
    <t>DOSQUEBRADAS</t>
  </si>
  <si>
    <t>COLOMBIA</t>
  </si>
  <si>
    <t>SIN RESPUESTA</t>
  </si>
  <si>
    <t xml:space="preserve">Trabajador  independiente    (Sector público o privado)  </t>
  </si>
  <si>
    <t>SECRETARÍA DE EDUCACIÓN DE MANIZALES</t>
  </si>
  <si>
    <t xml:space="preserve">Calle 19 # 21-44 Ed Leonidas Londoño </t>
  </si>
  <si>
    <t>contacto@manizales.gov.co</t>
  </si>
  <si>
    <t>Ocupaciones en Ciencias Sociales, Educación, Servicios Gubernamentales y Religión</t>
  </si>
  <si>
    <t>entre 4 SMLV y menos de 5 SMLV</t>
  </si>
  <si>
    <t>Colegio Santo Domingo Savio</t>
  </si>
  <si>
    <t>Docente</t>
  </si>
  <si>
    <t>Rector</t>
  </si>
  <si>
    <t>Caldas</t>
  </si>
  <si>
    <t>Manizales</t>
  </si>
  <si>
    <t>ABB LTDA</t>
  </si>
  <si>
    <t>Calle 16 No. 15-124</t>
  </si>
  <si>
    <t>guillermo.marin@co.abb.com</t>
  </si>
  <si>
    <t>más de 6 SMLV</t>
  </si>
  <si>
    <t>Sistemas de Información</t>
  </si>
  <si>
    <t>Coordinador de Sistemas de Información</t>
  </si>
  <si>
    <t>CIO</t>
  </si>
  <si>
    <t>Cundinamarca</t>
  </si>
  <si>
    <t>Bogotá</t>
  </si>
  <si>
    <t>EVEDISA</t>
  </si>
  <si>
    <t>CALLE 22 #9-63</t>
  </si>
  <si>
    <t>angela.varon@evedisa.com.co</t>
  </si>
  <si>
    <t>logistica</t>
  </si>
  <si>
    <t>jefe organizacion y metodos logisticos</t>
  </si>
  <si>
    <t>direccion fianciera</t>
  </si>
  <si>
    <t>PEREIRA</t>
  </si>
  <si>
    <t>Comercilizadora Arca Eje S.A.S</t>
  </si>
  <si>
    <t>Parque Industrial Juanchito, Terraza 10 - bodega 1</t>
  </si>
  <si>
    <t>contacto@arca.com.co</t>
  </si>
  <si>
    <t>Logística y Operaciones</t>
  </si>
  <si>
    <t>Director de Logística y Operaciones</t>
  </si>
  <si>
    <t>Gerente General</t>
  </si>
  <si>
    <t>TERNIUM</t>
  </si>
  <si>
    <t>Km 2 Via Termales - La Enea</t>
  </si>
  <si>
    <t>servicioalcliente@ternium.com.co</t>
  </si>
  <si>
    <t>Planificación y Programación de la Producción</t>
  </si>
  <si>
    <t>Analista de Planificación</t>
  </si>
  <si>
    <t>Gerente de Planificación</t>
  </si>
  <si>
    <t>MINISTERIO DEL INTERIOR</t>
  </si>
  <si>
    <t>CARRERA 8 # 12B - 31</t>
  </si>
  <si>
    <t>DCP@MININTERIOR.GOV.CO</t>
  </si>
  <si>
    <t>Administración Pública y Defensa; Seguridad Social de Afiliación Obligatoria</t>
  </si>
  <si>
    <t xml:space="preserve">Contrato de prestación de servicios	</t>
  </si>
  <si>
    <t>ASESORIA Y ASISTENCIA TECNICA EN CONSULTA PREVIA</t>
  </si>
  <si>
    <t>CONTRATISTA</t>
  </si>
  <si>
    <t>LADY IBARGÜEN BECERRA</t>
  </si>
  <si>
    <t>BOGOTA D.C.</t>
  </si>
  <si>
    <t xml:space="preserve"> CENTRAL HIDROELECTRICA DE CALDAS CHEC</t>
  </si>
  <si>
    <t>Estación UribeKm 1 Autopista del Café. Manizales, Caldas</t>
  </si>
  <si>
    <t>57 6 8899000</t>
  </si>
  <si>
    <t xml:space="preserve">ELSA.NARANJO@chec.com.co </t>
  </si>
  <si>
    <t>Suministros de Electricidad, Gas y Agua</t>
  </si>
  <si>
    <t xml:space="preserve">De Economía Mixta    </t>
  </si>
  <si>
    <t>Almacenes</t>
  </si>
  <si>
    <t>Profesional</t>
  </si>
  <si>
    <t>Gestor de equipo</t>
  </si>
  <si>
    <t xml:space="preserve">Empresario/Empleador   </t>
  </si>
  <si>
    <t>AUDIFARMA SA</t>
  </si>
  <si>
    <t>CALLE 105 N0 14-140</t>
  </si>
  <si>
    <t>diana.londono@audifarma.com.co</t>
  </si>
  <si>
    <t>Cadena Suministros</t>
  </si>
  <si>
    <t xml:space="preserve">Analista </t>
  </si>
  <si>
    <t>Coordinador</t>
  </si>
  <si>
    <t>ARME S.A.</t>
  </si>
  <si>
    <t>KM 2 VIA A PALESTINA SECTOR EL LAGO</t>
  </si>
  <si>
    <t>ABASTECIMIENTO@ARME.CO</t>
  </si>
  <si>
    <t>ABASTECIMIENTO</t>
  </si>
  <si>
    <t>JEFE DE ABASTECIMIENTO</t>
  </si>
  <si>
    <t>GERENTE OPERATIVO</t>
  </si>
  <si>
    <t>CALDAS</t>
  </si>
  <si>
    <t>CHINCHINA</t>
  </si>
  <si>
    <t>mdm rivelino lago sas</t>
  </si>
  <si>
    <t>cra 8 23-31</t>
  </si>
  <si>
    <t>almacenrivelino@hotmail.com</t>
  </si>
  <si>
    <t>Comercio; Reparación de Automotores, Motocicletas, Efectos Personales y Enseres Domésticos</t>
  </si>
  <si>
    <t>entre 1 SMLV y menos de 2 SMLV</t>
  </si>
  <si>
    <t>administracion  y finanzas</t>
  </si>
  <si>
    <t>administradora</t>
  </si>
  <si>
    <t>gerente general</t>
  </si>
  <si>
    <t>ROBLEDO MOTOS SAS</t>
  </si>
  <si>
    <t>CALLE 22 Nº 12-20</t>
  </si>
  <si>
    <t>carterarobledo@gmail.com</t>
  </si>
  <si>
    <t>ADMINISTRACION</t>
  </si>
  <si>
    <t>ADMINISTRADORA</t>
  </si>
  <si>
    <t>GERENTE GENERAL</t>
  </si>
  <si>
    <t xml:space="preserve">CR 16 Y 18 CALLE 25 DOSQUEBRADAS </t>
  </si>
  <si>
    <t>rsarmiento@postobon.com.co</t>
  </si>
  <si>
    <t>OPERACIONES</t>
  </si>
  <si>
    <t>GERENTE DE OPERACIONES</t>
  </si>
  <si>
    <t>VICEPRESIDENTE TECNICO</t>
  </si>
  <si>
    <t>Postobon S.A</t>
  </si>
  <si>
    <t>Clle 52 No 47-42 Medellin colombia</t>
  </si>
  <si>
    <t>jdramirez@postobon.com.co</t>
  </si>
  <si>
    <t>Logística</t>
  </si>
  <si>
    <t>Coordinador Regional de Almacenamiento y Distribución</t>
  </si>
  <si>
    <t>Director de Almacenamiento y Distribución</t>
  </si>
  <si>
    <t>Antioquia</t>
  </si>
  <si>
    <t>Medellin</t>
  </si>
  <si>
    <t>Jeronimo Martins Colombia</t>
  </si>
  <si>
    <t>Avenida de las Américas # 82-47</t>
  </si>
  <si>
    <t>coordinador.cedi.pereira@jeronimo-martins.co</t>
  </si>
  <si>
    <t xml:space="preserve">Logística </t>
  </si>
  <si>
    <t xml:space="preserve">Coordinador Cedí </t>
  </si>
  <si>
    <t>Gerente de Cedi</t>
  </si>
  <si>
    <t xml:space="preserve">Pereira </t>
  </si>
  <si>
    <t xml:space="preserve">Colombia </t>
  </si>
  <si>
    <t>Institución Educativa Nuestra Señora de Guadalupe</t>
  </si>
  <si>
    <t>Cra 13 A # 35 - 31 Barrio Guadalupe Dosquebradas</t>
  </si>
  <si>
    <t>i.e.guadalupe@dosquebradas.gov.co</t>
  </si>
  <si>
    <t>Modalidad Comercio</t>
  </si>
  <si>
    <t>Dosquebradas</t>
  </si>
  <si>
    <t>LICORRUMBA S.A.S.</t>
  </si>
  <si>
    <t>CARRERA 2A NORTE No. 1 - 536 BODEGA 50 CENTRO LOGISTICO EJE CAFETERO</t>
  </si>
  <si>
    <t>supernumeraria@licorrumba.com</t>
  </si>
  <si>
    <t>ADMINISTRATIVA</t>
  </si>
  <si>
    <t>SUPERNUMERARIA</t>
  </si>
  <si>
    <t xml:space="preserve">ANDRES SIERRA LOPEZ </t>
  </si>
  <si>
    <t>Las materias son muy teoricas y poco practicas</t>
  </si>
  <si>
    <t>El proceso de  selección de los docentes debe ser más profundo,  pues para algunas materias estos no cuentas con las competencias que demanda el programa</t>
  </si>
  <si>
    <t xml:space="preserve">Hay temas mas importantes que otros por lo tanto se deberia profundizar mas </t>
  </si>
  <si>
    <t>......</t>
  </si>
  <si>
    <t>Algunas asignaturas del programa deben replantearse en su totalidad ya que nos son de interés y utilidad alguna para los estudiantes. Los temas de las signaturas del plan de estudios deben estar orientados a que la información que imparte el docente se traduzca en un conocimiento de tipo practico en el estudiante (métodos, técnicas, modelos para desarrollar y aplicar los temas vistos en el ámbito laboral). Los docentes que contraten (así sean de otra especialidad) deben de tener un conocimiento mínimo en los temas inherentes a la temática del programa. Dentro del programa de asignaturas no se deben incluir temas que podrían ser desarrollados en los cursos nivelatorios.</t>
  </si>
  <si>
    <t>No me sentí satisfecha con la especializacion, tal vez por ser la primera promocion y en la que se probó programacion de temas y docentes. Desconozco como ha sido el desarrollo en las siguientes cohortes, por tanto solo hablo desde mi experiencia. Mi punto de comparación son los contenidos y experiencia de los docentes de la Universidad EAFIT; recomendaría revisar ventajas competitivas de ambas universidades.</t>
  </si>
  <si>
    <t>Pienso que se deben tener en cuenta las sugerencias de los estudiantes en cada una de las cohortes con el fin de buscar otros perfiles de profesores que puedan contribuir a mejorar la calidad de la especialización y de igual forma tener una base de datos de los estudiantes que puedan estar buscando trabajo en el tema de la especialización o tengan la necesidad de un cambio sustancial y se aproveche el buen nombre de la universidad para servir como mediadora o por lo menos en canalizadora de las opciones de empleo generadas en el medio con respecto a los temas de la especialización.</t>
  </si>
  <si>
    <t>EL CONTENIDO ES BUENO</t>
  </si>
  <si>
    <t>PROFUNDIZACION EN TEMAS LOGISTICOS</t>
  </si>
  <si>
    <t>realizar mas trabajos de campo donde se ponga en practica lo visto en clases</t>
  </si>
  <si>
    <t>Mantener el seguimiento a las observaciones en los procesos de Evaluacion dentro del programa</t>
  </si>
  <si>
    <t>Mejorar el nivel de selección de los profesores contratados para compartir el conocimiento en la carrera.</t>
  </si>
  <si>
    <t>NINGUNA</t>
  </si>
  <si>
    <t>N/A</t>
  </si>
  <si>
    <t xml:space="preserve">Constante autoevaluación </t>
  </si>
  <si>
    <t>Ninguna</t>
  </si>
  <si>
    <t xml:space="preserve">NO LAS TENGO </t>
  </si>
  <si>
    <t>Revisar el tiempo destinado a las asignaturas, en algunas fue demasiado corto.</t>
  </si>
  <si>
    <t>Reemplazar el trabajo de grado por un seminario con enfoque, me parece que a nivel de postgrado se vuelve un filtro muy grande para que las personas se matriculen.</t>
  </si>
  <si>
    <t>Por ser un programa de formación logística debería ser más amplio el tiempo del programa dedicado a transporte, almacenamiento y temasacordes a ella</t>
  </si>
  <si>
    <t>Mejorar la pedagogía de enseñanza de algunos docentes.</t>
  </si>
  <si>
    <t xml:space="preserve">NINGUNA </t>
  </si>
  <si>
    <t>Total graduados: 63</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</si>
</sst>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26"/>
      <color theme="1"/>
      <name val="Calibri"/>
      <family val="2"/>
      <scheme val="minor"/>
    </font>
    <font>
      <b/>
      <sz val="24"/>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0" xfId="0" applyBorder="1"/>
    <xf numFmtId="0" fontId="0" fillId="2" borderId="1" xfId="0" applyFill="1" applyBorder="1" applyAlignment="1">
      <alignment horizontal="center"/>
    </xf>
    <xf numFmtId="0" fontId="0" fillId="2" borderId="1" xfId="0" applyFill="1" applyBorder="1" applyAlignment="1">
      <alignment horizontal="center" vertical="center"/>
    </xf>
    <xf numFmtId="0" fontId="21" fillId="2" borderId="0" xfId="0" applyFont="1" applyFill="1" applyAlignment="1"/>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0" fillId="2" borderId="5" xfId="0" applyFill="1" applyBorder="1"/>
    <xf numFmtId="0" fontId="0" fillId="2" borderId="6" xfId="0" applyFill="1" applyBorder="1"/>
    <xf numFmtId="0" fontId="0" fillId="0" borderId="6" xfId="0" applyBorder="1"/>
    <xf numFmtId="0" fontId="0" fillId="2" borderId="7" xfId="0" applyFill="1" applyBorder="1"/>
    <xf numFmtId="0" fontId="0" fillId="2" borderId="8" xfId="0" applyFill="1" applyBorder="1"/>
    <xf numFmtId="0" fontId="0" fillId="2" borderId="9" xfId="0" applyFill="1" applyBorder="1"/>
    <xf numFmtId="9" fontId="0" fillId="2" borderId="1" xfId="0" applyNumberFormat="1"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16" fillId="2" borderId="1" xfId="0" applyFont="1" applyFill="1" applyBorder="1" applyAlignment="1">
      <alignment horizontal="center" vertic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0.5</c:v>
                </c:pt>
                <c:pt idx="1">
                  <c:v>0.42307692307692307</c:v>
                </c:pt>
                <c:pt idx="2">
                  <c:v>7.6923076923076927E-2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1487948463692741"/>
          <c:y val="0.19612569262175567"/>
          <c:w val="0.18342793974793226"/>
          <c:h val="0.58911453776611256"/>
        </c:manualLayout>
      </c:layout>
      <c:overlay val="0"/>
      <c:txPr>
        <a:bodyPr/>
        <a:lstStyle/>
        <a:p>
          <a:pPr>
            <a:defRPr sz="1200"/>
          </a:pPr>
          <a:endParaRPr lang="es-CO"/>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4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Egresados!$B$336:$B$337</c:f>
              <c:strCache>
                <c:ptCount val="2"/>
                <c:pt idx="0">
                  <c:v>Si</c:v>
                </c:pt>
                <c:pt idx="1">
                  <c:v>No</c:v>
                </c:pt>
              </c:strCache>
            </c:strRef>
          </c:cat>
          <c:val>
            <c:numRef>
              <c:f>Egresados!$C$336:$C$337</c:f>
              <c:numCache>
                <c:formatCode>0%</c:formatCode>
                <c:ptCount val="2"/>
                <c:pt idx="0">
                  <c:v>0.65384615384615385</c:v>
                </c:pt>
                <c:pt idx="1">
                  <c:v>0.34615384615384615</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14521576"/>
        <c:axId val="214521968"/>
      </c:barChart>
      <c:catAx>
        <c:axId val="214521576"/>
        <c:scaling>
          <c:orientation val="minMax"/>
        </c:scaling>
        <c:delete val="0"/>
        <c:axPos val="b"/>
        <c:numFmt formatCode="General" sourceLinked="1"/>
        <c:majorTickMark val="none"/>
        <c:minorTickMark val="none"/>
        <c:tickLblPos val="nextTo"/>
        <c:crossAx val="214521968"/>
        <c:crosses val="autoZero"/>
        <c:auto val="1"/>
        <c:lblAlgn val="ctr"/>
        <c:lblOffset val="100"/>
        <c:noMultiLvlLbl val="0"/>
      </c:catAx>
      <c:valAx>
        <c:axId val="214521968"/>
        <c:scaling>
          <c:orientation val="minMax"/>
        </c:scaling>
        <c:delete val="0"/>
        <c:axPos val="l"/>
        <c:majorGridlines/>
        <c:numFmt formatCode="0%" sourceLinked="1"/>
        <c:majorTickMark val="none"/>
        <c:minorTickMark val="none"/>
        <c:tickLblPos val="nextTo"/>
        <c:crossAx val="214521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0.61538461538461542</c:v>
                </c:pt>
                <c:pt idx="1">
                  <c:v>0.38461538461538464</c:v>
                </c:pt>
              </c:numCache>
            </c:numRef>
          </c:val>
          <c:extLst xmlns:c16r2="http://schemas.microsoft.com/office/drawing/2015/06/chart">
            <c:ext xmlns:c16="http://schemas.microsoft.com/office/drawing/2014/chart" uri="{C3380CC4-5D6E-409C-BE32-E72D297353CC}">
              <c16:uniqueId val="{00000002-C5F6-4542-9920-7F687BC0D98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2492602178452703"/>
          <c:y val="0.31890456401283174"/>
          <c:w val="0.12095785284882385"/>
          <c:h val="0.37356590842811321"/>
        </c:manualLayout>
      </c:layout>
      <c:overlay val="0"/>
      <c:txPr>
        <a:bodyPr/>
        <a:lstStyle/>
        <a:p>
          <a:pPr>
            <a:defRPr sz="1200"/>
          </a:pPr>
          <a:endParaRPr lang="es-CO"/>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0.42307692307692307</c:v>
                </c:pt>
                <c:pt idx="1">
                  <c:v>0.38461538461538464</c:v>
                </c:pt>
                <c:pt idx="2">
                  <c:v>0.19230769230769232</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w="25400">
                <a:noFill/>
              </a:ln>
            </c:spPr>
            <c:txPr>
              <a:bodyPr wrap="square" lIns="38100" tIns="19050" rIns="38100" bIns="19050" anchor="ctr">
                <a:spAutoFit/>
              </a:bodyPr>
              <a:lstStyle/>
              <a:p>
                <a:pPr>
                  <a:defRPr sz="14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0.92307692307692313</c:v>
                </c:pt>
                <c:pt idx="1">
                  <c:v>7.6923076923076927E-2</c:v>
                </c:pt>
                <c:pt idx="2">
                  <c:v>0</c:v>
                </c:pt>
                <c:pt idx="3">
                  <c:v>0</c:v>
                </c:pt>
                <c:pt idx="4">
                  <c:v>0</c:v>
                </c:pt>
                <c:pt idx="5">
                  <c:v>0</c:v>
                </c:pt>
              </c:numCache>
            </c:numRef>
          </c:val>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showLegendKey val="0"/>
          <c:showVal val="0"/>
          <c:showCatName val="0"/>
          <c:showSerName val="0"/>
          <c:showPercent val="0"/>
          <c:showBubbleSize val="0"/>
        </c:dLbls>
        <c:gapWidth val="150"/>
        <c:axId val="214103048"/>
        <c:axId val="214103432"/>
      </c:barChart>
      <c:catAx>
        <c:axId val="214103048"/>
        <c:scaling>
          <c:orientation val="minMax"/>
        </c:scaling>
        <c:delete val="0"/>
        <c:axPos val="b"/>
        <c:numFmt formatCode="General" sourceLinked="1"/>
        <c:majorTickMark val="none"/>
        <c:minorTickMark val="none"/>
        <c:tickLblPos val="nextTo"/>
        <c:crossAx val="214103432"/>
        <c:crosses val="autoZero"/>
        <c:auto val="1"/>
        <c:lblAlgn val="ctr"/>
        <c:lblOffset val="100"/>
        <c:noMultiLvlLbl val="0"/>
      </c:catAx>
      <c:valAx>
        <c:axId val="214103432"/>
        <c:scaling>
          <c:orientation val="minMax"/>
        </c:scaling>
        <c:delete val="0"/>
        <c:axPos val="l"/>
        <c:majorGridlines/>
        <c:numFmt formatCode="General" sourceLinked="1"/>
        <c:majorTickMark val="none"/>
        <c:minorTickMark val="none"/>
        <c:tickLblPos val="nextTo"/>
        <c:crossAx val="21410304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txPr>
              <a:bodyPr wrap="square" lIns="38100" tIns="19050" rIns="38100" bIns="19050" anchor="ctr">
                <a:spAutoFit/>
              </a:bodyPr>
              <a:lstStyle/>
              <a:p>
                <a:pPr>
                  <a:defRPr sz="12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0.65384615384615385</c:v>
                </c:pt>
                <c:pt idx="1">
                  <c:v>0.15384615384615385</c:v>
                </c:pt>
                <c:pt idx="2">
                  <c:v>0.19230769230769232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14181256"/>
        <c:axId val="214336720"/>
      </c:barChart>
      <c:catAx>
        <c:axId val="214181256"/>
        <c:scaling>
          <c:orientation val="minMax"/>
        </c:scaling>
        <c:delete val="0"/>
        <c:axPos val="b"/>
        <c:numFmt formatCode="General" sourceLinked="1"/>
        <c:majorTickMark val="out"/>
        <c:minorTickMark val="none"/>
        <c:tickLblPos val="nextTo"/>
        <c:crossAx val="214336720"/>
        <c:crosses val="autoZero"/>
        <c:auto val="1"/>
        <c:lblAlgn val="ctr"/>
        <c:lblOffset val="100"/>
        <c:noMultiLvlLbl val="0"/>
      </c:catAx>
      <c:valAx>
        <c:axId val="214336720"/>
        <c:scaling>
          <c:orientation val="minMax"/>
        </c:scaling>
        <c:delete val="0"/>
        <c:axPos val="l"/>
        <c:majorGridlines/>
        <c:numFmt formatCode="General" sourceLinked="1"/>
        <c:majorTickMark val="out"/>
        <c:minorTickMark val="none"/>
        <c:tickLblPos val="nextTo"/>
        <c:crossAx val="21418125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2"/>
            <c:bubble3D val="0"/>
            <c:extLst xmlns:c16r2="http://schemas.microsoft.com/office/drawing/2015/06/chart">
              <c:ext xmlns:c16="http://schemas.microsoft.com/office/drawing/2014/chart" uri="{C3380CC4-5D6E-409C-BE32-E72D297353CC}">
                <c16:uniqueId val="{00000002-E873-4E7B-B242-B6B4AC7DC6C4}"/>
              </c:ext>
            </c:extLst>
          </c:dPt>
          <c:dPt>
            <c:idx val="3"/>
            <c:bubble3D val="0"/>
            <c:extLst xmlns:c16r2="http://schemas.microsoft.com/office/drawing/2015/06/chart">
              <c:ext xmlns:c16="http://schemas.microsoft.com/office/drawing/2014/chart" uri="{C3380CC4-5D6E-409C-BE32-E72D297353CC}">
                <c16:uniqueId val="{00000003-E873-4E7B-B242-B6B4AC7DC6C4}"/>
              </c:ext>
            </c:extLst>
          </c:dPt>
          <c:dPt>
            <c:idx val="4"/>
            <c:bubble3D val="0"/>
            <c:extLst xmlns:c16r2="http://schemas.microsoft.com/office/drawing/2015/06/chart">
              <c:ext xmlns:c16="http://schemas.microsoft.com/office/drawing/2014/chart" uri="{C3380CC4-5D6E-409C-BE32-E72D297353CC}">
                <c16:uniqueId val="{00000004-E873-4E7B-B242-B6B4AC7DC6C4}"/>
              </c:ext>
            </c:extLst>
          </c:dPt>
          <c:dPt>
            <c:idx val="5"/>
            <c:bubble3D val="0"/>
          </c:dPt>
          <c:dLbls>
            <c:spPr>
              <a:noFill/>
              <a:ln w="25400">
                <a:noFill/>
              </a:ln>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ext>
            </c:extLst>
          </c:dLbls>
          <c:cat>
            <c:strRef>
              <c:f>Egresados!$B$182:$B$190</c:f>
              <c:strCache>
                <c:ptCount val="9"/>
                <c:pt idx="0">
                  <c:v>Administración Pública y Defensa; Seguridad Social de Afiliación Obligatoria</c:v>
                </c:pt>
                <c:pt idx="1">
                  <c:v>Comercio; Reparación de Automotores, Motocicletas, Efectos Personales y Enseres Domésticos</c:v>
                </c:pt>
                <c:pt idx="2">
                  <c:v>Educación</c:v>
                </c:pt>
                <c:pt idx="3">
                  <c:v>Industrias Manufactureras</c:v>
                </c:pt>
                <c:pt idx="4">
                  <c:v>Otras Actividades de Servicios Comunitarios, Sociales y Personales</c:v>
                </c:pt>
                <c:pt idx="5">
                  <c:v>Servicios Sociales y de Salud</c:v>
                </c:pt>
                <c:pt idx="6">
                  <c:v>Suministros de Electricidad, Gas y Agua</c:v>
                </c:pt>
                <c:pt idx="7">
                  <c:v>Transporte, Almacenamiento y Comunicaciones</c:v>
                </c:pt>
                <c:pt idx="8">
                  <c:v>SIN RESPUESTA</c:v>
                </c:pt>
              </c:strCache>
            </c:strRef>
          </c:cat>
          <c:val>
            <c:numRef>
              <c:f>Egresados!$D$182:$D$190</c:f>
              <c:numCache>
                <c:formatCode>0%</c:formatCode>
                <c:ptCount val="9"/>
                <c:pt idx="0">
                  <c:v>3.8461538461538464E-2</c:v>
                </c:pt>
                <c:pt idx="1">
                  <c:v>0.11538461538461539</c:v>
                </c:pt>
                <c:pt idx="2">
                  <c:v>7.6923076923076927E-2</c:v>
                </c:pt>
                <c:pt idx="3">
                  <c:v>0.34615384615384615</c:v>
                </c:pt>
                <c:pt idx="4">
                  <c:v>7.6923076923076927E-2</c:v>
                </c:pt>
                <c:pt idx="5">
                  <c:v>3.8461538461538464E-2</c:v>
                </c:pt>
                <c:pt idx="6">
                  <c:v>3.8461538461538464E-2</c:v>
                </c:pt>
                <c:pt idx="7">
                  <c:v>7.6923076923076927E-2</c:v>
                </c:pt>
                <c:pt idx="8">
                  <c:v>0.19230769230769232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1"/>
            <c:bubble3D val="0"/>
            <c:extLst xmlns:c16r2="http://schemas.microsoft.com/office/drawing/2015/06/chart">
              <c:ext xmlns:c16="http://schemas.microsoft.com/office/drawing/2014/chart" uri="{C3380CC4-5D6E-409C-BE32-E72D297353CC}">
                <c16:uniqueId val="{00000001-E654-44AB-84F2-C7715C6A154A}"/>
              </c:ext>
            </c:extLst>
          </c:dPt>
          <c:dLbls>
            <c:spPr>
              <a:noFill/>
              <a:ln>
                <a:noFill/>
              </a:ln>
              <a:effectLst/>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Egresados!$E$220:$E$221</c:f>
              <c:numCache>
                <c:formatCode>0%</c:formatCode>
                <c:ptCount val="2"/>
                <c:pt idx="0">
                  <c:v>3.8461538461538464E-2</c:v>
                </c:pt>
                <c:pt idx="1">
                  <c:v>0.96153846153846156</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7167593751727026"/>
          <c:y val="0.36322154382047489"/>
          <c:w val="3.4244111307874733E-2"/>
          <c:h val="0.18100905325473932"/>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Egresados!$F$256:$F$257</c:f>
              <c:numCache>
                <c:formatCode>0%</c:formatCode>
                <c:ptCount val="2"/>
                <c:pt idx="0">
                  <c:v>0.38461538461538464</c:v>
                </c:pt>
                <c:pt idx="1">
                  <c:v>0.61538461538461542</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13596772027377"/>
          <c:y val="0.47342202485352836"/>
          <c:w val="4.3387654906949333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txPr>
              <a:bodyPr wrap="square" lIns="38100" tIns="19050" rIns="38100" bIns="19050" anchor="ctr">
                <a:spAutoFit/>
              </a:bodyPr>
              <a:lstStyle/>
              <a:p>
                <a:pPr>
                  <a:defRPr sz="14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Egresados!$C$312:$C$316</c:f>
              <c:numCache>
                <c:formatCode>0%</c:formatCode>
                <c:ptCount val="5"/>
                <c:pt idx="0">
                  <c:v>0</c:v>
                </c:pt>
                <c:pt idx="1">
                  <c:v>0</c:v>
                </c:pt>
                <c:pt idx="2">
                  <c:v>0.38461538461538464</c:v>
                </c:pt>
                <c:pt idx="3">
                  <c:v>0.34615384615384615</c:v>
                </c:pt>
                <c:pt idx="4">
                  <c:v>0.26923076923076922</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14563792"/>
        <c:axId val="214520792"/>
      </c:barChart>
      <c:catAx>
        <c:axId val="214563792"/>
        <c:scaling>
          <c:orientation val="minMax"/>
        </c:scaling>
        <c:delete val="0"/>
        <c:axPos val="b"/>
        <c:numFmt formatCode="General" sourceLinked="1"/>
        <c:majorTickMark val="none"/>
        <c:minorTickMark val="none"/>
        <c:tickLblPos val="nextTo"/>
        <c:crossAx val="214520792"/>
        <c:crosses val="autoZero"/>
        <c:auto val="1"/>
        <c:lblAlgn val="ctr"/>
        <c:lblOffset val="100"/>
        <c:noMultiLvlLbl val="0"/>
      </c:catAx>
      <c:valAx>
        <c:axId val="214520792"/>
        <c:scaling>
          <c:orientation val="minMax"/>
        </c:scaling>
        <c:delete val="1"/>
        <c:axPos val="l"/>
        <c:numFmt formatCode="0%" sourceLinked="1"/>
        <c:majorTickMark val="out"/>
        <c:minorTickMark val="none"/>
        <c:tickLblPos val="nextTo"/>
        <c:crossAx val="21456379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83343</xdr:colOff>
      <xdr:row>0</xdr:row>
      <xdr:rowOff>35719</xdr:rowOff>
    </xdr:from>
    <xdr:to>
      <xdr:col>14</xdr:col>
      <xdr:colOff>686593</xdr:colOff>
      <xdr:row>8</xdr:row>
      <xdr:rowOff>130969</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83343" y="35719"/>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Logística Empresarial</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473074</xdr:colOff>
      <xdr:row>191</xdr:row>
      <xdr:rowOff>150018</xdr:rowOff>
    </xdr:from>
    <xdr:to>
      <xdr:col>5</xdr:col>
      <xdr:colOff>71436</xdr:colOff>
      <xdr:row>215</xdr:row>
      <xdr:rowOff>71437</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217</xdr:row>
      <xdr:rowOff>57150</xdr:rowOff>
    </xdr:from>
    <xdr:to>
      <xdr:col>11</xdr:col>
      <xdr:colOff>222250</xdr:colOff>
      <xdr:row>228</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259</xdr:row>
      <xdr:rowOff>177800</xdr:rowOff>
    </xdr:from>
    <xdr:to>
      <xdr:col>5</xdr:col>
      <xdr:colOff>152400</xdr:colOff>
      <xdr:row>274</xdr:row>
      <xdr:rowOff>0</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302</xdr:row>
      <xdr:rowOff>165100</xdr:rowOff>
    </xdr:from>
    <xdr:to>
      <xdr:col>9</xdr:col>
      <xdr:colOff>622300</xdr:colOff>
      <xdr:row>317</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329</xdr:row>
      <xdr:rowOff>19050</xdr:rowOff>
    </xdr:from>
    <xdr:to>
      <xdr:col>8</xdr:col>
      <xdr:colOff>590550</xdr:colOff>
      <xdr:row>343</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5</xdr:col>
      <xdr:colOff>2001543</xdr:colOff>
      <xdr:row>27</xdr:row>
      <xdr:rowOff>837786</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76563"/>
          <a:ext cx="8704762" cy="331428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0.79211</cdr:x>
      <cdr:y>0.36048</cdr:y>
    </cdr:from>
    <cdr:to>
      <cdr:x>0.83102</cdr:x>
      <cdr:y>0.44281</cdr:y>
    </cdr:to>
    <cdr:sp macro="" textlink="">
      <cdr:nvSpPr>
        <cdr:cNvPr id="2" name="CuadroTexto 1"/>
        <cdr:cNvSpPr txBox="1"/>
      </cdr:nvSpPr>
      <cdr:spPr>
        <a:xfrm xmlns:a="http://schemas.openxmlformats.org/drawingml/2006/main">
          <a:off x="8241506" y="990599"/>
          <a:ext cx="404812" cy="226219"/>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Si</a:t>
          </a:r>
        </a:p>
      </cdr:txBody>
    </cdr:sp>
  </cdr:relSizeAnchor>
  <cdr:relSizeAnchor xmlns:cdr="http://schemas.openxmlformats.org/drawingml/2006/chartDrawing">
    <cdr:from>
      <cdr:x>0.79097</cdr:x>
      <cdr:y>0.45581</cdr:y>
    </cdr:from>
    <cdr:to>
      <cdr:x>0.83331</cdr:x>
      <cdr:y>0.55979</cdr:y>
    </cdr:to>
    <cdr:sp macro="" textlink="">
      <cdr:nvSpPr>
        <cdr:cNvPr id="3" name="CuadroTexto 2"/>
        <cdr:cNvSpPr txBox="1"/>
      </cdr:nvSpPr>
      <cdr:spPr>
        <a:xfrm xmlns:a="http://schemas.openxmlformats.org/drawingml/2006/main">
          <a:off x="8229599" y="1252537"/>
          <a:ext cx="440531"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0.81778</cdr:x>
      <cdr:y>0.45794</cdr:y>
    </cdr:from>
    <cdr:to>
      <cdr:x>0.88418</cdr:x>
      <cdr:y>0.52903</cdr:y>
    </cdr:to>
    <cdr:sp macro="" textlink="">
      <cdr:nvSpPr>
        <cdr:cNvPr id="2" name="CuadroTexto 1"/>
        <cdr:cNvSpPr txBox="1"/>
      </cdr:nvSpPr>
      <cdr:spPr>
        <a:xfrm xmlns:a="http://schemas.openxmlformats.org/drawingml/2006/main">
          <a:off x="5279231" y="1227137"/>
          <a:ext cx="428625" cy="1905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Si</a:t>
          </a:r>
        </a:p>
      </cdr:txBody>
    </cdr:sp>
  </cdr:relSizeAnchor>
  <cdr:relSizeAnchor xmlns:cdr="http://schemas.openxmlformats.org/drawingml/2006/chartDrawing">
    <cdr:from>
      <cdr:x>0.81409</cdr:x>
      <cdr:y>0.55124</cdr:y>
    </cdr:from>
    <cdr:to>
      <cdr:x>0.87127</cdr:x>
      <cdr:y>0.64455</cdr:y>
    </cdr:to>
    <cdr:sp macro="" textlink="">
      <cdr:nvSpPr>
        <cdr:cNvPr id="3" name="CuadroTexto 2"/>
        <cdr:cNvSpPr txBox="1"/>
      </cdr:nvSpPr>
      <cdr:spPr>
        <a:xfrm xmlns:a="http://schemas.openxmlformats.org/drawingml/2006/main">
          <a:off x="5255418" y="1477167"/>
          <a:ext cx="369094" cy="250031"/>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117475</xdr:colOff>
      <xdr:row>8</xdr:row>
      <xdr:rowOff>95250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0" y="0"/>
          <a:ext cx="1154747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Logística Empresarial</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0</xdr:colOff>
      <xdr:row>0</xdr:row>
      <xdr:rowOff>0</xdr:rowOff>
    </xdr:from>
    <xdr:to>
      <xdr:col>2</xdr:col>
      <xdr:colOff>65768</xdr:colOff>
      <xdr:row>10</xdr:row>
      <xdr:rowOff>176176</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20" sqref="A20"/>
    </sheetView>
  </sheetViews>
  <sheetFormatPr baseColWidth="10" defaultColWidth="11.42578125" defaultRowHeight="15" x14ac:dyDescent="0.25"/>
  <cols>
    <col min="1" max="1" width="15.5703125" style="1" customWidth="1"/>
    <col min="2" max="16384" width="11.42578125" style="1"/>
  </cols>
  <sheetData>
    <row r="20" spans="6:19" x14ac:dyDescent="0.25">
      <c r="R20" s="2"/>
    </row>
    <row r="21" spans="6:19" x14ac:dyDescent="0.25">
      <c r="R21" s="2"/>
    </row>
    <row r="22" spans="6:19" x14ac:dyDescent="0.25">
      <c r="R22" s="2"/>
    </row>
    <row r="23" spans="6:19" x14ac:dyDescent="0.25">
      <c r="R23" s="2"/>
    </row>
    <row r="24" spans="6:19" x14ac:dyDescent="0.25">
      <c r="R24" s="2"/>
    </row>
    <row r="25" spans="6:19" x14ac:dyDescent="0.25">
      <c r="R25" s="2"/>
    </row>
    <row r="26" spans="6:19" x14ac:dyDescent="0.25">
      <c r="R26" s="2"/>
    </row>
    <row r="27" spans="6:19" x14ac:dyDescent="0.25">
      <c r="R27" s="2"/>
      <c r="S27" s="2"/>
    </row>
    <row r="28" spans="6:19" x14ac:dyDescent="0.25">
      <c r="R28" s="2"/>
    </row>
    <row r="29" spans="6:19" x14ac:dyDescent="0.25">
      <c r="F29"/>
    </row>
    <row r="31" spans="6:19" x14ac:dyDescent="0.25">
      <c r="L31"/>
    </row>
    <row r="32" spans="6:19" x14ac:dyDescent="0.25">
      <c r="J32"/>
    </row>
    <row r="37" spans="2:18" x14ac:dyDescent="0.25">
      <c r="H37"/>
    </row>
    <row r="41" spans="2:18" x14ac:dyDescent="0.25">
      <c r="K41"/>
    </row>
    <row r="46" spans="2:18" ht="21" x14ac:dyDescent="0.35">
      <c r="B46" s="52" t="s">
        <v>0</v>
      </c>
      <c r="C46" s="52"/>
      <c r="D46" s="52"/>
      <c r="E46" s="52"/>
      <c r="F46" s="52"/>
      <c r="G46" s="52"/>
      <c r="H46" s="52"/>
      <c r="I46" s="52"/>
      <c r="J46" s="52"/>
      <c r="K46" s="52"/>
      <c r="L46" s="52"/>
      <c r="M46" s="52"/>
      <c r="N46" s="52"/>
      <c r="O46" s="52"/>
    </row>
    <row r="47" spans="2:18" ht="409.6" customHeight="1" x14ac:dyDescent="0.3">
      <c r="B47" s="53" t="s">
        <v>1</v>
      </c>
      <c r="C47" s="53"/>
      <c r="D47" s="53"/>
      <c r="E47" s="53"/>
      <c r="F47" s="53"/>
      <c r="G47" s="53"/>
      <c r="H47" s="53"/>
      <c r="I47" s="53"/>
      <c r="J47" s="53"/>
      <c r="K47" s="53"/>
      <c r="L47" s="53"/>
      <c r="M47" s="53"/>
      <c r="N47" s="53"/>
      <c r="O47" s="53"/>
      <c r="R47" s="3"/>
    </row>
    <row r="48" spans="2:18" ht="14.45" customHeight="1" x14ac:dyDescent="0.25">
      <c r="B48" s="53"/>
      <c r="C48" s="53"/>
      <c r="D48" s="53"/>
      <c r="E48" s="53"/>
      <c r="F48" s="53"/>
      <c r="G48" s="53"/>
      <c r="H48" s="53"/>
      <c r="I48" s="53"/>
      <c r="J48" s="53"/>
      <c r="K48" s="53"/>
      <c r="L48" s="53"/>
      <c r="M48" s="53"/>
      <c r="N48" s="53"/>
      <c r="O48" s="53"/>
    </row>
    <row r="49" spans="2:15" ht="14.45" customHeight="1" x14ac:dyDescent="0.25">
      <c r="B49" s="53"/>
      <c r="C49" s="53"/>
      <c r="D49" s="53"/>
      <c r="E49" s="53"/>
      <c r="F49" s="53"/>
      <c r="G49" s="53"/>
      <c r="H49" s="53"/>
      <c r="I49" s="53"/>
      <c r="J49" s="53"/>
      <c r="K49" s="53"/>
      <c r="L49" s="53"/>
      <c r="M49" s="53"/>
      <c r="N49" s="53"/>
      <c r="O49" s="53"/>
    </row>
    <row r="50" spans="2:15" ht="14.45" customHeight="1" x14ac:dyDescent="0.25">
      <c r="B50" s="53"/>
      <c r="C50" s="53"/>
      <c r="D50" s="53"/>
      <c r="E50" s="53"/>
      <c r="F50" s="53"/>
      <c r="G50" s="53"/>
      <c r="H50" s="53"/>
      <c r="I50" s="53"/>
      <c r="J50" s="53"/>
      <c r="K50" s="53"/>
      <c r="L50" s="53"/>
      <c r="M50" s="53"/>
      <c r="N50" s="53"/>
      <c r="O50" s="53"/>
    </row>
    <row r="51" spans="2:15" ht="14.45" customHeight="1" x14ac:dyDescent="0.25">
      <c r="B51" s="53"/>
      <c r="C51" s="53"/>
      <c r="D51" s="53"/>
      <c r="E51" s="53"/>
      <c r="F51" s="53"/>
      <c r="G51" s="53"/>
      <c r="H51" s="53"/>
      <c r="I51" s="53"/>
      <c r="J51" s="53"/>
      <c r="K51" s="53"/>
      <c r="L51" s="53"/>
      <c r="M51" s="53"/>
      <c r="N51" s="53"/>
      <c r="O51" s="53"/>
    </row>
    <row r="52" spans="2:15" ht="93" customHeight="1" x14ac:dyDescent="0.25">
      <c r="B52" s="53"/>
      <c r="C52" s="53"/>
      <c r="D52" s="53"/>
      <c r="E52" s="53"/>
      <c r="F52" s="53"/>
      <c r="G52" s="53"/>
      <c r="H52" s="53"/>
      <c r="I52" s="53"/>
      <c r="J52" s="53"/>
      <c r="K52" s="53"/>
      <c r="L52" s="53"/>
      <c r="M52" s="53"/>
      <c r="N52" s="53"/>
      <c r="O52" s="53"/>
    </row>
    <row r="54" spans="2:15" ht="36.75" customHeight="1" x14ac:dyDescent="0.25">
      <c r="B54" s="4" t="s">
        <v>2</v>
      </c>
    </row>
    <row r="55" spans="2:15" ht="14.45" customHeight="1" x14ac:dyDescent="0.25">
      <c r="B55" s="54" t="s">
        <v>3</v>
      </c>
      <c r="C55" s="55"/>
      <c r="D55" s="55"/>
      <c r="E55" s="55"/>
      <c r="F55" s="55"/>
      <c r="G55" s="55"/>
      <c r="H55" s="55"/>
      <c r="I55" s="55"/>
      <c r="J55" s="55"/>
      <c r="K55" s="55"/>
      <c r="L55" s="55"/>
      <c r="M55" s="55"/>
      <c r="N55" s="55"/>
    </row>
    <row r="56" spans="2:15" ht="14.45" customHeight="1" x14ac:dyDescent="0.25">
      <c r="B56" s="55"/>
      <c r="C56" s="55"/>
      <c r="D56" s="55"/>
      <c r="E56" s="55"/>
      <c r="F56" s="55"/>
      <c r="G56" s="55"/>
      <c r="H56" s="55"/>
      <c r="I56" s="55"/>
      <c r="J56" s="55"/>
      <c r="K56" s="55"/>
      <c r="L56" s="55"/>
      <c r="M56" s="55"/>
      <c r="N56" s="55"/>
    </row>
    <row r="57" spans="2:15" ht="14.45" customHeight="1" x14ac:dyDescent="0.25">
      <c r="B57" s="55"/>
      <c r="C57" s="55"/>
      <c r="D57" s="55"/>
      <c r="E57" s="55"/>
      <c r="F57" s="55"/>
      <c r="G57" s="55"/>
      <c r="H57" s="55"/>
      <c r="I57" s="55"/>
      <c r="J57" s="55"/>
      <c r="K57" s="55"/>
      <c r="L57" s="55"/>
      <c r="M57" s="55"/>
      <c r="N57" s="55"/>
    </row>
    <row r="58" spans="2:15" ht="14.45" customHeight="1" x14ac:dyDescent="0.25">
      <c r="B58" s="55"/>
      <c r="C58" s="55"/>
      <c r="D58" s="55"/>
      <c r="E58" s="55"/>
      <c r="F58" s="55"/>
      <c r="G58" s="55"/>
      <c r="H58" s="55"/>
      <c r="I58" s="55"/>
      <c r="J58" s="55"/>
      <c r="K58" s="55"/>
      <c r="L58" s="55"/>
      <c r="M58" s="55"/>
      <c r="N58" s="55"/>
    </row>
    <row r="59" spans="2:15" ht="14.45" customHeight="1" x14ac:dyDescent="0.25">
      <c r="B59" s="55"/>
      <c r="C59" s="55"/>
      <c r="D59" s="55"/>
      <c r="E59" s="55"/>
      <c r="F59" s="55"/>
      <c r="G59" s="55"/>
      <c r="H59" s="55"/>
      <c r="I59" s="55"/>
      <c r="J59" s="55"/>
      <c r="K59" s="55"/>
      <c r="L59" s="55"/>
      <c r="M59" s="55"/>
      <c r="N59" s="55"/>
    </row>
    <row r="60" spans="2:15" ht="14.45" customHeight="1" x14ac:dyDescent="0.25">
      <c r="B60" s="55"/>
      <c r="C60" s="55"/>
      <c r="D60" s="55"/>
      <c r="E60" s="55"/>
      <c r="F60" s="55"/>
      <c r="G60" s="55"/>
      <c r="H60" s="55"/>
      <c r="I60" s="55"/>
      <c r="J60" s="55"/>
      <c r="K60" s="55"/>
      <c r="L60" s="55"/>
      <c r="M60" s="55"/>
      <c r="N60" s="55"/>
    </row>
    <row r="61" spans="2:15" ht="14.45" customHeight="1" x14ac:dyDescent="0.25">
      <c r="B61" s="55"/>
      <c r="C61" s="55"/>
      <c r="D61" s="55"/>
      <c r="E61" s="55"/>
      <c r="F61" s="55"/>
      <c r="G61" s="55"/>
      <c r="H61" s="55"/>
      <c r="I61" s="55"/>
      <c r="J61" s="55"/>
      <c r="K61" s="55"/>
      <c r="L61" s="55"/>
      <c r="M61" s="55"/>
      <c r="N61" s="55"/>
    </row>
    <row r="62" spans="2:15" ht="14.45" customHeight="1" x14ac:dyDescent="0.25">
      <c r="B62" s="55"/>
      <c r="C62" s="55"/>
      <c r="D62" s="55"/>
      <c r="E62" s="55"/>
      <c r="F62" s="55"/>
      <c r="G62" s="55"/>
      <c r="H62" s="55"/>
      <c r="I62" s="55"/>
      <c r="J62" s="55"/>
      <c r="K62" s="55"/>
      <c r="L62" s="55"/>
      <c r="M62" s="55"/>
      <c r="N62" s="55"/>
    </row>
    <row r="63" spans="2:15" ht="14.45" customHeight="1" x14ac:dyDescent="0.25">
      <c r="B63" s="55"/>
      <c r="C63" s="55"/>
      <c r="D63" s="55"/>
      <c r="E63" s="55"/>
      <c r="F63" s="55"/>
      <c r="G63" s="55"/>
      <c r="H63" s="55"/>
      <c r="I63" s="55"/>
      <c r="J63" s="55"/>
      <c r="K63" s="55"/>
      <c r="L63" s="55"/>
      <c r="M63" s="55"/>
      <c r="N63" s="55"/>
    </row>
    <row r="64" spans="2:15" ht="54" customHeight="1" x14ac:dyDescent="0.25">
      <c r="B64" s="55"/>
      <c r="C64" s="55"/>
      <c r="D64" s="55"/>
      <c r="E64" s="55"/>
      <c r="F64" s="55"/>
      <c r="G64" s="55"/>
      <c r="H64" s="55"/>
      <c r="I64" s="55"/>
      <c r="J64" s="55"/>
      <c r="K64" s="55"/>
      <c r="L64" s="55"/>
      <c r="M64" s="55"/>
      <c r="N64" s="55"/>
    </row>
    <row r="66" spans="2:15" ht="132.75" customHeight="1" x14ac:dyDescent="0.25">
      <c r="B66" s="56" t="s">
        <v>4</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58"/>
  <sheetViews>
    <sheetView zoomScale="80" zoomScaleNormal="80" workbookViewId="0">
      <selection activeCell="E376" sqref="E376"/>
    </sheetView>
  </sheetViews>
  <sheetFormatPr baseColWidth="10" defaultColWidth="11.42578125" defaultRowHeight="15" x14ac:dyDescent="0.25"/>
  <cols>
    <col min="1" max="1" width="11.42578125" style="1"/>
    <col min="2" max="2" width="39.7109375" style="1" customWidth="1"/>
    <col min="3" max="3" width="20.5703125" style="1" customWidth="1"/>
    <col min="4" max="4" width="14.42578125" style="1" customWidth="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x14ac:dyDescent="0.25"/>
    <row r="11" spans="2:6" x14ac:dyDescent="0.25">
      <c r="B11" s="5" t="s">
        <v>5</v>
      </c>
    </row>
    <row r="12" spans="2:6" ht="28.5" customHeight="1" x14ac:dyDescent="0.25">
      <c r="B12" s="87" t="s">
        <v>126</v>
      </c>
      <c r="C12" s="87"/>
      <c r="D12" s="87"/>
      <c r="E12" s="87"/>
      <c r="F12" s="87"/>
    </row>
    <row r="13" spans="2:6" x14ac:dyDescent="0.25">
      <c r="B13" s="5" t="s">
        <v>6</v>
      </c>
    </row>
    <row r="14" spans="2:6" x14ac:dyDescent="0.25">
      <c r="B14" s="5"/>
    </row>
    <row r="15" spans="2:6" x14ac:dyDescent="0.25">
      <c r="B15" s="5"/>
    </row>
    <row r="16" spans="2:6" x14ac:dyDescent="0.25">
      <c r="B16" s="5"/>
    </row>
    <row r="17" spans="2:2" x14ac:dyDescent="0.25">
      <c r="B17" s="5"/>
    </row>
    <row r="18" spans="2:2" x14ac:dyDescent="0.25">
      <c r="B18" s="5"/>
    </row>
    <row r="28" spans="2:2" ht="123" customHeight="1" x14ac:dyDescent="0.25"/>
    <row r="29" spans="2:2" ht="21" x14ac:dyDescent="0.35">
      <c r="B29" s="6" t="s">
        <v>323</v>
      </c>
    </row>
    <row r="30" spans="2:2" ht="21" x14ac:dyDescent="0.35">
      <c r="B30" s="6" t="s">
        <v>128</v>
      </c>
    </row>
    <row r="32" spans="2:2" ht="15.75" x14ac:dyDescent="0.25">
      <c r="B32" s="7" t="s">
        <v>7</v>
      </c>
    </row>
    <row r="34" spans="2:7" x14ac:dyDescent="0.25">
      <c r="B34" s="8" t="s">
        <v>7</v>
      </c>
      <c r="C34" s="9" t="s">
        <v>8</v>
      </c>
      <c r="D34" s="9" t="s">
        <v>9</v>
      </c>
      <c r="F34" s="8" t="s">
        <v>7</v>
      </c>
      <c r="G34" s="9" t="s">
        <v>9</v>
      </c>
    </row>
    <row r="35" spans="2:7" x14ac:dyDescent="0.25">
      <c r="B35" s="10" t="s">
        <v>10</v>
      </c>
      <c r="C35" s="11">
        <v>16</v>
      </c>
      <c r="D35" s="12">
        <f>C35/$C$37</f>
        <v>0.61538461538461542</v>
      </c>
      <c r="F35" s="10" t="s">
        <v>10</v>
      </c>
      <c r="G35" s="12">
        <f>D35</f>
        <v>0.61538461538461542</v>
      </c>
    </row>
    <row r="36" spans="2:7" x14ac:dyDescent="0.25">
      <c r="B36" s="10" t="s">
        <v>11</v>
      </c>
      <c r="C36" s="11">
        <v>10</v>
      </c>
      <c r="D36" s="12">
        <f t="shared" ref="D36:D37" si="0">C36/$C$37</f>
        <v>0.38461538461538464</v>
      </c>
      <c r="F36" s="10" t="s">
        <v>11</v>
      </c>
      <c r="G36" s="12">
        <f>D36</f>
        <v>0.38461538461538464</v>
      </c>
    </row>
    <row r="37" spans="2:7" x14ac:dyDescent="0.25">
      <c r="B37" s="10" t="s">
        <v>12</v>
      </c>
      <c r="C37" s="13">
        <f>SUM(C35:C36)</f>
        <v>26</v>
      </c>
      <c r="D37" s="12">
        <f t="shared" si="0"/>
        <v>1</v>
      </c>
      <c r="F37" s="10" t="s">
        <v>12</v>
      </c>
      <c r="G37" s="12">
        <f>D37</f>
        <v>1</v>
      </c>
    </row>
    <row r="57" spans="2:7" ht="15.75" x14ac:dyDescent="0.25">
      <c r="B57" s="7" t="s">
        <v>13</v>
      </c>
    </row>
    <row r="59" spans="2:7" x14ac:dyDescent="0.25">
      <c r="B59" s="8" t="s">
        <v>13</v>
      </c>
      <c r="C59" s="9" t="s">
        <v>8</v>
      </c>
      <c r="D59" s="9" t="s">
        <v>9</v>
      </c>
      <c r="F59" s="8" t="s">
        <v>13</v>
      </c>
      <c r="G59" s="9" t="s">
        <v>9</v>
      </c>
    </row>
    <row r="60" spans="2:7" x14ac:dyDescent="0.25">
      <c r="B60" s="10" t="s">
        <v>14</v>
      </c>
      <c r="C60" s="42">
        <v>13</v>
      </c>
      <c r="D60" s="21">
        <f>C60/$C$37</f>
        <v>0.5</v>
      </c>
      <c r="F60" s="10" t="s">
        <v>14</v>
      </c>
      <c r="G60" s="21">
        <f>D60</f>
        <v>0.5</v>
      </c>
    </row>
    <row r="61" spans="2:7" x14ac:dyDescent="0.25">
      <c r="B61" s="10" t="s">
        <v>15</v>
      </c>
      <c r="C61" s="42">
        <v>11</v>
      </c>
      <c r="D61" s="21">
        <f t="shared" ref="D61:D63" si="1">C61/$C$37</f>
        <v>0.42307692307692307</v>
      </c>
      <c r="F61" s="10" t="s">
        <v>15</v>
      </c>
      <c r="G61" s="21">
        <f>D61</f>
        <v>0.42307692307692307</v>
      </c>
    </row>
    <row r="62" spans="2:7" x14ac:dyDescent="0.25">
      <c r="B62" s="10" t="s">
        <v>16</v>
      </c>
      <c r="C62" s="42">
        <v>2</v>
      </c>
      <c r="D62" s="21">
        <f t="shared" si="1"/>
        <v>7.6923076923076927E-2</v>
      </c>
      <c r="F62" s="10" t="s">
        <v>17</v>
      </c>
      <c r="G62" s="21">
        <f>D62</f>
        <v>7.6923076923076927E-2</v>
      </c>
    </row>
    <row r="63" spans="2:7" x14ac:dyDescent="0.25">
      <c r="B63" s="10" t="s">
        <v>12</v>
      </c>
      <c r="C63" s="43">
        <f>SUM(C60:C62)</f>
        <v>26</v>
      </c>
      <c r="D63" s="21">
        <f t="shared" si="1"/>
        <v>1</v>
      </c>
      <c r="F63" s="10" t="s">
        <v>12</v>
      </c>
      <c r="G63" s="21">
        <f>D63</f>
        <v>1</v>
      </c>
    </row>
    <row r="83" spans="2:7" ht="15.75" x14ac:dyDescent="0.25">
      <c r="B83" s="7" t="s">
        <v>18</v>
      </c>
    </row>
    <row r="85" spans="2:7" x14ac:dyDescent="0.25">
      <c r="B85" s="8" t="s">
        <v>19</v>
      </c>
      <c r="C85" s="9" t="s">
        <v>8</v>
      </c>
      <c r="D85" s="9" t="s">
        <v>9</v>
      </c>
      <c r="F85" s="8" t="s">
        <v>19</v>
      </c>
      <c r="G85" s="9" t="s">
        <v>9</v>
      </c>
    </row>
    <row r="86" spans="2:7" x14ac:dyDescent="0.25">
      <c r="B86" s="44">
        <v>0</v>
      </c>
      <c r="C86" s="42">
        <v>11</v>
      </c>
      <c r="D86" s="21">
        <f>C86/$C$37</f>
        <v>0.42307692307692307</v>
      </c>
      <c r="F86" s="44">
        <v>0</v>
      </c>
      <c r="G86" s="21">
        <f>D86</f>
        <v>0.42307692307692307</v>
      </c>
    </row>
    <row r="87" spans="2:7" x14ac:dyDescent="0.25">
      <c r="B87" s="44">
        <v>1</v>
      </c>
      <c r="C87" s="42">
        <v>10</v>
      </c>
      <c r="D87" s="21">
        <f t="shared" ref="D87:D90" si="2">C87/$C$37</f>
        <v>0.38461538461538464</v>
      </c>
      <c r="F87" s="44">
        <v>1</v>
      </c>
      <c r="G87" s="21">
        <f>D87</f>
        <v>0.38461538461538464</v>
      </c>
    </row>
    <row r="88" spans="2:7" x14ac:dyDescent="0.25">
      <c r="B88" s="44">
        <v>2</v>
      </c>
      <c r="C88" s="42">
        <v>5</v>
      </c>
      <c r="D88" s="21">
        <f t="shared" si="2"/>
        <v>0.19230769230769232</v>
      </c>
      <c r="F88" s="44">
        <v>2</v>
      </c>
      <c r="G88" s="21">
        <f>D88</f>
        <v>0.19230769230769232</v>
      </c>
    </row>
    <row r="89" spans="2:7" x14ac:dyDescent="0.25">
      <c r="B89" s="40" t="s">
        <v>20</v>
      </c>
      <c r="C89" s="42">
        <v>0</v>
      </c>
      <c r="D89" s="21">
        <f t="shared" si="2"/>
        <v>0</v>
      </c>
      <c r="F89" s="40" t="s">
        <v>20</v>
      </c>
      <c r="G89" s="21">
        <f>D89</f>
        <v>0</v>
      </c>
    </row>
    <row r="90" spans="2:7" x14ac:dyDescent="0.25">
      <c r="B90" s="44" t="s">
        <v>12</v>
      </c>
      <c r="C90" s="43">
        <f>SUM(C86:C89)</f>
        <v>26</v>
      </c>
      <c r="D90" s="21">
        <f t="shared" si="2"/>
        <v>1</v>
      </c>
      <c r="F90" s="44" t="s">
        <v>12</v>
      </c>
      <c r="G90" s="21">
        <f>D90</f>
        <v>1</v>
      </c>
    </row>
    <row r="110" spans="2:2" ht="15.75" x14ac:dyDescent="0.25">
      <c r="B110" s="7" t="s">
        <v>21</v>
      </c>
    </row>
    <row r="111" spans="2:2" ht="15.75" x14ac:dyDescent="0.25">
      <c r="B111" s="7"/>
    </row>
    <row r="113" spans="2:12" ht="84" customHeight="1" x14ac:dyDescent="0.25">
      <c r="B113" s="88" t="s">
        <v>22</v>
      </c>
      <c r="C113" s="88"/>
      <c r="D113" s="88"/>
      <c r="E113" s="89" t="s">
        <v>8</v>
      </c>
      <c r="F113" s="89"/>
      <c r="H113" s="88" t="s">
        <v>23</v>
      </c>
      <c r="I113" s="88"/>
      <c r="J113" s="88"/>
      <c r="K113" s="89" t="s">
        <v>8</v>
      </c>
      <c r="L113" s="89"/>
    </row>
    <row r="114" spans="2:12" x14ac:dyDescent="0.25">
      <c r="B114" s="69" t="s">
        <v>24</v>
      </c>
      <c r="C114" s="69"/>
      <c r="D114" s="69"/>
      <c r="E114" s="86">
        <v>24</v>
      </c>
      <c r="F114" s="86"/>
      <c r="H114" s="80" t="s">
        <v>25</v>
      </c>
      <c r="I114" s="80"/>
      <c r="J114" s="80"/>
      <c r="K114" s="78">
        <v>17</v>
      </c>
      <c r="L114" s="79"/>
    </row>
    <row r="115" spans="2:12" x14ac:dyDescent="0.25">
      <c r="B115" s="69" t="s">
        <v>26</v>
      </c>
      <c r="C115" s="69"/>
      <c r="D115" s="69"/>
      <c r="E115" s="86">
        <v>2</v>
      </c>
      <c r="F115" s="86"/>
      <c r="H115" s="80" t="s">
        <v>27</v>
      </c>
      <c r="I115" s="80"/>
      <c r="J115" s="80"/>
      <c r="K115" s="78">
        <v>4</v>
      </c>
      <c r="L115" s="79"/>
    </row>
    <row r="116" spans="2:12" x14ac:dyDescent="0.25">
      <c r="B116" s="69" t="s">
        <v>28</v>
      </c>
      <c r="C116" s="69"/>
      <c r="D116" s="69"/>
      <c r="E116" s="86">
        <v>0</v>
      </c>
      <c r="F116" s="86"/>
      <c r="H116" s="80" t="s">
        <v>29</v>
      </c>
      <c r="I116" s="80"/>
      <c r="J116" s="80"/>
      <c r="K116" s="78">
        <v>5</v>
      </c>
      <c r="L116" s="79"/>
    </row>
    <row r="117" spans="2:12" x14ac:dyDescent="0.25">
      <c r="B117" s="69" t="s">
        <v>30</v>
      </c>
      <c r="C117" s="69"/>
      <c r="D117" s="69"/>
      <c r="E117" s="86">
        <v>0</v>
      </c>
      <c r="F117" s="86"/>
      <c r="H117" s="15"/>
      <c r="I117" s="15"/>
      <c r="J117" s="15"/>
      <c r="K117" s="16"/>
      <c r="L117" s="16"/>
    </row>
    <row r="118" spans="2:12" x14ac:dyDescent="0.25">
      <c r="B118" s="69" t="s">
        <v>31</v>
      </c>
      <c r="C118" s="69"/>
      <c r="D118" s="69"/>
      <c r="E118" s="86">
        <v>0</v>
      </c>
      <c r="F118" s="86"/>
      <c r="H118" s="15"/>
      <c r="I118" s="15"/>
      <c r="J118" s="15"/>
      <c r="K118" s="16"/>
      <c r="L118" s="16"/>
    </row>
    <row r="119" spans="2:12" x14ac:dyDescent="0.25">
      <c r="B119" s="69" t="s">
        <v>32</v>
      </c>
      <c r="C119" s="69"/>
      <c r="D119" s="69"/>
      <c r="E119" s="86">
        <v>0</v>
      </c>
      <c r="F119" s="86"/>
      <c r="H119" s="15"/>
      <c r="I119" s="15"/>
      <c r="J119" s="15"/>
      <c r="K119" s="16"/>
      <c r="L119" s="16"/>
    </row>
    <row r="120" spans="2:12" x14ac:dyDescent="0.25">
      <c r="B120" s="17"/>
      <c r="C120" s="17"/>
      <c r="D120" s="17"/>
      <c r="E120" s="16"/>
      <c r="F120" s="16"/>
      <c r="H120" s="15"/>
      <c r="I120" s="15"/>
      <c r="J120" s="15"/>
      <c r="K120" s="16"/>
      <c r="L120" s="16"/>
    </row>
    <row r="122" spans="2:12" x14ac:dyDescent="0.25">
      <c r="B122" s="83" t="s">
        <v>33</v>
      </c>
      <c r="C122" s="83"/>
      <c r="D122" s="83"/>
      <c r="E122" s="83" t="s">
        <v>9</v>
      </c>
      <c r="F122" s="83"/>
      <c r="H122" s="83" t="s">
        <v>34</v>
      </c>
      <c r="I122" s="83"/>
      <c r="J122" s="83"/>
      <c r="K122" s="84" t="s">
        <v>9</v>
      </c>
      <c r="L122" s="85"/>
    </row>
    <row r="123" spans="2:12" x14ac:dyDescent="0.25">
      <c r="B123" s="69" t="s">
        <v>24</v>
      </c>
      <c r="C123" s="69"/>
      <c r="D123" s="69"/>
      <c r="E123" s="58">
        <f>E114/$C$37</f>
        <v>0.92307692307692313</v>
      </c>
      <c r="F123" s="58"/>
      <c r="H123" s="69" t="s">
        <v>35</v>
      </c>
      <c r="I123" s="69"/>
      <c r="J123" s="69"/>
      <c r="K123" s="81">
        <f>K114/$C$37</f>
        <v>0.65384615384615385</v>
      </c>
      <c r="L123" s="82"/>
    </row>
    <row r="124" spans="2:12" x14ac:dyDescent="0.25">
      <c r="B124" s="69" t="s">
        <v>26</v>
      </c>
      <c r="C124" s="69"/>
      <c r="D124" s="69"/>
      <c r="E124" s="58">
        <f t="shared" ref="E124:E128" si="3">E115/$C$37</f>
        <v>7.6923076923076927E-2</v>
      </c>
      <c r="F124" s="58"/>
      <c r="H124" s="80" t="s">
        <v>36</v>
      </c>
      <c r="I124" s="80"/>
      <c r="J124" s="80"/>
      <c r="K124" s="81">
        <f t="shared" ref="K124:K125" si="4">K115/$C$37</f>
        <v>0.15384615384615385</v>
      </c>
      <c r="L124" s="82"/>
    </row>
    <row r="125" spans="2:12" x14ac:dyDescent="0.25">
      <c r="B125" s="69" t="s">
        <v>28</v>
      </c>
      <c r="C125" s="69"/>
      <c r="D125" s="69"/>
      <c r="E125" s="58">
        <f t="shared" si="3"/>
        <v>0</v>
      </c>
      <c r="F125" s="58"/>
      <c r="H125" s="80" t="s">
        <v>29</v>
      </c>
      <c r="I125" s="80"/>
      <c r="J125" s="80"/>
      <c r="K125" s="81">
        <f t="shared" si="4"/>
        <v>0.19230769230769232</v>
      </c>
      <c r="L125" s="82"/>
    </row>
    <row r="126" spans="2:12" x14ac:dyDescent="0.25">
      <c r="B126" s="69" t="s">
        <v>30</v>
      </c>
      <c r="C126" s="69"/>
      <c r="D126" s="69"/>
      <c r="E126" s="58">
        <f t="shared" si="3"/>
        <v>0</v>
      </c>
      <c r="F126" s="58"/>
    </row>
    <row r="127" spans="2:12" x14ac:dyDescent="0.25">
      <c r="B127" s="69" t="s">
        <v>31</v>
      </c>
      <c r="C127" s="69"/>
      <c r="D127" s="69"/>
      <c r="E127" s="58">
        <f t="shared" si="3"/>
        <v>0</v>
      </c>
      <c r="F127" s="58"/>
    </row>
    <row r="128" spans="2:12" x14ac:dyDescent="0.25">
      <c r="B128" s="69" t="s">
        <v>32</v>
      </c>
      <c r="C128" s="69"/>
      <c r="D128" s="69"/>
      <c r="E128" s="58">
        <f t="shared" si="3"/>
        <v>0</v>
      </c>
      <c r="F128" s="58"/>
    </row>
    <row r="150" spans="2:18" ht="15.75" x14ac:dyDescent="0.25">
      <c r="B150" s="7" t="s">
        <v>37</v>
      </c>
    </row>
    <row r="152" spans="2:18" s="37" customFormat="1" ht="60" x14ac:dyDescent="0.25">
      <c r="B152" s="36" t="s">
        <v>38</v>
      </c>
      <c r="C152" s="36" t="s">
        <v>39</v>
      </c>
      <c r="D152" s="36" t="s">
        <v>40</v>
      </c>
      <c r="E152" s="36" t="s">
        <v>41</v>
      </c>
      <c r="F152" s="36" t="s">
        <v>42</v>
      </c>
      <c r="G152" s="36" t="s">
        <v>43</v>
      </c>
      <c r="H152" s="36" t="s">
        <v>44</v>
      </c>
      <c r="I152" s="36" t="s">
        <v>45</v>
      </c>
      <c r="J152" s="36" t="s">
        <v>46</v>
      </c>
      <c r="K152" s="36" t="s">
        <v>47</v>
      </c>
      <c r="L152" s="36" t="s">
        <v>48</v>
      </c>
      <c r="M152" s="36" t="s">
        <v>49</v>
      </c>
      <c r="N152" s="36" t="s">
        <v>50</v>
      </c>
      <c r="O152" s="36" t="s">
        <v>51</v>
      </c>
      <c r="P152" s="36" t="s">
        <v>52</v>
      </c>
      <c r="Q152" s="36" t="s">
        <v>53</v>
      </c>
      <c r="R152" s="36" t="s">
        <v>54</v>
      </c>
    </row>
    <row r="153" spans="2:18" x14ac:dyDescent="0.25">
      <c r="B153" s="18" t="s">
        <v>129</v>
      </c>
      <c r="C153" s="18" t="s">
        <v>130</v>
      </c>
      <c r="D153" s="18">
        <v>3153200</v>
      </c>
      <c r="E153" s="18" t="s">
        <v>131</v>
      </c>
      <c r="F153" s="18" t="s">
        <v>132</v>
      </c>
      <c r="G153" s="18" t="s">
        <v>133</v>
      </c>
      <c r="H153" s="18" t="s">
        <v>134</v>
      </c>
      <c r="I153" s="18" t="s">
        <v>135</v>
      </c>
      <c r="J153" s="18" t="s">
        <v>35</v>
      </c>
      <c r="K153" s="18" t="s">
        <v>136</v>
      </c>
      <c r="L153" s="18" t="s">
        <v>137</v>
      </c>
      <c r="M153" s="18" t="s">
        <v>138</v>
      </c>
      <c r="N153" s="18" t="s">
        <v>139</v>
      </c>
      <c r="O153" s="18" t="s">
        <v>140</v>
      </c>
      <c r="P153" s="18" t="s">
        <v>141</v>
      </c>
      <c r="Q153" s="18" t="s">
        <v>142</v>
      </c>
      <c r="R153" s="18" t="s">
        <v>143</v>
      </c>
    </row>
    <row r="154" spans="2:18" x14ac:dyDescent="0.25">
      <c r="B154" s="18" t="s">
        <v>144</v>
      </c>
      <c r="C154" s="18" t="s">
        <v>145</v>
      </c>
      <c r="D154" s="18">
        <v>3137539</v>
      </c>
      <c r="E154" s="18" t="s">
        <v>146</v>
      </c>
      <c r="F154" s="18" t="s">
        <v>147</v>
      </c>
      <c r="G154" s="18" t="s">
        <v>148</v>
      </c>
      <c r="H154" s="18" t="s">
        <v>149</v>
      </c>
      <c r="I154" s="18" t="s">
        <v>135</v>
      </c>
      <c r="J154" s="18" t="s">
        <v>35</v>
      </c>
      <c r="K154" s="18" t="s">
        <v>125</v>
      </c>
      <c r="L154" s="18" t="s">
        <v>150</v>
      </c>
      <c r="M154" s="18" t="s">
        <v>151</v>
      </c>
      <c r="N154" s="18" t="s">
        <v>152</v>
      </c>
      <c r="O154" s="18" t="s">
        <v>153</v>
      </c>
      <c r="P154" s="18" t="s">
        <v>154</v>
      </c>
      <c r="Q154" s="18" t="s">
        <v>155</v>
      </c>
      <c r="R154" s="18" t="s">
        <v>156</v>
      </c>
    </row>
    <row r="155" spans="2:18" x14ac:dyDescent="0.25">
      <c r="B155" s="18" t="s">
        <v>157</v>
      </c>
      <c r="C155" s="18" t="s">
        <v>158</v>
      </c>
      <c r="D155" s="18" t="s">
        <v>159</v>
      </c>
      <c r="E155" s="18" t="s">
        <v>160</v>
      </c>
      <c r="F155" s="18" t="s">
        <v>161</v>
      </c>
      <c r="G155" s="18" t="s">
        <v>133</v>
      </c>
      <c r="H155" s="18" t="s">
        <v>134</v>
      </c>
      <c r="I155" s="18" t="s">
        <v>135</v>
      </c>
      <c r="J155" s="18" t="s">
        <v>35</v>
      </c>
      <c r="K155" s="18" t="s">
        <v>136</v>
      </c>
      <c r="L155" s="18" t="s">
        <v>150</v>
      </c>
      <c r="M155" s="18" t="s">
        <v>162</v>
      </c>
      <c r="N155" s="18" t="s">
        <v>163</v>
      </c>
      <c r="O155" s="18" t="s">
        <v>164</v>
      </c>
      <c r="P155" s="18" t="s">
        <v>154</v>
      </c>
      <c r="Q155" s="18" t="s">
        <v>155</v>
      </c>
      <c r="R155" s="18" t="s">
        <v>156</v>
      </c>
    </row>
    <row r="156" spans="2:18" x14ac:dyDescent="0.25">
      <c r="B156" s="18" t="s">
        <v>165</v>
      </c>
      <c r="C156" s="18" t="s">
        <v>166</v>
      </c>
      <c r="D156" s="18">
        <v>3356557</v>
      </c>
      <c r="E156" s="18" t="s">
        <v>167</v>
      </c>
      <c r="F156" s="18" t="s">
        <v>161</v>
      </c>
      <c r="G156" s="18" t="s">
        <v>56</v>
      </c>
      <c r="H156" s="18" t="s">
        <v>134</v>
      </c>
      <c r="I156" s="18" t="s">
        <v>168</v>
      </c>
      <c r="J156" s="18" t="s">
        <v>35</v>
      </c>
      <c r="K156" s="18" t="s">
        <v>136</v>
      </c>
      <c r="L156" s="18" t="s">
        <v>150</v>
      </c>
      <c r="M156" s="18" t="s">
        <v>169</v>
      </c>
      <c r="N156" s="18" t="s">
        <v>170</v>
      </c>
      <c r="O156" s="18" t="s">
        <v>171</v>
      </c>
      <c r="P156" s="18" t="s">
        <v>154</v>
      </c>
      <c r="Q156" s="18" t="s">
        <v>155</v>
      </c>
      <c r="R156" s="18" t="s">
        <v>156</v>
      </c>
    </row>
    <row r="157" spans="2:18" x14ac:dyDescent="0.25">
      <c r="B157" s="18" t="s">
        <v>172</v>
      </c>
      <c r="C157" s="18" t="s">
        <v>173</v>
      </c>
      <c r="D157" s="18">
        <v>3300340</v>
      </c>
      <c r="E157" s="18" t="s">
        <v>174</v>
      </c>
      <c r="F157" s="18" t="s">
        <v>132</v>
      </c>
      <c r="G157" s="18" t="s">
        <v>133</v>
      </c>
      <c r="H157" s="18" t="s">
        <v>134</v>
      </c>
      <c r="I157" s="18" t="s">
        <v>135</v>
      </c>
      <c r="J157" s="18" t="s">
        <v>35</v>
      </c>
      <c r="K157" s="18" t="s">
        <v>136</v>
      </c>
      <c r="L157" s="18" t="s">
        <v>175</v>
      </c>
      <c r="M157" s="18" t="s">
        <v>176</v>
      </c>
      <c r="N157" s="18" t="s">
        <v>177</v>
      </c>
      <c r="O157" s="18" t="s">
        <v>178</v>
      </c>
      <c r="P157" s="18" t="s">
        <v>179</v>
      </c>
      <c r="Q157" s="18" t="s">
        <v>180</v>
      </c>
      <c r="R157" s="18" t="s">
        <v>181</v>
      </c>
    </row>
    <row r="158" spans="2:18" x14ac:dyDescent="0.25">
      <c r="B158" s="18" t="s">
        <v>182</v>
      </c>
      <c r="C158" s="18" t="s">
        <v>182</v>
      </c>
      <c r="D158" s="18" t="s">
        <v>182</v>
      </c>
      <c r="E158" s="18" t="s">
        <v>182</v>
      </c>
      <c r="F158" s="18" t="s">
        <v>182</v>
      </c>
      <c r="G158" s="18" t="s">
        <v>182</v>
      </c>
      <c r="H158" s="18" t="s">
        <v>182</v>
      </c>
      <c r="I158" s="18" t="s">
        <v>182</v>
      </c>
      <c r="J158" s="18" t="s">
        <v>182</v>
      </c>
      <c r="K158" s="18" t="s">
        <v>182</v>
      </c>
      <c r="L158" s="18" t="s">
        <v>182</v>
      </c>
      <c r="M158" s="18" t="s">
        <v>182</v>
      </c>
      <c r="N158" s="18" t="s">
        <v>182</v>
      </c>
      <c r="O158" s="18" t="s">
        <v>182</v>
      </c>
      <c r="P158" s="18" t="s">
        <v>182</v>
      </c>
      <c r="Q158" s="18" t="s">
        <v>182</v>
      </c>
      <c r="R158" s="18" t="s">
        <v>182</v>
      </c>
    </row>
    <row r="159" spans="2:18" x14ac:dyDescent="0.25">
      <c r="B159" s="18" t="s">
        <v>182</v>
      </c>
      <c r="C159" s="18" t="s">
        <v>182</v>
      </c>
      <c r="D159" s="18" t="s">
        <v>182</v>
      </c>
      <c r="E159" s="18" t="s">
        <v>182</v>
      </c>
      <c r="F159" s="18" t="s">
        <v>182</v>
      </c>
      <c r="G159" s="18" t="s">
        <v>182</v>
      </c>
      <c r="H159" s="18" t="s">
        <v>183</v>
      </c>
      <c r="I159" s="18" t="s">
        <v>182</v>
      </c>
      <c r="J159" s="18" t="s">
        <v>182</v>
      </c>
      <c r="K159" s="18" t="s">
        <v>182</v>
      </c>
      <c r="L159" s="18" t="s">
        <v>182</v>
      </c>
      <c r="M159" s="18" t="s">
        <v>182</v>
      </c>
      <c r="N159" s="18" t="s">
        <v>182</v>
      </c>
      <c r="O159" s="18" t="s">
        <v>182</v>
      </c>
      <c r="P159" s="18" t="s">
        <v>182</v>
      </c>
      <c r="Q159" s="18" t="s">
        <v>182</v>
      </c>
      <c r="R159" s="18" t="s">
        <v>182</v>
      </c>
    </row>
    <row r="160" spans="2:18" x14ac:dyDescent="0.25">
      <c r="B160" s="18" t="s">
        <v>184</v>
      </c>
      <c r="C160" s="18" t="s">
        <v>185</v>
      </c>
      <c r="D160" s="18">
        <v>8879700</v>
      </c>
      <c r="E160" s="18" t="s">
        <v>186</v>
      </c>
      <c r="F160" s="18" t="s">
        <v>187</v>
      </c>
      <c r="G160" s="18" t="s">
        <v>57</v>
      </c>
      <c r="H160" s="18" t="s">
        <v>149</v>
      </c>
      <c r="I160" s="18" t="s">
        <v>168</v>
      </c>
      <c r="J160" s="18" t="s">
        <v>35</v>
      </c>
      <c r="K160" s="18" t="s">
        <v>125</v>
      </c>
      <c r="L160" s="18" t="s">
        <v>188</v>
      </c>
      <c r="M160" s="18" t="s">
        <v>189</v>
      </c>
      <c r="N160" s="18" t="s">
        <v>190</v>
      </c>
      <c r="O160" s="18" t="s">
        <v>191</v>
      </c>
      <c r="P160" s="18" t="s">
        <v>192</v>
      </c>
      <c r="Q160" s="18" t="s">
        <v>193</v>
      </c>
      <c r="R160" s="18" t="s">
        <v>156</v>
      </c>
    </row>
    <row r="161" spans="2:18" x14ac:dyDescent="0.25">
      <c r="B161" s="18" t="s">
        <v>194</v>
      </c>
      <c r="C161" s="18" t="s">
        <v>195</v>
      </c>
      <c r="D161" s="18">
        <v>3136515</v>
      </c>
      <c r="E161" s="18" t="s">
        <v>196</v>
      </c>
      <c r="F161" s="18" t="s">
        <v>132</v>
      </c>
      <c r="G161" s="18" t="s">
        <v>133</v>
      </c>
      <c r="H161" s="18" t="s">
        <v>134</v>
      </c>
      <c r="I161" s="18" t="s">
        <v>168</v>
      </c>
      <c r="J161" s="18" t="s">
        <v>35</v>
      </c>
      <c r="K161" s="18" t="s">
        <v>136</v>
      </c>
      <c r="L161" s="18" t="s">
        <v>197</v>
      </c>
      <c r="M161" s="18" t="s">
        <v>198</v>
      </c>
      <c r="N161" s="18" t="s">
        <v>199</v>
      </c>
      <c r="O161" s="18" t="s">
        <v>200</v>
      </c>
      <c r="P161" s="18" t="s">
        <v>201</v>
      </c>
      <c r="Q161" s="18" t="s">
        <v>202</v>
      </c>
      <c r="R161" s="18" t="s">
        <v>143</v>
      </c>
    </row>
    <row r="162" spans="2:18" x14ac:dyDescent="0.25">
      <c r="B162" s="18" t="s">
        <v>203</v>
      </c>
      <c r="C162" s="18" t="s">
        <v>204</v>
      </c>
      <c r="D162" s="18">
        <v>3253121</v>
      </c>
      <c r="E162" s="18" t="s">
        <v>205</v>
      </c>
      <c r="F162" s="18" t="s">
        <v>132</v>
      </c>
      <c r="G162" s="18" t="s">
        <v>56</v>
      </c>
      <c r="H162" s="18" t="s">
        <v>134</v>
      </c>
      <c r="I162" s="18" t="s">
        <v>168</v>
      </c>
      <c r="J162" s="18" t="s">
        <v>35</v>
      </c>
      <c r="K162" s="18" t="s">
        <v>136</v>
      </c>
      <c r="L162" s="18" t="s">
        <v>175</v>
      </c>
      <c r="M162" s="18" t="s">
        <v>206</v>
      </c>
      <c r="N162" s="18" t="s">
        <v>207</v>
      </c>
      <c r="O162" s="18" t="s">
        <v>208</v>
      </c>
      <c r="P162" s="18" t="s">
        <v>179</v>
      </c>
      <c r="Q162" s="18" t="s">
        <v>209</v>
      </c>
      <c r="R162" s="18" t="s">
        <v>181</v>
      </c>
    </row>
    <row r="163" spans="2:18" x14ac:dyDescent="0.25">
      <c r="B163" s="18" t="s">
        <v>210</v>
      </c>
      <c r="C163" s="18" t="s">
        <v>211</v>
      </c>
      <c r="D163" s="18">
        <v>8930001</v>
      </c>
      <c r="E163" s="18" t="s">
        <v>212</v>
      </c>
      <c r="F163" s="18" t="s">
        <v>132</v>
      </c>
      <c r="G163" s="18" t="s">
        <v>133</v>
      </c>
      <c r="H163" s="18" t="s">
        <v>134</v>
      </c>
      <c r="I163" s="18" t="s">
        <v>168</v>
      </c>
      <c r="J163" s="18" t="s">
        <v>35</v>
      </c>
      <c r="K163" s="18" t="s">
        <v>136</v>
      </c>
      <c r="L163" s="18" t="s">
        <v>150</v>
      </c>
      <c r="M163" s="18" t="s">
        <v>213</v>
      </c>
      <c r="N163" s="18" t="s">
        <v>214</v>
      </c>
      <c r="O163" s="18" t="s">
        <v>215</v>
      </c>
      <c r="P163" s="18" t="s">
        <v>192</v>
      </c>
      <c r="Q163" s="18" t="s">
        <v>193</v>
      </c>
      <c r="R163" s="18" t="s">
        <v>156</v>
      </c>
    </row>
    <row r="164" spans="2:18" x14ac:dyDescent="0.25">
      <c r="B164" s="18" t="s">
        <v>182</v>
      </c>
      <c r="C164" s="18" t="s">
        <v>182</v>
      </c>
      <c r="D164" s="18" t="s">
        <v>182</v>
      </c>
      <c r="E164" s="18" t="s">
        <v>182</v>
      </c>
      <c r="F164" s="18" t="s">
        <v>182</v>
      </c>
      <c r="G164" s="18" t="s">
        <v>182</v>
      </c>
      <c r="H164" s="18" t="s">
        <v>183</v>
      </c>
      <c r="I164" s="18" t="s">
        <v>182</v>
      </c>
      <c r="J164" s="18" t="s">
        <v>182</v>
      </c>
      <c r="K164" s="18" t="s">
        <v>182</v>
      </c>
      <c r="L164" s="18" t="s">
        <v>182</v>
      </c>
      <c r="M164" s="18" t="s">
        <v>182</v>
      </c>
      <c r="N164" s="18" t="s">
        <v>182</v>
      </c>
      <c r="O164" s="18" t="s">
        <v>182</v>
      </c>
      <c r="P164" s="18" t="s">
        <v>182</v>
      </c>
      <c r="Q164" s="18" t="s">
        <v>182</v>
      </c>
      <c r="R164" s="18" t="s">
        <v>182</v>
      </c>
    </row>
    <row r="165" spans="2:18" x14ac:dyDescent="0.25">
      <c r="B165" s="18" t="s">
        <v>216</v>
      </c>
      <c r="C165" s="18" t="s">
        <v>217</v>
      </c>
      <c r="D165" s="18">
        <v>368997600</v>
      </c>
      <c r="E165" s="18" t="s">
        <v>218</v>
      </c>
      <c r="F165" s="18" t="s">
        <v>161</v>
      </c>
      <c r="G165" s="18" t="s">
        <v>133</v>
      </c>
      <c r="H165" s="18" t="s">
        <v>134</v>
      </c>
      <c r="I165" s="18" t="s">
        <v>135</v>
      </c>
      <c r="J165" s="18" t="s">
        <v>35</v>
      </c>
      <c r="K165" s="18" t="s">
        <v>136</v>
      </c>
      <c r="L165" s="18" t="s">
        <v>188</v>
      </c>
      <c r="M165" s="18" t="s">
        <v>219</v>
      </c>
      <c r="N165" s="18" t="s">
        <v>220</v>
      </c>
      <c r="O165" s="18" t="s">
        <v>221</v>
      </c>
      <c r="P165" s="18" t="s">
        <v>192</v>
      </c>
      <c r="Q165" s="18" t="s">
        <v>193</v>
      </c>
      <c r="R165" s="18" t="s">
        <v>156</v>
      </c>
    </row>
    <row r="166" spans="2:18" x14ac:dyDescent="0.25">
      <c r="B166" s="18" t="s">
        <v>222</v>
      </c>
      <c r="C166" s="18" t="s">
        <v>223</v>
      </c>
      <c r="D166" s="18">
        <v>2427400</v>
      </c>
      <c r="E166" s="18" t="s">
        <v>224</v>
      </c>
      <c r="F166" s="18" t="s">
        <v>187</v>
      </c>
      <c r="G166" s="18" t="s">
        <v>225</v>
      </c>
      <c r="H166" s="18" t="s">
        <v>149</v>
      </c>
      <c r="I166" s="18" t="s">
        <v>226</v>
      </c>
      <c r="J166" s="18" t="s">
        <v>61</v>
      </c>
      <c r="K166" s="18" t="s">
        <v>125</v>
      </c>
      <c r="L166" s="18" t="s">
        <v>150</v>
      </c>
      <c r="M166" s="18" t="s">
        <v>227</v>
      </c>
      <c r="N166" s="18" t="s">
        <v>228</v>
      </c>
      <c r="O166" s="18" t="s">
        <v>229</v>
      </c>
      <c r="P166" s="18" t="s">
        <v>230</v>
      </c>
      <c r="Q166" s="18" t="s">
        <v>230</v>
      </c>
      <c r="R166" s="18" t="s">
        <v>181</v>
      </c>
    </row>
    <row r="167" spans="2:18" x14ac:dyDescent="0.25">
      <c r="B167" s="18" t="s">
        <v>231</v>
      </c>
      <c r="C167" s="18" t="s">
        <v>232</v>
      </c>
      <c r="D167" s="18" t="s">
        <v>233</v>
      </c>
      <c r="E167" s="18" t="s">
        <v>234</v>
      </c>
      <c r="F167" s="18" t="s">
        <v>161</v>
      </c>
      <c r="G167" s="18" t="s">
        <v>235</v>
      </c>
      <c r="H167" s="18" t="s">
        <v>134</v>
      </c>
      <c r="I167" s="18" t="s">
        <v>168</v>
      </c>
      <c r="J167" s="18" t="s">
        <v>35</v>
      </c>
      <c r="K167" s="18" t="s">
        <v>236</v>
      </c>
      <c r="L167" s="18" t="s">
        <v>188</v>
      </c>
      <c r="M167" s="18" t="s">
        <v>237</v>
      </c>
      <c r="N167" s="18" t="s">
        <v>238</v>
      </c>
      <c r="O167" s="18" t="s">
        <v>239</v>
      </c>
      <c r="P167" s="18" t="s">
        <v>192</v>
      </c>
      <c r="Q167" s="18" t="s">
        <v>193</v>
      </c>
      <c r="R167" s="18" t="s">
        <v>156</v>
      </c>
    </row>
    <row r="168" spans="2:18" x14ac:dyDescent="0.25">
      <c r="B168" s="18" t="s">
        <v>182</v>
      </c>
      <c r="C168" s="18" t="s">
        <v>182</v>
      </c>
      <c r="D168" s="18" t="s">
        <v>182</v>
      </c>
      <c r="E168" s="18" t="s">
        <v>182</v>
      </c>
      <c r="F168" s="18" t="s">
        <v>182</v>
      </c>
      <c r="G168" s="18" t="s">
        <v>182</v>
      </c>
      <c r="H168" s="18" t="s">
        <v>240</v>
      </c>
      <c r="I168" s="18" t="s">
        <v>182</v>
      </c>
      <c r="J168" s="18" t="s">
        <v>182</v>
      </c>
      <c r="K168" s="18" t="s">
        <v>182</v>
      </c>
      <c r="L168" s="18" t="s">
        <v>182</v>
      </c>
      <c r="M168" s="18" t="s">
        <v>182</v>
      </c>
      <c r="N168" s="18" t="s">
        <v>182</v>
      </c>
      <c r="O168" s="18" t="s">
        <v>182</v>
      </c>
      <c r="P168" s="18" t="s">
        <v>182</v>
      </c>
      <c r="Q168" s="18" t="s">
        <v>182</v>
      </c>
      <c r="R168" s="18" t="s">
        <v>182</v>
      </c>
    </row>
    <row r="169" spans="2:18" x14ac:dyDescent="0.25">
      <c r="B169" s="18" t="s">
        <v>241</v>
      </c>
      <c r="C169" s="18" t="s">
        <v>242</v>
      </c>
      <c r="D169" s="18">
        <v>3137800</v>
      </c>
      <c r="E169" s="18" t="s">
        <v>243</v>
      </c>
      <c r="F169" s="18" t="s">
        <v>161</v>
      </c>
      <c r="G169" s="18" t="s">
        <v>58</v>
      </c>
      <c r="H169" s="18" t="s">
        <v>134</v>
      </c>
      <c r="I169" s="18" t="s">
        <v>168</v>
      </c>
      <c r="J169" s="18" t="s">
        <v>35</v>
      </c>
      <c r="K169" s="18" t="s">
        <v>136</v>
      </c>
      <c r="L169" s="18" t="s">
        <v>137</v>
      </c>
      <c r="M169" s="18" t="s">
        <v>244</v>
      </c>
      <c r="N169" s="18" t="s">
        <v>245</v>
      </c>
      <c r="O169" s="18" t="s">
        <v>246</v>
      </c>
      <c r="P169" s="18" t="s">
        <v>154</v>
      </c>
      <c r="Q169" s="18" t="s">
        <v>155</v>
      </c>
      <c r="R169" s="18" t="s">
        <v>156</v>
      </c>
    </row>
    <row r="170" spans="2:18" x14ac:dyDescent="0.25">
      <c r="B170" s="18" t="s">
        <v>247</v>
      </c>
      <c r="C170" s="18" t="s">
        <v>248</v>
      </c>
      <c r="D170" s="18">
        <v>8995860</v>
      </c>
      <c r="E170" s="18" t="s">
        <v>249</v>
      </c>
      <c r="F170" s="18" t="s">
        <v>132</v>
      </c>
      <c r="G170" s="18" t="s">
        <v>133</v>
      </c>
      <c r="H170" s="18" t="s">
        <v>134</v>
      </c>
      <c r="I170" s="18" t="s">
        <v>168</v>
      </c>
      <c r="J170" s="18" t="s">
        <v>35</v>
      </c>
      <c r="K170" s="18" t="s">
        <v>136</v>
      </c>
      <c r="L170" s="18" t="s">
        <v>197</v>
      </c>
      <c r="M170" s="18" t="s">
        <v>250</v>
      </c>
      <c r="N170" s="18" t="s">
        <v>251</v>
      </c>
      <c r="O170" s="18" t="s">
        <v>252</v>
      </c>
      <c r="P170" s="18" t="s">
        <v>253</v>
      </c>
      <c r="Q170" s="18" t="s">
        <v>254</v>
      </c>
      <c r="R170" s="18" t="s">
        <v>181</v>
      </c>
    </row>
    <row r="171" spans="2:18" x14ac:dyDescent="0.25">
      <c r="B171" s="18" t="s">
        <v>255</v>
      </c>
      <c r="C171" s="18" t="s">
        <v>256</v>
      </c>
      <c r="D171" s="18">
        <v>351993</v>
      </c>
      <c r="E171" s="18" t="s">
        <v>257</v>
      </c>
      <c r="F171" s="18" t="s">
        <v>161</v>
      </c>
      <c r="G171" s="18" t="s">
        <v>258</v>
      </c>
      <c r="H171" s="18" t="s">
        <v>134</v>
      </c>
      <c r="I171" s="18" t="s">
        <v>135</v>
      </c>
      <c r="J171" s="18" t="s">
        <v>35</v>
      </c>
      <c r="K171" s="18" t="s">
        <v>136</v>
      </c>
      <c r="L171" s="18" t="s">
        <v>259</v>
      </c>
      <c r="M171" s="18" t="s">
        <v>260</v>
      </c>
      <c r="N171" s="18" t="s">
        <v>261</v>
      </c>
      <c r="O171" s="18" t="s">
        <v>262</v>
      </c>
      <c r="P171" s="18" t="s">
        <v>179</v>
      </c>
      <c r="Q171" s="18" t="s">
        <v>209</v>
      </c>
      <c r="R171" s="18" t="s">
        <v>181</v>
      </c>
    </row>
    <row r="172" spans="2:18" x14ac:dyDescent="0.25">
      <c r="B172" s="18" t="s">
        <v>263</v>
      </c>
      <c r="C172" s="18" t="s">
        <v>264</v>
      </c>
      <c r="D172" s="18">
        <v>3358335</v>
      </c>
      <c r="E172" s="18" t="s">
        <v>265</v>
      </c>
      <c r="F172" s="18" t="s">
        <v>161</v>
      </c>
      <c r="G172" s="18" t="s">
        <v>258</v>
      </c>
      <c r="H172" s="18" t="s">
        <v>134</v>
      </c>
      <c r="I172" s="18" t="s">
        <v>168</v>
      </c>
      <c r="J172" s="18" t="s">
        <v>61</v>
      </c>
      <c r="K172" s="18" t="s">
        <v>136</v>
      </c>
      <c r="L172" s="18" t="s">
        <v>259</v>
      </c>
      <c r="M172" s="18" t="s">
        <v>266</v>
      </c>
      <c r="N172" s="18" t="s">
        <v>267</v>
      </c>
      <c r="O172" s="18" t="s">
        <v>268</v>
      </c>
      <c r="P172" s="18" t="s">
        <v>179</v>
      </c>
      <c r="Q172" s="18" t="s">
        <v>209</v>
      </c>
      <c r="R172" s="18" t="s">
        <v>181</v>
      </c>
    </row>
    <row r="173" spans="2:18" x14ac:dyDescent="0.25">
      <c r="B173" s="18" t="s">
        <v>182</v>
      </c>
      <c r="C173" s="18" t="s">
        <v>182</v>
      </c>
      <c r="D173" s="18" t="s">
        <v>182</v>
      </c>
      <c r="E173" s="18" t="s">
        <v>182</v>
      </c>
      <c r="F173" s="18" t="s">
        <v>182</v>
      </c>
      <c r="G173" s="18" t="s">
        <v>182</v>
      </c>
      <c r="H173" s="18" t="s">
        <v>182</v>
      </c>
      <c r="I173" s="18" t="s">
        <v>182</v>
      </c>
      <c r="J173" s="18" t="s">
        <v>182</v>
      </c>
      <c r="K173" s="18" t="s">
        <v>182</v>
      </c>
      <c r="L173" s="18" t="s">
        <v>182</v>
      </c>
      <c r="M173" s="18" t="s">
        <v>182</v>
      </c>
      <c r="N173" s="18" t="s">
        <v>182</v>
      </c>
      <c r="O173" s="18" t="s">
        <v>182</v>
      </c>
      <c r="P173" s="18" t="s">
        <v>182</v>
      </c>
      <c r="Q173" s="18" t="s">
        <v>182</v>
      </c>
      <c r="R173" s="18" t="s">
        <v>182</v>
      </c>
    </row>
    <row r="174" spans="2:18" x14ac:dyDescent="0.25">
      <c r="B174" s="18" t="s">
        <v>157</v>
      </c>
      <c r="C174" s="18" t="s">
        <v>269</v>
      </c>
      <c r="D174" s="18">
        <v>3138600</v>
      </c>
      <c r="E174" s="18" t="s">
        <v>270</v>
      </c>
      <c r="F174" s="18" t="s">
        <v>132</v>
      </c>
      <c r="G174" s="18" t="s">
        <v>133</v>
      </c>
      <c r="H174" s="18" t="s">
        <v>134</v>
      </c>
      <c r="I174" s="18" t="s">
        <v>168</v>
      </c>
      <c r="J174" s="18" t="s">
        <v>35</v>
      </c>
      <c r="K174" s="18" t="s">
        <v>136</v>
      </c>
      <c r="L174" s="18" t="s">
        <v>197</v>
      </c>
      <c r="M174" s="18" t="s">
        <v>271</v>
      </c>
      <c r="N174" s="18" t="s">
        <v>272</v>
      </c>
      <c r="O174" s="18" t="s">
        <v>273</v>
      </c>
      <c r="P174" s="18" t="s">
        <v>179</v>
      </c>
      <c r="Q174" s="18" t="s">
        <v>180</v>
      </c>
      <c r="R174" s="18" t="s">
        <v>181</v>
      </c>
    </row>
    <row r="175" spans="2:18" x14ac:dyDescent="0.25">
      <c r="B175" s="18" t="s">
        <v>274</v>
      </c>
      <c r="C175" s="18" t="s">
        <v>275</v>
      </c>
      <c r="D175" s="18">
        <v>45765100</v>
      </c>
      <c r="E175" s="18" t="s">
        <v>276</v>
      </c>
      <c r="F175" s="18" t="s">
        <v>132</v>
      </c>
      <c r="G175" s="18" t="s">
        <v>133</v>
      </c>
      <c r="H175" s="18" t="s">
        <v>134</v>
      </c>
      <c r="I175" s="18" t="s">
        <v>135</v>
      </c>
      <c r="J175" s="18" t="s">
        <v>35</v>
      </c>
      <c r="K175" s="18" t="s">
        <v>136</v>
      </c>
      <c r="L175" s="18" t="s">
        <v>197</v>
      </c>
      <c r="M175" s="18" t="s">
        <v>277</v>
      </c>
      <c r="N175" s="18" t="s">
        <v>278</v>
      </c>
      <c r="O175" s="18" t="s">
        <v>279</v>
      </c>
      <c r="P175" s="18" t="s">
        <v>280</v>
      </c>
      <c r="Q175" s="18" t="s">
        <v>281</v>
      </c>
      <c r="R175" s="18" t="s">
        <v>156</v>
      </c>
    </row>
    <row r="176" spans="2:18" x14ac:dyDescent="0.25">
      <c r="B176" s="18" t="s">
        <v>282</v>
      </c>
      <c r="C176" s="18" t="s">
        <v>283</v>
      </c>
      <c r="D176" s="18">
        <v>3136931106</v>
      </c>
      <c r="E176" s="18" t="s">
        <v>284</v>
      </c>
      <c r="F176" s="18" t="s">
        <v>132</v>
      </c>
      <c r="G176" s="18" t="s">
        <v>148</v>
      </c>
      <c r="H176" s="18" t="s">
        <v>134</v>
      </c>
      <c r="I176" s="18" t="s">
        <v>168</v>
      </c>
      <c r="J176" s="18" t="s">
        <v>35</v>
      </c>
      <c r="K176" s="18" t="s">
        <v>136</v>
      </c>
      <c r="L176" s="18" t="s">
        <v>175</v>
      </c>
      <c r="M176" s="18" t="s">
        <v>285</v>
      </c>
      <c r="N176" s="18" t="s">
        <v>286</v>
      </c>
      <c r="O176" s="18" t="s">
        <v>287</v>
      </c>
      <c r="P176" s="18" t="s">
        <v>154</v>
      </c>
      <c r="Q176" s="18" t="s">
        <v>288</v>
      </c>
      <c r="R176" s="18" t="s">
        <v>289</v>
      </c>
    </row>
    <row r="177" spans="2:18" x14ac:dyDescent="0.25">
      <c r="B177" s="18" t="s">
        <v>290</v>
      </c>
      <c r="C177" s="18" t="s">
        <v>291</v>
      </c>
      <c r="D177" s="18">
        <v>3227464</v>
      </c>
      <c r="E177" s="18" t="s">
        <v>292</v>
      </c>
      <c r="F177" s="18" t="s">
        <v>187</v>
      </c>
      <c r="G177" s="18" t="s">
        <v>57</v>
      </c>
      <c r="H177" s="18" t="s">
        <v>149</v>
      </c>
      <c r="I177" s="18" t="s">
        <v>168</v>
      </c>
      <c r="J177" s="18" t="s">
        <v>35</v>
      </c>
      <c r="K177" s="18" t="s">
        <v>125</v>
      </c>
      <c r="L177" s="18" t="s">
        <v>137</v>
      </c>
      <c r="M177" s="18" t="s">
        <v>293</v>
      </c>
      <c r="N177" s="18" t="s">
        <v>190</v>
      </c>
      <c r="O177" s="18" t="s">
        <v>246</v>
      </c>
      <c r="P177" s="18" t="s">
        <v>154</v>
      </c>
      <c r="Q177" s="18" t="s">
        <v>294</v>
      </c>
      <c r="R177" s="18" t="s">
        <v>156</v>
      </c>
    </row>
    <row r="178" spans="2:18" x14ac:dyDescent="0.25">
      <c r="B178" s="18" t="s">
        <v>295</v>
      </c>
      <c r="C178" s="18" t="s">
        <v>296</v>
      </c>
      <c r="D178" s="18">
        <v>3171737</v>
      </c>
      <c r="E178" s="18" t="s">
        <v>297</v>
      </c>
      <c r="F178" s="18" t="s">
        <v>161</v>
      </c>
      <c r="G178" s="18" t="s">
        <v>258</v>
      </c>
      <c r="H178" s="18" t="s">
        <v>134</v>
      </c>
      <c r="I178" s="18" t="s">
        <v>168</v>
      </c>
      <c r="J178" s="18" t="s">
        <v>35</v>
      </c>
      <c r="K178" s="18" t="s">
        <v>136</v>
      </c>
      <c r="L178" s="18" t="s">
        <v>137</v>
      </c>
      <c r="M178" s="18" t="s">
        <v>298</v>
      </c>
      <c r="N178" s="18" t="s">
        <v>299</v>
      </c>
      <c r="O178" s="18" t="s">
        <v>300</v>
      </c>
      <c r="P178" s="18" t="s">
        <v>179</v>
      </c>
      <c r="Q178" s="18" t="s">
        <v>180</v>
      </c>
      <c r="R178" s="18" t="s">
        <v>181</v>
      </c>
    </row>
    <row r="181" spans="2:18" x14ac:dyDescent="0.25">
      <c r="B181" s="19" t="s">
        <v>55</v>
      </c>
      <c r="C181" s="14" t="s">
        <v>8</v>
      </c>
      <c r="D181" s="14" t="s">
        <v>9</v>
      </c>
    </row>
    <row r="182" spans="2:18" x14ac:dyDescent="0.25">
      <c r="B182" s="18" t="s">
        <v>225</v>
      </c>
      <c r="C182" s="20">
        <v>1</v>
      </c>
      <c r="D182" s="21">
        <f>C182/$C$191</f>
        <v>3.8461538461538464E-2</v>
      </c>
    </row>
    <row r="183" spans="2:18" x14ac:dyDescent="0.25">
      <c r="B183" s="18" t="s">
        <v>258</v>
      </c>
      <c r="C183" s="20">
        <v>3</v>
      </c>
      <c r="D183" s="21">
        <f t="shared" ref="D183:D190" si="5">C183/$C$191</f>
        <v>0.11538461538461539</v>
      </c>
    </row>
    <row r="184" spans="2:18" x14ac:dyDescent="0.25">
      <c r="B184" s="18" t="s">
        <v>57</v>
      </c>
      <c r="C184" s="20">
        <v>2</v>
      </c>
      <c r="D184" s="21">
        <f t="shared" si="5"/>
        <v>7.6923076923076927E-2</v>
      </c>
    </row>
    <row r="185" spans="2:18" x14ac:dyDescent="0.25">
      <c r="B185" s="18" t="s">
        <v>133</v>
      </c>
      <c r="C185" s="20">
        <v>9</v>
      </c>
      <c r="D185" s="21">
        <f t="shared" si="5"/>
        <v>0.34615384615384615</v>
      </c>
    </row>
    <row r="186" spans="2:18" x14ac:dyDescent="0.25">
      <c r="B186" s="18" t="s">
        <v>56</v>
      </c>
      <c r="C186" s="20">
        <v>2</v>
      </c>
      <c r="D186" s="21">
        <f t="shared" si="5"/>
        <v>7.6923076923076927E-2</v>
      </c>
    </row>
    <row r="187" spans="2:18" x14ac:dyDescent="0.25">
      <c r="B187" s="18" t="s">
        <v>58</v>
      </c>
      <c r="C187" s="20">
        <v>1</v>
      </c>
      <c r="D187" s="21">
        <f t="shared" si="5"/>
        <v>3.8461538461538464E-2</v>
      </c>
    </row>
    <row r="188" spans="2:18" x14ac:dyDescent="0.25">
      <c r="B188" s="18" t="s">
        <v>235</v>
      </c>
      <c r="C188" s="20">
        <v>1</v>
      </c>
      <c r="D188" s="21">
        <f t="shared" si="5"/>
        <v>3.8461538461538464E-2</v>
      </c>
    </row>
    <row r="189" spans="2:18" x14ac:dyDescent="0.25">
      <c r="B189" s="18" t="s">
        <v>148</v>
      </c>
      <c r="C189" s="20">
        <v>2</v>
      </c>
      <c r="D189" s="21">
        <f t="shared" si="5"/>
        <v>7.6923076923076927E-2</v>
      </c>
    </row>
    <row r="190" spans="2:18" x14ac:dyDescent="0.25">
      <c r="B190" s="14" t="s">
        <v>182</v>
      </c>
      <c r="C190" s="40">
        <v>5</v>
      </c>
      <c r="D190" s="21">
        <f t="shared" si="5"/>
        <v>0.19230769230769232</v>
      </c>
    </row>
    <row r="191" spans="2:18" x14ac:dyDescent="0.25">
      <c r="B191" s="14" t="s">
        <v>12</v>
      </c>
      <c r="C191" s="39">
        <f>SUM(C182:C190)</f>
        <v>26</v>
      </c>
      <c r="D191" s="21">
        <f>SUM(D182:D190)</f>
        <v>0.99999999999999978</v>
      </c>
    </row>
    <row r="192" spans="2:18" x14ac:dyDescent="0.25">
      <c r="B192" s="75"/>
      <c r="C192" s="75"/>
      <c r="D192" s="2"/>
    </row>
    <row r="193" spans="2:4" x14ac:dyDescent="0.25">
      <c r="B193" s="16"/>
      <c r="C193" s="16"/>
      <c r="D193" s="2"/>
    </row>
    <row r="217" spans="2:5" ht="15.75" x14ac:dyDescent="0.25">
      <c r="B217" s="7" t="s">
        <v>59</v>
      </c>
    </row>
    <row r="219" spans="2:5" ht="69" customHeight="1" x14ac:dyDescent="0.25">
      <c r="B219" s="76" t="s">
        <v>60</v>
      </c>
      <c r="C219" s="77"/>
      <c r="D219" s="23" t="s">
        <v>8</v>
      </c>
      <c r="E219" s="23" t="s">
        <v>9</v>
      </c>
    </row>
    <row r="220" spans="2:5" x14ac:dyDescent="0.25">
      <c r="B220" s="78" t="s">
        <v>35</v>
      </c>
      <c r="C220" s="79"/>
      <c r="D220" s="40">
        <v>1</v>
      </c>
      <c r="E220" s="24">
        <f>D220/$C$37</f>
        <v>3.8461538461538464E-2</v>
      </c>
    </row>
    <row r="221" spans="2:5" x14ac:dyDescent="0.25">
      <c r="B221" s="60" t="s">
        <v>61</v>
      </c>
      <c r="C221" s="60"/>
      <c r="D221" s="40">
        <v>25</v>
      </c>
      <c r="E221" s="24">
        <f>D221/$C$37</f>
        <v>0.96153846153846156</v>
      </c>
    </row>
    <row r="222" spans="2:5" x14ac:dyDescent="0.25">
      <c r="B222" s="60" t="s">
        <v>62</v>
      </c>
      <c r="C222" s="60"/>
      <c r="D222" s="40">
        <f>SUM(D220:D221)</f>
        <v>26</v>
      </c>
      <c r="E222" s="51">
        <f>SUM(E220:E221)</f>
        <v>1</v>
      </c>
    </row>
    <row r="223" spans="2:5" x14ac:dyDescent="0.25">
      <c r="B223" s="75"/>
      <c r="C223" s="75"/>
      <c r="D223" s="75"/>
    </row>
    <row r="224" spans="2:5" x14ac:dyDescent="0.25">
      <c r="B224" s="75"/>
      <c r="C224" s="75"/>
      <c r="D224" s="75"/>
    </row>
    <row r="225" spans="2:5" x14ac:dyDescent="0.25">
      <c r="B225" s="75"/>
      <c r="C225" s="75"/>
      <c r="D225" s="75"/>
    </row>
    <row r="226" spans="2:5" x14ac:dyDescent="0.25">
      <c r="B226" s="75"/>
      <c r="C226" s="75"/>
      <c r="D226" s="75"/>
    </row>
    <row r="227" spans="2:5" x14ac:dyDescent="0.25">
      <c r="B227" s="75"/>
      <c r="C227" s="75"/>
      <c r="D227" s="75"/>
    </row>
    <row r="228" spans="2:5" x14ac:dyDescent="0.25">
      <c r="B228" s="75"/>
      <c r="C228" s="75"/>
      <c r="D228" s="75"/>
    </row>
    <row r="235" spans="2:5" x14ac:dyDescent="0.25">
      <c r="B235" s="25" t="s">
        <v>63</v>
      </c>
    </row>
    <row r="237" spans="2:5" x14ac:dyDescent="0.25">
      <c r="B237" s="25" t="s">
        <v>64</v>
      </c>
    </row>
    <row r="238" spans="2:5" x14ac:dyDescent="0.25">
      <c r="B238" s="25"/>
    </row>
    <row r="239" spans="2:5" x14ac:dyDescent="0.25">
      <c r="B239" s="59" t="s">
        <v>65</v>
      </c>
      <c r="C239" s="59"/>
      <c r="D239" s="59"/>
      <c r="E239" s="26" t="s">
        <v>8</v>
      </c>
    </row>
    <row r="240" spans="2:5" ht="48" customHeight="1" x14ac:dyDescent="0.25">
      <c r="B240" s="71" t="s">
        <v>66</v>
      </c>
      <c r="C240" s="71"/>
      <c r="D240" s="71"/>
      <c r="E240" s="27">
        <v>0</v>
      </c>
    </row>
    <row r="241" spans="2:10" ht="36" customHeight="1" x14ac:dyDescent="0.25">
      <c r="B241" s="71" t="s">
        <v>67</v>
      </c>
      <c r="C241" s="71"/>
      <c r="D241" s="71"/>
      <c r="E241" s="27">
        <v>0</v>
      </c>
    </row>
    <row r="242" spans="2:10" ht="60" customHeight="1" x14ac:dyDescent="0.25">
      <c r="B242" s="71" t="s">
        <v>68</v>
      </c>
      <c r="C242" s="71"/>
      <c r="D242" s="71"/>
      <c r="E242" s="27">
        <v>0</v>
      </c>
    </row>
    <row r="243" spans="2:10" x14ac:dyDescent="0.25">
      <c r="B243" s="71" t="s">
        <v>69</v>
      </c>
      <c r="C243" s="71"/>
      <c r="D243" s="71"/>
      <c r="E243" s="27">
        <v>1</v>
      </c>
    </row>
    <row r="244" spans="2:10" x14ac:dyDescent="0.25">
      <c r="B244" s="71" t="s">
        <v>70</v>
      </c>
      <c r="C244" s="71"/>
      <c r="D244" s="71"/>
      <c r="E244" s="27">
        <v>0</v>
      </c>
    </row>
    <row r="245" spans="2:10" x14ac:dyDescent="0.25">
      <c r="B245" s="71" t="s">
        <v>71</v>
      </c>
      <c r="C245" s="71"/>
      <c r="D245" s="71"/>
      <c r="E245" s="27">
        <v>0</v>
      </c>
    </row>
    <row r="246" spans="2:10" x14ac:dyDescent="0.25">
      <c r="B246" s="71" t="s">
        <v>72</v>
      </c>
      <c r="C246" s="71"/>
      <c r="D246" s="71"/>
      <c r="E246" s="27">
        <v>1</v>
      </c>
    </row>
    <row r="247" spans="2:10" ht="24" customHeight="1" x14ac:dyDescent="0.25">
      <c r="B247" s="71" t="s">
        <v>73</v>
      </c>
      <c r="C247" s="71"/>
      <c r="D247" s="71"/>
      <c r="E247" s="27">
        <v>0</v>
      </c>
    </row>
    <row r="253" spans="2:10" ht="15.75" x14ac:dyDescent="0.25">
      <c r="B253" s="7" t="s">
        <v>74</v>
      </c>
    </row>
    <row r="255" spans="2:10" ht="108" customHeight="1" x14ac:dyDescent="0.25">
      <c r="B255" s="72" t="s">
        <v>75</v>
      </c>
      <c r="C255" s="72"/>
      <c r="D255" s="72"/>
      <c r="E255" s="28" t="s">
        <v>8</v>
      </c>
      <c r="F255" s="28" t="s">
        <v>9</v>
      </c>
      <c r="H255" s="60"/>
      <c r="I255" s="60"/>
      <c r="J255" s="28" t="s">
        <v>9</v>
      </c>
    </row>
    <row r="256" spans="2:10" x14ac:dyDescent="0.25">
      <c r="B256" s="69" t="s">
        <v>35</v>
      </c>
      <c r="C256" s="69"/>
      <c r="D256" s="69"/>
      <c r="E256" s="42">
        <v>10</v>
      </c>
      <c r="F256" s="21">
        <f>E256/$C$37</f>
        <v>0.38461538461538464</v>
      </c>
      <c r="H256" s="73" t="s">
        <v>35</v>
      </c>
      <c r="I256" s="74"/>
      <c r="J256" s="12">
        <f>F256</f>
        <v>0.38461538461538464</v>
      </c>
    </row>
    <row r="257" spans="2:10" x14ac:dyDescent="0.25">
      <c r="B257" s="69" t="s">
        <v>61</v>
      </c>
      <c r="C257" s="69"/>
      <c r="D257" s="69"/>
      <c r="E257" s="42">
        <v>16</v>
      </c>
      <c r="F257" s="21">
        <f t="shared" ref="F257:F258" si="6">E257/$C$37</f>
        <v>0.61538461538461542</v>
      </c>
      <c r="H257" s="69" t="s">
        <v>61</v>
      </c>
      <c r="I257" s="69"/>
      <c r="J257" s="12">
        <f>F257</f>
        <v>0.61538461538461542</v>
      </c>
    </row>
    <row r="258" spans="2:10" x14ac:dyDescent="0.25">
      <c r="B258" s="69" t="s">
        <v>12</v>
      </c>
      <c r="C258" s="69"/>
      <c r="D258" s="69"/>
      <c r="E258" s="43">
        <f>SUM(E256:E257)</f>
        <v>26</v>
      </c>
      <c r="F258" s="21">
        <f t="shared" si="6"/>
        <v>1</v>
      </c>
      <c r="H258" s="69" t="s">
        <v>12</v>
      </c>
      <c r="I258" s="69"/>
      <c r="J258" s="12">
        <f>F258</f>
        <v>1</v>
      </c>
    </row>
    <row r="282" spans="2:5" ht="15.75" x14ac:dyDescent="0.25">
      <c r="B282" s="7" t="s">
        <v>76</v>
      </c>
    </row>
    <row r="283" spans="2:5" ht="15.75" x14ac:dyDescent="0.25">
      <c r="B283" s="7"/>
    </row>
    <row r="284" spans="2:5" x14ac:dyDescent="0.25">
      <c r="B284" s="25" t="s">
        <v>77</v>
      </c>
    </row>
    <row r="285" spans="2:5" x14ac:dyDescent="0.25">
      <c r="B285" s="25"/>
    </row>
    <row r="286" spans="2:5" x14ac:dyDescent="0.25">
      <c r="B286" s="25"/>
    </row>
    <row r="287" spans="2:5" x14ac:dyDescent="0.25">
      <c r="B287" s="70" t="s">
        <v>78</v>
      </c>
      <c r="C287" s="70"/>
      <c r="D287" s="70"/>
      <c r="E287" s="35" t="s">
        <v>8</v>
      </c>
    </row>
    <row r="288" spans="2:5" x14ac:dyDescent="0.25">
      <c r="B288" s="64" t="s">
        <v>79</v>
      </c>
      <c r="C288" s="64"/>
      <c r="D288" s="64"/>
      <c r="E288" s="40">
        <v>10</v>
      </c>
    </row>
    <row r="289" spans="2:5" x14ac:dyDescent="0.25">
      <c r="B289" s="64" t="s">
        <v>80</v>
      </c>
      <c r="C289" s="64"/>
      <c r="D289" s="64"/>
      <c r="E289" s="40">
        <v>6</v>
      </c>
    </row>
    <row r="290" spans="2:5" x14ac:dyDescent="0.25">
      <c r="B290" s="64" t="s">
        <v>81</v>
      </c>
      <c r="C290" s="64"/>
      <c r="D290" s="64"/>
      <c r="E290" s="40">
        <v>4</v>
      </c>
    </row>
    <row r="291" spans="2:5" x14ac:dyDescent="0.25">
      <c r="B291" s="64" t="s">
        <v>82</v>
      </c>
      <c r="C291" s="64"/>
      <c r="D291" s="64"/>
      <c r="E291" s="40">
        <v>1</v>
      </c>
    </row>
    <row r="292" spans="2:5" x14ac:dyDescent="0.25">
      <c r="B292" s="64" t="s">
        <v>83</v>
      </c>
      <c r="C292" s="64"/>
      <c r="D292" s="64"/>
      <c r="E292" s="40">
        <v>2</v>
      </c>
    </row>
    <row r="293" spans="2:5" x14ac:dyDescent="0.25">
      <c r="B293" s="64" t="s">
        <v>84</v>
      </c>
      <c r="C293" s="64"/>
      <c r="D293" s="64"/>
      <c r="E293" s="40">
        <v>5</v>
      </c>
    </row>
    <row r="294" spans="2:5" x14ac:dyDescent="0.25">
      <c r="B294" s="64" t="s">
        <v>85</v>
      </c>
      <c r="C294" s="64"/>
      <c r="D294" s="64"/>
      <c r="E294" s="40">
        <v>2</v>
      </c>
    </row>
    <row r="295" spans="2:5" x14ac:dyDescent="0.25">
      <c r="B295" s="64" t="s">
        <v>86</v>
      </c>
      <c r="C295" s="64"/>
      <c r="D295" s="64"/>
      <c r="E295" s="40">
        <v>4</v>
      </c>
    </row>
    <row r="297" spans="2:5" ht="10.5" customHeight="1" x14ac:dyDescent="0.25"/>
    <row r="298" spans="2:5" ht="10.5" customHeight="1" x14ac:dyDescent="0.25">
      <c r="B298" s="7" t="s">
        <v>87</v>
      </c>
    </row>
    <row r="299" spans="2:5" ht="10.5" customHeight="1" x14ac:dyDescent="0.25">
      <c r="B299" s="7"/>
    </row>
    <row r="300" spans="2:5" ht="10.5" customHeight="1" x14ac:dyDescent="0.25">
      <c r="B300" s="25" t="s">
        <v>88</v>
      </c>
    </row>
    <row r="301" spans="2:5" x14ac:dyDescent="0.25">
      <c r="B301" s="25"/>
    </row>
    <row r="302" spans="2:5" x14ac:dyDescent="0.25">
      <c r="B302" s="25"/>
    </row>
    <row r="303" spans="2:5" x14ac:dyDescent="0.25">
      <c r="B303" s="29" t="s">
        <v>89</v>
      </c>
      <c r="C303" s="29" t="s">
        <v>8</v>
      </c>
    </row>
    <row r="304" spans="2:5" x14ac:dyDescent="0.25">
      <c r="B304" s="22">
        <v>1</v>
      </c>
      <c r="C304" s="40">
        <v>0</v>
      </c>
    </row>
    <row r="305" spans="2:3" x14ac:dyDescent="0.25">
      <c r="B305" s="22">
        <v>2</v>
      </c>
      <c r="C305" s="40">
        <v>0</v>
      </c>
    </row>
    <row r="306" spans="2:3" x14ac:dyDescent="0.25">
      <c r="B306" s="22">
        <v>3</v>
      </c>
      <c r="C306" s="40">
        <v>10</v>
      </c>
    </row>
    <row r="307" spans="2:3" x14ac:dyDescent="0.25">
      <c r="B307" s="22">
        <v>4</v>
      </c>
      <c r="C307" s="40">
        <v>9</v>
      </c>
    </row>
    <row r="308" spans="2:3" x14ac:dyDescent="0.25">
      <c r="B308" s="22">
        <v>5</v>
      </c>
      <c r="C308" s="40">
        <v>7</v>
      </c>
    </row>
    <row r="311" spans="2:3" x14ac:dyDescent="0.25">
      <c r="B311" s="29" t="s">
        <v>89</v>
      </c>
      <c r="C311" s="29" t="s">
        <v>8</v>
      </c>
    </row>
    <row r="312" spans="2:3" x14ac:dyDescent="0.25">
      <c r="B312" s="22">
        <v>1</v>
      </c>
      <c r="C312" s="21">
        <f>C304/$C$37</f>
        <v>0</v>
      </c>
    </row>
    <row r="313" spans="2:3" x14ac:dyDescent="0.25">
      <c r="B313" s="22">
        <v>2</v>
      </c>
      <c r="C313" s="21">
        <f t="shared" ref="C313:C316" si="7">C305/$C$37</f>
        <v>0</v>
      </c>
    </row>
    <row r="314" spans="2:3" x14ac:dyDescent="0.25">
      <c r="B314" s="22">
        <v>3</v>
      </c>
      <c r="C314" s="21">
        <f t="shared" si="7"/>
        <v>0.38461538461538464</v>
      </c>
    </row>
    <row r="315" spans="2:3" x14ac:dyDescent="0.25">
      <c r="B315" s="22">
        <v>4</v>
      </c>
      <c r="C315" s="21">
        <f t="shared" si="7"/>
        <v>0.34615384615384615</v>
      </c>
    </row>
    <row r="316" spans="2:3" x14ac:dyDescent="0.25">
      <c r="B316" s="22">
        <v>5</v>
      </c>
      <c r="C316" s="21">
        <f t="shared" si="7"/>
        <v>0.26923076923076922</v>
      </c>
    </row>
    <row r="325" spans="2:4" ht="15.75" x14ac:dyDescent="0.25">
      <c r="B325" s="7" t="s">
        <v>90</v>
      </c>
    </row>
    <row r="326" spans="2:4" ht="15.75" x14ac:dyDescent="0.25">
      <c r="B326" s="7"/>
    </row>
    <row r="327" spans="2:4" x14ac:dyDescent="0.25">
      <c r="B327" s="25" t="s">
        <v>91</v>
      </c>
    </row>
    <row r="328" spans="2:4" x14ac:dyDescent="0.25">
      <c r="B328" s="25"/>
    </row>
    <row r="329" spans="2:4" x14ac:dyDescent="0.25">
      <c r="B329" s="25"/>
    </row>
    <row r="330" spans="2:4" x14ac:dyDescent="0.25">
      <c r="B330" s="29" t="s">
        <v>92</v>
      </c>
      <c r="C330" s="29" t="s">
        <v>8</v>
      </c>
    </row>
    <row r="331" spans="2:4" x14ac:dyDescent="0.25">
      <c r="B331" s="22" t="s">
        <v>35</v>
      </c>
      <c r="C331" s="42">
        <v>17</v>
      </c>
      <c r="D331" s="30"/>
    </row>
    <row r="332" spans="2:4" x14ac:dyDescent="0.25">
      <c r="B332" s="22" t="s">
        <v>61</v>
      </c>
      <c r="C332" s="42">
        <v>9</v>
      </c>
      <c r="D332" s="30"/>
    </row>
    <row r="335" spans="2:4" x14ac:dyDescent="0.25">
      <c r="B335" s="29" t="s">
        <v>92</v>
      </c>
      <c r="C335" s="29" t="s">
        <v>9</v>
      </c>
    </row>
    <row r="336" spans="2:4" x14ac:dyDescent="0.25">
      <c r="B336" s="22" t="s">
        <v>35</v>
      </c>
      <c r="C336" s="12">
        <f>C331/$C$37</f>
        <v>0.65384615384615385</v>
      </c>
    </row>
    <row r="337" spans="2:3" x14ac:dyDescent="0.25">
      <c r="B337" s="22" t="s">
        <v>61</v>
      </c>
      <c r="C337" s="12">
        <f>C332/$C$37</f>
        <v>0.34615384615384615</v>
      </c>
    </row>
    <row r="350" spans="2:3" ht="15.75" x14ac:dyDescent="0.25">
      <c r="B350" s="7" t="s">
        <v>93</v>
      </c>
    </row>
    <row r="351" spans="2:3" ht="15.75" x14ac:dyDescent="0.25">
      <c r="B351" s="7"/>
    </row>
    <row r="352" spans="2:3" x14ac:dyDescent="0.25">
      <c r="B352" s="25" t="s">
        <v>94</v>
      </c>
    </row>
    <row r="353" spans="2:8" x14ac:dyDescent="0.25">
      <c r="B353" s="25"/>
    </row>
    <row r="354" spans="2:8" x14ac:dyDescent="0.25">
      <c r="B354" s="25"/>
    </row>
    <row r="355" spans="2:8" x14ac:dyDescent="0.25">
      <c r="B355" s="65" t="s">
        <v>95</v>
      </c>
      <c r="C355" s="66"/>
      <c r="D355" s="66"/>
      <c r="E355" s="67"/>
      <c r="F355" s="35" t="s">
        <v>96</v>
      </c>
      <c r="G355" s="35" t="s">
        <v>97</v>
      </c>
      <c r="H355" s="35" t="s">
        <v>98</v>
      </c>
    </row>
    <row r="356" spans="2:8" x14ac:dyDescent="0.25">
      <c r="B356" s="68" t="s">
        <v>99</v>
      </c>
      <c r="C356" s="68"/>
      <c r="D356" s="68"/>
      <c r="E356" s="68"/>
      <c r="F356" s="22">
        <v>13</v>
      </c>
      <c r="G356" s="22">
        <v>7</v>
      </c>
      <c r="H356" s="22">
        <v>8</v>
      </c>
    </row>
    <row r="357" spans="2:8" x14ac:dyDescent="0.25">
      <c r="B357" s="68" t="s">
        <v>100</v>
      </c>
      <c r="C357" s="68"/>
      <c r="D357" s="68"/>
      <c r="E357" s="68"/>
      <c r="F357" s="22">
        <v>9</v>
      </c>
      <c r="G357" s="22">
        <v>1</v>
      </c>
      <c r="H357" s="22">
        <v>16</v>
      </c>
    </row>
    <row r="358" spans="2:8" x14ac:dyDescent="0.25">
      <c r="B358" s="60" t="s">
        <v>101</v>
      </c>
      <c r="C358" s="60"/>
      <c r="D358" s="60"/>
      <c r="E358" s="60"/>
      <c r="F358" s="22">
        <v>10</v>
      </c>
      <c r="G358" s="22">
        <v>1</v>
      </c>
      <c r="H358" s="22">
        <v>15</v>
      </c>
    </row>
    <row r="359" spans="2:8" x14ac:dyDescent="0.25">
      <c r="B359" s="60" t="s">
        <v>102</v>
      </c>
      <c r="C359" s="60"/>
      <c r="D359" s="60"/>
      <c r="E359" s="60"/>
      <c r="F359" s="22">
        <v>11</v>
      </c>
      <c r="G359" s="22">
        <v>1</v>
      </c>
      <c r="H359" s="22">
        <v>13</v>
      </c>
    </row>
    <row r="360" spans="2:8" x14ac:dyDescent="0.25">
      <c r="B360" s="60" t="s">
        <v>103</v>
      </c>
      <c r="C360" s="60"/>
      <c r="D360" s="60"/>
      <c r="E360" s="60"/>
      <c r="F360" s="22">
        <v>13</v>
      </c>
      <c r="G360" s="22">
        <v>4</v>
      </c>
      <c r="H360" s="22">
        <v>12</v>
      </c>
    </row>
    <row r="361" spans="2:8" x14ac:dyDescent="0.25">
      <c r="B361" s="60" t="s">
        <v>104</v>
      </c>
      <c r="C361" s="60"/>
      <c r="D361" s="60"/>
      <c r="E361" s="60"/>
      <c r="F361" s="22">
        <v>7</v>
      </c>
      <c r="G361" s="22">
        <v>1</v>
      </c>
      <c r="H361" s="22">
        <v>17</v>
      </c>
    </row>
    <row r="362" spans="2:8" x14ac:dyDescent="0.25">
      <c r="B362" s="60" t="s">
        <v>105</v>
      </c>
      <c r="C362" s="60"/>
      <c r="D362" s="60"/>
      <c r="E362" s="60"/>
      <c r="F362" s="22">
        <v>9</v>
      </c>
      <c r="G362" s="22">
        <v>3</v>
      </c>
      <c r="H362" s="22">
        <v>14</v>
      </c>
    </row>
    <row r="363" spans="2:8" x14ac:dyDescent="0.25">
      <c r="B363" s="60" t="s">
        <v>106</v>
      </c>
      <c r="C363" s="60"/>
      <c r="D363" s="60"/>
      <c r="E363" s="60"/>
      <c r="F363" s="22">
        <v>7</v>
      </c>
      <c r="G363" s="22">
        <v>2</v>
      </c>
      <c r="H363" s="22">
        <v>16</v>
      </c>
    </row>
    <row r="369" spans="2:12" ht="15.75" customHeight="1" x14ac:dyDescent="0.25">
      <c r="B369" s="91" t="s">
        <v>107</v>
      </c>
      <c r="C369" s="91"/>
      <c r="D369" s="91"/>
    </row>
    <row r="372" spans="2:12" ht="15" customHeight="1" x14ac:dyDescent="0.25">
      <c r="B372" s="63" t="s">
        <v>108</v>
      </c>
      <c r="C372" s="63"/>
      <c r="D372" s="63"/>
      <c r="F372" s="62" t="s">
        <v>109</v>
      </c>
      <c r="G372" s="62"/>
      <c r="H372" s="62"/>
      <c r="I372" s="62"/>
      <c r="J372" s="31"/>
      <c r="K372" s="31"/>
      <c r="L372" s="31"/>
    </row>
    <row r="373" spans="2:12" x14ac:dyDescent="0.25">
      <c r="B373" s="63"/>
      <c r="C373" s="63"/>
      <c r="D373" s="63"/>
      <c r="F373" s="62"/>
      <c r="G373" s="62"/>
      <c r="H373" s="62"/>
      <c r="I373" s="62"/>
      <c r="J373" s="31"/>
      <c r="K373" s="31"/>
      <c r="L373" s="31"/>
    </row>
    <row r="374" spans="2:12" x14ac:dyDescent="0.25">
      <c r="B374" s="63"/>
      <c r="C374" s="63"/>
      <c r="D374" s="63"/>
      <c r="F374" s="62"/>
      <c r="G374" s="62"/>
      <c r="H374" s="62"/>
      <c r="I374" s="62"/>
      <c r="J374" s="32"/>
      <c r="K374" s="32"/>
      <c r="L374" s="32"/>
    </row>
    <row r="375" spans="2:12" x14ac:dyDescent="0.25">
      <c r="B375" s="63"/>
      <c r="C375" s="63"/>
      <c r="D375" s="63"/>
      <c r="F375" s="32"/>
      <c r="G375" s="32"/>
      <c r="H375" s="32"/>
      <c r="I375" s="32"/>
      <c r="J375" s="32"/>
      <c r="K375" s="32"/>
      <c r="L375" s="32"/>
    </row>
    <row r="376" spans="2:12" x14ac:dyDescent="0.25">
      <c r="B376" s="32"/>
      <c r="C376" s="32"/>
      <c r="D376" s="32"/>
      <c r="F376" s="32"/>
      <c r="G376" s="32"/>
      <c r="H376" s="32"/>
      <c r="I376" s="32"/>
      <c r="J376" s="32"/>
      <c r="K376" s="32"/>
      <c r="L376" s="32"/>
    </row>
    <row r="377" spans="2:12" x14ac:dyDescent="0.25">
      <c r="B377" s="32"/>
      <c r="C377" s="32"/>
      <c r="D377" s="32"/>
      <c r="F377" s="32"/>
      <c r="G377" s="32"/>
      <c r="H377" s="32"/>
      <c r="I377" s="32"/>
      <c r="J377" s="32"/>
      <c r="K377" s="32"/>
      <c r="L377" s="32"/>
    </row>
    <row r="378" spans="2:12" x14ac:dyDescent="0.25">
      <c r="B378" s="29" t="s">
        <v>110</v>
      </c>
      <c r="C378" s="29" t="s">
        <v>8</v>
      </c>
    </row>
    <row r="379" spans="2:12" x14ac:dyDescent="0.25">
      <c r="B379" s="14" t="s">
        <v>111</v>
      </c>
      <c r="C379" s="14">
        <v>3</v>
      </c>
      <c r="G379" s="29" t="s">
        <v>112</v>
      </c>
      <c r="H379" s="29" t="s">
        <v>8</v>
      </c>
    </row>
    <row r="380" spans="2:12" x14ac:dyDescent="0.25">
      <c r="B380" s="14" t="s">
        <v>113</v>
      </c>
      <c r="C380" s="14">
        <v>10</v>
      </c>
      <c r="G380" s="14" t="s">
        <v>35</v>
      </c>
      <c r="H380" s="14"/>
    </row>
    <row r="381" spans="2:12" x14ac:dyDescent="0.25">
      <c r="B381" s="14" t="s">
        <v>114</v>
      </c>
      <c r="C381" s="14">
        <v>2</v>
      </c>
      <c r="G381" s="14" t="s">
        <v>115</v>
      </c>
      <c r="H381" s="14"/>
    </row>
    <row r="382" spans="2:12" x14ac:dyDescent="0.25">
      <c r="B382" s="14" t="s">
        <v>116</v>
      </c>
      <c r="C382" s="14">
        <v>2</v>
      </c>
    </row>
    <row r="383" spans="2:12" x14ac:dyDescent="0.25">
      <c r="B383" s="14" t="s">
        <v>117</v>
      </c>
      <c r="C383" s="14">
        <v>9</v>
      </c>
    </row>
    <row r="384" spans="2:12" x14ac:dyDescent="0.25">
      <c r="G384" s="29" t="s">
        <v>112</v>
      </c>
      <c r="H384" s="29" t="s">
        <v>9</v>
      </c>
    </row>
    <row r="385" spans="2:11" x14ac:dyDescent="0.25">
      <c r="B385" s="29" t="s">
        <v>110</v>
      </c>
      <c r="C385" s="29" t="s">
        <v>9</v>
      </c>
      <c r="G385" s="14" t="s">
        <v>35</v>
      </c>
      <c r="H385" s="12">
        <f>H380/$C$37</f>
        <v>0</v>
      </c>
    </row>
    <row r="386" spans="2:11" x14ac:dyDescent="0.25">
      <c r="B386" s="14" t="s">
        <v>111</v>
      </c>
      <c r="C386" s="12">
        <f>C379/$C$37</f>
        <v>0.11538461538461539</v>
      </c>
      <c r="F386" s="2"/>
      <c r="G386" s="14" t="s">
        <v>115</v>
      </c>
      <c r="H386" s="12">
        <f>H381/$C$37</f>
        <v>0</v>
      </c>
    </row>
    <row r="387" spans="2:11" x14ac:dyDescent="0.25">
      <c r="B387" s="14" t="s">
        <v>113</v>
      </c>
      <c r="C387" s="12">
        <f t="shared" ref="C387:C389" si="8">C380/$C$37</f>
        <v>0.38461538461538464</v>
      </c>
      <c r="F387" s="2"/>
      <c r="G387" s="33"/>
    </row>
    <row r="388" spans="2:11" x14ac:dyDescent="0.25">
      <c r="B388" s="14" t="s">
        <v>114</v>
      </c>
      <c r="C388" s="12">
        <f t="shared" si="8"/>
        <v>7.6923076923076927E-2</v>
      </c>
    </row>
    <row r="389" spans="2:11" x14ac:dyDescent="0.25">
      <c r="B389" s="14" t="s">
        <v>116</v>
      </c>
      <c r="C389" s="12">
        <f t="shared" si="8"/>
        <v>7.6923076923076927E-2</v>
      </c>
    </row>
    <row r="394" spans="2:11" ht="15" customHeight="1" x14ac:dyDescent="0.25">
      <c r="B394" s="61" t="s">
        <v>118</v>
      </c>
      <c r="C394" s="61"/>
      <c r="D394" s="61"/>
      <c r="F394" s="62" t="s">
        <v>119</v>
      </c>
      <c r="G394" s="62"/>
      <c r="H394" s="62"/>
      <c r="I394" s="62"/>
      <c r="J394" s="62"/>
      <c r="K394" s="62"/>
    </row>
    <row r="395" spans="2:11" ht="15" customHeight="1" x14ac:dyDescent="0.25">
      <c r="B395" s="61"/>
      <c r="C395" s="61"/>
      <c r="D395" s="61"/>
      <c r="F395" s="62"/>
      <c r="G395" s="62"/>
      <c r="H395" s="62"/>
      <c r="I395" s="62"/>
      <c r="J395" s="62"/>
      <c r="K395" s="62"/>
    </row>
    <row r="396" spans="2:11" ht="15" customHeight="1" x14ac:dyDescent="0.25">
      <c r="B396" s="61"/>
      <c r="C396" s="61"/>
      <c r="D396" s="61"/>
      <c r="F396" s="62"/>
      <c r="G396" s="62"/>
      <c r="H396" s="62"/>
      <c r="I396" s="62"/>
      <c r="J396" s="62"/>
      <c r="K396" s="62"/>
    </row>
    <row r="397" spans="2:11" x14ac:dyDescent="0.25">
      <c r="F397" s="62"/>
      <c r="G397" s="62"/>
      <c r="H397" s="62"/>
      <c r="I397" s="62"/>
      <c r="J397" s="62"/>
      <c r="K397" s="62"/>
    </row>
    <row r="398" spans="2:11" x14ac:dyDescent="0.25">
      <c r="B398" s="29" t="s">
        <v>120</v>
      </c>
      <c r="C398" s="29" t="s">
        <v>8</v>
      </c>
    </row>
    <row r="399" spans="2:11" x14ac:dyDescent="0.25">
      <c r="B399" s="14" t="s">
        <v>35</v>
      </c>
      <c r="C399" s="14">
        <v>24</v>
      </c>
    </row>
    <row r="400" spans="2:11" x14ac:dyDescent="0.25">
      <c r="B400" s="14" t="s">
        <v>115</v>
      </c>
      <c r="C400" s="14">
        <v>2</v>
      </c>
      <c r="H400" s="29" t="s">
        <v>120</v>
      </c>
      <c r="I400" s="29" t="s">
        <v>8</v>
      </c>
    </row>
    <row r="401" spans="2:9" x14ac:dyDescent="0.25">
      <c r="H401" s="14" t="s">
        <v>35</v>
      </c>
      <c r="I401" s="14">
        <v>24</v>
      </c>
    </row>
    <row r="402" spans="2:9" x14ac:dyDescent="0.25">
      <c r="H402" s="14" t="s">
        <v>115</v>
      </c>
      <c r="I402" s="14">
        <v>2</v>
      </c>
    </row>
    <row r="403" spans="2:9" x14ac:dyDescent="0.25">
      <c r="B403" s="29" t="s">
        <v>120</v>
      </c>
      <c r="C403" s="29" t="s">
        <v>9</v>
      </c>
    </row>
    <row r="404" spans="2:9" x14ac:dyDescent="0.25">
      <c r="B404" s="14" t="s">
        <v>35</v>
      </c>
      <c r="C404" s="12">
        <f>C399/$C$37</f>
        <v>0.92307692307692313</v>
      </c>
    </row>
    <row r="405" spans="2:9" x14ac:dyDescent="0.25">
      <c r="B405" s="14" t="s">
        <v>115</v>
      </c>
      <c r="C405" s="12">
        <f>C400/$C$37</f>
        <v>7.6923076923076927E-2</v>
      </c>
      <c r="H405" s="29" t="s">
        <v>120</v>
      </c>
      <c r="I405" s="29" t="s">
        <v>9</v>
      </c>
    </row>
    <row r="406" spans="2:9" x14ac:dyDescent="0.25">
      <c r="H406" s="14" t="s">
        <v>35</v>
      </c>
      <c r="I406" s="12">
        <f>I401/$C$37</f>
        <v>0.92307692307692313</v>
      </c>
    </row>
    <row r="407" spans="2:9" x14ac:dyDescent="0.25">
      <c r="H407" s="14" t="s">
        <v>115</v>
      </c>
      <c r="I407" s="12">
        <f>I402/$C$37</f>
        <v>7.6923076923076927E-2</v>
      </c>
    </row>
    <row r="409" spans="2:9" ht="15" customHeight="1" x14ac:dyDescent="0.25">
      <c r="B409" s="61" t="s">
        <v>121</v>
      </c>
      <c r="C409" s="61"/>
      <c r="D409" s="61"/>
    </row>
    <row r="410" spans="2:9" x14ac:dyDescent="0.25">
      <c r="B410" s="61"/>
      <c r="C410" s="61"/>
      <c r="D410" s="61"/>
    </row>
    <row r="411" spans="2:9" x14ac:dyDescent="0.25">
      <c r="B411" s="61"/>
      <c r="C411" s="61"/>
      <c r="D411" s="61"/>
    </row>
    <row r="413" spans="2:9" x14ac:dyDescent="0.25">
      <c r="B413" s="29" t="s">
        <v>122</v>
      </c>
      <c r="C413" s="59" t="s">
        <v>8</v>
      </c>
      <c r="D413" s="59"/>
    </row>
    <row r="414" spans="2:9" x14ac:dyDescent="0.25">
      <c r="B414" s="22">
        <v>1</v>
      </c>
      <c r="C414" s="60">
        <v>0</v>
      </c>
      <c r="D414" s="60"/>
    </row>
    <row r="415" spans="2:9" x14ac:dyDescent="0.25">
      <c r="B415" s="22">
        <v>2</v>
      </c>
      <c r="C415" s="60">
        <v>0</v>
      </c>
      <c r="D415" s="60"/>
    </row>
    <row r="416" spans="2:9" x14ac:dyDescent="0.25">
      <c r="B416" s="22">
        <v>3</v>
      </c>
      <c r="C416" s="60">
        <v>5</v>
      </c>
      <c r="D416" s="60"/>
    </row>
    <row r="417" spans="2:10" x14ac:dyDescent="0.25">
      <c r="B417" s="22">
        <v>4</v>
      </c>
      <c r="C417" s="60">
        <v>14</v>
      </c>
      <c r="D417" s="60"/>
    </row>
    <row r="418" spans="2:10" x14ac:dyDescent="0.25">
      <c r="B418" s="22">
        <v>5</v>
      </c>
      <c r="C418" s="60">
        <v>7</v>
      </c>
      <c r="D418" s="60"/>
    </row>
    <row r="420" spans="2:10" x14ac:dyDescent="0.25">
      <c r="B420" s="29" t="s">
        <v>122</v>
      </c>
      <c r="C420" s="59" t="s">
        <v>9</v>
      </c>
      <c r="D420" s="59"/>
    </row>
    <row r="421" spans="2:10" x14ac:dyDescent="0.25">
      <c r="B421" s="22">
        <v>1</v>
      </c>
      <c r="C421" s="58">
        <f>C414/$C$37</f>
        <v>0</v>
      </c>
      <c r="D421" s="58"/>
    </row>
    <row r="422" spans="2:10" x14ac:dyDescent="0.25">
      <c r="B422" s="22">
        <v>2</v>
      </c>
      <c r="C422" s="58">
        <f t="shared" ref="C422:C425" si="9">C415/$C$37</f>
        <v>0</v>
      </c>
      <c r="D422" s="58"/>
    </row>
    <row r="423" spans="2:10" x14ac:dyDescent="0.25">
      <c r="B423" s="22">
        <v>3</v>
      </c>
      <c r="C423" s="58">
        <f t="shared" si="9"/>
        <v>0.19230769230769232</v>
      </c>
      <c r="D423" s="58"/>
    </row>
    <row r="424" spans="2:10" x14ac:dyDescent="0.25">
      <c r="B424" s="22">
        <v>4</v>
      </c>
      <c r="C424" s="58">
        <f t="shared" si="9"/>
        <v>0.53846153846153844</v>
      </c>
      <c r="D424" s="58"/>
    </row>
    <row r="425" spans="2:10" x14ac:dyDescent="0.25">
      <c r="B425" s="22">
        <v>5</v>
      </c>
      <c r="C425" s="58">
        <f t="shared" si="9"/>
        <v>0.26923076923076922</v>
      </c>
      <c r="D425" s="58"/>
    </row>
    <row r="430" spans="2:10" ht="15.75" x14ac:dyDescent="0.25">
      <c r="B430" s="7" t="s">
        <v>123</v>
      </c>
    </row>
    <row r="432" spans="2:10" x14ac:dyDescent="0.25">
      <c r="B432" s="59" t="s">
        <v>124</v>
      </c>
      <c r="C432" s="59"/>
      <c r="D432" s="59"/>
      <c r="E432" s="59"/>
      <c r="F432" s="59"/>
      <c r="G432" s="59"/>
      <c r="H432" s="59"/>
      <c r="I432" s="59"/>
      <c r="J432" s="59"/>
    </row>
    <row r="433" spans="2:10" x14ac:dyDescent="0.25">
      <c r="B433" s="45" t="s">
        <v>301</v>
      </c>
      <c r="C433" s="34"/>
      <c r="D433" s="34"/>
      <c r="E433" s="34"/>
      <c r="F433" s="34"/>
      <c r="G433" s="34"/>
      <c r="H433" s="34"/>
      <c r="I433" s="34"/>
      <c r="J433" s="46"/>
    </row>
    <row r="434" spans="2:10" x14ac:dyDescent="0.25">
      <c r="B434" s="45" t="s">
        <v>115</v>
      </c>
      <c r="C434" s="2"/>
      <c r="D434" s="2"/>
      <c r="E434" s="2"/>
      <c r="F434" s="2"/>
      <c r="G434" s="2"/>
      <c r="H434" s="2"/>
      <c r="I434" s="2"/>
      <c r="J434" s="46"/>
    </row>
    <row r="435" spans="2:10" x14ac:dyDescent="0.25">
      <c r="B435" s="45" t="s">
        <v>302</v>
      </c>
      <c r="C435" s="2"/>
      <c r="D435" s="2"/>
      <c r="E435" s="2"/>
      <c r="F435" s="2"/>
      <c r="G435" s="2"/>
      <c r="H435" s="2"/>
      <c r="I435" s="2"/>
      <c r="J435" s="46"/>
    </row>
    <row r="436" spans="2:10" x14ac:dyDescent="0.25">
      <c r="B436" s="45" t="s">
        <v>303</v>
      </c>
      <c r="C436" s="2"/>
      <c r="D436" s="2"/>
      <c r="E436" s="2"/>
      <c r="F436" s="2"/>
      <c r="G436" s="2"/>
      <c r="H436" s="2"/>
      <c r="I436" s="2"/>
      <c r="J436" s="46"/>
    </row>
    <row r="437" spans="2:10" x14ac:dyDescent="0.25">
      <c r="B437" s="45" t="s">
        <v>304</v>
      </c>
      <c r="C437" s="2"/>
      <c r="D437" s="2"/>
      <c r="E437" s="2"/>
      <c r="F437" s="2"/>
      <c r="G437" s="2"/>
      <c r="H437" s="2"/>
      <c r="I437" s="2"/>
      <c r="J437" s="46"/>
    </row>
    <row r="438" spans="2:10" x14ac:dyDescent="0.25">
      <c r="B438" s="45" t="s">
        <v>305</v>
      </c>
      <c r="C438" s="2"/>
      <c r="D438" s="2"/>
      <c r="E438" s="2"/>
      <c r="F438" s="2"/>
      <c r="G438" s="2"/>
      <c r="H438" s="2"/>
      <c r="I438" s="2"/>
      <c r="J438" s="46"/>
    </row>
    <row r="439" spans="2:10" x14ac:dyDescent="0.25">
      <c r="B439" s="45" t="s">
        <v>306</v>
      </c>
      <c r="C439" s="2"/>
      <c r="D439" s="2"/>
      <c r="E439" s="2"/>
      <c r="F439" s="2"/>
      <c r="G439" s="2"/>
      <c r="H439" s="2"/>
      <c r="I439" s="2"/>
      <c r="J439" s="46"/>
    </row>
    <row r="440" spans="2:10" x14ac:dyDescent="0.25">
      <c r="B440" s="45" t="s">
        <v>307</v>
      </c>
      <c r="C440" s="2"/>
      <c r="D440" s="2"/>
      <c r="E440" s="2"/>
      <c r="F440" s="2"/>
      <c r="G440" s="2"/>
      <c r="H440" s="2"/>
      <c r="I440" s="38"/>
      <c r="J440" s="47"/>
    </row>
    <row r="441" spans="2:10" x14ac:dyDescent="0.25">
      <c r="B441" s="45" t="s">
        <v>308</v>
      </c>
      <c r="C441" s="2"/>
      <c r="D441" s="2"/>
      <c r="E441" s="2"/>
      <c r="F441" s="2"/>
      <c r="G441" s="2"/>
      <c r="H441" s="2"/>
      <c r="I441" s="2"/>
      <c r="J441" s="46"/>
    </row>
    <row r="442" spans="2:10" x14ac:dyDescent="0.25">
      <c r="B442" s="45" t="s">
        <v>309</v>
      </c>
      <c r="C442" s="2"/>
      <c r="D442" s="2"/>
      <c r="E442" s="2"/>
      <c r="F442" s="2"/>
      <c r="G442" s="2"/>
      <c r="H442" s="2"/>
      <c r="I442" s="2"/>
      <c r="J442" s="46"/>
    </row>
    <row r="443" spans="2:10" x14ac:dyDescent="0.25">
      <c r="B443" s="45" t="s">
        <v>310</v>
      </c>
      <c r="C443" s="2"/>
      <c r="D443" s="2"/>
      <c r="E443" s="2"/>
      <c r="F443" s="2"/>
      <c r="G443" s="2"/>
      <c r="H443" s="2"/>
      <c r="I443" s="2"/>
      <c r="J443" s="46"/>
    </row>
    <row r="444" spans="2:10" x14ac:dyDescent="0.25">
      <c r="B444" s="45" t="s">
        <v>311</v>
      </c>
      <c r="C444" s="2"/>
      <c r="D444" s="2"/>
      <c r="E444" s="2"/>
      <c r="F444" s="2"/>
      <c r="G444" s="2"/>
      <c r="H444" s="2"/>
      <c r="I444" s="2"/>
      <c r="J444" s="46"/>
    </row>
    <row r="445" spans="2:10" x14ac:dyDescent="0.25">
      <c r="B445" s="45" t="s">
        <v>312</v>
      </c>
      <c r="C445" s="2"/>
      <c r="D445" s="2"/>
      <c r="E445" s="2"/>
      <c r="F445" s="2"/>
      <c r="G445" s="2"/>
      <c r="H445" s="2"/>
      <c r="I445" s="2"/>
      <c r="J445" s="46"/>
    </row>
    <row r="446" spans="2:10" x14ac:dyDescent="0.25">
      <c r="B446" s="45" t="s">
        <v>313</v>
      </c>
      <c r="C446" s="2"/>
      <c r="D446" s="2"/>
      <c r="E446" s="2"/>
      <c r="F446" s="2"/>
      <c r="G446" s="2"/>
      <c r="H446" s="2"/>
      <c r="I446" s="2"/>
      <c r="J446" s="46"/>
    </row>
    <row r="447" spans="2:10" x14ac:dyDescent="0.25">
      <c r="B447" s="45" t="s">
        <v>314</v>
      </c>
      <c r="C447" s="2"/>
      <c r="D447" s="2"/>
      <c r="E447" s="2"/>
      <c r="F447" s="2"/>
      <c r="G447" s="2"/>
      <c r="H447" s="2"/>
      <c r="I447" s="2"/>
      <c r="J447" s="46"/>
    </row>
    <row r="448" spans="2:10" x14ac:dyDescent="0.25">
      <c r="B448" s="45" t="s">
        <v>315</v>
      </c>
      <c r="C448" s="2"/>
      <c r="D448" s="2"/>
      <c r="E448" s="2"/>
      <c r="F448" s="2"/>
      <c r="G448" s="2"/>
      <c r="H448" s="2"/>
      <c r="I448" s="2"/>
      <c r="J448" s="46"/>
    </row>
    <row r="449" spans="2:10" x14ac:dyDescent="0.25">
      <c r="B449" s="45" t="s">
        <v>316</v>
      </c>
      <c r="C449" s="2"/>
      <c r="D449" s="2"/>
      <c r="E449" s="2"/>
      <c r="F449" s="2"/>
      <c r="G449" s="2"/>
      <c r="H449" s="2"/>
      <c r="I449" s="2"/>
      <c r="J449" s="46"/>
    </row>
    <row r="450" spans="2:10" x14ac:dyDescent="0.25">
      <c r="B450" s="45" t="s">
        <v>313</v>
      </c>
      <c r="C450" s="2"/>
      <c r="D450" s="2"/>
      <c r="E450" s="2"/>
      <c r="F450" s="2"/>
      <c r="G450" s="2"/>
      <c r="H450" s="2"/>
      <c r="I450" s="2"/>
      <c r="J450" s="46"/>
    </row>
    <row r="451" spans="2:10" x14ac:dyDescent="0.25">
      <c r="B451" s="45" t="s">
        <v>317</v>
      </c>
      <c r="C451" s="2"/>
      <c r="D451" s="2"/>
      <c r="E451" s="2"/>
      <c r="F451" s="2"/>
      <c r="G451" s="2"/>
      <c r="H451" s="2"/>
      <c r="I451" s="2"/>
      <c r="J451" s="46"/>
    </row>
    <row r="452" spans="2:10" x14ac:dyDescent="0.25">
      <c r="B452" s="45" t="s">
        <v>61</v>
      </c>
      <c r="C452" s="2"/>
      <c r="D452" s="2"/>
      <c r="E452" s="2"/>
      <c r="F452" s="2"/>
      <c r="G452" s="2"/>
      <c r="H452" s="2"/>
      <c r="I452" s="2"/>
      <c r="J452" s="46"/>
    </row>
    <row r="453" spans="2:10" x14ac:dyDescent="0.25">
      <c r="B453" s="45" t="s">
        <v>318</v>
      </c>
      <c r="C453" s="2"/>
      <c r="D453" s="2"/>
      <c r="E453" s="2"/>
      <c r="F453" s="2"/>
      <c r="G453" s="2"/>
      <c r="H453" s="2"/>
      <c r="I453" s="2"/>
      <c r="J453" s="46"/>
    </row>
    <row r="454" spans="2:10" x14ac:dyDescent="0.25">
      <c r="B454" s="45" t="s">
        <v>319</v>
      </c>
      <c r="C454" s="2"/>
      <c r="D454" s="2"/>
      <c r="E454" s="2"/>
      <c r="F454" s="2"/>
      <c r="G454" s="2"/>
      <c r="H454" s="2"/>
      <c r="I454" s="2"/>
      <c r="J454" s="46"/>
    </row>
    <row r="455" spans="2:10" x14ac:dyDescent="0.25">
      <c r="B455" s="45" t="s">
        <v>316</v>
      </c>
      <c r="C455" s="2"/>
      <c r="D455" s="2"/>
      <c r="E455" s="2"/>
      <c r="F455" s="2"/>
      <c r="G455" s="2"/>
      <c r="H455" s="2"/>
      <c r="I455" s="2"/>
      <c r="J455" s="46"/>
    </row>
    <row r="456" spans="2:10" x14ac:dyDescent="0.25">
      <c r="B456" s="45" t="s">
        <v>320</v>
      </c>
      <c r="C456" s="2"/>
      <c r="D456" s="2"/>
      <c r="E456" s="2"/>
      <c r="F456" s="2"/>
      <c r="G456" s="2"/>
      <c r="H456" s="2"/>
      <c r="I456" s="2"/>
      <c r="J456" s="46"/>
    </row>
    <row r="457" spans="2:10" x14ac:dyDescent="0.25">
      <c r="B457" s="45" t="s">
        <v>321</v>
      </c>
      <c r="C457" s="2"/>
      <c r="D457" s="2"/>
      <c r="E457" s="2"/>
      <c r="F457" s="2"/>
      <c r="G457" s="2"/>
      <c r="H457" s="2"/>
      <c r="I457" s="2"/>
      <c r="J457" s="46"/>
    </row>
    <row r="458" spans="2:10" x14ac:dyDescent="0.25">
      <c r="B458" s="48" t="s">
        <v>322</v>
      </c>
      <c r="C458" s="49"/>
      <c r="D458" s="49"/>
      <c r="E458" s="49"/>
      <c r="F458" s="49"/>
      <c r="G458" s="49"/>
      <c r="H458" s="49"/>
      <c r="I458" s="49"/>
      <c r="J458" s="50"/>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92:C192"/>
    <mergeCell ref="B219:C219"/>
    <mergeCell ref="B220:C220"/>
    <mergeCell ref="B221:C221"/>
    <mergeCell ref="B222:C222"/>
    <mergeCell ref="B223:D223"/>
    <mergeCell ref="B126:D126"/>
    <mergeCell ref="E126:F126"/>
    <mergeCell ref="B127:D127"/>
    <mergeCell ref="E127:F127"/>
    <mergeCell ref="B128:D128"/>
    <mergeCell ref="E128:F128"/>
    <mergeCell ref="B240:D240"/>
    <mergeCell ref="B241:D241"/>
    <mergeCell ref="B242:D242"/>
    <mergeCell ref="B243:D243"/>
    <mergeCell ref="B244:D244"/>
    <mergeCell ref="B245:D245"/>
    <mergeCell ref="B224:D224"/>
    <mergeCell ref="B225:D225"/>
    <mergeCell ref="B226:D226"/>
    <mergeCell ref="B227:D227"/>
    <mergeCell ref="B228:D228"/>
    <mergeCell ref="B239:D239"/>
    <mergeCell ref="B257:D257"/>
    <mergeCell ref="H257:I257"/>
    <mergeCell ref="B258:D258"/>
    <mergeCell ref="H258:I258"/>
    <mergeCell ref="B287:D287"/>
    <mergeCell ref="B288:D288"/>
    <mergeCell ref="B246:D246"/>
    <mergeCell ref="B247:D247"/>
    <mergeCell ref="B255:D255"/>
    <mergeCell ref="H255:I255"/>
    <mergeCell ref="B256:D256"/>
    <mergeCell ref="H256:I256"/>
    <mergeCell ref="B295:D295"/>
    <mergeCell ref="B355:E355"/>
    <mergeCell ref="B356:E356"/>
    <mergeCell ref="B357:E357"/>
    <mergeCell ref="B358:E358"/>
    <mergeCell ref="B359:E359"/>
    <mergeCell ref="B289:D289"/>
    <mergeCell ref="B290:D290"/>
    <mergeCell ref="B291:D291"/>
    <mergeCell ref="B292:D292"/>
    <mergeCell ref="B293:D293"/>
    <mergeCell ref="B294:D294"/>
    <mergeCell ref="F372:I374"/>
    <mergeCell ref="B394:D396"/>
    <mergeCell ref="F394:K397"/>
    <mergeCell ref="B409:D411"/>
    <mergeCell ref="C413:D413"/>
    <mergeCell ref="C414:D414"/>
    <mergeCell ref="B360:E360"/>
    <mergeCell ref="B361:E361"/>
    <mergeCell ref="B362:E362"/>
    <mergeCell ref="B363:E363"/>
    <mergeCell ref="B372:D375"/>
    <mergeCell ref="C422:D422"/>
    <mergeCell ref="C423:D423"/>
    <mergeCell ref="C424:D424"/>
    <mergeCell ref="C425:D425"/>
    <mergeCell ref="B432:J432"/>
    <mergeCell ref="C415:D415"/>
    <mergeCell ref="C416:D416"/>
    <mergeCell ref="C417:D417"/>
    <mergeCell ref="C418:D418"/>
    <mergeCell ref="C420:D420"/>
    <mergeCell ref="C421:D4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O19"/>
  <sheetViews>
    <sheetView workbookViewId="0">
      <selection activeCell="D18" sqref="D18"/>
    </sheetView>
  </sheetViews>
  <sheetFormatPr baseColWidth="10" defaultRowHeight="15" x14ac:dyDescent="0.25"/>
  <cols>
    <col min="1" max="16384" width="11.42578125" style="1"/>
  </cols>
  <sheetData>
    <row r="14" spans="1:15" ht="15" customHeight="1" x14ac:dyDescent="0.25">
      <c r="A14" s="90" t="s">
        <v>127</v>
      </c>
      <c r="B14" s="90"/>
      <c r="C14" s="90"/>
      <c r="D14" s="90"/>
      <c r="E14" s="90"/>
      <c r="F14" s="90"/>
      <c r="G14" s="90"/>
      <c r="H14" s="90"/>
      <c r="I14" s="90"/>
      <c r="J14" s="90"/>
      <c r="K14" s="90"/>
      <c r="L14" s="90"/>
      <c r="M14" s="90"/>
      <c r="N14" s="90"/>
      <c r="O14" s="90"/>
    </row>
    <row r="15" spans="1:15" ht="15" customHeight="1" x14ac:dyDescent="0.25">
      <c r="A15" s="90"/>
      <c r="B15" s="90"/>
      <c r="C15" s="90"/>
      <c r="D15" s="90"/>
      <c r="E15" s="90"/>
      <c r="F15" s="90"/>
      <c r="G15" s="90"/>
      <c r="H15" s="90"/>
      <c r="I15" s="90"/>
      <c r="J15" s="90"/>
      <c r="K15" s="90"/>
      <c r="L15" s="90"/>
      <c r="M15" s="90"/>
      <c r="N15" s="90"/>
      <c r="O15" s="90"/>
    </row>
    <row r="16" spans="1:15" ht="15" customHeight="1" x14ac:dyDescent="0.25">
      <c r="A16" s="90"/>
      <c r="B16" s="90"/>
      <c r="C16" s="90"/>
      <c r="D16" s="90"/>
      <c r="E16" s="90"/>
      <c r="F16" s="90"/>
      <c r="G16" s="90"/>
      <c r="H16" s="90"/>
      <c r="I16" s="90"/>
      <c r="J16" s="90"/>
      <c r="K16" s="90"/>
      <c r="L16" s="90"/>
      <c r="M16" s="90"/>
      <c r="N16" s="90"/>
      <c r="O16" s="90"/>
    </row>
    <row r="17" spans="1:15" ht="31.5" x14ac:dyDescent="0.5">
      <c r="A17" s="41"/>
      <c r="B17" s="41"/>
      <c r="C17" s="41"/>
      <c r="D17" s="41"/>
      <c r="E17" s="41"/>
      <c r="F17" s="41"/>
      <c r="G17" s="41"/>
      <c r="H17" s="41"/>
      <c r="I17" s="41"/>
      <c r="J17" s="41"/>
      <c r="K17" s="41"/>
      <c r="L17" s="41"/>
      <c r="M17" s="41"/>
      <c r="N17" s="41"/>
      <c r="O17" s="41"/>
    </row>
    <row r="18" spans="1:15" ht="31.5" x14ac:dyDescent="0.5">
      <c r="A18" s="41"/>
      <c r="B18" s="41"/>
      <c r="C18" s="41"/>
      <c r="D18" s="41"/>
      <c r="E18" s="41"/>
      <c r="F18" s="41"/>
      <c r="G18" s="41"/>
      <c r="H18" s="41"/>
      <c r="I18" s="41"/>
      <c r="J18" s="41"/>
      <c r="K18" s="41"/>
      <c r="L18" s="41"/>
      <c r="M18" s="41"/>
      <c r="N18" s="41"/>
      <c r="O18" s="41"/>
    </row>
    <row r="19" spans="1:15" ht="31.5" x14ac:dyDescent="0.5">
      <c r="A19" s="41"/>
      <c r="B19" s="41"/>
      <c r="C19" s="41"/>
      <c r="D19" s="41"/>
      <c r="E19" s="41"/>
      <c r="F19" s="41"/>
      <c r="G19" s="41"/>
      <c r="H19" s="41"/>
      <c r="I19" s="41"/>
      <c r="J19" s="41"/>
      <c r="K19" s="41"/>
      <c r="L19" s="41"/>
      <c r="M19" s="41"/>
      <c r="N19" s="41"/>
      <c r="O19" s="41"/>
    </row>
  </sheetData>
  <mergeCells count="1">
    <mergeCell ref="A14:O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Gestion de egresados</cp:lastModifiedBy>
  <dcterms:created xsi:type="dcterms:W3CDTF">2018-09-28T15:27:34Z</dcterms:created>
  <dcterms:modified xsi:type="dcterms:W3CDTF">2018-10-31T20:51:27Z</dcterms:modified>
</cp:coreProperties>
</file>