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91" i="62" l="1"/>
  <c r="D186" i="62"/>
  <c r="D185" i="62"/>
  <c r="D183" i="62"/>
  <c r="D184" i="62"/>
  <c r="D187" i="62"/>
  <c r="D188" i="62"/>
  <c r="D189" i="62"/>
  <c r="D190" i="62"/>
  <c r="C41" i="62"/>
  <c r="C381" i="62"/>
  <c r="C382" i="62"/>
  <c r="C383" i="62"/>
  <c r="C67" i="62"/>
  <c r="C94" i="62"/>
  <c r="D217" i="62"/>
  <c r="D40" i="62"/>
  <c r="D41" i="62"/>
  <c r="D39" i="62"/>
  <c r="C417" i="62"/>
  <c r="C418" i="62"/>
  <c r="C419" i="62"/>
  <c r="C420" i="62"/>
  <c r="C416" i="62"/>
  <c r="I402" i="62"/>
  <c r="I401" i="62"/>
  <c r="C400" i="62"/>
  <c r="C399" i="62"/>
  <c r="H381" i="62"/>
  <c r="H380" i="62"/>
  <c r="C384" i="62"/>
  <c r="C332" i="62"/>
  <c r="C331" i="62"/>
  <c r="C308" i="62"/>
  <c r="C309" i="62"/>
  <c r="C310" i="62"/>
  <c r="C311" i="62"/>
  <c r="C307" i="62"/>
  <c r="E253" i="62"/>
  <c r="E216" i="62"/>
  <c r="E215" i="62"/>
  <c r="K128" i="62"/>
  <c r="K129" i="62"/>
  <c r="K127" i="62"/>
  <c r="E128" i="62"/>
  <c r="E129" i="62"/>
  <c r="E130" i="62"/>
  <c r="E131" i="62"/>
  <c r="E132" i="62"/>
  <c r="E127" i="62"/>
  <c r="D91" i="62"/>
  <c r="D92" i="62"/>
  <c r="D93" i="62"/>
  <c r="D94" i="62"/>
  <c r="D90" i="62"/>
  <c r="D65" i="62"/>
  <c r="D66" i="62"/>
  <c r="D67" i="62"/>
  <c r="D64" i="62"/>
  <c r="D191" i="62"/>
  <c r="G67" i="62"/>
  <c r="G41" i="62"/>
  <c r="G40" i="62"/>
  <c r="J252" i="62"/>
  <c r="J253" i="62"/>
  <c r="G65" i="62"/>
  <c r="G39" i="62"/>
  <c r="G90" i="62"/>
  <c r="G91" i="62"/>
  <c r="G92" i="62"/>
  <c r="G94" i="62"/>
  <c r="G93" i="62"/>
  <c r="J251" i="62"/>
  <c r="G64" i="62"/>
  <c r="G66" i="62"/>
</calcChain>
</file>

<file path=xl/sharedStrings.xml><?xml version="1.0" encoding="utf-8"?>
<sst xmlns="http://schemas.openxmlformats.org/spreadsheetml/2006/main" count="611" uniqueCount="306">
  <si>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</si>
  <si>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</si>
  <si>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</si>
  <si>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</si>
  <si>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</si>
  <si>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</si>
  <si>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</si>
  <si>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</si>
  <si>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</si>
  <si>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</si>
  <si>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</si>
  <si>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</si>
  <si>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</si>
  <si>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</si>
  <si>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</si>
  <si>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</si>
  <si>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</si>
  <si>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</si>
  <si>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</si>
  <si>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</si>
  <si>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</si>
  <si>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</si>
  <si>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</si>
  <si>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</si>
  <si>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</si>
  <si>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</si>
  <si>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</si>
  <si>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</si>
  <si>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</si>
  <si>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</si>
  <si>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</si>
  <si>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</si>
  <si>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</si>
  <si>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</si>
  <si>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</si>
  <si>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</si>
  <si>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</si>
  <si>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</si>
  <si>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</si>
  <si>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</si>
  <si>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</si>
  <si>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</si>
  <si>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</si>
  <si>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</si>
  <si>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</si>
  <si>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</si>
  <si>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</si>
  <si>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</si>
  <si>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</si>
  <si>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</si>
  <si>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</si>
  <si>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</si>
  <si>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</si>
  <si>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</si>
  <si>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</si>
  <si>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</si>
  <si>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</si>
  <si>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</si>
  <si>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</si>
  <si>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</si>
  <si>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</si>
  <si>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</si>
  <si>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</si>
  <si>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</si>
  <si>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</si>
  <si>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</si>
  <si>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</si>
  <si>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</si>
  <si>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</si>
  <si>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</si>
  <si>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</si>
  <si>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</si>
  <si>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</si>
  <si>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</si>
  <si>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</si>
  <si>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</si>
  <si>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</si>
  <si>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</si>
  <si>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</si>
  <si>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</si>
  <si>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</si>
  <si>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</si>
  <si>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</si>
  <si>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</si>
  <si>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</si>
  <si>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</si>
  <si>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</si>
  <si>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</si>
  <si>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</si>
  <si>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</si>
  <si>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</si>
  <si>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</si>
  <si>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</si>
  <si>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</si>
  <si>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</si>
  <si>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</si>
  <si>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</si>
  <si>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</si>
  <si>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</si>
  <si>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</si>
  <si>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</si>
  <si>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</si>
  <si>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</si>
  <si>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</si>
  <si>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</si>
  <si>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</si>
  <si>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</si>
  <si>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</si>
  <si>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</si>
  <si>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</si>
  <si>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</si>
  <si>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</si>
  <si>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</si>
  <si>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</si>
  <si>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</si>
  <si>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</si>
  <si>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</si>
  <si>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</si>
  <si>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</si>
  <si>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</si>
  <si>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</si>
  <si>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</si>
  <si>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</si>
  <si>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más de 6 SMLV</t>
  </si>
  <si>
    <t>Ocupaciones en Ciencias Sociales, Educación, Servicios Gubernamentales y Religión</t>
  </si>
  <si>
    <t>Educación</t>
  </si>
  <si>
    <t xml:space="preserve">Empleado del gobierno	  </t>
  </si>
  <si>
    <t>Contrato a término indefinido</t>
  </si>
  <si>
    <t>Pública</t>
  </si>
  <si>
    <t>Suministros de Electricidad, Gas y Agua</t>
  </si>
  <si>
    <t>Ocupaciones de Dirección y Gerencia</t>
  </si>
  <si>
    <t>entre 4 SMLV y menos de 5 SMLV</t>
  </si>
  <si>
    <t xml:space="preserve">Empleado de empresa particular  </t>
  </si>
  <si>
    <t xml:space="preserve">Privada 	</t>
  </si>
  <si>
    <t>entre 2 SMLV y menos de 3 SMLV</t>
  </si>
  <si>
    <t>Transporte, Almacenamiento y Comunicaciones</t>
  </si>
  <si>
    <t xml:space="preserve">De Economía Mixta    </t>
  </si>
  <si>
    <t>SIN RESPUESTA</t>
  </si>
  <si>
    <t xml:space="preserve">Empresario/Empleador   </t>
  </si>
  <si>
    <t>entre 3 SMLV y menos de 4 SMLV</t>
  </si>
  <si>
    <t>Coordinador</t>
  </si>
  <si>
    <t xml:space="preserve">Trabajador  independiente    (Sector público o privado)  </t>
  </si>
  <si>
    <t>PEREIRA</t>
  </si>
  <si>
    <t>COLOMBIA</t>
  </si>
  <si>
    <t>Sin Respuesta</t>
  </si>
  <si>
    <t>Docente</t>
  </si>
  <si>
    <t>Rector</t>
  </si>
  <si>
    <t>entre 5 SMLV y menos de 6 SMLV</t>
  </si>
  <si>
    <t>Cundinamarca</t>
  </si>
  <si>
    <t>Bogotá</t>
  </si>
  <si>
    <t>entre 1 SMLV y menos de 2 SMLV</t>
  </si>
  <si>
    <t>Industrias Manufactureras</t>
  </si>
  <si>
    <t>Otras Actividades de Servicios Comunitarios, Sociales y Personales</t>
  </si>
  <si>
    <t>null</t>
  </si>
  <si>
    <t>pereira</t>
  </si>
  <si>
    <t>risaralda</t>
  </si>
  <si>
    <t>colombia</t>
  </si>
  <si>
    <t>Caldas</t>
  </si>
  <si>
    <t>Manizales</t>
  </si>
  <si>
    <t>RISARALDA</t>
  </si>
  <si>
    <t>Especialización en Logística Empresarial</t>
  </si>
  <si>
    <t>scribe colombia</t>
  </si>
  <si>
    <t>Antiguo colpapel</t>
  </si>
  <si>
    <t>davsalv177@yahoo.es</t>
  </si>
  <si>
    <t>produccion</t>
  </si>
  <si>
    <t>jefe de produccion</t>
  </si>
  <si>
    <t>gerente de manufactura</t>
  </si>
  <si>
    <t>UTP</t>
  </si>
  <si>
    <t>Crr  27 # 10 - 02</t>
  </si>
  <si>
    <t>servicios@utp.edu.co</t>
  </si>
  <si>
    <t>Ocupaciones de la Operación de Equipos, del Transporte y Oficios</t>
  </si>
  <si>
    <t>Servicios</t>
  </si>
  <si>
    <t>Técnico Administrativo</t>
  </si>
  <si>
    <t>Jefe de Servicios Institucionales</t>
  </si>
  <si>
    <t>GASEOSAS POSADA TOBON</t>
  </si>
  <si>
    <t xml:space="preserve">Kilómetro 5 vía Pereira - Cerritos - sector belmonte </t>
  </si>
  <si>
    <t>3205099 extensión 7510</t>
  </si>
  <si>
    <t>albeirol@gmail.com</t>
  </si>
  <si>
    <t>Ocupaciones en Finanzas y administración</t>
  </si>
  <si>
    <t>Logística y Distribución</t>
  </si>
  <si>
    <t>Jefe Almacén Producto Terminado</t>
  </si>
  <si>
    <t>Gerente de Operaciones</t>
  </si>
  <si>
    <t xml:space="preserve">Seguros Bolivar </t>
  </si>
  <si>
    <t>Calle 20 #6-56</t>
  </si>
  <si>
    <t>dianalorenaz@yahoo.com</t>
  </si>
  <si>
    <t>Ingenieria</t>
  </si>
  <si>
    <t>Ingenieria control de riesgos en transporte</t>
  </si>
  <si>
    <t>Alejandro</t>
  </si>
  <si>
    <t>FLEXCO SA</t>
  </si>
  <si>
    <t>CRA 1 9-227 LA VADEA</t>
  </si>
  <si>
    <t>johanity@hotmail.com</t>
  </si>
  <si>
    <t>LOGISTICA</t>
  </si>
  <si>
    <t>DIRECTORA LOGISTICA</t>
  </si>
  <si>
    <t>GERENTE</t>
  </si>
  <si>
    <t>DOSQUEBRADAS</t>
  </si>
  <si>
    <t>tavogp42@gmail.com</t>
  </si>
  <si>
    <t>clauruiz310@hotmail.com</t>
  </si>
  <si>
    <t>SECRETARÍA DE EDUCACIÓN DE MANIZALES</t>
  </si>
  <si>
    <t xml:space="preserve">Calle 19 # 21-44 Ed Leonidas Londoño </t>
  </si>
  <si>
    <t>carlosrairan@gmail.com</t>
  </si>
  <si>
    <t>Colegio Santo Domingo Savio</t>
  </si>
  <si>
    <t>ABB LTDA</t>
  </si>
  <si>
    <t>Calle 16 No. 15-124</t>
  </si>
  <si>
    <t>guillermo.marin@co.abb.com</t>
  </si>
  <si>
    <t>Sistemas de Información</t>
  </si>
  <si>
    <t>Coordinador de Sistemas de Información</t>
  </si>
  <si>
    <t>CIO</t>
  </si>
  <si>
    <t>EVEDISA</t>
  </si>
  <si>
    <t>CALLE 22 #9-63</t>
  </si>
  <si>
    <t>angela.varon@utp.edu.co</t>
  </si>
  <si>
    <t>logistica</t>
  </si>
  <si>
    <t>jefe organizacion y metodos logisticos</t>
  </si>
  <si>
    <t>direccion fianciera</t>
  </si>
  <si>
    <t>Comercilizadora Arca Eje S.A.S</t>
  </si>
  <si>
    <t>Parque Industrial Juanchito, Terraza 10 - bodega 1</t>
  </si>
  <si>
    <t>jaime.martinez@utp.edu.co</t>
  </si>
  <si>
    <t>Logística y Operaciones</t>
  </si>
  <si>
    <t>Director de Logística y Operaciones</t>
  </si>
  <si>
    <t>Gerente General</t>
  </si>
  <si>
    <t>jhonjairolopezm@hotmail.com</t>
  </si>
  <si>
    <t>MINISTERIO DEL INTERIOR</t>
  </si>
  <si>
    <t>CARRERA 8 # 12B - 31</t>
  </si>
  <si>
    <t>jaroldan@utp.edu.co</t>
  </si>
  <si>
    <t>Administración Pública y Defensa; Seguridad Social de Afiliación Obligatoria</t>
  </si>
  <si>
    <t xml:space="preserve">Contrato de prestación de servicios	</t>
  </si>
  <si>
    <t>ASESORIA Y ASISTENCIA TECNICA EN CONSULTA PREVIA</t>
  </si>
  <si>
    <t>CONTRATISTA</t>
  </si>
  <si>
    <t>LADY IBARGÜEN BECERRA</t>
  </si>
  <si>
    <t>BOGOTA D.C.</t>
  </si>
  <si>
    <t xml:space="preserve"> CENTRAL HIDROELECTRICA DE CALDAS CHEC</t>
  </si>
  <si>
    <t>Estación UribeKm 1 Autopista del Café. Manizales, Caldas</t>
  </si>
  <si>
    <t>57 6 8899000</t>
  </si>
  <si>
    <t>enaranjov@utp.edu.co</t>
  </si>
  <si>
    <t>Almacenes</t>
  </si>
  <si>
    <t>Profesional</t>
  </si>
  <si>
    <t>Gestor de equipo</t>
  </si>
  <si>
    <t>juansebastianqc@utp.edu.co</t>
  </si>
  <si>
    <t>ARME S.A.</t>
  </si>
  <si>
    <t>KM 2 VIA A PALESTINA SECTOR EL LAGO</t>
  </si>
  <si>
    <t>llynab1@hotmail.com</t>
  </si>
  <si>
    <t>ABASTECIMIENTO</t>
  </si>
  <si>
    <t>JEFE DE ABASTECIMIENTO</t>
  </si>
  <si>
    <t>GERENTE OPERATIVO</t>
  </si>
  <si>
    <t>CALDAS</t>
  </si>
  <si>
    <t>CHINCHINA</t>
  </si>
  <si>
    <t>mdm rivelino lago sas</t>
  </si>
  <si>
    <t>cra 8 23-31</t>
  </si>
  <si>
    <t>carito.ceballos@hotmail.com</t>
  </si>
  <si>
    <t>Comercio; Reparación de Automotores, Motocicletas, Efectos Personales y Enseres Domésticos</t>
  </si>
  <si>
    <t>administracion  y finanzas</t>
  </si>
  <si>
    <t>administradora</t>
  </si>
  <si>
    <t>gerente general</t>
  </si>
  <si>
    <t>ROBLEDO MOTOS SAS</t>
  </si>
  <si>
    <t>CALLE 22 Nº 12-20</t>
  </si>
  <si>
    <t>ADMINISTRACION</t>
  </si>
  <si>
    <t>ADMINISTRADORA</t>
  </si>
  <si>
    <t>GERENTE GENERAL</t>
  </si>
  <si>
    <t xml:space="preserve">CR 16 Y 18 CALLE 25 DOSQUEBRADAS </t>
  </si>
  <si>
    <t>raso67@hotmail.com</t>
  </si>
  <si>
    <t>OPERACIONES</t>
  </si>
  <si>
    <t>GERENTE DE OPERACIONES</t>
  </si>
  <si>
    <t>VICEPRESIDENTE TECNICO</t>
  </si>
  <si>
    <t>Postobon S.A</t>
  </si>
  <si>
    <t>Clle 52 No 47-42 Medellin colombia</t>
  </si>
  <si>
    <t>Logística</t>
  </si>
  <si>
    <t>Coordinador Regional de Almacenamiento y Distribución</t>
  </si>
  <si>
    <t>Director de Almacenamiento y Distribución</t>
  </si>
  <si>
    <t>Antioquia</t>
  </si>
  <si>
    <t>Medellin</t>
  </si>
  <si>
    <t>Jeronimo Martins Colombia</t>
  </si>
  <si>
    <t>Avenida de las Américas # 82-47</t>
  </si>
  <si>
    <t>diegoavb8@gmail.com</t>
  </si>
  <si>
    <t xml:space="preserve">Logística </t>
  </si>
  <si>
    <t xml:space="preserve">Coordinador Cedí </t>
  </si>
  <si>
    <t>Gerente de Cedi</t>
  </si>
  <si>
    <t xml:space="preserve">Pereira </t>
  </si>
  <si>
    <t xml:space="preserve">Colombia </t>
  </si>
  <si>
    <t>Institución Educativa Nuestra Señora de Guadalupe</t>
  </si>
  <si>
    <t>Cra 13 A # 35 - 31 Barrio Guadalupe Dosquebradas</t>
  </si>
  <si>
    <t>lcupegui@gmail.com</t>
  </si>
  <si>
    <t>Modalidad Comercio</t>
  </si>
  <si>
    <t>Dosquebradas</t>
  </si>
  <si>
    <t>LICORRUMBA S.A.S.</t>
  </si>
  <si>
    <t>CARRERA 2A NORTE No. 1 - 536 BODEGA 50 CENTRO LOGISTICO EJE CAFETERO</t>
  </si>
  <si>
    <t>mayra.mejia@utp.edu.co</t>
  </si>
  <si>
    <t>ADMINISTRATIVA</t>
  </si>
  <si>
    <t>SUPERNUMERARIA</t>
  </si>
  <si>
    <t xml:space="preserve">ANDRES SIERRA LOPEZ </t>
  </si>
  <si>
    <t>Las materias son muy teoricas y poco practicas</t>
  </si>
  <si>
    <t>El proceso de  selección de los docentes debe ser más profundo,  pues para algunas materias estos no cuentas con las competencias que demanda el programa</t>
  </si>
  <si>
    <t xml:space="preserve">Hay temas mas importantes que otros por lo tanto se deberia profundizar mas </t>
  </si>
  <si>
    <t>Algunas asignaturas del programa deben replantearse en su totalidad ya que nos son de interés y utilidad alguna para los estudiantes. Los temas de las signaturas del plan de estudios deben estar orientados a que la información que imparte el docente se traduzca en un conocimiento de tipo practico en el estudiante (métodos, técnicas, modelos para desarrollar y aplicar los temas vistos en el ámbito laboral). Los docentes que contraten (así sean de otra especialidad) deben de tener un conocimiento mínimo en los temas inherentes a la temática del programa. Dentro del programa de asignaturas no se deben incluir temas que podrían ser desarrollados en los cursos nivelatorios.</t>
  </si>
  <si>
    <t>No me sentí satisfecha con la especializacion, tal vez por ser la primera promocion y en la que se probó programacion de temas y docentes. Desconozco como ha sido el desarrollo en las siguientes cohortes, por tanto solo hablo desde mi experiencia. Mi punto de comparación son los contenidos y experiencia de los docentes de la Universidad EAFIT; recomendaría revisar ventajas competitivas de ambas universidades.</t>
  </si>
  <si>
    <t>Pienso que se deben tener en cuenta las sugerencias de los estudiantes en cada una de las cohortes con el fin de buscar otros perfiles de profesores que puedan contribuir a mejorar la calidad de la especialización y de igual forma tener una base de datos de los estudiantes que puedan estar buscando trabajo en el tema de la especialización o tengan la necesidad de un cambio sustancial y se aproveche el buen nombre de la universidad para servir como mediadora o por lo menos en canalizadora de las opciones de empleo generadas en el medio con respecto a los temas de la especialización.</t>
  </si>
  <si>
    <t>EL CONTENIDO ES BUENO</t>
  </si>
  <si>
    <t>PROFUNDIZACION EN TEMAS LOGISTICOS</t>
  </si>
  <si>
    <t>realizar mas trabajos de campo donde se ponga en practica lo visto en clases</t>
  </si>
  <si>
    <t>Mantener el seguimiento a las observaciones en los procesos de Evaluacion dentro del programa</t>
  </si>
  <si>
    <t xml:space="preserve">Constante autoevaluación </t>
  </si>
  <si>
    <t xml:space="preserve">NO LAS TENGO </t>
  </si>
  <si>
    <t>Reemplazar el trabajo de grado por un seminario con enfoque, me parece que a nivel de postgrado se vuelve un filtro muy grande para que las personas se matriculen.</t>
  </si>
  <si>
    <t>Por ser un programa de formación logística debería ser más amplio el tiempo del programa dedicado a transporte, almacenamiento y temasacordes a ella</t>
  </si>
  <si>
    <t>Mejorar la pedagogía de enseñanza de algunos docentes.</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</si>
  <si>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</si>
  <si>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</si>
  <si>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 xml:space="preserve">Especialización en Logística Empresarial </t>
    </r>
    <r>
      <rPr>
        <sz val="14"/>
        <color indexed="8"/>
        <rFont val="Calibri"/>
        <family val="2"/>
      </rPr>
      <t xml:space="preserve">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Historial de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</si>
</sst>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19" fillId="32" borderId="0" xfId="0" applyFont="1" applyFill="1" applyBorder="1" applyAlignment="1">
      <alignment horizont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0"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52%</c:v>
                  </c:pt>
                  <c:pt idx="1">
                    <c:v>39%</c:v>
                  </c:pt>
                  <c:pt idx="2">
                    <c:v>9%</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0.52173913043478259</c:v>
                </c:pt>
                <c:pt idx="1">
                  <c:v>0.39130434782608697</c:v>
                </c:pt>
                <c:pt idx="2">
                  <c:v>8.6956521739130432E-2</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Egresados!$B$331:$B$332</c:f>
              <c:strCache>
                <c:ptCount val="2"/>
                <c:pt idx="0">
                  <c:v>Si</c:v>
                </c:pt>
                <c:pt idx="1">
                  <c:v>No</c:v>
                </c:pt>
              </c:strCache>
            </c:strRef>
          </c:cat>
          <c:val>
            <c:numRef>
              <c:f>Egresados!$C$331:$C$332</c:f>
              <c:numCache>
                <c:formatCode>0%</c:formatCode>
                <c:ptCount val="2"/>
                <c:pt idx="0">
                  <c:v>0.69565217391304346</c:v>
                </c:pt>
                <c:pt idx="1">
                  <c:v>0.30434782608695654</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0.60869565217391308</c:v>
                </c:pt>
                <c:pt idx="1">
                  <c:v>0.39130434782608697</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39%</c:v>
                  </c:pt>
                  <c:pt idx="1">
                    <c:v>43%</c:v>
                  </c:pt>
                  <c:pt idx="2">
                    <c:v>17%</c:v>
                  </c:pt>
                  <c:pt idx="3">
                    <c:v>0%</c:v>
                  </c:pt>
                </c:lvl>
                <c:lvl>
                  <c:pt idx="0">
                    <c:v>0</c:v>
                  </c:pt>
                  <c:pt idx="1">
                    <c:v>1</c:v>
                  </c:pt>
                  <c:pt idx="2">
                    <c:v>2</c:v>
                  </c:pt>
                  <c:pt idx="3">
                    <c:v>Más de 2</c:v>
                  </c:pt>
                </c:lvl>
              </c:multiLvlStrCache>
            </c:multiLvlStrRef>
          </c:cat>
          <c:val>
            <c:numRef>
              <c:f>Egresados!$G$90:$G$93</c:f>
              <c:numCache>
                <c:formatCode>0%</c:formatCode>
                <c:ptCount val="4"/>
                <c:pt idx="0">
                  <c:v>0.39130434782608697</c:v>
                </c:pt>
                <c:pt idx="1">
                  <c:v>0.43478260869565216</c:v>
                </c:pt>
                <c:pt idx="2">
                  <c:v>0.17391304347826086</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39%</c:v>
                  </c:pt>
                  <c:pt idx="1">
                    <c:v>43%</c:v>
                  </c:pt>
                  <c:pt idx="2">
                    <c:v>17%</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0.95652173913043481</c:v>
                </c:pt>
                <c:pt idx="1">
                  <c:v>4.3478260869565216E-2</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0.65217391304347827</c:v>
                </c:pt>
                <c:pt idx="1">
                  <c:v>0.17391304347826086</c:v>
                </c:pt>
                <c:pt idx="2">
                  <c:v>0.17391304347826086</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Egresados!$B$183:$B$190</c:f>
              <c:strCache>
                <c:ptCount val="8"/>
                <c:pt idx="0">
                  <c:v>Educación</c:v>
                </c:pt>
                <c:pt idx="1">
                  <c:v>Sin Respuesta</c:v>
                </c:pt>
                <c:pt idx="2">
                  <c:v>Administración Pública y Defensa; Seguridad Social de Afiliación Obligatoria</c:v>
                </c:pt>
                <c:pt idx="3">
                  <c:v>Otras Actividades de Servicios Comunitarios, Sociales y Personales</c:v>
                </c:pt>
                <c:pt idx="4">
                  <c:v>Comercio; Reparación de Automotores, Motocicletas, Efectos Personales y Enseres Domésticos</c:v>
                </c:pt>
                <c:pt idx="5">
                  <c:v>Transporte, Almacenamiento y Comunicaciones</c:v>
                </c:pt>
                <c:pt idx="6">
                  <c:v>Industrias Manufactureras</c:v>
                </c:pt>
                <c:pt idx="7">
                  <c:v>Suministros de Electricidad, Gas y Agua</c:v>
                </c:pt>
              </c:strCache>
            </c:strRef>
          </c:cat>
          <c:val>
            <c:numRef>
              <c:f>Egresados!$D$183:$D$190</c:f>
              <c:numCache>
                <c:formatCode>0%</c:formatCode>
                <c:ptCount val="8"/>
                <c:pt idx="0">
                  <c:v>8.6956521739130432E-2</c:v>
                </c:pt>
                <c:pt idx="1">
                  <c:v>0.17391304347826086</c:v>
                </c:pt>
                <c:pt idx="2">
                  <c:v>4.3478260869565216E-2</c:v>
                </c:pt>
                <c:pt idx="3">
                  <c:v>8.6956521739130432E-2</c:v>
                </c:pt>
                <c:pt idx="4">
                  <c:v>0.13043478260869565</c:v>
                </c:pt>
                <c:pt idx="5">
                  <c:v>8.6956521739130432E-2</c:v>
                </c:pt>
                <c:pt idx="6">
                  <c:v>0.34782608695652173</c:v>
                </c:pt>
                <c:pt idx="7">
                  <c:v>4.3478260869565216E-2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Egresados!$E$215:$E$216</c:f>
              <c:numCache>
                <c:formatCode>0%</c:formatCode>
                <c:ptCount val="2"/>
                <c:pt idx="0">
                  <c:v>4.3478260869565216E-2</c:v>
                </c:pt>
                <c:pt idx="1">
                  <c:v>0.95652173913043481</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Egresados!$E$216</c:f>
              <c:numCache>
                <c:formatCode>0%</c:formatCode>
                <c:ptCount val="1"/>
                <c:pt idx="0">
                  <c:v>0.95652173913043481</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Egresados!$J$250</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Egresados!$H$251:$I$252</c:f>
              <c:strCache>
                <c:ptCount val="2"/>
                <c:pt idx="0">
                  <c:v>Si</c:v>
                </c:pt>
                <c:pt idx="1">
                  <c:v>No</c:v>
                </c:pt>
              </c:strCache>
            </c:strRef>
          </c:cat>
          <c:val>
            <c:numRef>
              <c:f>Egresados!$J$251:$J$252</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Egresados!$C$307:$C$311</c:f>
              <c:numCache>
                <c:formatCode>0%</c:formatCode>
                <c:ptCount val="5"/>
                <c:pt idx="0">
                  <c:v>0</c:v>
                </c:pt>
                <c:pt idx="1">
                  <c:v>0</c:v>
                </c:pt>
                <c:pt idx="2">
                  <c:v>0.39130434782608697</c:v>
                </c:pt>
                <c:pt idx="3">
                  <c:v>0.34782608695652173</c:v>
                </c:pt>
                <c:pt idx="4">
                  <c:v>0.2608695652173913</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59765</xdr:colOff>
      <xdr:row>0</xdr:row>
      <xdr:rowOff>110564</xdr:rowOff>
    </xdr:from>
    <xdr:to>
      <xdr:col>14</xdr:col>
      <xdr:colOff>663015</xdr:colOff>
      <xdr:row>11</xdr:row>
      <xdr:rowOff>8964</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59765" y="110564"/>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en Logística Empresarial</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747059</xdr:colOff>
      <xdr:row>12</xdr:row>
      <xdr:rowOff>127000</xdr:rowOff>
    </xdr:from>
    <xdr:to>
      <xdr:col>13</xdr:col>
      <xdr:colOff>433662</xdr:colOff>
      <xdr:row>31</xdr:row>
      <xdr:rowOff>113404</xdr:rowOff>
    </xdr:to>
    <xdr:pic>
      <xdr:nvPicPr>
        <xdr:cNvPr id="5" name="Imagen 4">
          <a:extLst>
            <a:ext uri="{FF2B5EF4-FFF2-40B4-BE49-F238E27FC236}">
              <a16:creationId xmlns:a16="http://schemas.microsoft.com/office/drawing/2014/main" id="{807C52BF-DC66-4106-A9A8-FFD84B1E4D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7059" y="2368176"/>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194</xdr:row>
      <xdr:rowOff>19050</xdr:rowOff>
    </xdr:from>
    <xdr:to>
      <xdr:col>4</xdr:col>
      <xdr:colOff>1670050</xdr:colOff>
      <xdr:row>208</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212</xdr:row>
      <xdr:rowOff>57150</xdr:rowOff>
    </xdr:from>
    <xdr:to>
      <xdr:col>11</xdr:col>
      <xdr:colOff>222250</xdr:colOff>
      <xdr:row>223</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254</xdr:row>
      <xdr:rowOff>177800</xdr:rowOff>
    </xdr:from>
    <xdr:to>
      <xdr:col>5</xdr:col>
      <xdr:colOff>152400</xdr:colOff>
      <xdr:row>269</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297</xdr:row>
      <xdr:rowOff>165100</xdr:rowOff>
    </xdr:from>
    <xdr:to>
      <xdr:col>9</xdr:col>
      <xdr:colOff>622300</xdr:colOff>
      <xdr:row>312</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324</xdr:row>
      <xdr:rowOff>19050</xdr:rowOff>
    </xdr:from>
    <xdr:to>
      <xdr:col>8</xdr:col>
      <xdr:colOff>590550</xdr:colOff>
      <xdr:row>338</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2603500</xdr:colOff>
      <xdr:row>14</xdr:row>
      <xdr:rowOff>25968</xdr:rowOff>
    </xdr:from>
    <xdr:to>
      <xdr:col>6</xdr:col>
      <xdr:colOff>2569215</xdr:colOff>
      <xdr:row>32</xdr:row>
      <xdr:rowOff>154214</xdr:rowOff>
    </xdr:to>
    <xdr:pic>
      <xdr:nvPicPr>
        <xdr:cNvPr id="2" name="Imagen 1">
          <a:extLst>
            <a:ext uri="{FF2B5EF4-FFF2-40B4-BE49-F238E27FC236}">
              <a16:creationId xmlns:a16="http://schemas.microsoft.com/office/drawing/2014/main" id="{BC8913B8-35BE-43CD-9C30-682A197300B2}"/>
            </a:ext>
          </a:extLst>
        </xdr:cNvPr>
        <xdr:cNvPicPr>
          <a:picLocks noChangeAspect="1"/>
        </xdr:cNvPicPr>
      </xdr:nvPicPr>
      <xdr:blipFill>
        <a:blip xmlns:r="http://schemas.openxmlformats.org/officeDocument/2006/relationships" r:embed="rId14"/>
        <a:stretch>
          <a:fillRect/>
        </a:stretch>
      </xdr:blipFill>
      <xdr:spPr>
        <a:xfrm>
          <a:off x="3401786" y="2892539"/>
          <a:ext cx="8991786" cy="3393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47" zoomScale="90" zoomScaleNormal="9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118</v>
      </c>
      <c r="C46" s="48"/>
      <c r="D46" s="48"/>
      <c r="E46" s="48"/>
      <c r="F46" s="48"/>
      <c r="G46" s="48"/>
      <c r="H46" s="48"/>
      <c r="I46" s="48"/>
      <c r="J46" s="48"/>
      <c r="K46" s="48"/>
      <c r="L46" s="48"/>
      <c r="M46" s="48"/>
      <c r="N46" s="48"/>
      <c r="O46" s="48"/>
    </row>
    <row r="47" spans="2:18" ht="409.6" customHeight="1">
      <c r="B47" s="49" t="s">
        <v>305</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363.75" customHeight="1">
      <c r="B52" s="49"/>
      <c r="C52" s="49"/>
      <c r="D52" s="49"/>
      <c r="E52" s="49"/>
      <c r="F52" s="49"/>
      <c r="G52" s="49"/>
      <c r="H52" s="49"/>
      <c r="I52" s="49"/>
      <c r="J52" s="49"/>
      <c r="K52" s="49"/>
      <c r="L52" s="49"/>
      <c r="M52" s="49"/>
      <c r="N52" s="49"/>
      <c r="O52" s="49"/>
    </row>
    <row r="54" spans="2:15" ht="36.75" customHeight="1">
      <c r="B54" s="33" t="s">
        <v>119</v>
      </c>
    </row>
    <row r="55" spans="2:15" ht="14.5" customHeight="1">
      <c r="B55" s="87" t="s">
        <v>304</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6" t="s">
        <v>303</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43"/>
  <sheetViews>
    <sheetView topLeftCell="A19" zoomScale="70" zoomScaleNormal="70" workbookViewId="0">
      <selection activeCell="A14" sqref="A14"/>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52" t="s">
        <v>160</v>
      </c>
      <c r="C12" s="52"/>
      <c r="D12" s="52"/>
      <c r="E12" s="52"/>
      <c r="F12" s="52"/>
    </row>
    <row r="13" spans="2:6">
      <c r="B13" s="10" t="s">
        <v>24</v>
      </c>
    </row>
    <row r="36" spans="2:7" ht="15.5">
      <c r="B36" s="9" t="s">
        <v>0</v>
      </c>
    </row>
    <row r="38" spans="2:7">
      <c r="B38" s="6" t="s">
        <v>0</v>
      </c>
      <c r="C38" s="31" t="s">
        <v>1</v>
      </c>
      <c r="D38" s="31" t="s">
        <v>2</v>
      </c>
      <c r="F38" s="6" t="s">
        <v>0</v>
      </c>
      <c r="G38" s="31" t="s">
        <v>2</v>
      </c>
    </row>
    <row r="39" spans="2:7">
      <c r="B39" s="7" t="s">
        <v>3</v>
      </c>
      <c r="C39" s="8">
        <v>14</v>
      </c>
      <c r="D39" s="13">
        <f>C39/$C$41</f>
        <v>0.60869565217391308</v>
      </c>
      <c r="F39" s="7" t="s">
        <v>3</v>
      </c>
      <c r="G39" s="13">
        <f>D39</f>
        <v>0.60869565217391308</v>
      </c>
    </row>
    <row r="40" spans="2:7">
      <c r="B40" s="7" t="s">
        <v>4</v>
      </c>
      <c r="C40" s="8">
        <v>9</v>
      </c>
      <c r="D40" s="13">
        <f t="shared" ref="D40:D41" si="0">C40/$C$41</f>
        <v>0.39130434782608697</v>
      </c>
      <c r="F40" s="7" t="s">
        <v>4</v>
      </c>
      <c r="G40" s="13">
        <f>D40</f>
        <v>0.39130434782608697</v>
      </c>
    </row>
    <row r="41" spans="2:7">
      <c r="B41" s="7" t="s">
        <v>5</v>
      </c>
      <c r="C41" s="11">
        <f>SUM(C39:C40)</f>
        <v>23</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12</v>
      </c>
      <c r="D64" s="13">
        <f>C64/$C$41</f>
        <v>0.52173913043478259</v>
      </c>
      <c r="F64" s="7" t="s">
        <v>22</v>
      </c>
      <c r="G64" s="13">
        <f>D64</f>
        <v>0.52173913043478259</v>
      </c>
    </row>
    <row r="65" spans="2:7">
      <c r="B65" s="7" t="s">
        <v>6</v>
      </c>
      <c r="C65" s="8">
        <v>9</v>
      </c>
      <c r="D65" s="13">
        <f t="shared" ref="D65:D67" si="1">C65/$C$41</f>
        <v>0.39130434782608697</v>
      </c>
      <c r="F65" s="7" t="s">
        <v>6</v>
      </c>
      <c r="G65" s="13">
        <f>D65</f>
        <v>0.39130434782608697</v>
      </c>
    </row>
    <row r="66" spans="2:7">
      <c r="B66" s="7" t="s">
        <v>109</v>
      </c>
      <c r="C66" s="8">
        <v>2</v>
      </c>
      <c r="D66" s="13">
        <f t="shared" si="1"/>
        <v>8.6956521739130432E-2</v>
      </c>
      <c r="F66" s="7" t="s">
        <v>110</v>
      </c>
      <c r="G66" s="13">
        <f>D66</f>
        <v>8.6956521739130432E-2</v>
      </c>
    </row>
    <row r="67" spans="2:7">
      <c r="B67" s="7" t="s">
        <v>5</v>
      </c>
      <c r="C67" s="11">
        <f>SUM(C64:C66)</f>
        <v>23</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9</v>
      </c>
      <c r="D90" s="13">
        <f>C90/$C$41</f>
        <v>0.39130434782608697</v>
      </c>
      <c r="F90" s="7">
        <v>0</v>
      </c>
      <c r="G90" s="13">
        <f>D90</f>
        <v>0.39130434782608697</v>
      </c>
    </row>
    <row r="91" spans="2:7">
      <c r="B91" s="7">
        <v>1</v>
      </c>
      <c r="C91" s="8">
        <v>10</v>
      </c>
      <c r="D91" s="13">
        <f t="shared" ref="D91:D94" si="2">C91/$C$41</f>
        <v>0.43478260869565216</v>
      </c>
      <c r="F91" s="7">
        <v>1</v>
      </c>
      <c r="G91" s="13">
        <f>D91</f>
        <v>0.43478260869565216</v>
      </c>
    </row>
    <row r="92" spans="2:7">
      <c r="B92" s="12">
        <v>2</v>
      </c>
      <c r="C92" s="8">
        <v>4</v>
      </c>
      <c r="D92" s="13">
        <f t="shared" si="2"/>
        <v>0.17391304347826086</v>
      </c>
      <c r="F92" s="12">
        <v>2</v>
      </c>
      <c r="G92" s="13">
        <f>D92</f>
        <v>0.17391304347826086</v>
      </c>
    </row>
    <row r="93" spans="2:7">
      <c r="B93" s="2" t="s">
        <v>114</v>
      </c>
      <c r="C93" s="8">
        <v>0</v>
      </c>
      <c r="D93" s="13">
        <f t="shared" si="2"/>
        <v>0</v>
      </c>
      <c r="F93" s="2" t="s">
        <v>114</v>
      </c>
      <c r="G93" s="13">
        <f>D93</f>
        <v>0</v>
      </c>
    </row>
    <row r="94" spans="2:7">
      <c r="B94" s="7" t="s">
        <v>5</v>
      </c>
      <c r="C94" s="11">
        <f>SUM(C90:C93)</f>
        <v>23</v>
      </c>
      <c r="D94" s="13">
        <f t="shared" si="2"/>
        <v>1</v>
      </c>
      <c r="F94" s="7" t="s">
        <v>5</v>
      </c>
      <c r="G94" s="13">
        <f>D94</f>
        <v>1</v>
      </c>
    </row>
    <row r="114" spans="2:12" ht="15.5">
      <c r="B114" s="9" t="s">
        <v>44</v>
      </c>
    </row>
    <row r="115" spans="2:12" ht="15.5">
      <c r="B115" s="9"/>
    </row>
    <row r="117" spans="2:12" ht="84" customHeight="1">
      <c r="B117" s="84" t="s">
        <v>45</v>
      </c>
      <c r="C117" s="84"/>
      <c r="D117" s="84"/>
      <c r="E117" s="85" t="s">
        <v>1</v>
      </c>
      <c r="F117" s="85"/>
      <c r="H117" s="84" t="s">
        <v>46</v>
      </c>
      <c r="I117" s="84"/>
      <c r="J117" s="84"/>
      <c r="K117" s="85" t="s">
        <v>1</v>
      </c>
      <c r="L117" s="85"/>
    </row>
    <row r="118" spans="2:12">
      <c r="B118" s="60" t="s">
        <v>14</v>
      </c>
      <c r="C118" s="60"/>
      <c r="D118" s="60"/>
      <c r="E118" s="61">
        <v>22</v>
      </c>
      <c r="F118" s="61"/>
      <c r="H118" s="55" t="s">
        <v>111</v>
      </c>
      <c r="I118" s="55"/>
      <c r="J118" s="55"/>
      <c r="K118" s="53">
        <v>15</v>
      </c>
      <c r="L118" s="54"/>
    </row>
    <row r="119" spans="2:12">
      <c r="B119" s="60" t="s">
        <v>15</v>
      </c>
      <c r="C119" s="60"/>
      <c r="D119" s="60"/>
      <c r="E119" s="61">
        <v>1</v>
      </c>
      <c r="F119" s="61"/>
      <c r="H119" s="55" t="s">
        <v>116</v>
      </c>
      <c r="I119" s="55"/>
      <c r="J119" s="55"/>
      <c r="K119" s="53">
        <v>4</v>
      </c>
      <c r="L119" s="54"/>
    </row>
    <row r="120" spans="2:12">
      <c r="B120" s="60" t="s">
        <v>20</v>
      </c>
      <c r="C120" s="60"/>
      <c r="D120" s="60"/>
      <c r="E120" s="61">
        <v>0</v>
      </c>
      <c r="F120" s="61"/>
      <c r="H120" s="55" t="s">
        <v>112</v>
      </c>
      <c r="I120" s="55"/>
      <c r="J120" s="55"/>
      <c r="K120" s="53">
        <v>4</v>
      </c>
      <c r="L120" s="54"/>
    </row>
    <row r="121" spans="2:12">
      <c r="B121" s="60" t="s">
        <v>49</v>
      </c>
      <c r="C121" s="60"/>
      <c r="D121" s="60"/>
      <c r="E121" s="61">
        <v>0</v>
      </c>
      <c r="F121" s="61"/>
      <c r="H121" s="19"/>
      <c r="I121" s="19"/>
      <c r="J121" s="19"/>
      <c r="K121" s="34"/>
      <c r="L121" s="34"/>
    </row>
    <row r="122" spans="2:12">
      <c r="B122" s="60" t="s">
        <v>50</v>
      </c>
      <c r="C122" s="60"/>
      <c r="D122" s="60"/>
      <c r="E122" s="61">
        <v>0</v>
      </c>
      <c r="F122" s="61"/>
      <c r="H122" s="19"/>
      <c r="I122" s="19"/>
      <c r="J122" s="19"/>
      <c r="K122" s="34"/>
      <c r="L122" s="34"/>
    </row>
    <row r="123" spans="2:12">
      <c r="B123" s="60" t="s">
        <v>16</v>
      </c>
      <c r="C123" s="60"/>
      <c r="D123" s="60"/>
      <c r="E123" s="61">
        <v>0</v>
      </c>
      <c r="F123" s="61"/>
      <c r="H123" s="19"/>
      <c r="I123" s="19"/>
      <c r="J123" s="19"/>
      <c r="K123" s="34"/>
      <c r="L123" s="34"/>
    </row>
    <row r="124" spans="2:12">
      <c r="B124" s="20"/>
      <c r="C124" s="20"/>
      <c r="D124" s="20"/>
      <c r="E124" s="30"/>
      <c r="F124" s="30"/>
      <c r="H124" s="19"/>
      <c r="I124" s="19"/>
      <c r="J124" s="19"/>
      <c r="K124" s="34"/>
      <c r="L124" s="34"/>
    </row>
    <row r="126" spans="2:12">
      <c r="B126" s="83" t="s">
        <v>48</v>
      </c>
      <c r="C126" s="83"/>
      <c r="D126" s="83"/>
      <c r="E126" s="83" t="s">
        <v>2</v>
      </c>
      <c r="F126" s="83"/>
      <c r="H126" s="83" t="s">
        <v>113</v>
      </c>
      <c r="I126" s="83"/>
      <c r="J126" s="83"/>
      <c r="K126" s="81" t="s">
        <v>2</v>
      </c>
      <c r="L126" s="82"/>
    </row>
    <row r="127" spans="2:12">
      <c r="B127" s="60" t="s">
        <v>14</v>
      </c>
      <c r="C127" s="60"/>
      <c r="D127" s="60"/>
      <c r="E127" s="62">
        <f>E118/$C$41</f>
        <v>0.95652173913043481</v>
      </c>
      <c r="F127" s="62"/>
      <c r="H127" s="60" t="s">
        <v>13</v>
      </c>
      <c r="I127" s="60"/>
      <c r="J127" s="60"/>
      <c r="K127" s="56">
        <f>K118/$C$41</f>
        <v>0.65217391304347827</v>
      </c>
      <c r="L127" s="57"/>
    </row>
    <row r="128" spans="2:12">
      <c r="B128" s="60" t="s">
        <v>15</v>
      </c>
      <c r="C128" s="60"/>
      <c r="D128" s="60"/>
      <c r="E128" s="62">
        <f t="shared" ref="E128:E132" si="3">E119/$C$41</f>
        <v>4.3478260869565216E-2</v>
      </c>
      <c r="F128" s="62"/>
      <c r="H128" s="55" t="s">
        <v>117</v>
      </c>
      <c r="I128" s="55"/>
      <c r="J128" s="55"/>
      <c r="K128" s="56">
        <f t="shared" ref="K128:K129" si="4">K119/$C$41</f>
        <v>0.17391304347826086</v>
      </c>
      <c r="L128" s="57"/>
    </row>
    <row r="129" spans="2:12">
      <c r="B129" s="60" t="s">
        <v>20</v>
      </c>
      <c r="C129" s="60"/>
      <c r="D129" s="60"/>
      <c r="E129" s="62">
        <f t="shared" si="3"/>
        <v>0</v>
      </c>
      <c r="F129" s="62"/>
      <c r="H129" s="55" t="s">
        <v>112</v>
      </c>
      <c r="I129" s="55"/>
      <c r="J129" s="55"/>
      <c r="K129" s="56">
        <f t="shared" si="4"/>
        <v>0.17391304347826086</v>
      </c>
      <c r="L129" s="57"/>
    </row>
    <row r="130" spans="2:12">
      <c r="B130" s="60" t="s">
        <v>49</v>
      </c>
      <c r="C130" s="60"/>
      <c r="D130" s="60"/>
      <c r="E130" s="62">
        <f t="shared" si="3"/>
        <v>0</v>
      </c>
      <c r="F130" s="62"/>
    </row>
    <row r="131" spans="2:12">
      <c r="B131" s="60" t="s">
        <v>50</v>
      </c>
      <c r="C131" s="60"/>
      <c r="D131" s="60"/>
      <c r="E131" s="62">
        <f t="shared" si="3"/>
        <v>0</v>
      </c>
      <c r="F131" s="62"/>
    </row>
    <row r="132" spans="2:12">
      <c r="B132" s="60" t="s">
        <v>16</v>
      </c>
      <c r="C132" s="60"/>
      <c r="D132" s="60"/>
      <c r="E132" s="62">
        <f t="shared" si="3"/>
        <v>0</v>
      </c>
      <c r="F132" s="62"/>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161</v>
      </c>
      <c r="C157" s="35" t="s">
        <v>162</v>
      </c>
      <c r="D157" s="35">
        <v>3153200</v>
      </c>
      <c r="E157" s="35" t="s">
        <v>163</v>
      </c>
      <c r="F157" s="35" t="s">
        <v>130</v>
      </c>
      <c r="G157" s="35" t="s">
        <v>151</v>
      </c>
      <c r="H157" s="35" t="s">
        <v>132</v>
      </c>
      <c r="I157" s="35" t="s">
        <v>122</v>
      </c>
      <c r="J157" s="35" t="s">
        <v>13</v>
      </c>
      <c r="K157" s="35" t="s">
        <v>133</v>
      </c>
      <c r="L157" s="35" t="s">
        <v>134</v>
      </c>
      <c r="M157" s="35" t="s">
        <v>164</v>
      </c>
      <c r="N157" s="35" t="s">
        <v>165</v>
      </c>
      <c r="O157" s="35" t="s">
        <v>166</v>
      </c>
      <c r="P157" s="35" t="s">
        <v>155</v>
      </c>
      <c r="Q157" s="35" t="s">
        <v>154</v>
      </c>
      <c r="R157" s="35" t="s">
        <v>156</v>
      </c>
    </row>
    <row r="158" spans="2:18">
      <c r="B158" s="35" t="s">
        <v>167</v>
      </c>
      <c r="C158" s="35" t="s">
        <v>168</v>
      </c>
      <c r="D158" s="35">
        <v>3137539</v>
      </c>
      <c r="E158" s="35" t="s">
        <v>169</v>
      </c>
      <c r="F158" s="35" t="s">
        <v>170</v>
      </c>
      <c r="G158" s="35" t="s">
        <v>135</v>
      </c>
      <c r="H158" s="35" t="s">
        <v>126</v>
      </c>
      <c r="I158" s="35" t="s">
        <v>122</v>
      </c>
      <c r="J158" s="35" t="s">
        <v>13</v>
      </c>
      <c r="K158" s="35" t="s">
        <v>128</v>
      </c>
      <c r="L158" s="35" t="s">
        <v>139</v>
      </c>
      <c r="M158" s="35" t="s">
        <v>171</v>
      </c>
      <c r="N158" s="35" t="s">
        <v>172</v>
      </c>
      <c r="O158" s="35" t="s">
        <v>173</v>
      </c>
      <c r="P158" s="35" t="s">
        <v>26</v>
      </c>
      <c r="Q158" s="35" t="s">
        <v>121</v>
      </c>
      <c r="R158" s="35" t="s">
        <v>27</v>
      </c>
    </row>
    <row r="159" spans="2:18">
      <c r="B159" s="35" t="s">
        <v>174</v>
      </c>
      <c r="C159" s="35" t="s">
        <v>175</v>
      </c>
      <c r="D159" s="35" t="s">
        <v>176</v>
      </c>
      <c r="E159" s="35" t="s">
        <v>177</v>
      </c>
      <c r="F159" s="35" t="s">
        <v>178</v>
      </c>
      <c r="G159" s="35" t="s">
        <v>151</v>
      </c>
      <c r="H159" s="35" t="s">
        <v>132</v>
      </c>
      <c r="I159" s="35" t="s">
        <v>122</v>
      </c>
      <c r="J159" s="35" t="s">
        <v>13</v>
      </c>
      <c r="K159" s="35" t="s">
        <v>133</v>
      </c>
      <c r="L159" s="35" t="s">
        <v>139</v>
      </c>
      <c r="M159" s="35" t="s">
        <v>179</v>
      </c>
      <c r="N159" s="35" t="s">
        <v>180</v>
      </c>
      <c r="O159" s="35" t="s">
        <v>181</v>
      </c>
      <c r="P159" s="35" t="s">
        <v>26</v>
      </c>
      <c r="Q159" s="35" t="s">
        <v>121</v>
      </c>
      <c r="R159" s="35" t="s">
        <v>27</v>
      </c>
    </row>
    <row r="160" spans="2:18">
      <c r="B160" s="35" t="s">
        <v>182</v>
      </c>
      <c r="C160" s="35" t="s">
        <v>183</v>
      </c>
      <c r="D160" s="35">
        <v>3356557</v>
      </c>
      <c r="E160" s="35" t="s">
        <v>184</v>
      </c>
      <c r="F160" s="35" t="s">
        <v>178</v>
      </c>
      <c r="G160" s="35" t="s">
        <v>152</v>
      </c>
      <c r="H160" s="35" t="s">
        <v>132</v>
      </c>
      <c r="I160" s="35" t="s">
        <v>127</v>
      </c>
      <c r="J160" s="35" t="s">
        <v>13</v>
      </c>
      <c r="K160" s="35" t="s">
        <v>133</v>
      </c>
      <c r="L160" s="35" t="s">
        <v>139</v>
      </c>
      <c r="M160" s="35" t="s">
        <v>185</v>
      </c>
      <c r="N160" s="35" t="s">
        <v>186</v>
      </c>
      <c r="O160" s="35" t="s">
        <v>187</v>
      </c>
      <c r="P160" s="35" t="s">
        <v>26</v>
      </c>
      <c r="Q160" s="35" t="s">
        <v>121</v>
      </c>
      <c r="R160" s="35" t="s">
        <v>27</v>
      </c>
    </row>
    <row r="161" spans="2:18">
      <c r="B161" s="35" t="s">
        <v>188</v>
      </c>
      <c r="C161" s="35" t="s">
        <v>189</v>
      </c>
      <c r="D161" s="35">
        <v>3300340</v>
      </c>
      <c r="E161" s="35" t="s">
        <v>190</v>
      </c>
      <c r="F161" s="35" t="s">
        <v>130</v>
      </c>
      <c r="G161" s="35" t="s">
        <v>151</v>
      </c>
      <c r="H161" s="35" t="s">
        <v>132</v>
      </c>
      <c r="I161" s="35" t="s">
        <v>122</v>
      </c>
      <c r="J161" s="35" t="s">
        <v>13</v>
      </c>
      <c r="K161" s="35" t="s">
        <v>133</v>
      </c>
      <c r="L161" s="35" t="s">
        <v>147</v>
      </c>
      <c r="M161" s="35" t="s">
        <v>191</v>
      </c>
      <c r="N161" s="35" t="s">
        <v>192</v>
      </c>
      <c r="O161" s="35" t="s">
        <v>193</v>
      </c>
      <c r="P161" s="35" t="s">
        <v>159</v>
      </c>
      <c r="Q161" s="35" t="s">
        <v>194</v>
      </c>
      <c r="R161" s="35" t="s">
        <v>143</v>
      </c>
    </row>
    <row r="162" spans="2:18">
      <c r="B162" s="35" t="s">
        <v>137</v>
      </c>
      <c r="C162" s="35" t="s">
        <v>137</v>
      </c>
      <c r="D162" s="35" t="s">
        <v>137</v>
      </c>
      <c r="E162" s="35" t="s">
        <v>195</v>
      </c>
      <c r="F162" s="35" t="s">
        <v>137</v>
      </c>
      <c r="G162" s="35" t="s">
        <v>137</v>
      </c>
      <c r="H162" s="35" t="s">
        <v>137</v>
      </c>
      <c r="I162" s="35" t="s">
        <v>137</v>
      </c>
      <c r="J162" s="35" t="s">
        <v>137</v>
      </c>
      <c r="K162" s="35" t="s">
        <v>137</v>
      </c>
      <c r="L162" s="35" t="s">
        <v>137</v>
      </c>
      <c r="M162" s="35" t="s">
        <v>137</v>
      </c>
      <c r="N162" s="35" t="s">
        <v>137</v>
      </c>
      <c r="O162" s="35" t="s">
        <v>137</v>
      </c>
      <c r="P162" s="35" t="s">
        <v>137</v>
      </c>
      <c r="Q162" s="35" t="s">
        <v>137</v>
      </c>
      <c r="R162" s="35" t="s">
        <v>137</v>
      </c>
    </row>
    <row r="163" spans="2:18">
      <c r="B163" s="35" t="s">
        <v>137</v>
      </c>
      <c r="C163" s="35" t="s">
        <v>137</v>
      </c>
      <c r="D163" s="35" t="s">
        <v>137</v>
      </c>
      <c r="E163" s="35" t="s">
        <v>196</v>
      </c>
      <c r="F163" s="35" t="s">
        <v>137</v>
      </c>
      <c r="G163" s="35" t="s">
        <v>137</v>
      </c>
      <c r="H163" s="35" t="s">
        <v>141</v>
      </c>
      <c r="I163" s="35" t="s">
        <v>137</v>
      </c>
      <c r="J163" s="35" t="s">
        <v>137</v>
      </c>
      <c r="K163" s="35" t="s">
        <v>137</v>
      </c>
      <c r="L163" s="35" t="s">
        <v>137</v>
      </c>
      <c r="M163" s="35" t="s">
        <v>137</v>
      </c>
      <c r="N163" s="35" t="s">
        <v>137</v>
      </c>
      <c r="O163" s="35" t="s">
        <v>137</v>
      </c>
      <c r="P163" s="35" t="s">
        <v>137</v>
      </c>
      <c r="Q163" s="35" t="s">
        <v>137</v>
      </c>
      <c r="R163" s="35" t="s">
        <v>137</v>
      </c>
    </row>
    <row r="164" spans="2:18">
      <c r="B164" s="35" t="s">
        <v>197</v>
      </c>
      <c r="C164" s="35" t="s">
        <v>198</v>
      </c>
      <c r="D164" s="35">
        <v>8879700</v>
      </c>
      <c r="E164" s="35" t="s">
        <v>199</v>
      </c>
      <c r="F164" s="35" t="s">
        <v>124</v>
      </c>
      <c r="G164" s="35" t="s">
        <v>125</v>
      </c>
      <c r="H164" s="35" t="s">
        <v>126</v>
      </c>
      <c r="I164" s="35" t="s">
        <v>127</v>
      </c>
      <c r="J164" s="35" t="s">
        <v>13</v>
      </c>
      <c r="K164" s="35" t="s">
        <v>128</v>
      </c>
      <c r="L164" s="35" t="s">
        <v>131</v>
      </c>
      <c r="M164" s="35" t="s">
        <v>200</v>
      </c>
      <c r="N164" s="35" t="s">
        <v>145</v>
      </c>
      <c r="O164" s="35" t="s">
        <v>146</v>
      </c>
      <c r="P164" s="35" t="s">
        <v>157</v>
      </c>
      <c r="Q164" s="35" t="s">
        <v>158</v>
      </c>
      <c r="R164" s="35" t="s">
        <v>27</v>
      </c>
    </row>
    <row r="165" spans="2:18">
      <c r="B165" s="35" t="s">
        <v>201</v>
      </c>
      <c r="C165" s="35" t="s">
        <v>202</v>
      </c>
      <c r="D165" s="35">
        <v>3136515</v>
      </c>
      <c r="E165" s="35" t="s">
        <v>203</v>
      </c>
      <c r="F165" s="35" t="s">
        <v>130</v>
      </c>
      <c r="G165" s="35" t="s">
        <v>151</v>
      </c>
      <c r="H165" s="35" t="s">
        <v>132</v>
      </c>
      <c r="I165" s="35" t="s">
        <v>127</v>
      </c>
      <c r="J165" s="35" t="s">
        <v>13</v>
      </c>
      <c r="K165" s="35" t="s">
        <v>133</v>
      </c>
      <c r="L165" s="35" t="s">
        <v>123</v>
      </c>
      <c r="M165" s="35" t="s">
        <v>204</v>
      </c>
      <c r="N165" s="35" t="s">
        <v>205</v>
      </c>
      <c r="O165" s="35" t="s">
        <v>206</v>
      </c>
      <c r="P165" s="35" t="s">
        <v>148</v>
      </c>
      <c r="Q165" s="35" t="s">
        <v>149</v>
      </c>
      <c r="R165" s="35" t="s">
        <v>156</v>
      </c>
    </row>
    <row r="166" spans="2:18">
      <c r="B166" s="35" t="s">
        <v>207</v>
      </c>
      <c r="C166" s="35" t="s">
        <v>208</v>
      </c>
      <c r="D166" s="35">
        <v>3253121</v>
      </c>
      <c r="E166" s="35" t="s">
        <v>209</v>
      </c>
      <c r="F166" s="35" t="s">
        <v>130</v>
      </c>
      <c r="G166" s="35" t="s">
        <v>152</v>
      </c>
      <c r="H166" s="35" t="s">
        <v>132</v>
      </c>
      <c r="I166" s="35" t="s">
        <v>127</v>
      </c>
      <c r="J166" s="35" t="s">
        <v>13</v>
      </c>
      <c r="K166" s="35" t="s">
        <v>133</v>
      </c>
      <c r="L166" s="35" t="s">
        <v>147</v>
      </c>
      <c r="M166" s="35" t="s">
        <v>210</v>
      </c>
      <c r="N166" s="35" t="s">
        <v>211</v>
      </c>
      <c r="O166" s="35" t="s">
        <v>212</v>
      </c>
      <c r="P166" s="35" t="s">
        <v>159</v>
      </c>
      <c r="Q166" s="35" t="s">
        <v>142</v>
      </c>
      <c r="R166" s="35" t="s">
        <v>143</v>
      </c>
    </row>
    <row r="167" spans="2:18">
      <c r="B167" s="35" t="s">
        <v>213</v>
      </c>
      <c r="C167" s="35" t="s">
        <v>214</v>
      </c>
      <c r="D167" s="35">
        <v>8930001</v>
      </c>
      <c r="E167" s="35" t="s">
        <v>215</v>
      </c>
      <c r="F167" s="35" t="s">
        <v>130</v>
      </c>
      <c r="G167" s="35" t="s">
        <v>151</v>
      </c>
      <c r="H167" s="35" t="s">
        <v>132</v>
      </c>
      <c r="I167" s="35" t="s">
        <v>127</v>
      </c>
      <c r="J167" s="35" t="s">
        <v>13</v>
      </c>
      <c r="K167" s="35" t="s">
        <v>133</v>
      </c>
      <c r="L167" s="35" t="s">
        <v>139</v>
      </c>
      <c r="M167" s="35" t="s">
        <v>216</v>
      </c>
      <c r="N167" s="35" t="s">
        <v>217</v>
      </c>
      <c r="O167" s="35" t="s">
        <v>218</v>
      </c>
      <c r="P167" s="35" t="s">
        <v>157</v>
      </c>
      <c r="Q167" s="35" t="s">
        <v>158</v>
      </c>
      <c r="R167" s="35" t="s">
        <v>27</v>
      </c>
    </row>
    <row r="168" spans="2:18">
      <c r="B168" s="35" t="s">
        <v>137</v>
      </c>
      <c r="C168" s="35" t="s">
        <v>137</v>
      </c>
      <c r="D168" s="35" t="s">
        <v>137</v>
      </c>
      <c r="E168" s="35" t="s">
        <v>219</v>
      </c>
      <c r="F168" s="35" t="s">
        <v>137</v>
      </c>
      <c r="G168" s="35" t="s">
        <v>137</v>
      </c>
      <c r="H168" s="35" t="s">
        <v>141</v>
      </c>
      <c r="I168" s="35" t="s">
        <v>137</v>
      </c>
      <c r="J168" s="35" t="s">
        <v>137</v>
      </c>
      <c r="K168" s="35" t="s">
        <v>137</v>
      </c>
      <c r="L168" s="35" t="s">
        <v>137</v>
      </c>
      <c r="M168" s="35" t="s">
        <v>137</v>
      </c>
      <c r="N168" s="35" t="s">
        <v>137</v>
      </c>
      <c r="O168" s="35" t="s">
        <v>137</v>
      </c>
      <c r="P168" s="35" t="s">
        <v>137</v>
      </c>
      <c r="Q168" s="35" t="s">
        <v>137</v>
      </c>
      <c r="R168" s="35" t="s">
        <v>137</v>
      </c>
    </row>
    <row r="169" spans="2:18">
      <c r="B169" s="35" t="s">
        <v>220</v>
      </c>
      <c r="C169" s="35" t="s">
        <v>221</v>
      </c>
      <c r="D169" s="35">
        <v>2427400</v>
      </c>
      <c r="E169" s="35" t="s">
        <v>222</v>
      </c>
      <c r="F169" s="35" t="s">
        <v>124</v>
      </c>
      <c r="G169" s="35" t="s">
        <v>223</v>
      </c>
      <c r="H169" s="35" t="s">
        <v>126</v>
      </c>
      <c r="I169" s="35" t="s">
        <v>224</v>
      </c>
      <c r="J169" s="35" t="s">
        <v>12</v>
      </c>
      <c r="K169" s="35" t="s">
        <v>128</v>
      </c>
      <c r="L169" s="35" t="s">
        <v>139</v>
      </c>
      <c r="M169" s="35" t="s">
        <v>225</v>
      </c>
      <c r="N169" s="35" t="s">
        <v>226</v>
      </c>
      <c r="O169" s="35" t="s">
        <v>227</v>
      </c>
      <c r="P169" s="35" t="s">
        <v>228</v>
      </c>
      <c r="Q169" s="35" t="s">
        <v>228</v>
      </c>
      <c r="R169" s="35" t="s">
        <v>143</v>
      </c>
    </row>
    <row r="170" spans="2:18">
      <c r="B170" s="35" t="s">
        <v>229</v>
      </c>
      <c r="C170" s="35" t="s">
        <v>230</v>
      </c>
      <c r="D170" s="35" t="s">
        <v>231</v>
      </c>
      <c r="E170" s="35" t="s">
        <v>232</v>
      </c>
      <c r="F170" s="35" t="s">
        <v>178</v>
      </c>
      <c r="G170" s="35" t="s">
        <v>129</v>
      </c>
      <c r="H170" s="35" t="s">
        <v>132</v>
      </c>
      <c r="I170" s="35" t="s">
        <v>127</v>
      </c>
      <c r="J170" s="35" t="s">
        <v>13</v>
      </c>
      <c r="K170" s="35" t="s">
        <v>136</v>
      </c>
      <c r="L170" s="35" t="s">
        <v>131</v>
      </c>
      <c r="M170" s="35" t="s">
        <v>233</v>
      </c>
      <c r="N170" s="35" t="s">
        <v>234</v>
      </c>
      <c r="O170" s="35" t="s">
        <v>235</v>
      </c>
      <c r="P170" s="35" t="s">
        <v>157</v>
      </c>
      <c r="Q170" s="35" t="s">
        <v>158</v>
      </c>
      <c r="R170" s="35" t="s">
        <v>27</v>
      </c>
    </row>
    <row r="171" spans="2:18">
      <c r="B171" s="35" t="s">
        <v>137</v>
      </c>
      <c r="C171" s="35" t="s">
        <v>137</v>
      </c>
      <c r="D171" s="35" t="s">
        <v>137</v>
      </c>
      <c r="E171" s="35" t="s">
        <v>236</v>
      </c>
      <c r="F171" s="35" t="s">
        <v>137</v>
      </c>
      <c r="G171" s="35" t="s">
        <v>137</v>
      </c>
      <c r="H171" s="35" t="s">
        <v>138</v>
      </c>
      <c r="I171" s="35" t="s">
        <v>137</v>
      </c>
      <c r="J171" s="35" t="s">
        <v>137</v>
      </c>
      <c r="K171" s="35" t="s">
        <v>137</v>
      </c>
      <c r="L171" s="35" t="s">
        <v>137</v>
      </c>
      <c r="M171" s="35" t="s">
        <v>137</v>
      </c>
      <c r="N171" s="35" t="s">
        <v>137</v>
      </c>
      <c r="O171" s="35" t="s">
        <v>137</v>
      </c>
      <c r="P171" s="35" t="s">
        <v>137</v>
      </c>
      <c r="Q171" s="35" t="s">
        <v>137</v>
      </c>
      <c r="R171" s="35" t="s">
        <v>137</v>
      </c>
    </row>
    <row r="172" spans="2:18">
      <c r="B172" s="35" t="s">
        <v>237</v>
      </c>
      <c r="C172" s="35" t="s">
        <v>238</v>
      </c>
      <c r="D172" s="35">
        <v>8995860</v>
      </c>
      <c r="E172" s="35" t="s">
        <v>239</v>
      </c>
      <c r="F172" s="35" t="s">
        <v>130</v>
      </c>
      <c r="G172" s="35" t="s">
        <v>151</v>
      </c>
      <c r="H172" s="35" t="s">
        <v>132</v>
      </c>
      <c r="I172" s="35" t="s">
        <v>127</v>
      </c>
      <c r="J172" s="35" t="s">
        <v>13</v>
      </c>
      <c r="K172" s="35" t="s">
        <v>133</v>
      </c>
      <c r="L172" s="35" t="s">
        <v>123</v>
      </c>
      <c r="M172" s="35" t="s">
        <v>240</v>
      </c>
      <c r="N172" s="35" t="s">
        <v>241</v>
      </c>
      <c r="O172" s="35" t="s">
        <v>242</v>
      </c>
      <c r="P172" s="35" t="s">
        <v>243</v>
      </c>
      <c r="Q172" s="35" t="s">
        <v>244</v>
      </c>
      <c r="R172" s="35" t="s">
        <v>143</v>
      </c>
    </row>
    <row r="173" spans="2:18">
      <c r="B173" s="35" t="s">
        <v>245</v>
      </c>
      <c r="C173" s="35" t="s">
        <v>246</v>
      </c>
      <c r="D173" s="35">
        <v>351993</v>
      </c>
      <c r="E173" s="35" t="s">
        <v>247</v>
      </c>
      <c r="F173" s="35" t="s">
        <v>178</v>
      </c>
      <c r="G173" s="35" t="s">
        <v>248</v>
      </c>
      <c r="H173" s="35" t="s">
        <v>132</v>
      </c>
      <c r="I173" s="35" t="s">
        <v>122</v>
      </c>
      <c r="J173" s="35" t="s">
        <v>13</v>
      </c>
      <c r="K173" s="35" t="s">
        <v>133</v>
      </c>
      <c r="L173" s="35" t="s">
        <v>150</v>
      </c>
      <c r="M173" s="35" t="s">
        <v>249</v>
      </c>
      <c r="N173" s="35" t="s">
        <v>250</v>
      </c>
      <c r="O173" s="35" t="s">
        <v>251</v>
      </c>
      <c r="P173" s="35" t="s">
        <v>159</v>
      </c>
      <c r="Q173" s="35" t="s">
        <v>142</v>
      </c>
      <c r="R173" s="35" t="s">
        <v>143</v>
      </c>
    </row>
    <row r="174" spans="2:18">
      <c r="B174" s="35" t="s">
        <v>252</v>
      </c>
      <c r="C174" s="35" t="s">
        <v>253</v>
      </c>
      <c r="D174" s="35">
        <v>3358335</v>
      </c>
      <c r="E174" s="35" t="s">
        <v>153</v>
      </c>
      <c r="F174" s="35" t="s">
        <v>178</v>
      </c>
      <c r="G174" s="35" t="s">
        <v>248</v>
      </c>
      <c r="H174" s="35" t="s">
        <v>132</v>
      </c>
      <c r="I174" s="35" t="s">
        <v>127</v>
      </c>
      <c r="J174" s="35" t="s">
        <v>12</v>
      </c>
      <c r="K174" s="35" t="s">
        <v>133</v>
      </c>
      <c r="L174" s="35" t="s">
        <v>150</v>
      </c>
      <c r="M174" s="35" t="s">
        <v>254</v>
      </c>
      <c r="N174" s="35" t="s">
        <v>255</v>
      </c>
      <c r="O174" s="35" t="s">
        <v>256</v>
      </c>
      <c r="P174" s="35" t="s">
        <v>159</v>
      </c>
      <c r="Q174" s="35" t="s">
        <v>142</v>
      </c>
      <c r="R174" s="35" t="s">
        <v>143</v>
      </c>
    </row>
    <row r="175" spans="2:18">
      <c r="B175" s="35" t="s">
        <v>174</v>
      </c>
      <c r="C175" s="35" t="s">
        <v>257</v>
      </c>
      <c r="D175" s="35">
        <v>3138600</v>
      </c>
      <c r="E175" s="35" t="s">
        <v>258</v>
      </c>
      <c r="F175" s="35" t="s">
        <v>130</v>
      </c>
      <c r="G175" s="35" t="s">
        <v>151</v>
      </c>
      <c r="H175" s="35" t="s">
        <v>132</v>
      </c>
      <c r="I175" s="35" t="s">
        <v>127</v>
      </c>
      <c r="J175" s="35" t="s">
        <v>13</v>
      </c>
      <c r="K175" s="35" t="s">
        <v>133</v>
      </c>
      <c r="L175" s="35" t="s">
        <v>123</v>
      </c>
      <c r="M175" s="35" t="s">
        <v>259</v>
      </c>
      <c r="N175" s="35" t="s">
        <v>260</v>
      </c>
      <c r="O175" s="35" t="s">
        <v>261</v>
      </c>
      <c r="P175" s="35" t="s">
        <v>159</v>
      </c>
      <c r="Q175" s="35" t="s">
        <v>194</v>
      </c>
      <c r="R175" s="35" t="s">
        <v>143</v>
      </c>
    </row>
    <row r="176" spans="2:18">
      <c r="B176" s="35" t="s">
        <v>262</v>
      </c>
      <c r="C176" s="35" t="s">
        <v>263</v>
      </c>
      <c r="D176" s="35">
        <v>45765100</v>
      </c>
      <c r="E176" s="35" t="s">
        <v>153</v>
      </c>
      <c r="F176" s="35" t="s">
        <v>130</v>
      </c>
      <c r="G176" s="35" t="s">
        <v>151</v>
      </c>
      <c r="H176" s="35" t="s">
        <v>132</v>
      </c>
      <c r="I176" s="35" t="s">
        <v>122</v>
      </c>
      <c r="J176" s="35" t="s">
        <v>13</v>
      </c>
      <c r="K176" s="35" t="s">
        <v>133</v>
      </c>
      <c r="L176" s="35" t="s">
        <v>123</v>
      </c>
      <c r="M176" s="35" t="s">
        <v>264</v>
      </c>
      <c r="N176" s="35" t="s">
        <v>265</v>
      </c>
      <c r="O176" s="35" t="s">
        <v>266</v>
      </c>
      <c r="P176" s="35" t="s">
        <v>267</v>
      </c>
      <c r="Q176" s="35" t="s">
        <v>268</v>
      </c>
      <c r="R176" s="35" t="s">
        <v>27</v>
      </c>
    </row>
    <row r="177" spans="2:18">
      <c r="B177" s="35" t="s">
        <v>269</v>
      </c>
      <c r="C177" s="35" t="s">
        <v>270</v>
      </c>
      <c r="D177" s="35">
        <v>3136931106</v>
      </c>
      <c r="E177" s="35" t="s">
        <v>271</v>
      </c>
      <c r="F177" s="35" t="s">
        <v>130</v>
      </c>
      <c r="G177" s="35" t="s">
        <v>135</v>
      </c>
      <c r="H177" s="35" t="s">
        <v>132</v>
      </c>
      <c r="I177" s="35" t="s">
        <v>127</v>
      </c>
      <c r="J177" s="35" t="s">
        <v>13</v>
      </c>
      <c r="K177" s="35" t="s">
        <v>133</v>
      </c>
      <c r="L177" s="35" t="s">
        <v>147</v>
      </c>
      <c r="M177" s="35" t="s">
        <v>272</v>
      </c>
      <c r="N177" s="35" t="s">
        <v>273</v>
      </c>
      <c r="O177" s="35" t="s">
        <v>274</v>
      </c>
      <c r="P177" s="35" t="s">
        <v>26</v>
      </c>
      <c r="Q177" s="35" t="s">
        <v>275</v>
      </c>
      <c r="R177" s="35" t="s">
        <v>276</v>
      </c>
    </row>
    <row r="178" spans="2:18">
      <c r="B178" s="35" t="s">
        <v>277</v>
      </c>
      <c r="C178" s="35" t="s">
        <v>278</v>
      </c>
      <c r="D178" s="35">
        <v>3227464</v>
      </c>
      <c r="E178" s="35" t="s">
        <v>279</v>
      </c>
      <c r="F178" s="35" t="s">
        <v>124</v>
      </c>
      <c r="G178" s="35" t="s">
        <v>125</v>
      </c>
      <c r="H178" s="35" t="s">
        <v>126</v>
      </c>
      <c r="I178" s="35" t="s">
        <v>127</v>
      </c>
      <c r="J178" s="35" t="s">
        <v>13</v>
      </c>
      <c r="K178" s="35" t="s">
        <v>128</v>
      </c>
      <c r="L178" s="35" t="s">
        <v>134</v>
      </c>
      <c r="M178" s="35" t="s">
        <v>280</v>
      </c>
      <c r="N178" s="35" t="s">
        <v>145</v>
      </c>
      <c r="O178" s="35" t="s">
        <v>140</v>
      </c>
      <c r="P178" s="35" t="s">
        <v>26</v>
      </c>
      <c r="Q178" s="35" t="s">
        <v>281</v>
      </c>
      <c r="R178" s="35" t="s">
        <v>27</v>
      </c>
    </row>
    <row r="179" spans="2:18">
      <c r="B179" s="35" t="s">
        <v>282</v>
      </c>
      <c r="C179" s="35" t="s">
        <v>283</v>
      </c>
      <c r="D179" s="35">
        <v>3171737</v>
      </c>
      <c r="E179" s="35" t="s">
        <v>284</v>
      </c>
      <c r="F179" s="35" t="s">
        <v>178</v>
      </c>
      <c r="G179" s="35" t="s">
        <v>248</v>
      </c>
      <c r="H179" s="35" t="s">
        <v>132</v>
      </c>
      <c r="I179" s="35" t="s">
        <v>127</v>
      </c>
      <c r="J179" s="35" t="s">
        <v>13</v>
      </c>
      <c r="K179" s="35" t="s">
        <v>133</v>
      </c>
      <c r="L179" s="35" t="s">
        <v>134</v>
      </c>
      <c r="M179" s="35" t="s">
        <v>285</v>
      </c>
      <c r="N179" s="35" t="s">
        <v>286</v>
      </c>
      <c r="O179" s="35" t="s">
        <v>287</v>
      </c>
      <c r="P179" s="35" t="s">
        <v>159</v>
      </c>
      <c r="Q179" s="35" t="s">
        <v>194</v>
      </c>
      <c r="R179" s="35" t="s">
        <v>143</v>
      </c>
    </row>
    <row r="182" spans="2:18">
      <c r="B182" s="22" t="s">
        <v>38</v>
      </c>
      <c r="C182" s="2" t="s">
        <v>1</v>
      </c>
      <c r="D182" s="2" t="s">
        <v>2</v>
      </c>
    </row>
    <row r="183" spans="2:18">
      <c r="B183" s="35" t="s">
        <v>125</v>
      </c>
      <c r="C183" s="23">
        <v>2</v>
      </c>
      <c r="D183" s="24">
        <f t="shared" ref="D183:D190" si="5">C183/$C$191</f>
        <v>8.6956521739130432E-2</v>
      </c>
    </row>
    <row r="184" spans="2:18">
      <c r="B184" s="35" t="s">
        <v>144</v>
      </c>
      <c r="C184" s="23">
        <v>4</v>
      </c>
      <c r="D184" s="24">
        <f t="shared" si="5"/>
        <v>0.17391304347826086</v>
      </c>
    </row>
    <row r="185" spans="2:18">
      <c r="B185" s="35" t="s">
        <v>223</v>
      </c>
      <c r="C185" s="23">
        <v>1</v>
      </c>
      <c r="D185" s="24">
        <f t="shared" si="5"/>
        <v>4.3478260869565216E-2</v>
      </c>
    </row>
    <row r="186" spans="2:18">
      <c r="B186" s="35" t="s">
        <v>152</v>
      </c>
      <c r="C186" s="23">
        <v>2</v>
      </c>
      <c r="D186" s="24">
        <f t="shared" si="5"/>
        <v>8.6956521739130432E-2</v>
      </c>
    </row>
    <row r="187" spans="2:18">
      <c r="B187" s="35" t="s">
        <v>248</v>
      </c>
      <c r="C187" s="23">
        <v>3</v>
      </c>
      <c r="D187" s="24">
        <f t="shared" si="5"/>
        <v>0.13043478260869565</v>
      </c>
    </row>
    <row r="188" spans="2:18">
      <c r="B188" s="35" t="s">
        <v>135</v>
      </c>
      <c r="C188" s="23">
        <v>2</v>
      </c>
      <c r="D188" s="24">
        <f t="shared" si="5"/>
        <v>8.6956521739130432E-2</v>
      </c>
    </row>
    <row r="189" spans="2:18">
      <c r="B189" s="35" t="s">
        <v>151</v>
      </c>
      <c r="C189" s="23">
        <v>8</v>
      </c>
      <c r="D189" s="24">
        <f t="shared" si="5"/>
        <v>0.34782608695652173</v>
      </c>
    </row>
    <row r="190" spans="2:18">
      <c r="B190" s="35" t="s">
        <v>129</v>
      </c>
      <c r="C190" s="23">
        <v>1</v>
      </c>
      <c r="D190" s="24">
        <f t="shared" si="5"/>
        <v>4.3478260869565216E-2</v>
      </c>
    </row>
    <row r="191" spans="2:18">
      <c r="B191" s="2" t="s">
        <v>5</v>
      </c>
      <c r="C191" s="2">
        <f>SUM(C183:C190)</f>
        <v>23</v>
      </c>
      <c r="D191" s="24">
        <f>SUM(D183:D190)</f>
        <v>1</v>
      </c>
    </row>
    <row r="192" spans="2:18">
      <c r="B192" s="80"/>
      <c r="C192" s="80"/>
      <c r="D192" s="5"/>
    </row>
    <row r="193" spans="2:4">
      <c r="B193" s="30"/>
      <c r="C193" s="30"/>
      <c r="D193" s="5"/>
    </row>
    <row r="212" spans="2:5" ht="15.5">
      <c r="B212" s="9" t="s">
        <v>56</v>
      </c>
    </row>
    <row r="214" spans="2:5" ht="69" customHeight="1">
      <c r="B214" s="78" t="s">
        <v>55</v>
      </c>
      <c r="C214" s="79"/>
      <c r="D214" s="15" t="s">
        <v>1</v>
      </c>
      <c r="E214" s="15" t="s">
        <v>2</v>
      </c>
    </row>
    <row r="215" spans="2:5">
      <c r="B215" s="53" t="s">
        <v>13</v>
      </c>
      <c r="C215" s="54"/>
      <c r="D215" s="2">
        <v>1</v>
      </c>
      <c r="E215" s="18">
        <f>D215/$C$41</f>
        <v>4.3478260869565216E-2</v>
      </c>
    </row>
    <row r="216" spans="2:5">
      <c r="B216" s="63" t="s">
        <v>12</v>
      </c>
      <c r="C216" s="63"/>
      <c r="D216" s="2">
        <v>22</v>
      </c>
      <c r="E216" s="18">
        <f>D216/$C$41</f>
        <v>0.95652173913043481</v>
      </c>
    </row>
    <row r="217" spans="2:5">
      <c r="B217" s="63" t="s">
        <v>115</v>
      </c>
      <c r="C217" s="63"/>
      <c r="D217" s="17">
        <f>SUM(D215:D216)</f>
        <v>23</v>
      </c>
    </row>
    <row r="218" spans="2:5">
      <c r="B218" s="80"/>
      <c r="C218" s="80"/>
      <c r="D218" s="80"/>
    </row>
    <row r="219" spans="2:5">
      <c r="B219" s="80"/>
      <c r="C219" s="80"/>
      <c r="D219" s="80"/>
    </row>
    <row r="220" spans="2:5">
      <c r="B220" s="80"/>
      <c r="C220" s="80"/>
      <c r="D220" s="80"/>
    </row>
    <row r="221" spans="2:5">
      <c r="B221" s="80"/>
      <c r="C221" s="80"/>
      <c r="D221" s="80"/>
    </row>
    <row r="222" spans="2:5">
      <c r="B222" s="80"/>
      <c r="C222" s="80"/>
      <c r="D222" s="80"/>
    </row>
    <row r="223" spans="2:5">
      <c r="B223" s="80"/>
      <c r="C223" s="80"/>
      <c r="D223" s="80"/>
    </row>
    <row r="230" spans="2:5">
      <c r="B230" s="4" t="s">
        <v>57</v>
      </c>
    </row>
    <row r="232" spans="2:5">
      <c r="B232" s="4" t="s">
        <v>58</v>
      </c>
    </row>
    <row r="233" spans="2:5">
      <c r="B233" s="4"/>
    </row>
    <row r="234" spans="2:5">
      <c r="B234" s="58" t="s">
        <v>67</v>
      </c>
      <c r="C234" s="58"/>
      <c r="D234" s="58"/>
      <c r="E234" s="26" t="s">
        <v>1</v>
      </c>
    </row>
    <row r="235" spans="2:5" ht="48" customHeight="1">
      <c r="B235" s="77" t="s">
        <v>59</v>
      </c>
      <c r="C235" s="77"/>
      <c r="D235" s="77"/>
      <c r="E235" s="25">
        <v>0</v>
      </c>
    </row>
    <row r="236" spans="2:5" ht="36" customHeight="1">
      <c r="B236" s="77" t="s">
        <v>60</v>
      </c>
      <c r="C236" s="77"/>
      <c r="D236" s="77"/>
      <c r="E236" s="25">
        <v>0</v>
      </c>
    </row>
    <row r="237" spans="2:5" ht="60" customHeight="1">
      <c r="B237" s="77" t="s">
        <v>61</v>
      </c>
      <c r="C237" s="77"/>
      <c r="D237" s="77"/>
      <c r="E237" s="25">
        <v>0</v>
      </c>
    </row>
    <row r="238" spans="2:5">
      <c r="B238" s="77" t="s">
        <v>62</v>
      </c>
      <c r="C238" s="77"/>
      <c r="D238" s="77"/>
      <c r="E238" s="25">
        <v>1</v>
      </c>
    </row>
    <row r="239" spans="2:5">
      <c r="B239" s="77" t="s">
        <v>63</v>
      </c>
      <c r="C239" s="77"/>
      <c r="D239" s="77"/>
      <c r="E239" s="25">
        <v>0</v>
      </c>
    </row>
    <row r="240" spans="2:5">
      <c r="B240" s="77" t="s">
        <v>64</v>
      </c>
      <c r="C240" s="77"/>
      <c r="D240" s="77"/>
      <c r="E240" s="25">
        <v>0</v>
      </c>
    </row>
    <row r="241" spans="2:10">
      <c r="B241" s="77" t="s">
        <v>65</v>
      </c>
      <c r="C241" s="77"/>
      <c r="D241" s="77"/>
      <c r="E241" s="25">
        <v>1</v>
      </c>
    </row>
    <row r="242" spans="2:10" ht="24" customHeight="1">
      <c r="B242" s="77" t="s">
        <v>66</v>
      </c>
      <c r="C242" s="77"/>
      <c r="D242" s="77"/>
      <c r="E242" s="25">
        <v>0</v>
      </c>
    </row>
    <row r="248" spans="2:10" ht="15.5">
      <c r="B248" s="9" t="s">
        <v>69</v>
      </c>
    </row>
    <row r="250" spans="2:10" ht="108" customHeight="1">
      <c r="B250" s="76" t="s">
        <v>68</v>
      </c>
      <c r="C250" s="76"/>
      <c r="D250" s="76"/>
      <c r="E250" s="29" t="s">
        <v>1</v>
      </c>
      <c r="F250" s="29" t="s">
        <v>2</v>
      </c>
      <c r="H250" s="63"/>
      <c r="I250" s="63"/>
      <c r="J250" s="29" t="s">
        <v>2</v>
      </c>
    </row>
    <row r="251" spans="2:10">
      <c r="B251" s="60" t="s">
        <v>13</v>
      </c>
      <c r="C251" s="60"/>
      <c r="D251" s="60"/>
      <c r="E251" s="8">
        <v>16</v>
      </c>
      <c r="F251" s="13">
        <v>0.80952380952380953</v>
      </c>
      <c r="H251" s="74" t="s">
        <v>13</v>
      </c>
      <c r="I251" s="75"/>
      <c r="J251" s="13">
        <f>F251</f>
        <v>0.80952380952380953</v>
      </c>
    </row>
    <row r="252" spans="2:10">
      <c r="B252" s="60" t="s">
        <v>12</v>
      </c>
      <c r="C252" s="60"/>
      <c r="D252" s="60"/>
      <c r="E252" s="8">
        <v>7</v>
      </c>
      <c r="F252" s="13">
        <v>0.19047619047619047</v>
      </c>
      <c r="H252" s="60" t="s">
        <v>12</v>
      </c>
      <c r="I252" s="60"/>
      <c r="J252" s="13">
        <f>F252</f>
        <v>0.19047619047619047</v>
      </c>
    </row>
    <row r="253" spans="2:10">
      <c r="B253" s="60" t="s">
        <v>5</v>
      </c>
      <c r="C253" s="60"/>
      <c r="D253" s="60"/>
      <c r="E253" s="11">
        <f>SUM(E251:E252)</f>
        <v>23</v>
      </c>
      <c r="F253" s="13">
        <v>1</v>
      </c>
      <c r="H253" s="60" t="s">
        <v>5</v>
      </c>
      <c r="I253" s="60"/>
      <c r="J253" s="13">
        <f>F253</f>
        <v>1</v>
      </c>
    </row>
    <row r="277" spans="2:5" ht="15.5">
      <c r="B277" s="9" t="s">
        <v>71</v>
      </c>
    </row>
    <row r="278" spans="2:5" ht="15.5">
      <c r="B278" s="9"/>
    </row>
    <row r="279" spans="2:5">
      <c r="B279" s="4" t="s">
        <v>70</v>
      </c>
    </row>
    <row r="280" spans="2:5">
      <c r="B280" s="4"/>
    </row>
    <row r="281" spans="2:5">
      <c r="B281" s="4"/>
    </row>
    <row r="282" spans="2:5">
      <c r="B282" s="58" t="s">
        <v>78</v>
      </c>
      <c r="C282" s="58"/>
      <c r="D282" s="58"/>
      <c r="E282" s="3" t="s">
        <v>1</v>
      </c>
    </row>
    <row r="283" spans="2:5">
      <c r="B283" s="73" t="s">
        <v>72</v>
      </c>
      <c r="C283" s="73"/>
      <c r="D283" s="73"/>
      <c r="E283" s="43">
        <v>8</v>
      </c>
    </row>
    <row r="284" spans="2:5">
      <c r="B284" s="73" t="s">
        <v>73</v>
      </c>
      <c r="C284" s="73"/>
      <c r="D284" s="73"/>
      <c r="E284" s="43">
        <v>6</v>
      </c>
    </row>
    <row r="285" spans="2:5">
      <c r="B285" s="73" t="s">
        <v>74</v>
      </c>
      <c r="C285" s="73"/>
      <c r="D285" s="73"/>
      <c r="E285" s="43">
        <v>4</v>
      </c>
    </row>
    <row r="286" spans="2:5">
      <c r="B286" s="73" t="s">
        <v>75</v>
      </c>
      <c r="C286" s="73"/>
      <c r="D286" s="73"/>
      <c r="E286" s="43">
        <v>1</v>
      </c>
    </row>
    <row r="287" spans="2:5">
      <c r="B287" s="73" t="s">
        <v>76</v>
      </c>
      <c r="C287" s="73"/>
      <c r="D287" s="73"/>
      <c r="E287" s="43">
        <v>2</v>
      </c>
    </row>
    <row r="288" spans="2:5">
      <c r="B288" s="73" t="s">
        <v>77</v>
      </c>
      <c r="C288" s="73"/>
      <c r="D288" s="73"/>
      <c r="E288" s="43">
        <v>5</v>
      </c>
    </row>
    <row r="289" spans="2:5">
      <c r="B289" s="73" t="s">
        <v>17</v>
      </c>
      <c r="C289" s="73"/>
      <c r="D289" s="73"/>
      <c r="E289" s="43">
        <v>2</v>
      </c>
    </row>
    <row r="290" spans="2:5">
      <c r="B290" s="73" t="s">
        <v>18</v>
      </c>
      <c r="C290" s="73"/>
      <c r="D290" s="73"/>
      <c r="E290" s="43">
        <v>3</v>
      </c>
    </row>
    <row r="292" spans="2:5" ht="10.5" customHeight="1"/>
    <row r="293" spans="2:5" ht="10.5" customHeight="1">
      <c r="B293" s="9" t="s">
        <v>81</v>
      </c>
    </row>
    <row r="294" spans="2:5" ht="10.5" customHeight="1">
      <c r="B294" s="9"/>
    </row>
    <row r="295" spans="2:5" ht="10.5" customHeight="1">
      <c r="B295" s="4" t="s">
        <v>79</v>
      </c>
    </row>
    <row r="296" spans="2:5">
      <c r="B296" s="4"/>
    </row>
    <row r="297" spans="2:5">
      <c r="B297" s="4"/>
    </row>
    <row r="298" spans="2:5">
      <c r="B298" s="3" t="s">
        <v>80</v>
      </c>
      <c r="C298" s="3" t="s">
        <v>1</v>
      </c>
    </row>
    <row r="299" spans="2:5">
      <c r="B299" s="27">
        <v>1</v>
      </c>
      <c r="C299" s="2">
        <v>0</v>
      </c>
    </row>
    <row r="300" spans="2:5">
      <c r="B300" s="27">
        <v>2</v>
      </c>
      <c r="C300" s="2">
        <v>0</v>
      </c>
    </row>
    <row r="301" spans="2:5">
      <c r="B301" s="27">
        <v>3</v>
      </c>
      <c r="C301" s="2">
        <v>9</v>
      </c>
    </row>
    <row r="302" spans="2:5">
      <c r="B302" s="27">
        <v>4</v>
      </c>
      <c r="C302" s="2">
        <v>8</v>
      </c>
    </row>
    <row r="303" spans="2:5">
      <c r="B303" s="27">
        <v>5</v>
      </c>
      <c r="C303" s="2">
        <v>6</v>
      </c>
    </row>
    <row r="306" spans="2:3">
      <c r="B306" s="3" t="s">
        <v>80</v>
      </c>
      <c r="C306" s="3" t="s">
        <v>1</v>
      </c>
    </row>
    <row r="307" spans="2:3">
      <c r="B307" s="27">
        <v>1</v>
      </c>
      <c r="C307" s="13">
        <f>C299/$C$41</f>
        <v>0</v>
      </c>
    </row>
    <row r="308" spans="2:3">
      <c r="B308" s="27">
        <v>2</v>
      </c>
      <c r="C308" s="13">
        <f t="shared" ref="C308:C311" si="6">C300/$C$41</f>
        <v>0</v>
      </c>
    </row>
    <row r="309" spans="2:3">
      <c r="B309" s="27">
        <v>3</v>
      </c>
      <c r="C309" s="13">
        <f t="shared" si="6"/>
        <v>0.39130434782608697</v>
      </c>
    </row>
    <row r="310" spans="2:3">
      <c r="B310" s="27">
        <v>4</v>
      </c>
      <c r="C310" s="13">
        <f t="shared" si="6"/>
        <v>0.34782608695652173</v>
      </c>
    </row>
    <row r="311" spans="2:3">
      <c r="B311" s="27">
        <v>5</v>
      </c>
      <c r="C311" s="13">
        <f t="shared" si="6"/>
        <v>0.2608695652173913</v>
      </c>
    </row>
    <row r="320" spans="2:3" ht="15.5">
      <c r="B320" s="9" t="s">
        <v>82</v>
      </c>
    </row>
    <row r="321" spans="2:4" ht="15.5">
      <c r="B321" s="9"/>
    </row>
    <row r="322" spans="2:4">
      <c r="B322" s="4" t="s">
        <v>83</v>
      </c>
    </row>
    <row r="323" spans="2:4">
      <c r="B323" s="4"/>
    </row>
    <row r="324" spans="2:4">
      <c r="B324" s="4"/>
    </row>
    <row r="325" spans="2:4">
      <c r="B325" s="3" t="s">
        <v>84</v>
      </c>
      <c r="C325" s="3" t="s">
        <v>1</v>
      </c>
    </row>
    <row r="326" spans="2:4">
      <c r="B326" s="27" t="s">
        <v>13</v>
      </c>
      <c r="C326" s="8">
        <v>16</v>
      </c>
      <c r="D326" s="36"/>
    </row>
    <row r="327" spans="2:4">
      <c r="B327" s="27" t="s">
        <v>12</v>
      </c>
      <c r="C327" s="8">
        <v>7</v>
      </c>
      <c r="D327" s="36"/>
    </row>
    <row r="330" spans="2:4">
      <c r="B330" s="3" t="s">
        <v>84</v>
      </c>
      <c r="C330" s="3" t="s">
        <v>2</v>
      </c>
    </row>
    <row r="331" spans="2:4">
      <c r="B331" s="27" t="s">
        <v>13</v>
      </c>
      <c r="C331" s="13">
        <f>C326/$C$41</f>
        <v>0.69565217391304346</v>
      </c>
    </row>
    <row r="332" spans="2:4">
      <c r="B332" s="27" t="s">
        <v>12</v>
      </c>
      <c r="C332" s="13">
        <f>C327/$C$41</f>
        <v>0.30434782608695654</v>
      </c>
    </row>
    <row r="345" spans="2:8" ht="15.5">
      <c r="B345" s="9" t="s">
        <v>85</v>
      </c>
    </row>
    <row r="346" spans="2:8" ht="15.5">
      <c r="B346" s="9"/>
    </row>
    <row r="347" spans="2:8">
      <c r="B347" s="4" t="s">
        <v>86</v>
      </c>
    </row>
    <row r="348" spans="2:8">
      <c r="B348" s="4"/>
    </row>
    <row r="349" spans="2:8">
      <c r="B349" s="4"/>
    </row>
    <row r="350" spans="2:8">
      <c r="B350" s="68" t="s">
        <v>87</v>
      </c>
      <c r="C350" s="69"/>
      <c r="D350" s="69"/>
      <c r="E350" s="70"/>
      <c r="F350" s="3" t="s">
        <v>88</v>
      </c>
      <c r="G350" s="3" t="s">
        <v>89</v>
      </c>
      <c r="H350" s="3" t="s">
        <v>90</v>
      </c>
    </row>
    <row r="351" spans="2:8">
      <c r="B351" s="71" t="s">
        <v>92</v>
      </c>
      <c r="C351" s="71"/>
      <c r="D351" s="71"/>
      <c r="E351" s="71"/>
      <c r="F351" s="47">
        <v>11</v>
      </c>
      <c r="G351" s="47">
        <v>6</v>
      </c>
      <c r="H351" s="47">
        <v>8</v>
      </c>
    </row>
    <row r="352" spans="2:8">
      <c r="B352" s="71" t="s">
        <v>93</v>
      </c>
      <c r="C352" s="71"/>
      <c r="D352" s="71"/>
      <c r="E352" s="71"/>
      <c r="F352" s="47">
        <v>9</v>
      </c>
      <c r="G352" s="47">
        <v>1</v>
      </c>
      <c r="H352" s="47">
        <v>13</v>
      </c>
    </row>
    <row r="353" spans="2:12">
      <c r="B353" s="63" t="s">
        <v>91</v>
      </c>
      <c r="C353" s="63"/>
      <c r="D353" s="63"/>
      <c r="E353" s="63"/>
      <c r="F353" s="47">
        <v>9</v>
      </c>
      <c r="G353" s="47">
        <v>1</v>
      </c>
      <c r="H353" s="47">
        <v>13</v>
      </c>
    </row>
    <row r="354" spans="2:12">
      <c r="B354" s="63" t="s">
        <v>94</v>
      </c>
      <c r="C354" s="63"/>
      <c r="D354" s="63"/>
      <c r="E354" s="63"/>
      <c r="F354" s="47">
        <v>10</v>
      </c>
      <c r="G354" s="47">
        <v>1</v>
      </c>
      <c r="H354" s="47">
        <v>11</v>
      </c>
    </row>
    <row r="355" spans="2:12">
      <c r="B355" s="63" t="s">
        <v>95</v>
      </c>
      <c r="C355" s="63"/>
      <c r="D355" s="63"/>
      <c r="E355" s="63"/>
      <c r="F355" s="47">
        <v>12</v>
      </c>
      <c r="G355" s="47">
        <v>4</v>
      </c>
      <c r="H355" s="47">
        <v>10</v>
      </c>
    </row>
    <row r="356" spans="2:12">
      <c r="B356" s="63" t="s">
        <v>96</v>
      </c>
      <c r="C356" s="63"/>
      <c r="D356" s="63"/>
      <c r="E356" s="63"/>
      <c r="F356" s="47">
        <v>7</v>
      </c>
      <c r="G356" s="47">
        <v>1</v>
      </c>
      <c r="H356" s="47">
        <v>14</v>
      </c>
    </row>
    <row r="357" spans="2:12">
      <c r="B357" s="63" t="s">
        <v>97</v>
      </c>
      <c r="C357" s="63"/>
      <c r="D357" s="63"/>
      <c r="E357" s="63"/>
      <c r="F357" s="47">
        <v>9</v>
      </c>
      <c r="G357" s="47">
        <v>3</v>
      </c>
      <c r="H357" s="47">
        <v>11</v>
      </c>
    </row>
    <row r="358" spans="2:12">
      <c r="B358" s="63" t="s">
        <v>98</v>
      </c>
      <c r="C358" s="63"/>
      <c r="D358" s="63"/>
      <c r="E358" s="63"/>
      <c r="F358" s="47">
        <v>7</v>
      </c>
      <c r="G358" s="47">
        <v>2</v>
      </c>
      <c r="H358" s="47">
        <v>13</v>
      </c>
    </row>
    <row r="364" spans="2:12" ht="15.5">
      <c r="B364" s="66" t="s">
        <v>99</v>
      </c>
      <c r="C364" s="66"/>
      <c r="D364" s="66"/>
    </row>
    <row r="367" spans="2:12" ht="15" customHeight="1">
      <c r="B367" s="72" t="s">
        <v>102</v>
      </c>
      <c r="C367" s="72"/>
      <c r="D367" s="72"/>
      <c r="F367" s="65" t="s">
        <v>101</v>
      </c>
      <c r="G367" s="65"/>
      <c r="H367" s="65"/>
      <c r="I367" s="65"/>
      <c r="J367" s="16"/>
      <c r="K367" s="16"/>
      <c r="L367" s="16"/>
    </row>
    <row r="368" spans="2:12">
      <c r="B368" s="72"/>
      <c r="C368" s="72"/>
      <c r="D368" s="72"/>
      <c r="F368" s="65"/>
      <c r="G368" s="65"/>
      <c r="H368" s="65"/>
      <c r="I368" s="65"/>
      <c r="J368" s="16"/>
      <c r="K368" s="16"/>
      <c r="L368" s="16"/>
    </row>
    <row r="369" spans="2:12">
      <c r="B369" s="72"/>
      <c r="C369" s="72"/>
      <c r="D369" s="72"/>
      <c r="F369" s="65"/>
      <c r="G369" s="65"/>
      <c r="H369" s="65"/>
      <c r="I369" s="65"/>
      <c r="J369" s="28"/>
      <c r="K369" s="28"/>
      <c r="L369" s="28"/>
    </row>
    <row r="370" spans="2:12">
      <c r="B370" s="72"/>
      <c r="C370" s="72"/>
      <c r="D370" s="72"/>
      <c r="F370" s="28"/>
      <c r="G370" s="28"/>
      <c r="H370" s="28"/>
      <c r="I370" s="28"/>
      <c r="J370" s="28"/>
      <c r="K370" s="28"/>
      <c r="L370" s="28"/>
    </row>
    <row r="371" spans="2:12">
      <c r="B371" s="28"/>
      <c r="C371" s="28"/>
      <c r="D371" s="28"/>
      <c r="F371" s="28"/>
      <c r="G371" s="28"/>
      <c r="H371" s="28"/>
      <c r="I371" s="28"/>
      <c r="J371" s="28"/>
      <c r="K371" s="28"/>
      <c r="L371" s="28"/>
    </row>
    <row r="372" spans="2:12">
      <c r="B372" s="28"/>
      <c r="C372" s="28"/>
      <c r="D372" s="28"/>
      <c r="F372" s="28"/>
      <c r="G372" s="28"/>
      <c r="H372" s="28"/>
      <c r="I372" s="28"/>
      <c r="J372" s="28"/>
      <c r="K372" s="28"/>
      <c r="L372" s="28"/>
    </row>
    <row r="373" spans="2:12">
      <c r="B373" s="3" t="s">
        <v>103</v>
      </c>
      <c r="C373" s="3" t="s">
        <v>1</v>
      </c>
    </row>
    <row r="374" spans="2:12">
      <c r="B374" s="2" t="s">
        <v>8</v>
      </c>
      <c r="C374" s="2">
        <v>3</v>
      </c>
      <c r="G374" s="3" t="s">
        <v>100</v>
      </c>
      <c r="H374" s="3" t="s">
        <v>1</v>
      </c>
    </row>
    <row r="375" spans="2:12">
      <c r="B375" s="2" t="s">
        <v>9</v>
      </c>
      <c r="C375" s="2">
        <v>8</v>
      </c>
      <c r="G375" s="2" t="s">
        <v>13</v>
      </c>
      <c r="H375" s="2">
        <v>14</v>
      </c>
    </row>
    <row r="376" spans="2:12">
      <c r="B376" s="2" t="s">
        <v>10</v>
      </c>
      <c r="C376" s="2">
        <v>2</v>
      </c>
      <c r="G376" s="2" t="s">
        <v>21</v>
      </c>
      <c r="H376" s="2">
        <v>9</v>
      </c>
    </row>
    <row r="377" spans="2:12">
      <c r="B377" s="2" t="s">
        <v>11</v>
      </c>
      <c r="C377" s="2">
        <v>2</v>
      </c>
    </row>
    <row r="378" spans="2:12">
      <c r="B378" s="2" t="s">
        <v>120</v>
      </c>
      <c r="C378" s="2">
        <v>8</v>
      </c>
    </row>
    <row r="379" spans="2:12">
      <c r="G379" s="3" t="s">
        <v>100</v>
      </c>
      <c r="H379" s="3" t="s">
        <v>2</v>
      </c>
    </row>
    <row r="380" spans="2:12">
      <c r="B380" s="3" t="s">
        <v>103</v>
      </c>
      <c r="C380" s="3" t="s">
        <v>2</v>
      </c>
      <c r="G380" s="2" t="s">
        <v>13</v>
      </c>
      <c r="H380" s="13">
        <f>H375/$C$41</f>
        <v>0.60869565217391308</v>
      </c>
    </row>
    <row r="381" spans="2:12">
      <c r="B381" s="2" t="s">
        <v>8</v>
      </c>
      <c r="C381" s="13">
        <f>C374/$C$41</f>
        <v>0.13043478260869565</v>
      </c>
      <c r="F381" s="5"/>
      <c r="G381" s="2" t="s">
        <v>21</v>
      </c>
      <c r="H381" s="13">
        <f>H376/$C$41</f>
        <v>0.39130434782608697</v>
      </c>
    </row>
    <row r="382" spans="2:12">
      <c r="B382" s="2" t="s">
        <v>9</v>
      </c>
      <c r="C382" s="13">
        <f t="shared" ref="C382:C384" si="7">C375/$C$41</f>
        <v>0.34782608695652173</v>
      </c>
      <c r="F382" s="5"/>
      <c r="G382" s="14"/>
    </row>
    <row r="383" spans="2:12">
      <c r="B383" s="2" t="s">
        <v>10</v>
      </c>
      <c r="C383" s="13">
        <f t="shared" si="7"/>
        <v>8.6956521739130432E-2</v>
      </c>
    </row>
    <row r="384" spans="2:12">
      <c r="B384" s="2" t="s">
        <v>11</v>
      </c>
      <c r="C384" s="13">
        <f t="shared" si="7"/>
        <v>8.6956521739130432E-2</v>
      </c>
    </row>
    <row r="389" spans="2:11" ht="15" customHeight="1">
      <c r="B389" s="67" t="s">
        <v>104</v>
      </c>
      <c r="C389" s="67"/>
      <c r="D389" s="67"/>
      <c r="F389" s="64" t="s">
        <v>106</v>
      </c>
      <c r="G389" s="64"/>
      <c r="H389" s="64"/>
      <c r="I389" s="64"/>
      <c r="J389" s="64"/>
      <c r="K389" s="64"/>
    </row>
    <row r="390" spans="2:11" ht="15" customHeight="1">
      <c r="B390" s="67"/>
      <c r="C390" s="67"/>
      <c r="D390" s="67"/>
      <c r="F390" s="64"/>
      <c r="G390" s="64"/>
      <c r="H390" s="64"/>
      <c r="I390" s="64"/>
      <c r="J390" s="64"/>
      <c r="K390" s="64"/>
    </row>
    <row r="391" spans="2:11" ht="15" customHeight="1">
      <c r="B391" s="67"/>
      <c r="C391" s="67"/>
      <c r="D391" s="67"/>
      <c r="F391" s="64"/>
      <c r="G391" s="64"/>
      <c r="H391" s="64"/>
      <c r="I391" s="64"/>
      <c r="J391" s="64"/>
      <c r="K391" s="64"/>
    </row>
    <row r="392" spans="2:11">
      <c r="F392" s="64"/>
      <c r="G392" s="64"/>
      <c r="H392" s="64"/>
      <c r="I392" s="64"/>
      <c r="J392" s="64"/>
      <c r="K392" s="64"/>
    </row>
    <row r="393" spans="2:11">
      <c r="B393" s="3" t="s">
        <v>105</v>
      </c>
      <c r="C393" s="3" t="s">
        <v>1</v>
      </c>
    </row>
    <row r="394" spans="2:11">
      <c r="B394" s="2" t="s">
        <v>13</v>
      </c>
      <c r="C394" s="2">
        <v>21</v>
      </c>
    </row>
    <row r="395" spans="2:11">
      <c r="B395" s="2" t="s">
        <v>21</v>
      </c>
      <c r="C395" s="2">
        <v>2</v>
      </c>
      <c r="H395" s="3" t="s">
        <v>105</v>
      </c>
      <c r="I395" s="3" t="s">
        <v>1</v>
      </c>
    </row>
    <row r="396" spans="2:11">
      <c r="H396" s="2" t="s">
        <v>13</v>
      </c>
      <c r="I396" s="2">
        <v>21</v>
      </c>
    </row>
    <row r="397" spans="2:11">
      <c r="H397" s="2" t="s">
        <v>21</v>
      </c>
      <c r="I397" s="2">
        <v>2</v>
      </c>
    </row>
    <row r="398" spans="2:11">
      <c r="B398" s="3" t="s">
        <v>105</v>
      </c>
      <c r="C398" s="3" t="s">
        <v>2</v>
      </c>
    </row>
    <row r="399" spans="2:11">
      <c r="B399" s="2" t="s">
        <v>13</v>
      </c>
      <c r="C399" s="13">
        <f>C394/$C$41</f>
        <v>0.91304347826086951</v>
      </c>
    </row>
    <row r="400" spans="2:11">
      <c r="B400" s="2" t="s">
        <v>21</v>
      </c>
      <c r="C400" s="13">
        <f>C395/$C$41</f>
        <v>8.6956521739130432E-2</v>
      </c>
      <c r="H400" s="3" t="s">
        <v>105</v>
      </c>
      <c r="I400" s="3" t="s">
        <v>2</v>
      </c>
    </row>
    <row r="401" spans="2:9">
      <c r="H401" s="2" t="s">
        <v>13</v>
      </c>
      <c r="I401" s="13">
        <f>I396/$C$41</f>
        <v>0.91304347826086951</v>
      </c>
    </row>
    <row r="402" spans="2:9">
      <c r="H402" s="2" t="s">
        <v>21</v>
      </c>
      <c r="I402" s="13">
        <f>I397/$C$41</f>
        <v>8.6956521739130432E-2</v>
      </c>
    </row>
    <row r="404" spans="2:9" ht="15" customHeight="1">
      <c r="B404" s="67" t="s">
        <v>107</v>
      </c>
      <c r="C404" s="67"/>
      <c r="D404" s="67"/>
    </row>
    <row r="405" spans="2:9">
      <c r="B405" s="67"/>
      <c r="C405" s="67"/>
      <c r="D405" s="67"/>
    </row>
    <row r="406" spans="2:9">
      <c r="B406" s="67"/>
      <c r="C406" s="67"/>
      <c r="D406" s="67"/>
    </row>
    <row r="408" spans="2:9">
      <c r="B408" s="3" t="s">
        <v>108</v>
      </c>
      <c r="C408" s="58" t="s">
        <v>1</v>
      </c>
      <c r="D408" s="58"/>
    </row>
    <row r="409" spans="2:9">
      <c r="B409" s="27">
        <v>1</v>
      </c>
      <c r="C409" s="63">
        <v>0</v>
      </c>
      <c r="D409" s="63"/>
    </row>
    <row r="410" spans="2:9">
      <c r="B410" s="27">
        <v>2</v>
      </c>
      <c r="C410" s="63">
        <v>0</v>
      </c>
      <c r="D410" s="63"/>
    </row>
    <row r="411" spans="2:9">
      <c r="B411" s="27">
        <v>3</v>
      </c>
      <c r="C411" s="63">
        <v>4</v>
      </c>
      <c r="D411" s="63"/>
    </row>
    <row r="412" spans="2:9">
      <c r="B412" s="27">
        <v>4</v>
      </c>
      <c r="C412" s="63">
        <v>15</v>
      </c>
      <c r="D412" s="63"/>
    </row>
    <row r="413" spans="2:9">
      <c r="B413" s="27">
        <v>5</v>
      </c>
      <c r="C413" s="63">
        <v>7</v>
      </c>
      <c r="D413" s="63"/>
    </row>
    <row r="415" spans="2:9">
      <c r="B415" s="3" t="s">
        <v>108</v>
      </c>
      <c r="C415" s="58" t="s">
        <v>2</v>
      </c>
      <c r="D415" s="58"/>
    </row>
    <row r="416" spans="2:9">
      <c r="B416" s="27">
        <v>1</v>
      </c>
      <c r="C416" s="62">
        <f>C409/$C$41</f>
        <v>0</v>
      </c>
      <c r="D416" s="62"/>
    </row>
    <row r="417" spans="2:10">
      <c r="B417" s="27">
        <v>2</v>
      </c>
      <c r="C417" s="62">
        <f t="shared" ref="C417:C420" si="8">C410/$C$41</f>
        <v>0</v>
      </c>
      <c r="D417" s="62"/>
    </row>
    <row r="418" spans="2:10">
      <c r="B418" s="27">
        <v>3</v>
      </c>
      <c r="C418" s="62">
        <f t="shared" si="8"/>
        <v>0.17391304347826086</v>
      </c>
      <c r="D418" s="62"/>
    </row>
    <row r="419" spans="2:10">
      <c r="B419" s="27">
        <v>4</v>
      </c>
      <c r="C419" s="62">
        <f t="shared" si="8"/>
        <v>0.65217391304347827</v>
      </c>
      <c r="D419" s="62"/>
    </row>
    <row r="420" spans="2:10">
      <c r="B420" s="27">
        <v>5</v>
      </c>
      <c r="C420" s="62">
        <f t="shared" si="8"/>
        <v>0.30434782608695654</v>
      </c>
      <c r="D420" s="62"/>
    </row>
    <row r="425" spans="2:10" ht="15.5">
      <c r="B425" s="9" t="s">
        <v>39</v>
      </c>
    </row>
    <row r="427" spans="2:10">
      <c r="B427" s="58" t="s">
        <v>40</v>
      </c>
      <c r="C427" s="59"/>
      <c r="D427" s="59"/>
      <c r="E427" s="59"/>
      <c r="F427" s="59"/>
      <c r="G427" s="59"/>
      <c r="H427" s="59"/>
      <c r="I427" s="59"/>
      <c r="J427" s="59"/>
    </row>
    <row r="428" spans="2:10">
      <c r="B428" s="40" t="s">
        <v>288</v>
      </c>
      <c r="C428" s="42"/>
      <c r="D428" s="42"/>
      <c r="E428" s="42"/>
      <c r="F428" s="42"/>
      <c r="G428" s="42"/>
      <c r="H428" s="42"/>
      <c r="I428" s="42"/>
      <c r="J428" s="45"/>
    </row>
    <row r="429" spans="2:10">
      <c r="B429" s="41" t="s">
        <v>289</v>
      </c>
      <c r="C429" s="44"/>
      <c r="D429" s="44"/>
      <c r="E429" s="44"/>
      <c r="F429" s="44"/>
      <c r="G429" s="44"/>
      <c r="H429" s="44"/>
      <c r="I429" s="44"/>
      <c r="J429" s="46"/>
    </row>
    <row r="430" spans="2:10">
      <c r="B430" s="41" t="s">
        <v>290</v>
      </c>
      <c r="C430" s="44"/>
      <c r="D430" s="44"/>
      <c r="E430" s="44"/>
      <c r="F430" s="44"/>
      <c r="G430" s="44"/>
      <c r="H430" s="44"/>
      <c r="I430" s="44"/>
      <c r="J430" s="46"/>
    </row>
    <row r="431" spans="2:10">
      <c r="B431" s="41" t="s">
        <v>291</v>
      </c>
      <c r="C431" s="44"/>
      <c r="D431" s="44"/>
      <c r="E431" s="44"/>
      <c r="F431" s="44"/>
      <c r="G431" s="44"/>
      <c r="H431" s="44"/>
      <c r="I431" s="44"/>
      <c r="J431" s="46"/>
    </row>
    <row r="432" spans="2:10">
      <c r="B432" s="41" t="s">
        <v>292</v>
      </c>
      <c r="C432" s="44"/>
      <c r="D432" s="44"/>
      <c r="E432" s="44"/>
      <c r="F432" s="44"/>
      <c r="G432" s="44"/>
      <c r="H432" s="44"/>
      <c r="I432" s="44"/>
      <c r="J432" s="46"/>
    </row>
    <row r="433" spans="2:10">
      <c r="B433" s="41" t="s">
        <v>293</v>
      </c>
      <c r="C433" s="44"/>
      <c r="D433" s="44"/>
      <c r="E433" s="44"/>
      <c r="F433" s="44"/>
      <c r="G433" s="44"/>
      <c r="H433" s="44"/>
      <c r="I433" s="44"/>
      <c r="J433" s="46"/>
    </row>
    <row r="434" spans="2:10">
      <c r="B434" s="41" t="s">
        <v>294</v>
      </c>
      <c r="C434" s="44"/>
      <c r="D434" s="44"/>
      <c r="E434" s="44"/>
      <c r="F434" s="44"/>
      <c r="G434" s="44"/>
      <c r="H434" s="44"/>
      <c r="I434" s="44"/>
      <c r="J434" s="46"/>
    </row>
    <row r="435" spans="2:10">
      <c r="B435" s="41" t="s">
        <v>295</v>
      </c>
      <c r="C435" s="44"/>
      <c r="D435" s="44"/>
      <c r="E435" s="44"/>
      <c r="F435" s="44"/>
      <c r="G435" s="44"/>
      <c r="H435" s="44"/>
      <c r="I435" s="44"/>
      <c r="J435" s="46"/>
    </row>
    <row r="436" spans="2:10">
      <c r="B436" s="41" t="s">
        <v>296</v>
      </c>
      <c r="C436" s="44"/>
      <c r="D436" s="44"/>
      <c r="E436" s="44"/>
      <c r="F436" s="44"/>
      <c r="G436" s="44"/>
      <c r="H436" s="44"/>
      <c r="I436" s="44"/>
      <c r="J436" s="46"/>
    </row>
    <row r="437" spans="2:10">
      <c r="B437" s="41" t="s">
        <v>297</v>
      </c>
      <c r="C437" s="44"/>
      <c r="D437" s="44"/>
      <c r="E437" s="44"/>
      <c r="F437" s="44"/>
      <c r="G437" s="44"/>
      <c r="H437" s="44"/>
      <c r="I437" s="44"/>
      <c r="J437" s="46"/>
    </row>
    <row r="438" spans="2:10">
      <c r="B438" s="41" t="s">
        <v>298</v>
      </c>
      <c r="C438" s="44"/>
      <c r="D438" s="44"/>
      <c r="E438" s="44"/>
      <c r="F438" s="44"/>
      <c r="G438" s="44"/>
      <c r="H438" s="44"/>
      <c r="I438" s="44"/>
      <c r="J438" s="46"/>
    </row>
    <row r="439" spans="2:10">
      <c r="B439" s="41" t="s">
        <v>299</v>
      </c>
      <c r="C439" s="44"/>
      <c r="D439" s="44"/>
      <c r="E439" s="44"/>
      <c r="F439" s="44"/>
      <c r="G439" s="44"/>
      <c r="H439" s="44"/>
      <c r="I439" s="44"/>
      <c r="J439" s="46"/>
    </row>
    <row r="440" spans="2:10">
      <c r="B440" s="41" t="s">
        <v>300</v>
      </c>
      <c r="C440" s="44"/>
      <c r="D440" s="44"/>
      <c r="E440" s="44"/>
      <c r="F440" s="44"/>
      <c r="G440" s="44"/>
      <c r="H440" s="44"/>
      <c r="I440" s="44"/>
      <c r="J440" s="46"/>
    </row>
    <row r="441" spans="2:10">
      <c r="B441" s="41" t="s">
        <v>301</v>
      </c>
      <c r="C441" s="44"/>
      <c r="D441" s="44"/>
      <c r="E441" s="44"/>
      <c r="F441" s="44"/>
      <c r="G441" s="44"/>
      <c r="H441" s="44"/>
      <c r="I441" s="44"/>
      <c r="J441" s="46"/>
    </row>
    <row r="442" spans="2:10">
      <c r="B442" s="41" t="s">
        <v>302</v>
      </c>
      <c r="C442" s="44"/>
      <c r="D442" s="44"/>
      <c r="E442" s="44"/>
      <c r="F442" s="44"/>
      <c r="G442" s="44"/>
      <c r="H442" s="44"/>
      <c r="I442" s="44"/>
      <c r="J442" s="46"/>
    </row>
    <row r="443" spans="2:10">
      <c r="B443" s="39"/>
      <c r="C443" s="37"/>
      <c r="D443" s="37"/>
      <c r="E443" s="37"/>
      <c r="F443" s="37"/>
      <c r="G443" s="37"/>
      <c r="H443" s="37"/>
      <c r="I443" s="37"/>
      <c r="J443" s="38"/>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92:C192"/>
    <mergeCell ref="E129:F129"/>
    <mergeCell ref="E126:F126"/>
    <mergeCell ref="B132:D132"/>
    <mergeCell ref="E132:F132"/>
    <mergeCell ref="B214:C214"/>
    <mergeCell ref="B215:C215"/>
    <mergeCell ref="B216:C216"/>
    <mergeCell ref="B218:D218"/>
    <mergeCell ref="B219:D219"/>
    <mergeCell ref="B220:D220"/>
    <mergeCell ref="B221:D221"/>
    <mergeCell ref="B288:D288"/>
    <mergeCell ref="B289:D289"/>
    <mergeCell ref="B222:D222"/>
    <mergeCell ref="B236:D236"/>
    <mergeCell ref="B237:D237"/>
    <mergeCell ref="B238:D238"/>
    <mergeCell ref="B239:D239"/>
    <mergeCell ref="B240:D240"/>
    <mergeCell ref="B241:D241"/>
    <mergeCell ref="B223:D223"/>
    <mergeCell ref="B234:D234"/>
    <mergeCell ref="B235:D235"/>
    <mergeCell ref="H250:I250"/>
    <mergeCell ref="H251:I251"/>
    <mergeCell ref="H252:I252"/>
    <mergeCell ref="H253:I253"/>
    <mergeCell ref="B250:D250"/>
    <mergeCell ref="B242:D242"/>
    <mergeCell ref="B283:D283"/>
    <mergeCell ref="B284:D284"/>
    <mergeCell ref="B285:D285"/>
    <mergeCell ref="B282:D282"/>
    <mergeCell ref="B350:E350"/>
    <mergeCell ref="B351:E351"/>
    <mergeCell ref="B352:E352"/>
    <mergeCell ref="B353:E353"/>
    <mergeCell ref="B354:E354"/>
    <mergeCell ref="B355:E355"/>
    <mergeCell ref="B367:D370"/>
    <mergeCell ref="B251:D251"/>
    <mergeCell ref="B252:D252"/>
    <mergeCell ref="B253:D253"/>
    <mergeCell ref="B286:D286"/>
    <mergeCell ref="B287:D287"/>
    <mergeCell ref="B290:D290"/>
    <mergeCell ref="C411:D411"/>
    <mergeCell ref="C412:D412"/>
    <mergeCell ref="C413:D413"/>
    <mergeCell ref="B356:E356"/>
    <mergeCell ref="B357:E357"/>
    <mergeCell ref="B358:E358"/>
    <mergeCell ref="B364:D364"/>
    <mergeCell ref="B389:D391"/>
    <mergeCell ref="B404:D406"/>
    <mergeCell ref="B12:F12"/>
    <mergeCell ref="K120:L120"/>
    <mergeCell ref="H129:J129"/>
    <mergeCell ref="K129:L129"/>
    <mergeCell ref="B427:J427"/>
    <mergeCell ref="B120:D120"/>
    <mergeCell ref="B122:D122"/>
    <mergeCell ref="B123:D123"/>
    <mergeCell ref="E122:F122"/>
    <mergeCell ref="E123:F123"/>
    <mergeCell ref="E120:F120"/>
    <mergeCell ref="H120:J120"/>
    <mergeCell ref="C416:D416"/>
    <mergeCell ref="B217:C217"/>
    <mergeCell ref="F389:K392"/>
    <mergeCell ref="C415:D415"/>
    <mergeCell ref="F367:I369"/>
    <mergeCell ref="C417:D417"/>
    <mergeCell ref="C418:D418"/>
    <mergeCell ref="C419:D419"/>
    <mergeCell ref="C420:D420"/>
    <mergeCell ref="C408:D408"/>
    <mergeCell ref="C409:D409"/>
    <mergeCell ref="C410:D4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2017-12-12T13:34:23Z</dcterms:modified>
</cp:coreProperties>
</file>