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Medicina Crítica y Cuidado Intensivo\"/>
    </mc:Choice>
  </mc:AlternateContent>
  <xr:revisionPtr revIDLastSave="0" documentId="13_ncr:1_{539721D7-4F80-4419-AA74-DAE301424087}"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1" i="7" l="1"/>
  <c r="F241" i="7" s="1"/>
  <c r="J241" i="7" s="1"/>
  <c r="D205" i="7"/>
  <c r="D179" i="7"/>
  <c r="C179" i="7"/>
  <c r="D178" i="7"/>
  <c r="D177" i="7"/>
  <c r="E132" i="7"/>
  <c r="E129" i="7"/>
  <c r="E127" i="7"/>
  <c r="C94" i="7"/>
  <c r="D94" i="7" s="1"/>
  <c r="G94" i="7" s="1"/>
  <c r="C67" i="7"/>
  <c r="D67" i="7" s="1"/>
  <c r="G67" i="7" s="1"/>
  <c r="D66" i="7"/>
  <c r="G66" i="7" s="1"/>
  <c r="D64" i="7"/>
  <c r="G64" i="7" s="1"/>
  <c r="C41" i="7"/>
  <c r="C408" i="7" s="1"/>
  <c r="D39" i="7"/>
  <c r="G39" i="7" s="1"/>
  <c r="C405" i="7" l="1"/>
  <c r="D90" i="7"/>
  <c r="G90" i="7" s="1"/>
  <c r="D92" i="7"/>
  <c r="G92" i="7" s="1"/>
  <c r="K127" i="7"/>
  <c r="K129" i="7"/>
  <c r="E203" i="7"/>
  <c r="F239" i="7"/>
  <c r="J239" i="7" s="1"/>
  <c r="C296" i="7"/>
  <c r="C319" i="7"/>
  <c r="H369" i="7"/>
  <c r="C387" i="7"/>
  <c r="C404" i="7"/>
  <c r="D41" i="7"/>
  <c r="G41" i="7" s="1"/>
  <c r="D65" i="7"/>
  <c r="G65" i="7" s="1"/>
  <c r="E128" i="7"/>
  <c r="E130" i="7"/>
  <c r="E204" i="7"/>
  <c r="C297" i="7"/>
  <c r="C320" i="7"/>
  <c r="C370" i="7"/>
  <c r="C388" i="7"/>
  <c r="D40" i="7"/>
  <c r="G40" i="7" s="1"/>
  <c r="D91" i="7"/>
  <c r="G91" i="7" s="1"/>
  <c r="D93" i="7"/>
  <c r="G93" i="7" s="1"/>
  <c r="K128" i="7"/>
  <c r="E131" i="7"/>
  <c r="F240" i="7"/>
  <c r="J240" i="7" s="1"/>
  <c r="C298" i="7"/>
  <c r="H368" i="7"/>
  <c r="C371" i="7"/>
  <c r="I389" i="7"/>
  <c r="C406" i="7"/>
  <c r="C295" i="7"/>
  <c r="C299" i="7"/>
  <c r="C369" i="7"/>
  <c r="C372" i="7"/>
  <c r="I390" i="7"/>
  <c r="C407" i="7"/>
  <c r="E205" i="7" l="1"/>
  <c r="C250" i="4" l="1"/>
  <c r="E247" i="4" s="1"/>
  <c r="C236" i="4"/>
  <c r="D235" i="4" s="1"/>
  <c r="C223" i="4"/>
  <c r="D221" i="4" s="1"/>
  <c r="C208" i="4"/>
  <c r="D206" i="4" s="1"/>
  <c r="E196" i="4"/>
  <c r="F191" i="4" s="1"/>
  <c r="E125" i="4"/>
  <c r="E130" i="4" s="1"/>
  <c r="C95" i="4"/>
  <c r="D94" i="4" s="1"/>
  <c r="D171" i="4"/>
  <c r="E170" i="4" s="1"/>
  <c r="C68" i="4"/>
  <c r="D67" i="4" s="1"/>
  <c r="C42" i="4"/>
  <c r="D234" i="4" l="1"/>
  <c r="D236" i="4" s="1"/>
  <c r="E248" i="4"/>
  <c r="E245" i="4"/>
  <c r="E246" i="4"/>
  <c r="E249" i="4"/>
  <c r="D222" i="4"/>
  <c r="D223" i="4" s="1"/>
  <c r="D205" i="4"/>
  <c r="D204" i="4"/>
  <c r="D207" i="4"/>
  <c r="F193" i="4"/>
  <c r="F190" i="4"/>
  <c r="F189" i="4"/>
  <c r="F195" i="4"/>
  <c r="F192" i="4"/>
  <c r="F194" i="4"/>
  <c r="E169" i="4"/>
  <c r="E171" i="4" s="1"/>
  <c r="D40" i="4"/>
  <c r="D65" i="4"/>
  <c r="D66" i="4"/>
  <c r="D41" i="4"/>
  <c r="E133" i="4"/>
  <c r="E131" i="4"/>
  <c r="E132" i="4"/>
  <c r="E129" i="4"/>
  <c r="E134" i="4"/>
  <c r="D92" i="4"/>
  <c r="D91" i="4"/>
  <c r="D93" i="4"/>
  <c r="D95" i="4"/>
  <c r="D68" i="4"/>
  <c r="D42" i="4"/>
  <c r="E250" i="4" l="1"/>
  <c r="D208" i="4"/>
  <c r="F196" i="4"/>
</calcChain>
</file>

<file path=xl/sharedStrings.xml><?xml version="1.0" encoding="utf-8"?>
<sst xmlns="http://schemas.openxmlformats.org/spreadsheetml/2006/main" count="740" uniqueCount="324">
  <si>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</si>
  <si>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</si>
  <si>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</si>
  <si>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</si>
  <si>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</si>
  <si>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</si>
  <si>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</si>
  <si>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</si>
  <si>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</si>
  <si>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</si>
  <si>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</si>
  <si>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</si>
  <si>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</si>
  <si>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</si>
  <si>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</si>
  <si>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</si>
  <si>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</si>
  <si>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</si>
  <si>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</si>
  <si>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</si>
  <si>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</si>
  <si>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</si>
  <si>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</si>
  <si>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</si>
  <si>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</si>
  <si>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</si>
  <si>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</si>
  <si>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</si>
  <si>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</si>
  <si>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</si>
  <si>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</si>
  <si>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</si>
  <si>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</si>
  <si>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</si>
  <si>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</si>
  <si>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</si>
  <si>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</si>
  <si>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</si>
  <si>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</si>
  <si>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</si>
  <si>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</si>
  <si>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</si>
  <si>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</si>
  <si>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</si>
  <si>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</si>
  <si>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</si>
  <si>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</si>
  <si>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</si>
  <si>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</si>
  <si>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</si>
  <si>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</si>
  <si>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</si>
  <si>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</si>
  <si>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</si>
  <si>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</si>
  <si>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</si>
  <si>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</si>
  <si>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</si>
  <si>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</si>
  <si>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</si>
  <si>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</si>
  <si>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</si>
  <si>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</si>
  <si>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</si>
  <si>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</si>
  <si>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</si>
  <si>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</si>
  <si>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</si>
  <si>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</si>
  <si>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</si>
  <si>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</si>
  <si>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</si>
  <si>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</si>
  <si>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</si>
  <si>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</si>
  <si>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</si>
  <si>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</si>
  <si>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</si>
  <si>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</si>
  <si>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</si>
  <si>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</si>
  <si>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</si>
  <si>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</si>
  <si>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</si>
  <si>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</si>
  <si>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</si>
  <si>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</si>
  <si>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</si>
  <si>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</si>
  <si>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</si>
  <si>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</si>
  <si>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</si>
  <si>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</si>
  <si>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</si>
  <si>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</si>
  <si>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</si>
  <si>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</si>
  <si>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</si>
  <si>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</si>
  <si>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</si>
  <si>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</si>
  <si>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</si>
  <si>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</si>
  <si>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</si>
  <si>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</si>
  <si>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</si>
  <si>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</si>
  <si>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</si>
  <si>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</si>
  <si>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</si>
  <si>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</si>
  <si>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</si>
  <si>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</si>
  <si>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</si>
  <si>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</si>
  <si>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</si>
  <si>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</si>
  <si>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</si>
  <si>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</si>
  <si>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</si>
  <si>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</si>
  <si>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</si>
  <si>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</si>
  <si>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</si>
  <si>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</si>
  <si>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</si>
  <si>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</si>
  <si>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</si>
  <si>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</si>
  <si>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</si>
  <si>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</si>
  <si>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</si>
  <si>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</si>
  <si>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</si>
  <si>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</si>
  <si>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</si>
  <si>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</si>
  <si>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</si>
  <si>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</si>
  <si>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</si>
  <si>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</si>
  <si>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</si>
  <si>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</si>
  <si>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</si>
  <si>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</si>
  <si>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</si>
  <si>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</si>
  <si>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</si>
  <si>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</si>
  <si>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Contrato de prestación de servicios	</t>
  </si>
  <si>
    <t>entre 4 SMLV y menos de 5 SMLV</t>
  </si>
  <si>
    <t>Risaralda</t>
  </si>
  <si>
    <t>pereira</t>
  </si>
  <si>
    <t>colombia</t>
  </si>
  <si>
    <t>Contrato a término indefinido</t>
  </si>
  <si>
    <t>entre 2 SMLV y menos de 3 SMLV</t>
  </si>
  <si>
    <t>Pereira</t>
  </si>
  <si>
    <t>Colombia</t>
  </si>
  <si>
    <t>SIN RESPUESTA</t>
  </si>
  <si>
    <t xml:space="preserve">Trabajador  independiente    (Sector público o privado)  </t>
  </si>
  <si>
    <t>Universidad Tecnológica de Pereira</t>
  </si>
  <si>
    <t>Contrato a término fijo</t>
  </si>
  <si>
    <t>Ocupaciones en  Salud</t>
  </si>
  <si>
    <t>COLOMBIA</t>
  </si>
  <si>
    <t xml:space="preserve">Empleado de empresa particular  </t>
  </si>
  <si>
    <t>más de 6 SMLV</t>
  </si>
  <si>
    <t>Bogota</t>
  </si>
  <si>
    <t>entre 5 SMLV y menos de 6 SMLV</t>
  </si>
  <si>
    <t>entre 3 SMLV y menos de 4 SMLV</t>
  </si>
  <si>
    <t>QUINDIO</t>
  </si>
  <si>
    <t>ARMENIA</t>
  </si>
  <si>
    <t>Otro tipo de contrato</t>
  </si>
  <si>
    <t xml:space="preserve">Privada 	</t>
  </si>
  <si>
    <t>coordinador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</si>
  <si>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</si>
  <si>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</si>
  <si>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</si>
  <si>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</si>
  <si>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</si>
  <si>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</si>
  <si>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</si>
  <si>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</si>
  <si>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</si>
  <si>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</si>
  <si>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</si>
  <si>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</si>
  <si>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</si>
  <si>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</si>
  <si>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</si>
  <si>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</si>
  <si>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</si>
  <si>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</si>
  <si>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</si>
  <si>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</si>
  <si>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</si>
  <si>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</si>
  <si>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</si>
  <si>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</si>
  <si>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</si>
  <si>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</si>
  <si>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</si>
  <si>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</si>
  <si>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risaralda</t>
  </si>
  <si>
    <t>www.utp.edu.co</t>
  </si>
  <si>
    <t>Ocupaciones en Ventas y Servicios</t>
  </si>
  <si>
    <t>Servicios Sociales y de Salud</t>
  </si>
  <si>
    <t>Caldas</t>
  </si>
  <si>
    <t>Manizales</t>
  </si>
  <si>
    <t>COORDINADOR</t>
  </si>
  <si>
    <t>N/A</t>
  </si>
  <si>
    <t>.</t>
  </si>
  <si>
    <t>NaN</t>
  </si>
  <si>
    <t>Carrera 27 N° 10 - 02. Los Álamos</t>
  </si>
  <si>
    <t>(57) (6) 3137300</t>
  </si>
  <si>
    <t>LOS PROFESIONALES EGRESADOS HAN DEMOSTRADO SER COMPETENTES 
A NIVEL REGIONAL, NACIONAL E INTERNACIONALMENTE</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</si>
  <si>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</si>
  <si>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</si>
  <si>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</si>
  <si>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 xml:space="preserve">Especialización en Medicina Crítica y Cuidado Intensivo
</t>
  </si>
  <si>
    <t>Total graduados: 50</t>
  </si>
  <si>
    <t>Total egresados encuestados 18</t>
  </si>
  <si>
    <t>Ucimed</t>
  </si>
  <si>
    <t>Calle 6 N 6-28</t>
  </si>
  <si>
    <t>Ucimedsa@gmail.com</t>
  </si>
  <si>
    <t>Unidad de cuidado intensivo</t>
  </si>
  <si>
    <t>Intensivista</t>
  </si>
  <si>
    <t>Juan Carlos Cobo Alvarado</t>
  </si>
  <si>
    <t>comfamiliar</t>
  </si>
  <si>
    <t>av circ 2 E 04</t>
  </si>
  <si>
    <t>www.comfamiliar.com</t>
  </si>
  <si>
    <t>urgencias</t>
  </si>
  <si>
    <t>Dr. Pino</t>
  </si>
  <si>
    <t>Clinica De Marly</t>
  </si>
  <si>
    <t>Carrera 13 # 49-40</t>
  </si>
  <si>
    <t>director.uci@marly.com.co</t>
  </si>
  <si>
    <t>UCI</t>
  </si>
  <si>
    <t>Jefe UCI</t>
  </si>
  <si>
    <t>Subdireccion cientifica</t>
  </si>
  <si>
    <t>Clinica Versalles</t>
  </si>
  <si>
    <t>Calle 51 24 - 50</t>
  </si>
  <si>
    <t>johnramirezv@gmail.com</t>
  </si>
  <si>
    <t>Cuidado Intensivo</t>
  </si>
  <si>
    <t>Coordinador de Cuidado Intensivo</t>
  </si>
  <si>
    <t>Director Médico</t>
  </si>
  <si>
    <t>DUMIAN MEDICAL SAS</t>
  </si>
  <si>
    <t>ARMENIA CLINICA DEL CAFE</t>
  </si>
  <si>
    <t>NO APLICA</t>
  </si>
  <si>
    <t>UNIDAD DE CUIDADOS INTENSIVOS</t>
  </si>
  <si>
    <t>MEDICO INTENSIVISTA</t>
  </si>
  <si>
    <t>COODESME</t>
  </si>
  <si>
    <t xml:space="preserve">BARRIO GRANADA </t>
  </si>
  <si>
    <t>coodesmecta@yahoo.co</t>
  </si>
  <si>
    <t>ASISTENCIAL</t>
  </si>
  <si>
    <t xml:space="preserve">MEDICO UCI </t>
  </si>
  <si>
    <t>CUNDINAMARCA</t>
  </si>
  <si>
    <t>GIRARDOT</t>
  </si>
  <si>
    <t xml:space="preserve">COLOMBIA </t>
  </si>
  <si>
    <t>clinica pinares medica</t>
  </si>
  <si>
    <t>calle 9 numero 25 -25</t>
  </si>
  <si>
    <t>gipis82@yahoo.es</t>
  </si>
  <si>
    <t xml:space="preserve">unidad de cuidado intensivo </t>
  </si>
  <si>
    <t>medico intensivista</t>
  </si>
  <si>
    <t>Clínica nuestra señora de los Remedios</t>
  </si>
  <si>
    <t>Av 2 N No 42-35</t>
  </si>
  <si>
    <t>032 6081000</t>
  </si>
  <si>
    <t>Clinicaremdios@clinicaremedios.com.co</t>
  </si>
  <si>
    <t>Cuidados intensivos</t>
  </si>
  <si>
    <t>Valle</t>
  </si>
  <si>
    <t>Cali</t>
  </si>
  <si>
    <t>Instituto del Corazon de Manizales</t>
  </si>
  <si>
    <t>Unidad de Cuidado Intensivo</t>
  </si>
  <si>
    <t>Subgerencia Medica</t>
  </si>
  <si>
    <t>Sin respuesta</t>
  </si>
  <si>
    <t>Requiere elemento de evolucionar Del grupo que lo conforma</t>
  </si>
  <si>
    <t>Continuar con alta calidad</t>
  </si>
  <si>
    <t>Mejorar en centros de práctica, permitir que los residentes salgan de la ciudad o del país a realizar rotaciones con expertos internacionales, volver obligatoria la producción científica desde primer año, incluir dentro del grupo de docentes, al personal mejor calificado.</t>
  </si>
  <si>
    <t>Acompañamiento en tesis</t>
  </si>
  <si>
    <t>Facilitar rotaciones en instituciones académicas fuera de la ciudad</t>
  </si>
  <si>
    <t>Vinculación de los egresados como docentes.</t>
  </si>
  <si>
    <t>CONTRATAR INTENSIVISTAS FORMADOS ACADEMICAMENTE COMO DOCENTES Y QUE TENGAN ENFASIS ENEDUCACION</t>
  </si>
  <si>
    <t xml:space="preserve">sugiero ampliar las rotaciones extramurales en el programa de medicina critica y cuidado intensivo </t>
  </si>
  <si>
    <t>QUE HAYA UN COMPROMISO MAYOR DE LOS DOCENTES PRINCIPALES EN LAS DIFERENTES ACTIVIDADES ACADÉMICAS, QUE HAYAN MAS ACTIVIDADES ACADÉMICAS DEL POSGRADO DE CUIDADO INTENSIVO EN LA SEMANA, QUE HAYA MAS PARTICIPACIÓN ACADÉMICA EN LOS DIFERENTES TURNOS ASISTENCIALES DE LAS UNIDADES DE CUIDADOS INTENSIVOS DONDE ROTAMOS.</t>
  </si>
  <si>
    <t>seguir en la consolidacion de los grupos de investigacion</t>
  </si>
  <si>
    <t>Continuar investigando</t>
  </si>
  <si>
    <t>DEBE DESMONTARSE EL NEGOCIO COMERCIAL QUE ACTUALMENTE TIENE EN GRUPO DE ORIENTADORES DEL POSTGRADO DE MEDICINA CRÍTICA &amp; CUIDADOS INTENSIVOS PARA DAR VÍA LIBRE A LA ADMISIÓN DE OTROS EGRESADOS DEL POSTGRADO &amp; DE LOS OTROS POSTGRADOS DE LA UNIVERSIDAD PARA ENRIQUECER DESDE LA ACADEMIA LA FORMACIÓN DE LOS EDUCANDOS.</t>
  </si>
  <si>
    <t>HAY QUE AUTOEVALUARSE, EVALUAR A LOS DOCENTES, EVALUAR A LOS ESTUDIANTES, TENER LINEAS DE INVESTIGACION, ACOMPAÑAR A LOS ESTUDIANTES EN EL PROYECTO DE INVESTIGACION, PEDIRLES AVANCES SEMESTRALES.</t>
  </si>
  <si>
    <t>Mayor diversidad de convenios interinstitucionales.</t>
  </si>
  <si>
    <t xml:space="preserve">Especialización en Medicina Crítica y Cuidado Intensivo
</t>
  </si>
  <si>
    <t>Especialización en Medicina Crítica 
y Cuidado Intensivo</t>
  </si>
  <si>
    <t>Total graduados: 62</t>
  </si>
  <si>
    <t>Total egresados encuestados 2020: 13</t>
  </si>
  <si>
    <t>Total egresados encuestados 2018: 18</t>
  </si>
  <si>
    <t>Nivel de encuestas diligenciadas: 50%</t>
  </si>
  <si>
    <t>ASOCIACION COLOMBIANA DE MEDICOS. ASCOLMEDICOS</t>
  </si>
  <si>
    <t>CARRERA 9 Nro 25-25</t>
  </si>
  <si>
    <t>HOSPITAL TOMAS URIBE DE TULUA</t>
  </si>
  <si>
    <t>HOSPITAL TOMAS URIBE</t>
  </si>
  <si>
    <t>Liga contra el cancér, seccional Risaralda Clínica del café</t>
  </si>
  <si>
    <t>Cra 4 23-55</t>
  </si>
  <si>
    <t xml:space="preserve">clinica versalles santiango de cali. </t>
  </si>
  <si>
    <t>001 Cali</t>
  </si>
  <si>
    <t>3116243637</t>
  </si>
  <si>
    <t>hamlet98@hotmail.com</t>
  </si>
  <si>
    <t>2317777</t>
  </si>
  <si>
    <t>http://www.hospitaltomasuribe.gov.co/web/</t>
  </si>
  <si>
    <t>3333340</t>
  </si>
  <si>
    <t>marthalipis@gmail.com</t>
  </si>
  <si>
    <t>316 4971998</t>
  </si>
  <si>
    <t>paulis04_08@hotmail.com</t>
  </si>
  <si>
    <t>Área Salud</t>
  </si>
  <si>
    <t>MEDICO</t>
  </si>
  <si>
    <t>MEDICO COORDINADOR</t>
  </si>
  <si>
    <t>ESPECIALISTA EN MEDICINA CRITICA Y CUIDADO INTENSIVO</t>
  </si>
  <si>
    <t>Médico Intensivista</t>
  </si>
  <si>
    <t>Coordinador UCI</t>
  </si>
  <si>
    <t xml:space="preserve">coordinadora unidad de cuidado intensivo obstetrico </t>
  </si>
  <si>
    <t xml:space="preserve">gerente medico </t>
  </si>
  <si>
    <t>MEJORAR SITIOS DE PRACTICA</t>
  </si>
  <si>
    <t>Se requieren más sitios de práctica, posibilidad para realizar convenio de docencia servicio fuera de la ciudad y fuera del país. Se requieren más insumos tecnológicos en los sitios de práctica de la ciudad</t>
  </si>
  <si>
    <t>Mayor carga academica y menos asistencial. Posibilidad de hacer rotaciones fuera para acceder a tecnologia con la que no contamos en la ciudad.</t>
  </si>
  <si>
    <t>Deben generarse esfuerzos para permitir los intercambios culturales y facilitar la salida del estudiante a realizar rotaciones fuera del entorno. Hay tecnologías y modalidades académicas no disponibles en la ciudad y ni la región.</t>
  </si>
  <si>
    <t>Mejores sitios de práctica, cumplimiento de la ley de convenio docencia servicio.</t>
  </si>
  <si>
    <t>Docentes mas visibles a nivel de gremio nacional para tener mejor reconocimiento nacional como programa</t>
  </si>
  <si>
    <t>La Universidad debe mejorar los modelos de contratación de la planta docente para los posgrados médico - quirúrgicos.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</si>
</sst>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0" fillId="2" borderId="1" xfId="0" applyNumberFormat="1" applyFill="1" applyBorder="1"/>
    <xf numFmtId="3" fontId="1" fillId="2" borderId="1" xfId="1" applyNumberFormat="1" applyFont="1" applyFill="1" applyBorder="1"/>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6" fontId="27" fillId="0" borderId="1" xfId="0" applyNumberFormat="1"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applyFill="1" applyBorder="1" applyAlignment="1">
      <alignment horizontal="left" vertical="top" wrapText="1"/>
    </xf>
    <xf numFmtId="0" fontId="0" fillId="0" borderId="1" xfId="0" applyBorder="1" applyAlignment="1">
      <alignment horizontal="center" vertical="center"/>
    </xf>
    <xf numFmtId="0" fontId="0" fillId="2" borderId="0" xfId="0" applyFill="1" applyBorder="1" applyAlignment="1">
      <alignment horizontal="center"/>
    </xf>
    <xf numFmtId="0" fontId="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[1]Egresados!$F$64:$F$66</c:f>
              <c:strCache>
                <c:ptCount val="3"/>
                <c:pt idx="0">
                  <c:v>Casado(a)/unión libre</c:v>
                </c:pt>
                <c:pt idx="1">
                  <c:v>Soltero</c:v>
                </c:pt>
                <c:pt idx="2">
                  <c:v>Otro</c:v>
                </c:pt>
              </c:strCache>
            </c:strRef>
          </c:cat>
          <c:val>
            <c:numRef>
              <c:f>[1]Egresados!$G$64:$G$66</c:f>
              <c:numCache>
                <c:formatCode>General</c:formatCode>
                <c:ptCount val="3"/>
                <c:pt idx="0">
                  <c:v>0.94444444444444442</c:v>
                </c:pt>
                <c:pt idx="1">
                  <c:v>5.5555555555555552E-2</c:v>
                </c:pt>
                <c:pt idx="2">
                  <c:v>0</c:v>
                </c:pt>
              </c:numCache>
            </c:numRef>
          </c:val>
          <c:extLst>
            <c:ext xmlns:c16="http://schemas.microsoft.com/office/drawing/2014/chart" uri="{C3380CC4-5D6E-409C-BE32-E72D297353CC}">
              <c16:uniqueId val="{00000000-1555-4A13-9B23-AA1C09F5E083}"/>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[1]Egresados!$B$319:$B$320</c:f>
              <c:strCache>
                <c:ptCount val="2"/>
                <c:pt idx="0">
                  <c:v>Si</c:v>
                </c:pt>
                <c:pt idx="1">
                  <c:v>No</c:v>
                </c:pt>
              </c:strCache>
            </c:strRef>
          </c:cat>
          <c:val>
            <c:numRef>
              <c:f>[1]Egresados!$C$319:$C$320</c:f>
              <c:numCache>
                <c:formatCode>General</c:formatCode>
                <c:ptCount val="2"/>
                <c:pt idx="0">
                  <c:v>0.61111111111111116</c:v>
                </c:pt>
                <c:pt idx="1">
                  <c:v>0.3888888888888889</c:v>
                </c:pt>
              </c:numCache>
            </c:numRef>
          </c:val>
          <c:extLst>
            <c:ext xmlns:c16="http://schemas.microsoft.com/office/drawing/2014/chart" uri="{C3380CC4-5D6E-409C-BE32-E72D297353CC}">
              <c16:uniqueId val="{00000000-B49D-4ADB-A753-4C77524FB7A0}"/>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0.76923076923076927</c:v>
                </c:pt>
                <c:pt idx="1">
                  <c:v>0.23076923076923078</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0.23076923076923078</c:v>
                </c:pt>
                <c:pt idx="1">
                  <c:v>0.69230769230769229</c:v>
                </c:pt>
                <c:pt idx="2">
                  <c:v>7.6923076923076927E-2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0.69230769230769229</c:v>
                </c:pt>
                <c:pt idx="1">
                  <c:v>0.30769230769230771</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0.61538461538461542</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7.6923076923076927E-2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0.30769230769230771</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2020'!$B$169:$B$170</c:f>
              <c:strCache>
                <c:ptCount val="2"/>
                <c:pt idx="0">
                  <c:v>Si</c:v>
                </c:pt>
                <c:pt idx="1">
                  <c:v>No</c:v>
                </c:pt>
              </c:strCache>
            </c:strRef>
          </c:cat>
          <c:val>
            <c:numRef>
              <c:f>'Egresados 2020'!$E$169:$E$170</c:f>
              <c:numCache>
                <c:formatCode>0%</c:formatCode>
                <c:ptCount val="2"/>
                <c:pt idx="0">
                  <c:v>0.83333333333333337</c:v>
                </c:pt>
                <c:pt idx="1">
                  <c:v>0.16666666666666666</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2020'!$B$169:$B$170</c15:sqref>
                        </c15:formulaRef>
                      </c:ext>
                    </c:extLst>
                    <c:strCache>
                      <c:ptCount val="2"/>
                      <c:pt idx="0">
                        <c:v>Si</c:v>
                      </c:pt>
                      <c:pt idx="1">
                        <c:v>No</c:v>
                      </c:pt>
                    </c:strCache>
                  </c:strRef>
                </c:cat>
                <c:val>
                  <c:numRef>
                    <c:extLst>
                      <c:ext uri="{02D57815-91ED-43cb-92C2-25804820EDAC}">
                        <c15:formulaRef>
                          <c15:sqref>'Egresados 2020'!$C$169:$C$170</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2020'!$B$189:$B$195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2020'!$F$189:$F$195</c:f>
              <c:numCache>
                <c:formatCode>0%</c:formatCode>
                <c:ptCount val="7"/>
                <c:pt idx="0">
                  <c:v>0.30769230769230771</c:v>
                </c:pt>
                <c:pt idx="1">
                  <c:v>0.11538461538461539</c:v>
                </c:pt>
                <c:pt idx="2">
                  <c:v>0.34615384615384615</c:v>
                </c:pt>
                <c:pt idx="3">
                  <c:v>7.6923076923076927E-2</c:v>
                </c:pt>
                <c:pt idx="4">
                  <c:v>0.11538461538461539</c:v>
                </c:pt>
                <c:pt idx="5">
                  <c:v>3.8461538461538464E-2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2020'!$C$189:$C$195</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2020'!$D$189:$D$195</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2020'!$B$204:$B$207</c:f>
              <c:strCache>
                <c:ptCount val="4"/>
                <c:pt idx="0">
                  <c:v>Excelente</c:v>
                </c:pt>
                <c:pt idx="1">
                  <c:v>Bueno</c:v>
                </c:pt>
                <c:pt idx="2">
                  <c:v>Regular</c:v>
                </c:pt>
                <c:pt idx="3">
                  <c:v>Malo</c:v>
                </c:pt>
              </c:strCache>
            </c:strRef>
          </c:cat>
          <c:val>
            <c:numRef>
              <c:f>'Egresados 2020'!$D$204:$D$207</c:f>
              <c:numCache>
                <c:formatCode>0%</c:formatCode>
                <c:ptCount val="4"/>
                <c:pt idx="0">
                  <c:v>0.16666666666666666</c:v>
                </c:pt>
                <c:pt idx="1">
                  <c:v>0.66666666666666663</c:v>
                </c:pt>
                <c:pt idx="2">
                  <c:v>0.16666666666666666</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2020'!$B$221:$B$222</c:f>
              <c:strCache>
                <c:ptCount val="2"/>
                <c:pt idx="0">
                  <c:v>Si</c:v>
                </c:pt>
                <c:pt idx="1">
                  <c:v>No </c:v>
                </c:pt>
              </c:strCache>
            </c:strRef>
          </c:cat>
          <c:val>
            <c:numRef>
              <c:f>'Egresados 2020'!$D$221:$D$222</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2020'!$B$234:$B$235</c:f>
              <c:strCache>
                <c:ptCount val="2"/>
                <c:pt idx="0">
                  <c:v>Si</c:v>
                </c:pt>
                <c:pt idx="1">
                  <c:v>No </c:v>
                </c:pt>
              </c:strCache>
            </c:strRef>
          </c:cat>
          <c:val>
            <c:numRef>
              <c:f>'Egresados 2020'!$D$234:$D$235</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[1]Egresados!$F$39:$F$40</c:f>
              <c:strCache>
                <c:ptCount val="2"/>
                <c:pt idx="0">
                  <c:v>Masculino</c:v>
                </c:pt>
                <c:pt idx="1">
                  <c:v>Femenino</c:v>
                </c:pt>
              </c:strCache>
            </c:strRef>
          </c:cat>
          <c:val>
            <c:numRef>
              <c:f>[1]Egresados!$G$39:$G$40</c:f>
              <c:numCache>
                <c:formatCode>General</c:formatCode>
                <c:ptCount val="2"/>
                <c:pt idx="0">
                  <c:v>0.83333333333333337</c:v>
                </c:pt>
                <c:pt idx="1">
                  <c:v>0.16666666666666666</c:v>
                </c:pt>
              </c:numCache>
            </c:numRef>
          </c:val>
          <c:extLst>
            <c:ext xmlns:c16="http://schemas.microsoft.com/office/drawing/2014/chart" uri="{C3380CC4-5D6E-409C-BE32-E72D297353CC}">
              <c16:uniqueId val="{00000000-D674-48D4-BFA0-65AE0911CDA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2020'!$B$245:$B$249</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2020'!$E$245:$E$249</c:f>
              <c:numCache>
                <c:formatCode>0%</c:formatCode>
                <c:ptCount val="5"/>
                <c:pt idx="0">
                  <c:v>0</c:v>
                </c:pt>
                <c:pt idx="1">
                  <c:v>0</c:v>
                </c:pt>
                <c:pt idx="2">
                  <c:v>8.3333333333333329E-2</c:v>
                </c:pt>
                <c:pt idx="3">
                  <c:v>0.5</c:v>
                </c:pt>
                <c:pt idx="4">
                  <c:v>0.41666666666666669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2020'!$F$245:$F$249</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[1]Egresados!$F$90:$F$93</c:f>
              <c:strCache>
                <c:ptCount val="4"/>
                <c:pt idx="0">
                  <c:v>0</c:v>
                </c:pt>
                <c:pt idx="1">
                  <c:v>1</c:v>
                </c:pt>
                <c:pt idx="2">
                  <c:v>2</c:v>
                </c:pt>
                <c:pt idx="3">
                  <c:v>Más de 2</c:v>
                </c:pt>
              </c:strCache>
            </c:strRef>
          </c:cat>
          <c:val>
            <c:numRef>
              <c:f>[1]Egresados!$G$90:$G$93</c:f>
              <c:numCache>
                <c:formatCode>General</c:formatCode>
                <c:ptCount val="4"/>
                <c:pt idx="0">
                  <c:v>0.22222222222222221</c:v>
                </c:pt>
                <c:pt idx="1">
                  <c:v>0.44444444444444442</c:v>
                </c:pt>
                <c:pt idx="2">
                  <c:v>0.22222222222222221</c:v>
                </c:pt>
                <c:pt idx="3">
                  <c:v>0.1111111111111111</c:v>
                </c:pt>
              </c:numCache>
            </c:numRef>
          </c:val>
          <c:extLst>
            <c:ext xmlns:c16="http://schemas.microsoft.com/office/drawing/2014/chart" uri="{C3380CC4-5D6E-409C-BE32-E72D297353CC}">
              <c16:uniqueId val="{00000000-0E1C-45EB-9EDC-B53B2637F69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[1]Egresados!$B$127:$B$132</c:f>
              <c:strCache>
                <c:ptCount val="6"/>
                <c:pt idx="0">
                  <c:v>Trabajando</c:v>
                </c:pt>
                <c:pt idx="1">
                  <c:v>Buscando trabajo</c:v>
                </c:pt>
                <c:pt idx="2">
                  <c:v>Estudiando</c:v>
                </c:pt>
                <c:pt idx="3">
                  <c:v>Oficios del hogar</c:v>
                </c:pt>
                <c:pt idx="4">
                  <c:v>Incapacitado </c:v>
                </c:pt>
                <c:pt idx="5">
                  <c:v>Otra actividad</c:v>
                </c:pt>
              </c:strCache>
            </c:strRef>
          </c:cat>
          <c:val>
            <c:numRef>
              <c:f>[1]Egresados!$C$127:$C$132</c:f>
              <c:numCache>
                <c:formatCode>General</c:formatCode>
                <c:ptCount val="6"/>
              </c:numCache>
            </c:numRef>
          </c:val>
          <c:extLst>
            <c:ext xmlns:c16="http://schemas.microsoft.com/office/drawing/2014/chart" uri="{C3380CC4-5D6E-409C-BE32-E72D297353CC}">
              <c16:uniqueId val="{00000000-B460-4B1B-BA8D-B8944230AD92}"/>
            </c:ext>
          </c:extLst>
        </c:ser>
        <c:ser>
          <c:idx val="1"/>
          <c:order val="1"/>
          <c:invertIfNegative val="0"/>
          <c:cat>
            <c:strRef>
              <c:f>[1]Egresados!$B$127:$B$132</c:f>
              <c:strCache>
                <c:ptCount val="6"/>
                <c:pt idx="0">
                  <c:v>Trabajando</c:v>
                </c:pt>
                <c:pt idx="1">
                  <c:v>Buscando trabajo</c:v>
                </c:pt>
                <c:pt idx="2">
                  <c:v>Estudiando</c:v>
                </c:pt>
                <c:pt idx="3">
                  <c:v>Oficios del hogar</c:v>
                </c:pt>
                <c:pt idx="4">
                  <c:v>Incapacitado </c:v>
                </c:pt>
                <c:pt idx="5">
                  <c:v>Otra actividad</c:v>
                </c:pt>
              </c:strCache>
            </c:strRef>
          </c:cat>
          <c:val>
            <c:numRef>
              <c:f>[1]Egresados!$D$127:$D$132</c:f>
              <c:numCache>
                <c:formatCode>General</c:formatCode>
                <c:ptCount val="6"/>
              </c:numCache>
            </c:numRef>
          </c:val>
          <c:extLst>
            <c:ext xmlns:c16="http://schemas.microsoft.com/office/drawing/2014/chart" uri="{C3380CC4-5D6E-409C-BE32-E72D297353CC}">
              <c16:uniqueId val="{00000001-B460-4B1B-BA8D-B8944230AD9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[1]Egresados!$B$127:$B$132</c:f>
              <c:strCache>
                <c:ptCount val="6"/>
                <c:pt idx="0">
                  <c:v>Trabajando</c:v>
                </c:pt>
                <c:pt idx="1">
                  <c:v>Buscando trabajo</c:v>
                </c:pt>
                <c:pt idx="2">
                  <c:v>Estudiando</c:v>
                </c:pt>
                <c:pt idx="3">
                  <c:v>Oficios del hogar</c:v>
                </c:pt>
                <c:pt idx="4">
                  <c:v>Incapacitado </c:v>
                </c:pt>
                <c:pt idx="5">
                  <c:v>Otra actividad</c:v>
                </c:pt>
              </c:strCache>
            </c:strRef>
          </c:cat>
          <c:val>
            <c:numRef>
              <c:f>[1]Egresados!$E$127:$E$132</c:f>
              <c:numCache>
                <c:formatCode>General</c:formatCode>
                <c:ptCount val="6"/>
                <c:pt idx="0">
                  <c:v>0.72222222222222221</c:v>
                </c:pt>
                <c:pt idx="1">
                  <c:v>0</c:v>
                </c:pt>
                <c:pt idx="2">
                  <c:v>0.27777777777777779</c:v>
                </c:pt>
                <c:pt idx="3">
                  <c:v>0</c:v>
                </c:pt>
                <c:pt idx="4">
                  <c:v>0</c:v>
                </c:pt>
                <c:pt idx="5">
                  <c:v>0</c:v>
                </c:pt>
              </c:numCache>
            </c:numRef>
          </c:val>
          <c:extLst>
            <c:ext xmlns:c16="http://schemas.microsoft.com/office/drawing/2014/chart" uri="{C3380CC4-5D6E-409C-BE32-E72D297353CC}">
              <c16:uniqueId val="{00000002-B460-4B1B-BA8D-B8944230AD92}"/>
            </c:ext>
          </c:extLst>
        </c:ser>
        <c:ser>
          <c:idx val="3"/>
          <c:order val="3"/>
          <c:invertIfNegative val="0"/>
          <c:cat>
            <c:strRef>
              <c:f>[1]Egresados!$B$127:$B$132</c:f>
              <c:strCache>
                <c:ptCount val="6"/>
                <c:pt idx="0">
                  <c:v>Trabajando</c:v>
                </c:pt>
                <c:pt idx="1">
                  <c:v>Buscando trabajo</c:v>
                </c:pt>
                <c:pt idx="2">
                  <c:v>Estudiando</c:v>
                </c:pt>
                <c:pt idx="3">
                  <c:v>Oficios del hogar</c:v>
                </c:pt>
                <c:pt idx="4">
                  <c:v>Incapacitado </c:v>
                </c:pt>
                <c:pt idx="5">
                  <c:v>Otra actividad</c:v>
                </c:pt>
              </c:strCache>
            </c:strRef>
          </c:cat>
          <c:val>
            <c:numRef>
              <c:f>[1]Egresados!$F$127:$F$132</c:f>
              <c:numCache>
                <c:formatCode>General</c:formatCode>
                <c:ptCount val="6"/>
              </c:numCache>
            </c:numRef>
          </c:val>
          <c:extLst>
            <c:ext xmlns:c16="http://schemas.microsoft.com/office/drawing/2014/chart" uri="{C3380CC4-5D6E-409C-BE32-E72D297353CC}">
              <c16:uniqueId val="{00000003-B460-4B1B-BA8D-B8944230AD9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[1]Egresados!$H$127:$H$129</c:f>
              <c:strCache>
                <c:ptCount val="3"/>
                <c:pt idx="0">
                  <c:v>Si</c:v>
                </c:pt>
                <c:pt idx="1">
                  <c:v>no </c:v>
                </c:pt>
                <c:pt idx="2">
                  <c:v>no respondio </c:v>
                </c:pt>
              </c:strCache>
            </c:strRef>
          </c:cat>
          <c:val>
            <c:numRef>
              <c:f>[1]Egresados!$I$127:$I$129</c:f>
              <c:numCache>
                <c:formatCode>General</c:formatCode>
                <c:ptCount val="3"/>
              </c:numCache>
            </c:numRef>
          </c:val>
          <c:extLst>
            <c:ext xmlns:c16="http://schemas.microsoft.com/office/drawing/2014/chart" uri="{C3380CC4-5D6E-409C-BE32-E72D297353CC}">
              <c16:uniqueId val="{00000000-A942-478F-AC37-67C13080D32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[1]Egresados!$H$127:$H$129</c:f>
              <c:strCache>
                <c:ptCount val="3"/>
                <c:pt idx="0">
                  <c:v>Si</c:v>
                </c:pt>
                <c:pt idx="1">
                  <c:v>no </c:v>
                </c:pt>
                <c:pt idx="2">
                  <c:v>no respondio </c:v>
                </c:pt>
              </c:strCache>
            </c:strRef>
          </c:cat>
          <c:val>
            <c:numRef>
              <c:f>[1]Egresados!$J$127:$J$129</c:f>
              <c:numCache>
                <c:formatCode>General</c:formatCode>
                <c:ptCount val="3"/>
              </c:numCache>
            </c:numRef>
          </c:val>
          <c:extLst>
            <c:ext xmlns:c16="http://schemas.microsoft.com/office/drawing/2014/chart" uri="{C3380CC4-5D6E-409C-BE32-E72D297353CC}">
              <c16:uniqueId val="{00000001-A942-478F-AC37-67C13080D32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[1]Egresados!$H$127:$H$129</c:f>
              <c:strCache>
                <c:ptCount val="3"/>
                <c:pt idx="0">
                  <c:v>Si</c:v>
                </c:pt>
                <c:pt idx="1">
                  <c:v>no </c:v>
                </c:pt>
                <c:pt idx="2">
                  <c:v>no respondio </c:v>
                </c:pt>
              </c:strCache>
            </c:strRef>
          </c:cat>
          <c:val>
            <c:numRef>
              <c:f>[1]Egresados!$K$127:$K$129</c:f>
              <c:numCache>
                <c:formatCode>General</c:formatCode>
                <c:ptCount val="3"/>
                <c:pt idx="0">
                  <c:v>0.5</c:v>
                </c:pt>
                <c:pt idx="1">
                  <c:v>0</c:v>
                </c:pt>
                <c:pt idx="2">
                  <c:v>0.5</c:v>
                </c:pt>
              </c:numCache>
            </c:numRef>
          </c:val>
          <c:extLst>
            <c:ext xmlns:c16="http://schemas.microsoft.com/office/drawing/2014/chart" uri="{C3380CC4-5D6E-409C-BE32-E72D297353CC}">
              <c16:uniqueId val="{00000002-A942-478F-AC37-67C13080D32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[1]Egresados!$H$127:$H$129</c:f>
              <c:strCache>
                <c:ptCount val="3"/>
                <c:pt idx="0">
                  <c:v>Si</c:v>
                </c:pt>
                <c:pt idx="1">
                  <c:v>no </c:v>
                </c:pt>
                <c:pt idx="2">
                  <c:v>no respondio </c:v>
                </c:pt>
              </c:strCache>
            </c:strRef>
          </c:cat>
          <c:val>
            <c:numRef>
              <c:f>[1]Egresados!$L$127:$L$129</c:f>
              <c:numCache>
                <c:formatCode>General</c:formatCode>
                <c:ptCount val="3"/>
              </c:numCache>
            </c:numRef>
          </c:val>
          <c:extLst>
            <c:ext xmlns:c16="http://schemas.microsoft.com/office/drawing/2014/chart" uri="{C3380CC4-5D6E-409C-BE32-E72D297353CC}">
              <c16:uniqueId val="{00000003-A942-478F-AC37-67C13080D328}"/>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48F6-4532-A2EA-86683F33EE4F}"/>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[1]Egresados!$B$177</c:f>
              <c:strCache>
                <c:ptCount val="1"/>
                <c:pt idx="0">
                  <c:v>Servicios Sociales y de Salud</c:v>
                </c:pt>
              </c:strCache>
            </c:strRef>
          </c:cat>
          <c:val>
            <c:numRef>
              <c:f>[1]Egresados!$D$177</c:f>
              <c:numCache>
                <c:formatCode>General</c:formatCode>
                <c:ptCount val="1"/>
                <c:pt idx="0">
                  <c:v>0.5</c:v>
                </c:pt>
              </c:numCache>
            </c:numRef>
          </c:val>
          <c:extLst>
            <c:ext xmlns:c16="http://schemas.microsoft.com/office/drawing/2014/chart" uri="{C3380CC4-5D6E-409C-BE32-E72D297353CC}">
              <c16:uniqueId val="{00000001-48F6-4532-A2EA-86683F33EE4F}"/>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[1]Egresados!$E$203:$E$204</c:f>
              <c:numCache>
                <c:formatCode>General</c:formatCode>
                <c:ptCount val="2"/>
                <c:pt idx="0">
                  <c:v>0.55555555555555558</c:v>
                </c:pt>
                <c:pt idx="1">
                  <c:v>0.44444444444444442</c:v>
                </c:pt>
              </c:numCache>
            </c:numRef>
          </c:val>
          <c:extLst>
            <c:ext xmlns:c16="http://schemas.microsoft.com/office/drawing/2014/chart" uri="{C3380CC4-5D6E-409C-BE32-E72D297353CC}">
              <c16:uniqueId val="{00000000-E7FA-4C71-AAB0-1CA3C2CAE4C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49606642479097"/>
          <c:y val="0.43716745822269076"/>
          <c:w val="3.2320189721816876E-2"/>
          <c:h val="0.167144171882954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[1]Egresados!$F$238</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[1]Egresados!$F$239:$F$240</c:f>
              <c:numCache>
                <c:formatCode>General</c:formatCode>
                <c:ptCount val="2"/>
                <c:pt idx="0">
                  <c:v>0.66666666666666663</c:v>
                </c:pt>
                <c:pt idx="1">
                  <c:v>0.33333333333333331</c:v>
                </c:pt>
              </c:numCache>
            </c:numRef>
          </c:val>
          <c:extLst>
            <c:ext xmlns:c16="http://schemas.microsoft.com/office/drawing/2014/chart" uri="{C3380CC4-5D6E-409C-BE32-E72D297353CC}">
              <c16:uniqueId val="{00000000-4855-4558-BB8B-0AF168ED704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07086893464953"/>
          <c:y val="0.52081538978243835"/>
          <c:w val="4.479205163850678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[1]Egresados!$C$295:$C$299</c:f>
              <c:numCache>
                <c:formatCode>General</c:formatCode>
                <c:ptCount val="5"/>
                <c:pt idx="0">
                  <c:v>0</c:v>
                </c:pt>
                <c:pt idx="1">
                  <c:v>5.5555555555555552E-2</c:v>
                </c:pt>
                <c:pt idx="2">
                  <c:v>0.27777777777777779</c:v>
                </c:pt>
                <c:pt idx="3">
                  <c:v>0.3888888888888889</c:v>
                </c:pt>
                <c:pt idx="4">
                  <c:v>0.27777777777777779</c:v>
                </c:pt>
              </c:numCache>
            </c:numRef>
          </c:val>
          <c:extLst>
            <c:ext xmlns:c16="http://schemas.microsoft.com/office/drawing/2014/chart" uri="{C3380CC4-5D6E-409C-BE32-E72D297353CC}">
              <c16:uniqueId val="{00000000-B98D-4F02-A635-F14E82730858}"/>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a:t>
          </a:r>
        </a:p>
        <a:p>
          <a:pPr marL="0" indent="0" algn="ctr"/>
          <a:r>
            <a:rPr lang="es-CO" sz="3600" b="1" u="sng" baseline="0">
              <a:solidFill>
                <a:schemeClr val="accent5">
                  <a:lumMod val="75000"/>
                </a:schemeClr>
              </a:solidFill>
              <a:latin typeface="+mn-lt"/>
              <a:ea typeface="+mn-ea"/>
              <a:cs typeface="+mn-cs"/>
            </a:rPr>
            <a:t>y Cuidado Intensivo</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DEE949C-07CB-4A38-9F69-F35089FE01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0DBE8D64-8C00-402B-BD9A-8277BE7FDD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69</xdr:row>
      <xdr:rowOff>44450</xdr:rowOff>
    </xdr:from>
    <xdr:to>
      <xdr:col>7</xdr:col>
      <xdr:colOff>19050</xdr:colOff>
      <xdr:row>83</xdr:row>
      <xdr:rowOff>120650</xdr:rowOff>
    </xdr:to>
    <xdr:graphicFrame macro="">
      <xdr:nvGraphicFramePr>
        <xdr:cNvPr id="4" name="7 Gráfico">
          <a:extLst>
            <a:ext uri="{FF2B5EF4-FFF2-40B4-BE49-F238E27FC236}">
              <a16:creationId xmlns:a16="http://schemas.microsoft.com/office/drawing/2014/main" id="{EFF6DD0D-7AC5-463A-9A80-394D2EBA9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42</xdr:row>
      <xdr:rowOff>25400</xdr:rowOff>
    </xdr:from>
    <xdr:to>
      <xdr:col>7</xdr:col>
      <xdr:colOff>12700</xdr:colOff>
      <xdr:row>56</xdr:row>
      <xdr:rowOff>101600</xdr:rowOff>
    </xdr:to>
    <xdr:graphicFrame macro="">
      <xdr:nvGraphicFramePr>
        <xdr:cNvPr id="5" name="8 Gráfico">
          <a:extLst>
            <a:ext uri="{FF2B5EF4-FFF2-40B4-BE49-F238E27FC236}">
              <a16:creationId xmlns:a16="http://schemas.microsoft.com/office/drawing/2014/main" id="{D498CC33-F075-4F09-839C-A2062531A1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96</xdr:row>
      <xdr:rowOff>19050</xdr:rowOff>
    </xdr:from>
    <xdr:to>
      <xdr:col>7</xdr:col>
      <xdr:colOff>0</xdr:colOff>
      <xdr:row>110</xdr:row>
      <xdr:rowOff>95250</xdr:rowOff>
    </xdr:to>
    <xdr:graphicFrame macro="">
      <xdr:nvGraphicFramePr>
        <xdr:cNvPr id="6" name="9 Gráfico">
          <a:extLst>
            <a:ext uri="{FF2B5EF4-FFF2-40B4-BE49-F238E27FC236}">
              <a16:creationId xmlns:a16="http://schemas.microsoft.com/office/drawing/2014/main" id="{EE0ED34B-B707-4B62-B497-B15417891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133</xdr:row>
      <xdr:rowOff>165100</xdr:rowOff>
    </xdr:from>
    <xdr:to>
      <xdr:col>6</xdr:col>
      <xdr:colOff>241300</xdr:colOff>
      <xdr:row>148</xdr:row>
      <xdr:rowOff>57150</xdr:rowOff>
    </xdr:to>
    <xdr:graphicFrame macro="">
      <xdr:nvGraphicFramePr>
        <xdr:cNvPr id="7" name="10 Gráfico">
          <a:extLst>
            <a:ext uri="{FF2B5EF4-FFF2-40B4-BE49-F238E27FC236}">
              <a16:creationId xmlns:a16="http://schemas.microsoft.com/office/drawing/2014/main" id="{CC2C0B81-A220-4F25-838B-E789AB83B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133</xdr:row>
      <xdr:rowOff>146050</xdr:rowOff>
    </xdr:from>
    <xdr:to>
      <xdr:col>13</xdr:col>
      <xdr:colOff>38100</xdr:colOff>
      <xdr:row>148</xdr:row>
      <xdr:rowOff>38100</xdr:rowOff>
    </xdr:to>
    <xdr:graphicFrame macro="">
      <xdr:nvGraphicFramePr>
        <xdr:cNvPr id="8" name="12 Gráfico">
          <a:extLst>
            <a:ext uri="{FF2B5EF4-FFF2-40B4-BE49-F238E27FC236}">
              <a16:creationId xmlns:a16="http://schemas.microsoft.com/office/drawing/2014/main" id="{939AFA0E-900E-4E76-ADB3-D40FA0A16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182</xdr:row>
      <xdr:rowOff>19050</xdr:rowOff>
    </xdr:from>
    <xdr:to>
      <xdr:col>4</xdr:col>
      <xdr:colOff>1670050</xdr:colOff>
      <xdr:row>196</xdr:row>
      <xdr:rowOff>95250</xdr:rowOff>
    </xdr:to>
    <xdr:graphicFrame macro="">
      <xdr:nvGraphicFramePr>
        <xdr:cNvPr id="9" name="16 Gráfico">
          <a:extLst>
            <a:ext uri="{FF2B5EF4-FFF2-40B4-BE49-F238E27FC236}">
              <a16:creationId xmlns:a16="http://schemas.microsoft.com/office/drawing/2014/main" id="{9E7626DF-0A54-489C-895C-226492FA0E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200</xdr:row>
      <xdr:rowOff>57150</xdr:rowOff>
    </xdr:from>
    <xdr:to>
      <xdr:col>11</xdr:col>
      <xdr:colOff>222250</xdr:colOff>
      <xdr:row>211</xdr:row>
      <xdr:rowOff>19050</xdr:rowOff>
    </xdr:to>
    <xdr:graphicFrame macro="">
      <xdr:nvGraphicFramePr>
        <xdr:cNvPr id="10" name="17 Gráfico">
          <a:extLst>
            <a:ext uri="{FF2B5EF4-FFF2-40B4-BE49-F238E27FC236}">
              <a16:creationId xmlns:a16="http://schemas.microsoft.com/office/drawing/2014/main" id="{B582E575-FAC7-424E-9139-BE162D1AD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242</xdr:row>
      <xdr:rowOff>177800</xdr:rowOff>
    </xdr:from>
    <xdr:to>
      <xdr:col>5</xdr:col>
      <xdr:colOff>152400</xdr:colOff>
      <xdr:row>257</xdr:row>
      <xdr:rowOff>0</xdr:rowOff>
    </xdr:to>
    <xdr:graphicFrame macro="">
      <xdr:nvGraphicFramePr>
        <xdr:cNvPr id="11" name="19 Gráfico">
          <a:extLst>
            <a:ext uri="{FF2B5EF4-FFF2-40B4-BE49-F238E27FC236}">
              <a16:creationId xmlns:a16="http://schemas.microsoft.com/office/drawing/2014/main" id="{E884EC56-ED82-4D20-9347-7FAB9172D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285</xdr:row>
      <xdr:rowOff>165100</xdr:rowOff>
    </xdr:from>
    <xdr:to>
      <xdr:col>9</xdr:col>
      <xdr:colOff>622300</xdr:colOff>
      <xdr:row>300</xdr:row>
      <xdr:rowOff>57150</xdr:rowOff>
    </xdr:to>
    <xdr:graphicFrame macro="">
      <xdr:nvGraphicFramePr>
        <xdr:cNvPr id="12" name="21 Gráfico">
          <a:extLst>
            <a:ext uri="{FF2B5EF4-FFF2-40B4-BE49-F238E27FC236}">
              <a16:creationId xmlns:a16="http://schemas.microsoft.com/office/drawing/2014/main" id="{B5AE4B3B-31AD-411F-848E-96A1B76D8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312</xdr:row>
      <xdr:rowOff>19050</xdr:rowOff>
    </xdr:from>
    <xdr:to>
      <xdr:col>8</xdr:col>
      <xdr:colOff>590550</xdr:colOff>
      <xdr:row>326</xdr:row>
      <xdr:rowOff>95250</xdr:rowOff>
    </xdr:to>
    <xdr:graphicFrame macro="">
      <xdr:nvGraphicFramePr>
        <xdr:cNvPr id="13" name="22 Gráfico">
          <a:extLst>
            <a:ext uri="{FF2B5EF4-FFF2-40B4-BE49-F238E27FC236}">
              <a16:creationId xmlns:a16="http://schemas.microsoft.com/office/drawing/2014/main" id="{8FDE15A5-E12A-40C4-9461-E38981CF9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DA8EEF24-6D77-4AFC-BE59-15DE0DEB564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23812</xdr:colOff>
      <xdr:row>202</xdr:row>
      <xdr:rowOff>166686</xdr:rowOff>
    </xdr:from>
    <xdr:to>
      <xdr:col>9</xdr:col>
      <xdr:colOff>500062</xdr:colOff>
      <xdr:row>204</xdr:row>
      <xdr:rowOff>83343</xdr:rowOff>
    </xdr:to>
    <xdr:sp macro="" textlink="">
      <xdr:nvSpPr>
        <xdr:cNvPr id="15" name="CuadroTexto 14">
          <a:extLst>
            <a:ext uri="{FF2B5EF4-FFF2-40B4-BE49-F238E27FC236}">
              <a16:creationId xmlns:a16="http://schemas.microsoft.com/office/drawing/2014/main" id="{7C5CAA00-C66E-46B1-B3D2-128FDA2730BE}"/>
            </a:ext>
          </a:extLst>
        </xdr:cNvPr>
        <xdr:cNvSpPr txBox="1"/>
      </xdr:nvSpPr>
      <xdr:spPr>
        <a:xfrm>
          <a:off x="14635162" y="42505311"/>
          <a:ext cx="476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9</xdr:col>
      <xdr:colOff>23813</xdr:colOff>
      <xdr:row>204</xdr:row>
      <xdr:rowOff>95249</xdr:rowOff>
    </xdr:from>
    <xdr:to>
      <xdr:col>9</xdr:col>
      <xdr:colOff>523875</xdr:colOff>
      <xdr:row>205</xdr:row>
      <xdr:rowOff>154781</xdr:rowOff>
    </xdr:to>
    <xdr:sp macro="" textlink="">
      <xdr:nvSpPr>
        <xdr:cNvPr id="16" name="CuadroTexto 15">
          <a:extLst>
            <a:ext uri="{FF2B5EF4-FFF2-40B4-BE49-F238E27FC236}">
              <a16:creationId xmlns:a16="http://schemas.microsoft.com/office/drawing/2014/main" id="{ADDA7790-72AB-4DD2-BD4D-66A9146115E8}"/>
            </a:ext>
          </a:extLst>
        </xdr:cNvPr>
        <xdr:cNvSpPr txBox="1"/>
      </xdr:nvSpPr>
      <xdr:spPr>
        <a:xfrm>
          <a:off x="14635163" y="42814874"/>
          <a:ext cx="500062" cy="25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4</xdr:col>
      <xdr:colOff>892969</xdr:colOff>
      <xdr:row>249</xdr:row>
      <xdr:rowOff>178594</xdr:rowOff>
    </xdr:from>
    <xdr:to>
      <xdr:col>4</xdr:col>
      <xdr:colOff>1309688</xdr:colOff>
      <xdr:row>251</xdr:row>
      <xdr:rowOff>35719</xdr:rowOff>
    </xdr:to>
    <xdr:sp macro="" textlink="">
      <xdr:nvSpPr>
        <xdr:cNvPr id="17" name="CuadroTexto 16">
          <a:extLst>
            <a:ext uri="{FF2B5EF4-FFF2-40B4-BE49-F238E27FC236}">
              <a16:creationId xmlns:a16="http://schemas.microsoft.com/office/drawing/2014/main" id="{28CE2212-EC06-4815-B04D-CA11F8E46A60}"/>
            </a:ext>
          </a:extLst>
        </xdr:cNvPr>
        <xdr:cNvSpPr txBox="1"/>
      </xdr:nvSpPr>
      <xdr:spPr>
        <a:xfrm>
          <a:off x="6436519" y="54032944"/>
          <a:ext cx="41671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892969</xdr:colOff>
      <xdr:row>251</xdr:row>
      <xdr:rowOff>95250</xdr:rowOff>
    </xdr:from>
    <xdr:to>
      <xdr:col>4</xdr:col>
      <xdr:colOff>1262062</xdr:colOff>
      <xdr:row>252</xdr:row>
      <xdr:rowOff>107157</xdr:rowOff>
    </xdr:to>
    <xdr:sp macro="" textlink="">
      <xdr:nvSpPr>
        <xdr:cNvPr id="18" name="CuadroTexto 17">
          <a:extLst>
            <a:ext uri="{FF2B5EF4-FFF2-40B4-BE49-F238E27FC236}">
              <a16:creationId xmlns:a16="http://schemas.microsoft.com/office/drawing/2014/main" id="{D976B974-2DAB-48CA-952F-37EC4FD52E1B}"/>
            </a:ext>
          </a:extLst>
        </xdr:cNvPr>
        <xdr:cNvSpPr txBox="1"/>
      </xdr:nvSpPr>
      <xdr:spPr>
        <a:xfrm>
          <a:off x="6436519" y="54330600"/>
          <a:ext cx="369093" cy="202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14</xdr:row>
      <xdr:rowOff>0</xdr:rowOff>
    </xdr:from>
    <xdr:to>
      <xdr:col>6</xdr:col>
      <xdr:colOff>1053783</xdr:colOff>
      <xdr:row>29</xdr:row>
      <xdr:rowOff>158182</xdr:rowOff>
    </xdr:to>
    <xdr:pic>
      <xdr:nvPicPr>
        <xdr:cNvPr id="19" name="Imagen 18">
          <a:extLst>
            <a:ext uri="{FF2B5EF4-FFF2-40B4-BE49-F238E27FC236}">
              <a16:creationId xmlns:a16="http://schemas.microsoft.com/office/drawing/2014/main" id="{716B00A4-0AC7-48F5-8FC0-78105FCD0965}"/>
            </a:ext>
          </a:extLst>
        </xdr:cNvPr>
        <xdr:cNvPicPr>
          <a:picLocks noChangeAspect="1"/>
        </xdr:cNvPicPr>
      </xdr:nvPicPr>
      <xdr:blipFill>
        <a:blip xmlns:r="http://schemas.openxmlformats.org/officeDocument/2006/relationships" r:embed="rId14"/>
        <a:stretch>
          <a:fillRect/>
        </a:stretch>
      </xdr:blipFill>
      <xdr:spPr>
        <a:xfrm>
          <a:off x="762000" y="2981325"/>
          <a:ext cx="9673908" cy="3749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166</xdr:row>
      <xdr:rowOff>90487</xdr:rowOff>
    </xdr:from>
    <xdr:to>
      <xdr:col>7</xdr:col>
      <xdr:colOff>209550</xdr:colOff>
      <xdr:row>177</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184</xdr:row>
      <xdr:rowOff>71437</xdr:rowOff>
    </xdr:from>
    <xdr:to>
      <xdr:col>8</xdr:col>
      <xdr:colOff>409575</xdr:colOff>
      <xdr:row>199</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200</xdr:row>
      <xdr:rowOff>185737</xdr:rowOff>
    </xdr:from>
    <xdr:to>
      <xdr:col>6</xdr:col>
      <xdr:colOff>1181100</xdr:colOff>
      <xdr:row>213</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215</xdr:row>
      <xdr:rowOff>176212</xdr:rowOff>
    </xdr:from>
    <xdr:to>
      <xdr:col>6</xdr:col>
      <xdr:colOff>638175</xdr:colOff>
      <xdr:row>227</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229</xdr:row>
      <xdr:rowOff>42862</xdr:rowOff>
    </xdr:from>
    <xdr:to>
      <xdr:col>6</xdr:col>
      <xdr:colOff>1323975</xdr:colOff>
      <xdr:row>240</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242</xdr:row>
      <xdr:rowOff>90487</xdr:rowOff>
    </xdr:from>
    <xdr:to>
      <xdr:col>8</xdr:col>
      <xdr:colOff>485775</xdr:colOff>
      <xdr:row>253</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685800</xdr:colOff>
      <xdr:row>14</xdr:row>
      <xdr:rowOff>93674</xdr:rowOff>
    </xdr:from>
    <xdr:to>
      <xdr:col>5</xdr:col>
      <xdr:colOff>265606</xdr:colOff>
      <xdr:row>27</xdr:row>
      <xdr:rowOff>439223</xdr:rowOff>
    </xdr:to>
    <xdr:pic>
      <xdr:nvPicPr>
        <xdr:cNvPr id="6" name="Imagen 5">
          <a:extLst>
            <a:ext uri="{FF2B5EF4-FFF2-40B4-BE49-F238E27FC236}">
              <a16:creationId xmlns:a16="http://schemas.microsoft.com/office/drawing/2014/main" id="{366B8B2B-0658-461C-AE50-0D12280B5AAB}"/>
            </a:ext>
          </a:extLst>
        </xdr:cNvPr>
        <xdr:cNvPicPr>
          <a:picLocks noChangeAspect="1"/>
        </xdr:cNvPicPr>
      </xdr:nvPicPr>
      <xdr:blipFill>
        <a:blip xmlns:r="http://schemas.openxmlformats.org/officeDocument/2006/relationships" r:embed="rId14"/>
        <a:stretch>
          <a:fillRect/>
        </a:stretch>
      </xdr:blipFill>
      <xdr:spPr>
        <a:xfrm>
          <a:off x="685800" y="3227399"/>
          <a:ext cx="7028356" cy="2822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Crítica </a:t>
          </a:r>
        </a:p>
        <a:p>
          <a:pPr marL="0" indent="0" algn="ctr"/>
          <a:r>
            <a:rPr lang="es-CO" sz="3600" b="1" u="sng" baseline="0">
              <a:solidFill>
                <a:schemeClr val="accent5">
                  <a:lumMod val="75000"/>
                </a:schemeClr>
              </a:solidFill>
              <a:latin typeface="+mn-lt"/>
              <a:ea typeface="+mn-ea"/>
              <a:cs typeface="+mn-cs"/>
            </a:rPr>
            <a:t>y Cuidado Intensivo</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Medicina Crítica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y Cuidado Intensivo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ecializaci&#243;n%20en%20Medicina%20Cr&#237;tica%20y%20Cuidado%20Intensiv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9">
          <cell r="F39" t="str">
            <v>Masculino</v>
          </cell>
          <cell r="G39">
            <v>0.83333333333333337</v>
          </cell>
        </row>
        <row r="40">
          <cell r="F40" t="str">
            <v>Femenino</v>
          </cell>
          <cell r="G40">
            <v>0.16666666666666666</v>
          </cell>
        </row>
        <row r="64">
          <cell r="F64" t="str">
            <v>Casado(a)/unión libre</v>
          </cell>
          <cell r="G64">
            <v>0.94444444444444442</v>
          </cell>
        </row>
        <row r="65">
          <cell r="F65" t="str">
            <v>Soltero</v>
          </cell>
          <cell r="G65">
            <v>5.5555555555555552E-2</v>
          </cell>
        </row>
        <row r="66">
          <cell r="F66" t="str">
            <v>Otro</v>
          </cell>
          <cell r="G66">
            <v>0</v>
          </cell>
        </row>
        <row r="90">
          <cell r="F90">
            <v>0</v>
          </cell>
          <cell r="G90">
            <v>0.22222222222222221</v>
          </cell>
        </row>
        <row r="91">
          <cell r="F91">
            <v>1</v>
          </cell>
          <cell r="G91">
            <v>0.44444444444444442</v>
          </cell>
        </row>
        <row r="92">
          <cell r="F92">
            <v>2</v>
          </cell>
          <cell r="G92">
            <v>0.22222222222222221</v>
          </cell>
        </row>
        <row r="93">
          <cell r="F93" t="str">
            <v>Más de 2</v>
          </cell>
          <cell r="G93">
            <v>0.1111111111111111</v>
          </cell>
        </row>
        <row r="127">
          <cell r="B127" t="str">
            <v>Trabajando</v>
          </cell>
          <cell r="C127"/>
          <cell r="D127"/>
          <cell r="E127">
            <v>0.72222222222222221</v>
          </cell>
          <cell r="F127"/>
          <cell r="H127" t="str">
            <v>Si</v>
          </cell>
          <cell r="I127"/>
          <cell r="J127"/>
          <cell r="K127">
            <v>0.5</v>
          </cell>
          <cell r="L127"/>
        </row>
        <row r="128">
          <cell r="B128" t="str">
            <v>Buscando trabajo</v>
          </cell>
          <cell r="C128"/>
          <cell r="D128"/>
          <cell r="E128">
            <v>0</v>
          </cell>
          <cell r="F128"/>
          <cell r="H128" t="str">
            <v xml:space="preserve">no </v>
          </cell>
          <cell r="I128"/>
          <cell r="J128"/>
          <cell r="K128">
            <v>0</v>
          </cell>
          <cell r="L128"/>
        </row>
        <row r="129">
          <cell r="B129" t="str">
            <v>Estudiando</v>
          </cell>
          <cell r="C129"/>
          <cell r="D129"/>
          <cell r="E129">
            <v>0.27777777777777779</v>
          </cell>
          <cell r="F129"/>
          <cell r="H129" t="str">
            <v xml:space="preserve">no respondio </v>
          </cell>
          <cell r="I129"/>
          <cell r="J129"/>
          <cell r="K129">
            <v>0.5</v>
          </cell>
          <cell r="L129"/>
        </row>
        <row r="130">
          <cell r="B130" t="str">
            <v>Oficios del hogar</v>
          </cell>
          <cell r="C130"/>
          <cell r="D130"/>
          <cell r="E130">
            <v>0</v>
          </cell>
          <cell r="F130"/>
        </row>
        <row r="131">
          <cell r="B131" t="str">
            <v xml:space="preserve">Incapacitado </v>
          </cell>
          <cell r="C131"/>
          <cell r="D131"/>
          <cell r="E131">
            <v>0</v>
          </cell>
          <cell r="F131"/>
        </row>
        <row r="132">
          <cell r="B132" t="str">
            <v>Otra actividad</v>
          </cell>
          <cell r="C132"/>
          <cell r="D132"/>
          <cell r="E132">
            <v>0</v>
          </cell>
          <cell r="F132"/>
        </row>
        <row r="177">
          <cell r="B177" t="str">
            <v>Servicios Sociales y de Salud</v>
          </cell>
          <cell r="D177">
            <v>0.5</v>
          </cell>
        </row>
        <row r="203">
          <cell r="E203">
            <v>0.55555555555555558</v>
          </cell>
        </row>
        <row r="204">
          <cell r="E204">
            <v>0.44444444444444442</v>
          </cell>
        </row>
        <row r="238">
          <cell r="F238" t="str">
            <v>Porcentaje</v>
          </cell>
        </row>
        <row r="239">
          <cell r="F239">
            <v>0.66666666666666663</v>
          </cell>
        </row>
        <row r="240">
          <cell r="F240">
            <v>0.33333333333333331</v>
          </cell>
        </row>
        <row r="295">
          <cell r="C295">
            <v>0</v>
          </cell>
        </row>
        <row r="296">
          <cell r="C296">
            <v>5.5555555555555552E-2</v>
          </cell>
        </row>
        <row r="297">
          <cell r="C297">
            <v>0.27777777777777779</v>
          </cell>
        </row>
        <row r="298">
          <cell r="C298">
            <v>0.3888888888888889</v>
          </cell>
        </row>
        <row r="299">
          <cell r="C299">
            <v>0.27777777777777779</v>
          </cell>
        </row>
        <row r="319">
          <cell r="B319" t="str">
            <v>Si</v>
          </cell>
          <cell r="C319">
            <v>0.61111111111111116</v>
          </cell>
        </row>
        <row r="320">
          <cell r="B320" t="str">
            <v>No</v>
          </cell>
          <cell r="C320">
            <v>0.3888888888888889</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P6" sqref="P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2" t="s">
        <v>0</v>
      </c>
      <c r="C46" s="72"/>
      <c r="D46" s="72"/>
      <c r="E46" s="72"/>
      <c r="F46" s="72"/>
      <c r="G46" s="72"/>
      <c r="H46" s="72"/>
      <c r="I46" s="72"/>
      <c r="J46" s="72"/>
      <c r="K46" s="72"/>
      <c r="L46" s="72"/>
      <c r="M46" s="72"/>
      <c r="N46" s="72"/>
      <c r="O46" s="72"/>
    </row>
    <row r="47" spans="2:18" ht="409.6" customHeight="1">
      <c r="B47" s="73" t="s">
        <v>201</v>
      </c>
      <c r="C47" s="73"/>
      <c r="D47" s="73"/>
      <c r="E47" s="73"/>
      <c r="F47" s="73"/>
      <c r="G47" s="73"/>
      <c r="H47" s="73"/>
      <c r="I47" s="73"/>
      <c r="J47" s="73"/>
      <c r="K47" s="73"/>
      <c r="L47" s="73"/>
      <c r="M47" s="73"/>
      <c r="N47" s="73"/>
      <c r="O47" s="73"/>
      <c r="R47" s="3"/>
    </row>
    <row r="49" spans="2:15" ht="36.75" customHeight="1">
      <c r="B49" s="4" t="s">
        <v>1</v>
      </c>
    </row>
    <row r="50" spans="2:15" ht="14.45" customHeight="1">
      <c r="B50" s="74" t="s">
        <v>199</v>
      </c>
      <c r="C50" s="75"/>
      <c r="D50" s="75"/>
      <c r="E50" s="75"/>
      <c r="F50" s="75"/>
      <c r="G50" s="75"/>
      <c r="H50" s="75"/>
      <c r="I50" s="75"/>
      <c r="J50" s="75"/>
      <c r="K50" s="75"/>
      <c r="L50" s="75"/>
      <c r="M50" s="75"/>
      <c r="N50" s="75"/>
    </row>
    <row r="51" spans="2:15" ht="14.45" customHeight="1">
      <c r="B51" s="75"/>
      <c r="C51" s="75"/>
      <c r="D51" s="75"/>
      <c r="E51" s="75"/>
      <c r="F51" s="75"/>
      <c r="G51" s="75"/>
      <c r="H51" s="75"/>
      <c r="I51" s="75"/>
      <c r="J51" s="75"/>
      <c r="K51" s="75"/>
      <c r="L51" s="75"/>
      <c r="M51" s="75"/>
      <c r="N51" s="75"/>
    </row>
    <row r="52" spans="2:15" ht="14.45" customHeight="1">
      <c r="B52" s="75"/>
      <c r="C52" s="75"/>
      <c r="D52" s="75"/>
      <c r="E52" s="75"/>
      <c r="F52" s="75"/>
      <c r="G52" s="75"/>
      <c r="H52" s="75"/>
      <c r="I52" s="75"/>
      <c r="J52" s="75"/>
      <c r="K52" s="75"/>
      <c r="L52" s="75"/>
      <c r="M52" s="75"/>
      <c r="N52" s="75"/>
    </row>
    <row r="53" spans="2:15" ht="14.45" customHeight="1">
      <c r="B53" s="75"/>
      <c r="C53" s="75"/>
      <c r="D53" s="75"/>
      <c r="E53" s="75"/>
      <c r="F53" s="75"/>
      <c r="G53" s="75"/>
      <c r="H53" s="75"/>
      <c r="I53" s="75"/>
      <c r="J53" s="75"/>
      <c r="K53" s="75"/>
      <c r="L53" s="75"/>
      <c r="M53" s="75"/>
      <c r="N53" s="75"/>
    </row>
    <row r="54" spans="2:15" ht="14.45" customHeight="1">
      <c r="B54" s="75"/>
      <c r="C54" s="75"/>
      <c r="D54" s="75"/>
      <c r="E54" s="75"/>
      <c r="F54" s="75"/>
      <c r="G54" s="75"/>
      <c r="H54" s="75"/>
      <c r="I54" s="75"/>
      <c r="J54" s="75"/>
      <c r="K54" s="75"/>
      <c r="L54" s="75"/>
      <c r="M54" s="75"/>
      <c r="N54" s="75"/>
    </row>
    <row r="55" spans="2:15" ht="14.45" customHeight="1">
      <c r="B55" s="75"/>
      <c r="C55" s="75"/>
      <c r="D55" s="75"/>
      <c r="E55" s="75"/>
      <c r="F55" s="75"/>
      <c r="G55" s="75"/>
      <c r="H55" s="75"/>
      <c r="I55" s="75"/>
      <c r="J55" s="75"/>
      <c r="K55" s="75"/>
      <c r="L55" s="75"/>
      <c r="M55" s="75"/>
      <c r="N55" s="75"/>
    </row>
    <row r="56" spans="2:15" ht="14.45" customHeight="1">
      <c r="B56" s="75"/>
      <c r="C56" s="75"/>
      <c r="D56" s="75"/>
      <c r="E56" s="75"/>
      <c r="F56" s="75"/>
      <c r="G56" s="75"/>
      <c r="H56" s="75"/>
      <c r="I56" s="75"/>
      <c r="J56" s="75"/>
      <c r="K56" s="75"/>
      <c r="L56" s="75"/>
      <c r="M56" s="75"/>
      <c r="N56" s="75"/>
    </row>
    <row r="57" spans="2:15" ht="14.45" customHeight="1">
      <c r="B57" s="75"/>
      <c r="C57" s="75"/>
      <c r="D57" s="75"/>
      <c r="E57" s="75"/>
      <c r="F57" s="75"/>
      <c r="G57" s="75"/>
      <c r="H57" s="75"/>
      <c r="I57" s="75"/>
      <c r="J57" s="75"/>
      <c r="K57" s="75"/>
      <c r="L57" s="75"/>
      <c r="M57" s="75"/>
      <c r="N57" s="75"/>
    </row>
    <row r="58" spans="2:15" ht="14.45" customHeight="1">
      <c r="B58" s="75"/>
      <c r="C58" s="75"/>
      <c r="D58" s="75"/>
      <c r="E58" s="75"/>
      <c r="F58" s="75"/>
      <c r="G58" s="75"/>
      <c r="H58" s="75"/>
      <c r="I58" s="75"/>
      <c r="J58" s="75"/>
      <c r="K58" s="75"/>
      <c r="L58" s="75"/>
      <c r="M58" s="75"/>
      <c r="N58" s="75"/>
    </row>
    <row r="59" spans="2:15" ht="54" customHeight="1">
      <c r="B59" s="75"/>
      <c r="C59" s="75"/>
      <c r="D59" s="75"/>
      <c r="E59" s="75"/>
      <c r="F59" s="75"/>
      <c r="G59" s="75"/>
      <c r="H59" s="75"/>
      <c r="I59" s="75"/>
      <c r="J59" s="75"/>
      <c r="K59" s="75"/>
      <c r="L59" s="75"/>
      <c r="M59" s="75"/>
      <c r="N59" s="75"/>
    </row>
    <row r="61" spans="2:15" ht="132.75" customHeight="1">
      <c r="B61" s="76" t="s">
        <v>200</v>
      </c>
      <c r="C61" s="77"/>
      <c r="D61" s="77"/>
      <c r="E61" s="77"/>
      <c r="F61" s="77"/>
      <c r="G61" s="77"/>
      <c r="H61" s="77"/>
      <c r="I61" s="77"/>
      <c r="J61" s="77"/>
      <c r="K61" s="77"/>
      <c r="L61" s="77"/>
      <c r="M61" s="77"/>
      <c r="N61" s="77"/>
      <c r="O61" s="77"/>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4069-F695-473F-8A91-D55D6799B85A}">
  <dimension ref="B10:R438"/>
  <sheetViews>
    <sheetView topLeftCell="A26" workbookViewId="0">
      <selection activeCell="B10" sqref="B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7" width="11.42578125" style="1"/>
    <col min="18" max="18" width="17.28515625" style="1" customWidth="1"/>
    <col min="19" max="16384" width="11.42578125" style="1"/>
  </cols>
  <sheetData>
    <row r="10" spans="2:6" ht="26.25" customHeight="1"/>
    <row r="11" spans="2:6">
      <c r="B11" s="5" t="s">
        <v>2</v>
      </c>
    </row>
    <row r="12" spans="2:6" ht="28.5" customHeight="1">
      <c r="B12" s="107" t="s">
        <v>218</v>
      </c>
      <c r="C12" s="107"/>
      <c r="D12" s="107"/>
      <c r="E12" s="107"/>
      <c r="F12" s="107"/>
    </row>
    <row r="13" spans="2:6">
      <c r="B13" s="5" t="s">
        <v>3</v>
      </c>
    </row>
    <row r="14" spans="2:6">
      <c r="B14" s="5"/>
    </row>
    <row r="15" spans="2:6">
      <c r="B15" s="5"/>
    </row>
    <row r="16" spans="2:6">
      <c r="B16" s="5"/>
    </row>
    <row r="17" spans="2:2">
      <c r="B17" s="5"/>
    </row>
    <row r="18" spans="2:2">
      <c r="B18" s="5"/>
    </row>
    <row r="28" spans="2:2" ht="72.75" customHeight="1"/>
    <row r="33" spans="2:7" ht="21">
      <c r="B33" s="6" t="s">
        <v>219</v>
      </c>
    </row>
    <row r="34" spans="2:7" ht="21">
      <c r="B34" s="6" t="s">
        <v>220</v>
      </c>
    </row>
    <row r="36" spans="2:7" ht="15.75">
      <c r="B36" s="7" t="s">
        <v>4</v>
      </c>
    </row>
    <row r="38" spans="2:7">
      <c r="B38" s="8" t="s">
        <v>4</v>
      </c>
      <c r="C38" s="57" t="s">
        <v>5</v>
      </c>
      <c r="D38" s="57" t="s">
        <v>6</v>
      </c>
      <c r="F38" s="8" t="s">
        <v>4</v>
      </c>
      <c r="G38" s="57" t="s">
        <v>6</v>
      </c>
    </row>
    <row r="39" spans="2:7">
      <c r="B39" s="9" t="s">
        <v>7</v>
      </c>
      <c r="C39" s="29">
        <v>15</v>
      </c>
      <c r="D39" s="15">
        <f>C39/$C$41</f>
        <v>0.83333333333333337</v>
      </c>
      <c r="F39" s="9" t="s">
        <v>7</v>
      </c>
      <c r="G39" s="10">
        <f>D39</f>
        <v>0.83333333333333337</v>
      </c>
    </row>
    <row r="40" spans="2:7">
      <c r="B40" s="9" t="s">
        <v>8</v>
      </c>
      <c r="C40" s="29">
        <v>3</v>
      </c>
      <c r="D40" s="15">
        <f t="shared" ref="D40:D41" si="0">C40/$C$41</f>
        <v>0.16666666666666666</v>
      </c>
      <c r="F40" s="9" t="s">
        <v>8</v>
      </c>
      <c r="G40" s="10">
        <f>D40</f>
        <v>0.16666666666666666</v>
      </c>
    </row>
    <row r="41" spans="2:7">
      <c r="B41" s="9" t="s">
        <v>9</v>
      </c>
      <c r="C41" s="30">
        <f>SUM(C39:C40)</f>
        <v>18</v>
      </c>
      <c r="D41" s="15">
        <f t="shared" si="0"/>
        <v>1</v>
      </c>
      <c r="F41" s="9" t="s">
        <v>9</v>
      </c>
      <c r="G41" s="10">
        <f>D41</f>
        <v>1</v>
      </c>
    </row>
    <row r="61" spans="2:7" ht="15.75">
      <c r="B61" s="7" t="s">
        <v>10</v>
      </c>
    </row>
    <row r="63" spans="2:7">
      <c r="B63" s="8" t="s">
        <v>10</v>
      </c>
      <c r="C63" s="57" t="s">
        <v>5</v>
      </c>
      <c r="D63" s="57" t="s">
        <v>6</v>
      </c>
      <c r="F63" s="8" t="s">
        <v>10</v>
      </c>
      <c r="G63" s="57" t="s">
        <v>6</v>
      </c>
    </row>
    <row r="64" spans="2:7">
      <c r="B64" s="9" t="s">
        <v>11</v>
      </c>
      <c r="C64" s="64">
        <v>17</v>
      </c>
      <c r="D64" s="10">
        <f>C64/$C$41</f>
        <v>0.94444444444444442</v>
      </c>
      <c r="F64" s="9" t="s">
        <v>11</v>
      </c>
      <c r="G64" s="10">
        <f>D64</f>
        <v>0.94444444444444442</v>
      </c>
    </row>
    <row r="65" spans="2:7">
      <c r="B65" s="9" t="s">
        <v>12</v>
      </c>
      <c r="C65" s="64">
        <v>1</v>
      </c>
      <c r="D65" s="10">
        <f t="shared" ref="D65:D67" si="1">C65/$C$41</f>
        <v>5.5555555555555552E-2</v>
      </c>
      <c r="F65" s="9" t="s">
        <v>12</v>
      </c>
      <c r="G65" s="10">
        <f>D65</f>
        <v>5.5555555555555552E-2</v>
      </c>
    </row>
    <row r="66" spans="2:7">
      <c r="B66" s="9" t="s">
        <v>13</v>
      </c>
      <c r="C66" s="64">
        <v>0</v>
      </c>
      <c r="D66" s="10">
        <f t="shared" si="1"/>
        <v>0</v>
      </c>
      <c r="F66" s="9" t="s">
        <v>14</v>
      </c>
      <c r="G66" s="10">
        <f>D66</f>
        <v>0</v>
      </c>
    </row>
    <row r="67" spans="2:7">
      <c r="B67" s="9" t="s">
        <v>9</v>
      </c>
      <c r="C67" s="65">
        <f>SUM(C64:C66)</f>
        <v>18</v>
      </c>
      <c r="D67" s="10">
        <f t="shared" si="1"/>
        <v>1</v>
      </c>
      <c r="F67" s="9" t="s">
        <v>9</v>
      </c>
      <c r="G67" s="10">
        <f>D67</f>
        <v>1</v>
      </c>
    </row>
    <row r="87" spans="2:7" ht="15.75">
      <c r="B87" s="7" t="s">
        <v>15</v>
      </c>
    </row>
    <row r="89" spans="2:7">
      <c r="B89" s="8" t="s">
        <v>16</v>
      </c>
      <c r="C89" s="57" t="s">
        <v>5</v>
      </c>
      <c r="D89" s="57" t="s">
        <v>6</v>
      </c>
      <c r="F89" s="8" t="s">
        <v>16</v>
      </c>
      <c r="G89" s="57" t="s">
        <v>6</v>
      </c>
    </row>
    <row r="90" spans="2:7">
      <c r="B90" s="31">
        <v>0</v>
      </c>
      <c r="C90" s="29">
        <v>4</v>
      </c>
      <c r="D90" s="15">
        <f>C90/$C$41</f>
        <v>0.22222222222222221</v>
      </c>
      <c r="F90" s="31">
        <v>0</v>
      </c>
      <c r="G90" s="15">
        <f>D90</f>
        <v>0.22222222222222221</v>
      </c>
    </row>
    <row r="91" spans="2:7">
      <c r="B91" s="31">
        <v>1</v>
      </c>
      <c r="C91" s="29">
        <v>8</v>
      </c>
      <c r="D91" s="15">
        <f t="shared" ref="D91:D94" si="2">C91/$C$41</f>
        <v>0.44444444444444442</v>
      </c>
      <c r="F91" s="31">
        <v>1</v>
      </c>
      <c r="G91" s="15">
        <f>D91</f>
        <v>0.44444444444444442</v>
      </c>
    </row>
    <row r="92" spans="2:7">
      <c r="B92" s="31">
        <v>2</v>
      </c>
      <c r="C92" s="29">
        <v>4</v>
      </c>
      <c r="D92" s="15">
        <f t="shared" si="2"/>
        <v>0.22222222222222221</v>
      </c>
      <c r="F92" s="31">
        <v>2</v>
      </c>
      <c r="G92" s="15">
        <f>D92</f>
        <v>0.22222222222222221</v>
      </c>
    </row>
    <row r="93" spans="2:7">
      <c r="B93" s="62" t="s">
        <v>17</v>
      </c>
      <c r="C93" s="29">
        <v>2</v>
      </c>
      <c r="D93" s="15">
        <f t="shared" si="2"/>
        <v>0.1111111111111111</v>
      </c>
      <c r="F93" s="62" t="s">
        <v>17</v>
      </c>
      <c r="G93" s="15">
        <f>D93</f>
        <v>0.1111111111111111</v>
      </c>
    </row>
    <row r="94" spans="2:7">
      <c r="B94" s="9" t="s">
        <v>9</v>
      </c>
      <c r="C94" s="30">
        <f>SUM(C90:C93)</f>
        <v>18</v>
      </c>
      <c r="D94" s="15">
        <f t="shared" si="2"/>
        <v>1</v>
      </c>
      <c r="F94" s="31" t="s">
        <v>9</v>
      </c>
      <c r="G94" s="15">
        <f>D94</f>
        <v>1</v>
      </c>
    </row>
    <row r="114" spans="2:12" ht="15.75">
      <c r="B114" s="7" t="s">
        <v>18</v>
      </c>
    </row>
    <row r="115" spans="2:12" ht="15.75">
      <c r="B115" s="7"/>
    </row>
    <row r="117" spans="2:12" ht="84" customHeight="1">
      <c r="B117" s="108" t="s">
        <v>19</v>
      </c>
      <c r="C117" s="108"/>
      <c r="D117" s="108"/>
      <c r="E117" s="109" t="s">
        <v>5</v>
      </c>
      <c r="F117" s="109"/>
      <c r="H117" s="108" t="s">
        <v>20</v>
      </c>
      <c r="I117" s="108"/>
      <c r="J117" s="108"/>
      <c r="K117" s="109" t="s">
        <v>5</v>
      </c>
      <c r="L117" s="109"/>
    </row>
    <row r="118" spans="2:12">
      <c r="B118" s="90" t="s">
        <v>21</v>
      </c>
      <c r="C118" s="90"/>
      <c r="D118" s="90"/>
      <c r="E118" s="106">
        <v>13</v>
      </c>
      <c r="F118" s="106"/>
      <c r="H118" s="100" t="s">
        <v>22</v>
      </c>
      <c r="I118" s="100"/>
      <c r="J118" s="100"/>
      <c r="K118" s="98">
        <v>9</v>
      </c>
      <c r="L118" s="99"/>
    </row>
    <row r="119" spans="2:12">
      <c r="B119" s="90" t="s">
        <v>23</v>
      </c>
      <c r="C119" s="90"/>
      <c r="D119" s="90"/>
      <c r="E119" s="106">
        <v>0</v>
      </c>
      <c r="F119" s="106"/>
      <c r="H119" s="100" t="s">
        <v>24</v>
      </c>
      <c r="I119" s="100"/>
      <c r="J119" s="100"/>
      <c r="K119" s="98">
        <v>0</v>
      </c>
      <c r="L119" s="99"/>
    </row>
    <row r="120" spans="2:12">
      <c r="B120" s="90" t="s">
        <v>25</v>
      </c>
      <c r="C120" s="90"/>
      <c r="D120" s="90"/>
      <c r="E120" s="106">
        <v>5</v>
      </c>
      <c r="F120" s="106"/>
      <c r="H120" s="100" t="s">
        <v>26</v>
      </c>
      <c r="I120" s="100"/>
      <c r="J120" s="100"/>
      <c r="K120" s="98">
        <v>9</v>
      </c>
      <c r="L120" s="99"/>
    </row>
    <row r="121" spans="2:12">
      <c r="B121" s="90" t="s">
        <v>27</v>
      </c>
      <c r="C121" s="90"/>
      <c r="D121" s="90"/>
      <c r="E121" s="106">
        <v>0</v>
      </c>
      <c r="F121" s="106"/>
      <c r="H121" s="66"/>
      <c r="I121" s="66"/>
      <c r="J121" s="66"/>
      <c r="K121" s="68"/>
      <c r="L121" s="68"/>
    </row>
    <row r="122" spans="2:12">
      <c r="B122" s="90" t="s">
        <v>28</v>
      </c>
      <c r="C122" s="90"/>
      <c r="D122" s="90"/>
      <c r="E122" s="106">
        <v>0</v>
      </c>
      <c r="F122" s="106"/>
      <c r="H122" s="66"/>
      <c r="I122" s="66"/>
      <c r="J122" s="66"/>
      <c r="K122" s="68"/>
      <c r="L122" s="68"/>
    </row>
    <row r="123" spans="2:12">
      <c r="B123" s="90" t="s">
        <v>29</v>
      </c>
      <c r="C123" s="90"/>
      <c r="D123" s="90"/>
      <c r="E123" s="106">
        <v>0</v>
      </c>
      <c r="F123" s="106"/>
      <c r="H123" s="66"/>
      <c r="I123" s="66"/>
      <c r="J123" s="66"/>
      <c r="K123" s="68"/>
      <c r="L123" s="68"/>
    </row>
    <row r="124" spans="2:12">
      <c r="B124" s="67"/>
      <c r="C124" s="67"/>
      <c r="D124" s="67"/>
      <c r="E124" s="68"/>
      <c r="F124" s="68"/>
      <c r="H124" s="66"/>
      <c r="I124" s="66"/>
      <c r="J124" s="66"/>
      <c r="K124" s="68"/>
      <c r="L124" s="68"/>
    </row>
    <row r="126" spans="2:12">
      <c r="B126" s="103" t="s">
        <v>30</v>
      </c>
      <c r="C126" s="103"/>
      <c r="D126" s="103"/>
      <c r="E126" s="103" t="s">
        <v>6</v>
      </c>
      <c r="F126" s="103"/>
      <c r="H126" s="103" t="s">
        <v>31</v>
      </c>
      <c r="I126" s="103"/>
      <c r="J126" s="103"/>
      <c r="K126" s="104" t="s">
        <v>6</v>
      </c>
      <c r="L126" s="105"/>
    </row>
    <row r="127" spans="2:12">
      <c r="B127" s="90" t="s">
        <v>21</v>
      </c>
      <c r="C127" s="90"/>
      <c r="D127" s="90"/>
      <c r="E127" s="78">
        <f>E118/$C$41</f>
        <v>0.72222222222222221</v>
      </c>
      <c r="F127" s="78"/>
      <c r="H127" s="90" t="s">
        <v>32</v>
      </c>
      <c r="I127" s="90"/>
      <c r="J127" s="90"/>
      <c r="K127" s="101">
        <f>K118/$C$41</f>
        <v>0.5</v>
      </c>
      <c r="L127" s="102"/>
    </row>
    <row r="128" spans="2:12">
      <c r="B128" s="90" t="s">
        <v>23</v>
      </c>
      <c r="C128" s="90"/>
      <c r="D128" s="90"/>
      <c r="E128" s="78">
        <f t="shared" ref="E128:E132" si="3">E119/$C$41</f>
        <v>0</v>
      </c>
      <c r="F128" s="78"/>
      <c r="H128" s="100" t="s">
        <v>33</v>
      </c>
      <c r="I128" s="100"/>
      <c r="J128" s="100"/>
      <c r="K128" s="101">
        <f t="shared" ref="K128:K129" si="4">K119/$C$41</f>
        <v>0</v>
      </c>
      <c r="L128" s="102"/>
    </row>
    <row r="129" spans="2:12">
      <c r="B129" s="90" t="s">
        <v>25</v>
      </c>
      <c r="C129" s="90"/>
      <c r="D129" s="90"/>
      <c r="E129" s="78">
        <f t="shared" si="3"/>
        <v>0.27777777777777779</v>
      </c>
      <c r="F129" s="78"/>
      <c r="H129" s="100" t="s">
        <v>26</v>
      </c>
      <c r="I129" s="100"/>
      <c r="J129" s="100"/>
      <c r="K129" s="101">
        <f t="shared" si="4"/>
        <v>0.5</v>
      </c>
      <c r="L129" s="102"/>
    </row>
    <row r="130" spans="2:12">
      <c r="B130" s="90" t="s">
        <v>27</v>
      </c>
      <c r="C130" s="90"/>
      <c r="D130" s="90"/>
      <c r="E130" s="78">
        <f t="shared" si="3"/>
        <v>0</v>
      </c>
      <c r="F130" s="78"/>
    </row>
    <row r="131" spans="2:12">
      <c r="B131" s="90" t="s">
        <v>28</v>
      </c>
      <c r="C131" s="90"/>
      <c r="D131" s="90"/>
      <c r="E131" s="78">
        <f t="shared" si="3"/>
        <v>0</v>
      </c>
      <c r="F131" s="78"/>
    </row>
    <row r="132" spans="2:12">
      <c r="B132" s="90" t="s">
        <v>29</v>
      </c>
      <c r="C132" s="90"/>
      <c r="D132" s="90"/>
      <c r="E132" s="78">
        <f t="shared" si="3"/>
        <v>0</v>
      </c>
      <c r="F132" s="78"/>
    </row>
    <row r="154" spans="2:18" ht="15.75">
      <c r="B154" s="7" t="s">
        <v>34</v>
      </c>
    </row>
    <row r="156" spans="2:18" ht="96">
      <c r="B156" s="56" t="s">
        <v>35</v>
      </c>
      <c r="C156" s="56" t="s">
        <v>36</v>
      </c>
      <c r="D156" s="56" t="s">
        <v>37</v>
      </c>
      <c r="E156" s="56" t="s">
        <v>38</v>
      </c>
      <c r="F156" s="56" t="s">
        <v>39</v>
      </c>
      <c r="G156" s="56" t="s">
        <v>40</v>
      </c>
      <c r="H156" s="56" t="s">
        <v>41</v>
      </c>
      <c r="I156" s="56" t="s">
        <v>42</v>
      </c>
      <c r="J156" s="56" t="s">
        <v>43</v>
      </c>
      <c r="K156" s="56" t="s">
        <v>44</v>
      </c>
      <c r="L156" s="56" t="s">
        <v>45</v>
      </c>
      <c r="M156" s="56" t="s">
        <v>46</v>
      </c>
      <c r="N156" s="56" t="s">
        <v>47</v>
      </c>
      <c r="O156" s="56" t="s">
        <v>48</v>
      </c>
      <c r="P156" s="56" t="s">
        <v>49</v>
      </c>
      <c r="Q156" s="56" t="s">
        <v>50</v>
      </c>
      <c r="R156" s="56" t="s">
        <v>51</v>
      </c>
    </row>
    <row r="157" spans="2:18">
      <c r="B157" s="13" t="s">
        <v>158</v>
      </c>
      <c r="C157" s="13" t="s">
        <v>158</v>
      </c>
      <c r="D157" s="13" t="s">
        <v>158</v>
      </c>
      <c r="E157" s="13" t="s">
        <v>158</v>
      </c>
      <c r="F157" s="13" t="s">
        <v>158</v>
      </c>
      <c r="G157" s="13" t="s">
        <v>158</v>
      </c>
      <c r="H157" s="13" t="s">
        <v>159</v>
      </c>
      <c r="I157" s="13" t="s">
        <v>158</v>
      </c>
      <c r="J157" s="13" t="s">
        <v>158</v>
      </c>
      <c r="K157" s="13" t="s">
        <v>158</v>
      </c>
      <c r="L157" s="13" t="s">
        <v>158</v>
      </c>
      <c r="M157" s="13" t="s">
        <v>158</v>
      </c>
      <c r="N157" s="13" t="s">
        <v>158</v>
      </c>
      <c r="O157" s="13" t="s">
        <v>158</v>
      </c>
      <c r="P157" s="13" t="s">
        <v>158</v>
      </c>
      <c r="Q157" s="13" t="s">
        <v>158</v>
      </c>
      <c r="R157" s="13" t="s">
        <v>158</v>
      </c>
    </row>
    <row r="158" spans="2:18">
      <c r="B158" s="13" t="s">
        <v>158</v>
      </c>
      <c r="C158" s="13" t="s">
        <v>158</v>
      </c>
      <c r="D158" s="13" t="s">
        <v>158</v>
      </c>
      <c r="E158" s="13" t="s">
        <v>158</v>
      </c>
      <c r="F158" s="13" t="s">
        <v>158</v>
      </c>
      <c r="G158" s="13" t="s">
        <v>158</v>
      </c>
      <c r="H158" s="13" t="s">
        <v>158</v>
      </c>
      <c r="I158" s="13" t="s">
        <v>158</v>
      </c>
      <c r="J158" s="13" t="s">
        <v>158</v>
      </c>
      <c r="K158" s="13" t="s">
        <v>158</v>
      </c>
      <c r="L158" s="13" t="s">
        <v>158</v>
      </c>
      <c r="M158" s="13" t="s">
        <v>158</v>
      </c>
      <c r="N158" s="13" t="s">
        <v>158</v>
      </c>
      <c r="O158" s="13" t="s">
        <v>158</v>
      </c>
      <c r="P158" s="13" t="s">
        <v>158</v>
      </c>
      <c r="Q158" s="13" t="s">
        <v>158</v>
      </c>
      <c r="R158" s="13" t="s">
        <v>158</v>
      </c>
    </row>
    <row r="159" spans="2:18">
      <c r="B159" s="13" t="s">
        <v>221</v>
      </c>
      <c r="C159" s="13" t="s">
        <v>222</v>
      </c>
      <c r="D159" s="13">
        <v>3332099</v>
      </c>
      <c r="E159" s="13" t="s">
        <v>223</v>
      </c>
      <c r="F159" s="13" t="s">
        <v>204</v>
      </c>
      <c r="G159" s="13" t="s">
        <v>205</v>
      </c>
      <c r="H159" s="13" t="s">
        <v>164</v>
      </c>
      <c r="I159" s="13" t="s">
        <v>154</v>
      </c>
      <c r="J159" s="13" t="s">
        <v>55</v>
      </c>
      <c r="K159" s="13" t="s">
        <v>172</v>
      </c>
      <c r="L159" s="13" t="s">
        <v>168</v>
      </c>
      <c r="M159" s="13" t="s">
        <v>224</v>
      </c>
      <c r="N159" s="13" t="s">
        <v>225</v>
      </c>
      <c r="O159" s="13" t="s">
        <v>226</v>
      </c>
      <c r="P159" s="13" t="s">
        <v>151</v>
      </c>
      <c r="Q159" s="13" t="s">
        <v>156</v>
      </c>
      <c r="R159" s="13" t="s">
        <v>157</v>
      </c>
    </row>
    <row r="160" spans="2:18">
      <c r="B160" s="13" t="s">
        <v>158</v>
      </c>
      <c r="C160" s="13" t="s">
        <v>158</v>
      </c>
      <c r="D160" s="13" t="s">
        <v>158</v>
      </c>
      <c r="E160" s="13" t="s">
        <v>158</v>
      </c>
      <c r="F160" s="13" t="s">
        <v>158</v>
      </c>
      <c r="G160" s="13" t="s">
        <v>158</v>
      </c>
      <c r="H160" s="13" t="s">
        <v>159</v>
      </c>
      <c r="I160" s="13" t="s">
        <v>158</v>
      </c>
      <c r="J160" s="13" t="s">
        <v>158</v>
      </c>
      <c r="K160" s="13" t="s">
        <v>158</v>
      </c>
      <c r="L160" s="13" t="s">
        <v>158</v>
      </c>
      <c r="M160" s="13" t="s">
        <v>158</v>
      </c>
      <c r="N160" s="13" t="s">
        <v>158</v>
      </c>
      <c r="O160" s="13" t="s">
        <v>158</v>
      </c>
      <c r="P160" s="13" t="s">
        <v>158</v>
      </c>
      <c r="Q160" s="13" t="s">
        <v>158</v>
      </c>
      <c r="R160" s="13" t="s">
        <v>158</v>
      </c>
    </row>
    <row r="161" spans="2:18">
      <c r="B161" s="13" t="s">
        <v>158</v>
      </c>
      <c r="C161" s="13" t="s">
        <v>158</v>
      </c>
      <c r="D161" s="13" t="s">
        <v>158</v>
      </c>
      <c r="E161" s="13" t="s">
        <v>158</v>
      </c>
      <c r="F161" s="13" t="s">
        <v>158</v>
      </c>
      <c r="G161" s="13" t="s">
        <v>158</v>
      </c>
      <c r="H161" s="13" t="s">
        <v>158</v>
      </c>
      <c r="I161" s="13" t="s">
        <v>158</v>
      </c>
      <c r="J161" s="13" t="s">
        <v>158</v>
      </c>
      <c r="K161" s="13" t="s">
        <v>158</v>
      </c>
      <c r="L161" s="13" t="s">
        <v>158</v>
      </c>
      <c r="M161" s="13" t="s">
        <v>158</v>
      </c>
      <c r="N161" s="13" t="s">
        <v>158</v>
      </c>
      <c r="O161" s="13" t="s">
        <v>158</v>
      </c>
      <c r="P161" s="13" t="s">
        <v>158</v>
      </c>
      <c r="Q161" s="13" t="s">
        <v>158</v>
      </c>
      <c r="R161" s="13" t="s">
        <v>158</v>
      </c>
    </row>
    <row r="162" spans="2:18">
      <c r="B162" s="13" t="s">
        <v>227</v>
      </c>
      <c r="C162" s="13" t="s">
        <v>228</v>
      </c>
      <c r="D162" s="13">
        <v>3113677694</v>
      </c>
      <c r="E162" s="13" t="s">
        <v>229</v>
      </c>
      <c r="F162" s="13" t="s">
        <v>162</v>
      </c>
      <c r="G162" s="13" t="s">
        <v>205</v>
      </c>
      <c r="H162" s="13" t="s">
        <v>164</v>
      </c>
      <c r="I162" s="13" t="s">
        <v>149</v>
      </c>
      <c r="J162" s="13" t="s">
        <v>55</v>
      </c>
      <c r="K162" s="13" t="s">
        <v>172</v>
      </c>
      <c r="L162" s="13" t="s">
        <v>155</v>
      </c>
      <c r="M162" s="13" t="s">
        <v>230</v>
      </c>
      <c r="N162" s="13" t="s">
        <v>173</v>
      </c>
      <c r="O162" s="13" t="s">
        <v>231</v>
      </c>
      <c r="P162" s="13" t="s">
        <v>151</v>
      </c>
      <c r="Q162" s="13" t="s">
        <v>152</v>
      </c>
      <c r="R162" s="13" t="s">
        <v>157</v>
      </c>
    </row>
    <row r="163" spans="2:18">
      <c r="B163" s="13" t="s">
        <v>158</v>
      </c>
      <c r="C163" s="13" t="s">
        <v>158</v>
      </c>
      <c r="D163" s="13" t="s">
        <v>158</v>
      </c>
      <c r="E163" s="13" t="s">
        <v>158</v>
      </c>
      <c r="F163" s="13" t="s">
        <v>158</v>
      </c>
      <c r="G163" s="13" t="s">
        <v>158</v>
      </c>
      <c r="H163" s="13" t="s">
        <v>159</v>
      </c>
      <c r="I163" s="13" t="s">
        <v>158</v>
      </c>
      <c r="J163" s="13" t="s">
        <v>158</v>
      </c>
      <c r="K163" s="13" t="s">
        <v>158</v>
      </c>
      <c r="L163" s="13" t="s">
        <v>158</v>
      </c>
      <c r="M163" s="13" t="s">
        <v>158</v>
      </c>
      <c r="N163" s="13" t="s">
        <v>158</v>
      </c>
      <c r="O163" s="13" t="s">
        <v>158</v>
      </c>
      <c r="P163" s="13" t="s">
        <v>158</v>
      </c>
      <c r="Q163" s="13" t="s">
        <v>158</v>
      </c>
      <c r="R163" s="13" t="s">
        <v>158</v>
      </c>
    </row>
    <row r="164" spans="2:18">
      <c r="B164" s="13" t="s">
        <v>158</v>
      </c>
      <c r="C164" s="13" t="s">
        <v>158</v>
      </c>
      <c r="D164" s="13" t="s">
        <v>158</v>
      </c>
      <c r="E164" s="13" t="s">
        <v>158</v>
      </c>
      <c r="F164" s="13" t="s">
        <v>158</v>
      </c>
      <c r="G164" s="13" t="s">
        <v>158</v>
      </c>
      <c r="H164" s="13" t="s">
        <v>159</v>
      </c>
      <c r="I164" s="13" t="s">
        <v>158</v>
      </c>
      <c r="J164" s="13" t="s">
        <v>158</v>
      </c>
      <c r="K164" s="13" t="s">
        <v>158</v>
      </c>
      <c r="L164" s="13" t="s">
        <v>158</v>
      </c>
      <c r="M164" s="13" t="s">
        <v>158</v>
      </c>
      <c r="N164" s="13" t="s">
        <v>158</v>
      </c>
      <c r="O164" s="13" t="s">
        <v>158</v>
      </c>
      <c r="P164" s="13" t="s">
        <v>158</v>
      </c>
      <c r="Q164" s="13" t="s">
        <v>158</v>
      </c>
      <c r="R164" s="13" t="s">
        <v>158</v>
      </c>
    </row>
    <row r="165" spans="2:18">
      <c r="B165" s="13" t="s">
        <v>232</v>
      </c>
      <c r="C165" s="13" t="s">
        <v>233</v>
      </c>
      <c r="D165" s="13">
        <v>3436600</v>
      </c>
      <c r="E165" s="13" t="s">
        <v>234</v>
      </c>
      <c r="F165" s="13" t="s">
        <v>162</v>
      </c>
      <c r="G165" s="13" t="s">
        <v>205</v>
      </c>
      <c r="H165" s="13" t="s">
        <v>164</v>
      </c>
      <c r="I165" s="13" t="s">
        <v>154</v>
      </c>
      <c r="J165" s="13" t="s">
        <v>32</v>
      </c>
      <c r="K165" s="13" t="s">
        <v>172</v>
      </c>
      <c r="L165" s="13" t="s">
        <v>165</v>
      </c>
      <c r="M165" s="13" t="s">
        <v>235</v>
      </c>
      <c r="N165" s="13" t="s">
        <v>236</v>
      </c>
      <c r="O165" s="13" t="s">
        <v>237</v>
      </c>
      <c r="P165" s="13" t="s">
        <v>166</v>
      </c>
      <c r="Q165" s="13" t="s">
        <v>166</v>
      </c>
      <c r="R165" s="13" t="s">
        <v>157</v>
      </c>
    </row>
    <row r="166" spans="2:18">
      <c r="B166" s="13" t="s">
        <v>238</v>
      </c>
      <c r="C166" s="13" t="s">
        <v>239</v>
      </c>
      <c r="D166" s="13">
        <v>8819700</v>
      </c>
      <c r="E166" s="13" t="s">
        <v>240</v>
      </c>
      <c r="F166" s="13" t="s">
        <v>162</v>
      </c>
      <c r="G166" s="13" t="s">
        <v>205</v>
      </c>
      <c r="H166" s="13" t="s">
        <v>164</v>
      </c>
      <c r="I166" s="13" t="s">
        <v>161</v>
      </c>
      <c r="J166" s="13" t="s">
        <v>32</v>
      </c>
      <c r="K166" s="13" t="s">
        <v>172</v>
      </c>
      <c r="L166" s="13" t="s">
        <v>165</v>
      </c>
      <c r="M166" s="13" t="s">
        <v>241</v>
      </c>
      <c r="N166" s="13" t="s">
        <v>242</v>
      </c>
      <c r="O166" s="13" t="s">
        <v>243</v>
      </c>
      <c r="P166" s="13" t="s">
        <v>206</v>
      </c>
      <c r="Q166" s="13" t="s">
        <v>207</v>
      </c>
      <c r="R166" s="13" t="s">
        <v>157</v>
      </c>
    </row>
    <row r="167" spans="2:18">
      <c r="B167" s="13" t="s">
        <v>244</v>
      </c>
      <c r="C167" s="13" t="s">
        <v>245</v>
      </c>
      <c r="D167" s="13">
        <v>7383001</v>
      </c>
      <c r="E167" s="13" t="s">
        <v>246</v>
      </c>
      <c r="F167" s="13" t="s">
        <v>162</v>
      </c>
      <c r="G167" s="13" t="s">
        <v>205</v>
      </c>
      <c r="H167" s="13" t="s">
        <v>164</v>
      </c>
      <c r="I167" s="13" t="s">
        <v>149</v>
      </c>
      <c r="J167" s="13" t="s">
        <v>55</v>
      </c>
      <c r="K167" s="13" t="s">
        <v>172</v>
      </c>
      <c r="L167" s="13" t="s">
        <v>165</v>
      </c>
      <c r="M167" s="13" t="s">
        <v>247</v>
      </c>
      <c r="N167" s="13" t="s">
        <v>248</v>
      </c>
      <c r="O167" s="13" t="s">
        <v>248</v>
      </c>
      <c r="P167" s="13" t="s">
        <v>169</v>
      </c>
      <c r="Q167" s="13" t="s">
        <v>170</v>
      </c>
      <c r="R167" s="13" t="s">
        <v>163</v>
      </c>
    </row>
    <row r="168" spans="2:18">
      <c r="B168" s="13" t="s">
        <v>249</v>
      </c>
      <c r="C168" s="13" t="s">
        <v>250</v>
      </c>
      <c r="D168" s="13">
        <v>8337882</v>
      </c>
      <c r="E168" s="13" t="s">
        <v>251</v>
      </c>
      <c r="F168" s="13" t="s">
        <v>162</v>
      </c>
      <c r="G168" s="13" t="s">
        <v>205</v>
      </c>
      <c r="H168" s="13" t="s">
        <v>164</v>
      </c>
      <c r="I168" s="13" t="s">
        <v>171</v>
      </c>
      <c r="J168" s="13" t="s">
        <v>32</v>
      </c>
      <c r="K168" s="13" t="s">
        <v>172</v>
      </c>
      <c r="L168" s="13" t="s">
        <v>167</v>
      </c>
      <c r="M168" s="13" t="s">
        <v>252</v>
      </c>
      <c r="N168" s="13" t="s">
        <v>253</v>
      </c>
      <c r="O168" s="13" t="s">
        <v>208</v>
      </c>
      <c r="P168" s="13" t="s">
        <v>254</v>
      </c>
      <c r="Q168" s="13" t="s">
        <v>255</v>
      </c>
      <c r="R168" s="13" t="s">
        <v>256</v>
      </c>
    </row>
    <row r="169" spans="2:18">
      <c r="B169" s="13" t="s">
        <v>158</v>
      </c>
      <c r="C169" s="13" t="s">
        <v>158</v>
      </c>
      <c r="D169" s="13" t="s">
        <v>158</v>
      </c>
      <c r="E169" s="13" t="s">
        <v>158</v>
      </c>
      <c r="F169" s="13" t="s">
        <v>158</v>
      </c>
      <c r="G169" s="13" t="s">
        <v>158</v>
      </c>
      <c r="H169" s="13" t="s">
        <v>159</v>
      </c>
      <c r="I169" s="13" t="s">
        <v>158</v>
      </c>
      <c r="J169" s="13" t="s">
        <v>158</v>
      </c>
      <c r="K169" s="13" t="s">
        <v>158</v>
      </c>
      <c r="L169" s="13" t="s">
        <v>158</v>
      </c>
      <c r="M169" s="13" t="s">
        <v>158</v>
      </c>
      <c r="N169" s="13" t="s">
        <v>158</v>
      </c>
      <c r="O169" s="13" t="s">
        <v>158</v>
      </c>
      <c r="P169" s="13" t="s">
        <v>158</v>
      </c>
      <c r="Q169" s="13" t="s">
        <v>158</v>
      </c>
      <c r="R169" s="13" t="s">
        <v>158</v>
      </c>
    </row>
    <row r="170" spans="2:18">
      <c r="B170" s="13" t="s">
        <v>257</v>
      </c>
      <c r="C170" s="13" t="s">
        <v>258</v>
      </c>
      <c r="D170" s="13">
        <v>3400330</v>
      </c>
      <c r="E170" s="13" t="s">
        <v>259</v>
      </c>
      <c r="F170" s="13" t="s">
        <v>162</v>
      </c>
      <c r="G170" s="13" t="s">
        <v>205</v>
      </c>
      <c r="H170" s="13" t="s">
        <v>164</v>
      </c>
      <c r="I170" s="13" t="s">
        <v>149</v>
      </c>
      <c r="J170" s="13" t="s">
        <v>55</v>
      </c>
      <c r="K170" s="13" t="s">
        <v>172</v>
      </c>
      <c r="L170" s="13" t="s">
        <v>150</v>
      </c>
      <c r="M170" s="13" t="s">
        <v>260</v>
      </c>
      <c r="N170" s="13" t="s">
        <v>261</v>
      </c>
      <c r="O170" s="13" t="s">
        <v>261</v>
      </c>
      <c r="P170" s="13" t="s">
        <v>202</v>
      </c>
      <c r="Q170" s="13" t="s">
        <v>152</v>
      </c>
      <c r="R170" s="13" t="s">
        <v>153</v>
      </c>
    </row>
    <row r="171" spans="2:18">
      <c r="B171" s="13" t="s">
        <v>262</v>
      </c>
      <c r="C171" s="13" t="s">
        <v>263</v>
      </c>
      <c r="D171" s="13" t="s">
        <v>264</v>
      </c>
      <c r="E171" s="13" t="s">
        <v>265</v>
      </c>
      <c r="F171" s="13" t="s">
        <v>162</v>
      </c>
      <c r="G171" s="13" t="s">
        <v>205</v>
      </c>
      <c r="H171" s="13" t="s">
        <v>164</v>
      </c>
      <c r="I171" s="13" t="s">
        <v>161</v>
      </c>
      <c r="J171" s="13" t="s">
        <v>32</v>
      </c>
      <c r="K171" s="13" t="s">
        <v>172</v>
      </c>
      <c r="L171" s="13" t="s">
        <v>168</v>
      </c>
      <c r="M171" s="13" t="s">
        <v>266</v>
      </c>
      <c r="N171" s="13" t="s">
        <v>225</v>
      </c>
      <c r="O171" s="13" t="s">
        <v>225</v>
      </c>
      <c r="P171" s="13" t="s">
        <v>267</v>
      </c>
      <c r="Q171" s="13" t="s">
        <v>268</v>
      </c>
      <c r="R171" s="13" t="s">
        <v>157</v>
      </c>
    </row>
    <row r="172" spans="2:18">
      <c r="B172" s="13" t="s">
        <v>158</v>
      </c>
      <c r="C172" s="13" t="s">
        <v>158</v>
      </c>
      <c r="D172" s="13" t="s">
        <v>158</v>
      </c>
      <c r="E172" s="13" t="s">
        <v>158</v>
      </c>
      <c r="F172" s="13" t="s">
        <v>158</v>
      </c>
      <c r="G172" s="13" t="s">
        <v>158</v>
      </c>
      <c r="H172" s="13" t="s">
        <v>159</v>
      </c>
      <c r="I172" s="13" t="s">
        <v>158</v>
      </c>
      <c r="J172" s="13" t="s">
        <v>158</v>
      </c>
      <c r="K172" s="13" t="s">
        <v>158</v>
      </c>
      <c r="L172" s="13" t="s">
        <v>158</v>
      </c>
      <c r="M172" s="13" t="s">
        <v>158</v>
      </c>
      <c r="N172" s="13" t="s">
        <v>158</v>
      </c>
      <c r="O172" s="13" t="s">
        <v>158</v>
      </c>
      <c r="P172" s="13" t="s">
        <v>158</v>
      </c>
      <c r="Q172" s="13" t="s">
        <v>158</v>
      </c>
      <c r="R172" s="13" t="s">
        <v>158</v>
      </c>
    </row>
    <row r="173" spans="2:18">
      <c r="B173" s="13" t="s">
        <v>158</v>
      </c>
      <c r="C173" s="13" t="s">
        <v>158</v>
      </c>
      <c r="D173" s="13" t="s">
        <v>158</v>
      </c>
      <c r="E173" s="13" t="s">
        <v>158</v>
      </c>
      <c r="F173" s="13" t="s">
        <v>158</v>
      </c>
      <c r="G173" s="13" t="s">
        <v>158</v>
      </c>
      <c r="H173" s="13" t="s">
        <v>159</v>
      </c>
      <c r="I173" s="13" t="s">
        <v>158</v>
      </c>
      <c r="J173" s="13" t="s">
        <v>158</v>
      </c>
      <c r="K173" s="13" t="s">
        <v>158</v>
      </c>
      <c r="L173" s="13" t="s">
        <v>158</v>
      </c>
      <c r="M173" s="13" t="s">
        <v>158</v>
      </c>
      <c r="N173" s="13" t="s">
        <v>158</v>
      </c>
      <c r="O173" s="13" t="s">
        <v>158</v>
      </c>
      <c r="P173" s="13" t="s">
        <v>158</v>
      </c>
      <c r="Q173" s="13" t="s">
        <v>158</v>
      </c>
      <c r="R173" s="13" t="s">
        <v>158</v>
      </c>
    </row>
    <row r="174" spans="2:18">
      <c r="B174" s="13" t="s">
        <v>269</v>
      </c>
      <c r="C174" s="13" t="s">
        <v>210</v>
      </c>
      <c r="D174" s="13" t="s">
        <v>210</v>
      </c>
      <c r="E174" s="13" t="s">
        <v>210</v>
      </c>
      <c r="F174" s="13" t="s">
        <v>162</v>
      </c>
      <c r="G174" s="13" t="s">
        <v>205</v>
      </c>
      <c r="H174" s="13" t="s">
        <v>164</v>
      </c>
      <c r="I174" s="13" t="s">
        <v>154</v>
      </c>
      <c r="J174" s="13" t="s">
        <v>32</v>
      </c>
      <c r="K174" s="13" t="s">
        <v>172</v>
      </c>
      <c r="L174" s="13" t="s">
        <v>165</v>
      </c>
      <c r="M174" s="13" t="s">
        <v>270</v>
      </c>
      <c r="N174" s="13" t="s">
        <v>225</v>
      </c>
      <c r="O174" s="13" t="s">
        <v>271</v>
      </c>
      <c r="P174" s="13" t="s">
        <v>206</v>
      </c>
      <c r="Q174" s="13" t="s">
        <v>207</v>
      </c>
      <c r="R174" s="13" t="s">
        <v>157</v>
      </c>
    </row>
    <row r="176" spans="2:18">
      <c r="B176" s="14" t="s">
        <v>52</v>
      </c>
      <c r="C176" s="11" t="s">
        <v>5</v>
      </c>
      <c r="D176" s="11" t="s">
        <v>6</v>
      </c>
    </row>
    <row r="177" spans="2:4">
      <c r="B177" s="13" t="s">
        <v>205</v>
      </c>
      <c r="C177" s="62">
        <v>9</v>
      </c>
      <c r="D177" s="15">
        <f>C177/$C$179</f>
        <v>0.5</v>
      </c>
    </row>
    <row r="178" spans="2:4">
      <c r="B178" s="13" t="s">
        <v>272</v>
      </c>
      <c r="C178" s="62">
        <v>9</v>
      </c>
      <c r="D178" s="15">
        <f>C178/$C$179</f>
        <v>0.5</v>
      </c>
    </row>
    <row r="179" spans="2:4">
      <c r="B179" s="11" t="s">
        <v>9</v>
      </c>
      <c r="C179" s="62">
        <f>SUM(C177:C178)</f>
        <v>18</v>
      </c>
      <c r="D179" s="15">
        <f>SUM(D177:D178)</f>
        <v>1</v>
      </c>
    </row>
    <row r="180" spans="2:4">
      <c r="B180" s="95"/>
      <c r="C180" s="95"/>
    </row>
    <row r="181" spans="2:4">
      <c r="B181" s="68"/>
      <c r="C181" s="68"/>
    </row>
    <row r="200" spans="2:5" ht="15.75">
      <c r="B200" s="7" t="s">
        <v>53</v>
      </c>
    </row>
    <row r="202" spans="2:5" ht="69" customHeight="1">
      <c r="B202" s="96" t="s">
        <v>54</v>
      </c>
      <c r="C202" s="97"/>
      <c r="D202" s="16" t="s">
        <v>5</v>
      </c>
      <c r="E202" s="16" t="s">
        <v>6</v>
      </c>
    </row>
    <row r="203" spans="2:5">
      <c r="B203" s="98" t="s">
        <v>32</v>
      </c>
      <c r="C203" s="99"/>
      <c r="D203" s="62">
        <v>10</v>
      </c>
      <c r="E203" s="17">
        <f>D203/$C$41</f>
        <v>0.55555555555555558</v>
      </c>
    </row>
    <row r="204" spans="2:5">
      <c r="B204" s="80" t="s">
        <v>55</v>
      </c>
      <c r="C204" s="80"/>
      <c r="D204" s="62">
        <v>8</v>
      </c>
      <c r="E204" s="17">
        <f>D204/$C$41</f>
        <v>0.44444444444444442</v>
      </c>
    </row>
    <row r="205" spans="2:5">
      <c r="B205" s="80" t="s">
        <v>56</v>
      </c>
      <c r="C205" s="80"/>
      <c r="D205" s="62">
        <f>SUM(D203:D204)</f>
        <v>18</v>
      </c>
      <c r="E205" s="32">
        <f>SUM(E203:E204)</f>
        <v>1</v>
      </c>
    </row>
    <row r="206" spans="2:5">
      <c r="B206" s="95"/>
      <c r="C206" s="95"/>
      <c r="D206" s="95"/>
    </row>
    <row r="207" spans="2:5">
      <c r="B207" s="95"/>
      <c r="C207" s="95"/>
      <c r="D207" s="95"/>
    </row>
    <row r="208" spans="2:5">
      <c r="B208" s="95"/>
      <c r="C208" s="95"/>
      <c r="D208" s="95"/>
    </row>
    <row r="209" spans="2:5">
      <c r="B209" s="95"/>
      <c r="C209" s="95"/>
      <c r="D209" s="95"/>
    </row>
    <row r="210" spans="2:5">
      <c r="B210" s="95"/>
      <c r="C210" s="95"/>
      <c r="D210" s="95"/>
    </row>
    <row r="211" spans="2:5">
      <c r="B211" s="95"/>
      <c r="C211" s="95"/>
      <c r="D211" s="95"/>
    </row>
    <row r="218" spans="2:5">
      <c r="B218" s="18" t="s">
        <v>57</v>
      </c>
    </row>
    <row r="220" spans="2:5">
      <c r="B220" s="18" t="s">
        <v>58</v>
      </c>
    </row>
    <row r="221" spans="2:5">
      <c r="B221" s="18"/>
    </row>
    <row r="222" spans="2:5">
      <c r="B222" s="79" t="s">
        <v>59</v>
      </c>
      <c r="C222" s="79"/>
      <c r="D222" s="79"/>
      <c r="E222" s="59" t="s">
        <v>5</v>
      </c>
    </row>
    <row r="223" spans="2:5" ht="48" customHeight="1">
      <c r="B223" s="91" t="s">
        <v>60</v>
      </c>
      <c r="C223" s="91"/>
      <c r="D223" s="91"/>
      <c r="E223" s="58">
        <v>2</v>
      </c>
    </row>
    <row r="224" spans="2:5" ht="36" customHeight="1">
      <c r="B224" s="91" t="s">
        <v>61</v>
      </c>
      <c r="C224" s="91"/>
      <c r="D224" s="91"/>
      <c r="E224" s="58">
        <v>6</v>
      </c>
    </row>
    <row r="225" spans="2:10" ht="60" customHeight="1">
      <c r="B225" s="91" t="s">
        <v>62</v>
      </c>
      <c r="C225" s="91"/>
      <c r="D225" s="91"/>
      <c r="E225" s="58">
        <v>1</v>
      </c>
    </row>
    <row r="226" spans="2:10">
      <c r="B226" s="91" t="s">
        <v>63</v>
      </c>
      <c r="C226" s="91"/>
      <c r="D226" s="91"/>
      <c r="E226" s="58">
        <v>0</v>
      </c>
    </row>
    <row r="227" spans="2:10">
      <c r="B227" s="91" t="s">
        <v>64</v>
      </c>
      <c r="C227" s="91"/>
      <c r="D227" s="91"/>
      <c r="E227" s="58">
        <v>0</v>
      </c>
    </row>
    <row r="228" spans="2:10">
      <c r="B228" s="91" t="s">
        <v>65</v>
      </c>
      <c r="C228" s="91"/>
      <c r="D228" s="91"/>
      <c r="E228" s="58">
        <v>0</v>
      </c>
    </row>
    <row r="229" spans="2:10">
      <c r="B229" s="91" t="s">
        <v>66</v>
      </c>
      <c r="C229" s="91"/>
      <c r="D229" s="91"/>
      <c r="E229" s="58">
        <v>0</v>
      </c>
    </row>
    <row r="230" spans="2:10" ht="24" customHeight="1">
      <c r="B230" s="91" t="s">
        <v>67</v>
      </c>
      <c r="C230" s="91"/>
      <c r="D230" s="91"/>
      <c r="E230" s="58">
        <v>4</v>
      </c>
    </row>
    <row r="236" spans="2:10" ht="15.75">
      <c r="B236" s="7" t="s">
        <v>68</v>
      </c>
    </row>
    <row r="238" spans="2:10" ht="108" customHeight="1">
      <c r="B238" s="92" t="s">
        <v>69</v>
      </c>
      <c r="C238" s="92"/>
      <c r="D238" s="92"/>
      <c r="E238" s="61" t="s">
        <v>5</v>
      </c>
      <c r="F238" s="61" t="s">
        <v>6</v>
      </c>
      <c r="H238" s="80"/>
      <c r="I238" s="80"/>
      <c r="J238" s="61" t="s">
        <v>6</v>
      </c>
    </row>
    <row r="239" spans="2:10">
      <c r="B239" s="90" t="s">
        <v>32</v>
      </c>
      <c r="C239" s="90"/>
      <c r="D239" s="90"/>
      <c r="E239" s="29">
        <v>12</v>
      </c>
      <c r="F239" s="15">
        <f>E239/$C$41</f>
        <v>0.66666666666666663</v>
      </c>
      <c r="H239" s="93" t="s">
        <v>32</v>
      </c>
      <c r="I239" s="94"/>
      <c r="J239" s="10">
        <f>F239</f>
        <v>0.66666666666666663</v>
      </c>
    </row>
    <row r="240" spans="2:10">
      <c r="B240" s="90" t="s">
        <v>55</v>
      </c>
      <c r="C240" s="90"/>
      <c r="D240" s="90"/>
      <c r="E240" s="29">
        <v>6</v>
      </c>
      <c r="F240" s="15">
        <f t="shared" ref="F240:F241" si="5">E240/$C$41</f>
        <v>0.33333333333333331</v>
      </c>
      <c r="H240" s="90" t="s">
        <v>55</v>
      </c>
      <c r="I240" s="90"/>
      <c r="J240" s="10">
        <f>F240</f>
        <v>0.33333333333333331</v>
      </c>
    </row>
    <row r="241" spans="2:10">
      <c r="B241" s="90" t="s">
        <v>9</v>
      </c>
      <c r="C241" s="90"/>
      <c r="D241" s="90"/>
      <c r="E241" s="30">
        <f>SUM(E239:E240)</f>
        <v>18</v>
      </c>
      <c r="F241" s="15">
        <f t="shared" si="5"/>
        <v>1</v>
      </c>
      <c r="H241" s="90" t="s">
        <v>9</v>
      </c>
      <c r="I241" s="90"/>
      <c r="J241" s="10">
        <f>F241</f>
        <v>1</v>
      </c>
    </row>
    <row r="265" spans="2:5" ht="15.75">
      <c r="B265" s="7" t="s">
        <v>70</v>
      </c>
    </row>
    <row r="266" spans="2:5" ht="15.75">
      <c r="B266" s="7"/>
    </row>
    <row r="267" spans="2:5">
      <c r="B267" s="18" t="s">
        <v>71</v>
      </c>
    </row>
    <row r="268" spans="2:5">
      <c r="B268" s="18"/>
    </row>
    <row r="269" spans="2:5">
      <c r="B269" s="18"/>
    </row>
    <row r="270" spans="2:5">
      <c r="B270" s="79" t="s">
        <v>72</v>
      </c>
      <c r="C270" s="79"/>
      <c r="D270" s="79"/>
      <c r="E270" s="60" t="s">
        <v>5</v>
      </c>
    </row>
    <row r="271" spans="2:5">
      <c r="B271" s="85" t="s">
        <v>73</v>
      </c>
      <c r="C271" s="85"/>
      <c r="D271" s="85"/>
      <c r="E271" s="62">
        <v>9</v>
      </c>
    </row>
    <row r="272" spans="2:5">
      <c r="B272" s="85" t="s">
        <v>74</v>
      </c>
      <c r="C272" s="85"/>
      <c r="D272" s="85"/>
      <c r="E272" s="62">
        <v>3</v>
      </c>
    </row>
    <row r="273" spans="2:5">
      <c r="B273" s="85" t="s">
        <v>75</v>
      </c>
      <c r="C273" s="85"/>
      <c r="D273" s="85"/>
      <c r="E273" s="62">
        <v>7</v>
      </c>
    </row>
    <row r="274" spans="2:5">
      <c r="B274" s="85" t="s">
        <v>76</v>
      </c>
      <c r="C274" s="85"/>
      <c r="D274" s="85"/>
      <c r="E274" s="62">
        <v>1</v>
      </c>
    </row>
    <row r="275" spans="2:5">
      <c r="B275" s="85" t="s">
        <v>77</v>
      </c>
      <c r="C275" s="85"/>
      <c r="D275" s="85"/>
      <c r="E275" s="62">
        <v>1</v>
      </c>
    </row>
    <row r="276" spans="2:5">
      <c r="B276" s="85" t="s">
        <v>78</v>
      </c>
      <c r="C276" s="85"/>
      <c r="D276" s="85"/>
      <c r="E276" s="62">
        <v>5</v>
      </c>
    </row>
    <row r="277" spans="2:5">
      <c r="B277" s="85" t="s">
        <v>79</v>
      </c>
      <c r="C277" s="85"/>
      <c r="D277" s="85"/>
      <c r="E277" s="62">
        <v>2</v>
      </c>
    </row>
    <row r="278" spans="2:5">
      <c r="B278" s="85" t="s">
        <v>80</v>
      </c>
      <c r="C278" s="85"/>
      <c r="D278" s="85"/>
      <c r="E278" s="62">
        <v>2</v>
      </c>
    </row>
    <row r="280" spans="2:5" ht="10.5" customHeight="1"/>
    <row r="281" spans="2:5" ht="18" customHeight="1">
      <c r="B281" s="7" t="s">
        <v>81</v>
      </c>
    </row>
    <row r="282" spans="2:5" ht="10.5" customHeight="1">
      <c r="B282" s="7"/>
    </row>
    <row r="283" spans="2:5" ht="18.75" customHeight="1">
      <c r="B283" s="18" t="s">
        <v>82</v>
      </c>
    </row>
    <row r="284" spans="2:5">
      <c r="B284" s="18"/>
    </row>
    <row r="285" spans="2:5">
      <c r="B285" s="18"/>
    </row>
    <row r="286" spans="2:5">
      <c r="B286" s="60" t="s">
        <v>83</v>
      </c>
      <c r="C286" s="60" t="s">
        <v>5</v>
      </c>
    </row>
    <row r="287" spans="2:5">
      <c r="B287" s="62">
        <v>1</v>
      </c>
      <c r="C287" s="62">
        <v>0</v>
      </c>
    </row>
    <row r="288" spans="2:5">
      <c r="B288" s="62">
        <v>2</v>
      </c>
      <c r="C288" s="62">
        <v>1</v>
      </c>
    </row>
    <row r="289" spans="2:3">
      <c r="B289" s="62">
        <v>3</v>
      </c>
      <c r="C289" s="62">
        <v>5</v>
      </c>
    </row>
    <row r="290" spans="2:3">
      <c r="B290" s="62">
        <v>4</v>
      </c>
      <c r="C290" s="62">
        <v>7</v>
      </c>
    </row>
    <row r="291" spans="2:3">
      <c r="B291" s="62">
        <v>5</v>
      </c>
      <c r="C291" s="62">
        <v>5</v>
      </c>
    </row>
    <row r="294" spans="2:3">
      <c r="B294" s="60" t="s">
        <v>83</v>
      </c>
      <c r="C294" s="60" t="s">
        <v>5</v>
      </c>
    </row>
    <row r="295" spans="2:3">
      <c r="B295" s="62">
        <v>1</v>
      </c>
      <c r="C295" s="15">
        <f>C287/$C$41</f>
        <v>0</v>
      </c>
    </row>
    <row r="296" spans="2:3">
      <c r="B296" s="62">
        <v>2</v>
      </c>
      <c r="C296" s="15">
        <f t="shared" ref="C296:C299" si="6">C288/$C$41</f>
        <v>5.5555555555555552E-2</v>
      </c>
    </row>
    <row r="297" spans="2:3">
      <c r="B297" s="62">
        <v>3</v>
      </c>
      <c r="C297" s="15">
        <f t="shared" si="6"/>
        <v>0.27777777777777779</v>
      </c>
    </row>
    <row r="298" spans="2:3">
      <c r="B298" s="62">
        <v>4</v>
      </c>
      <c r="C298" s="15">
        <f t="shared" si="6"/>
        <v>0.3888888888888889</v>
      </c>
    </row>
    <row r="299" spans="2:3">
      <c r="B299" s="62">
        <v>5</v>
      </c>
      <c r="C299" s="15">
        <f t="shared" si="6"/>
        <v>0.27777777777777779</v>
      </c>
    </row>
    <row r="308" spans="2:4" ht="15.75">
      <c r="B308" s="7" t="s">
        <v>84</v>
      </c>
    </row>
    <row r="309" spans="2:4" ht="15.75">
      <c r="B309" s="7"/>
    </row>
    <row r="310" spans="2:4">
      <c r="B310" s="18" t="s">
        <v>85</v>
      </c>
    </row>
    <row r="311" spans="2:4">
      <c r="B311" s="18"/>
    </row>
    <row r="312" spans="2:4">
      <c r="B312" s="18"/>
    </row>
    <row r="313" spans="2:4">
      <c r="B313" s="19" t="s">
        <v>86</v>
      </c>
      <c r="C313" s="19" t="s">
        <v>5</v>
      </c>
    </row>
    <row r="314" spans="2:4">
      <c r="B314" s="62" t="s">
        <v>32</v>
      </c>
      <c r="C314" s="29">
        <v>11</v>
      </c>
      <c r="D314" s="20"/>
    </row>
    <row r="315" spans="2:4">
      <c r="B315" s="62" t="s">
        <v>55</v>
      </c>
      <c r="C315" s="29">
        <v>7</v>
      </c>
      <c r="D315" s="20"/>
    </row>
    <row r="318" spans="2:4">
      <c r="B318" s="19" t="s">
        <v>86</v>
      </c>
      <c r="C318" s="19" t="s">
        <v>6</v>
      </c>
    </row>
    <row r="319" spans="2:4">
      <c r="B319" s="62" t="s">
        <v>32</v>
      </c>
      <c r="C319" s="15">
        <f>C314/$C$41</f>
        <v>0.61111111111111116</v>
      </c>
    </row>
    <row r="320" spans="2:4">
      <c r="B320" s="62" t="s">
        <v>55</v>
      </c>
      <c r="C320" s="15">
        <f>C315/$C$41</f>
        <v>0.3888888888888889</v>
      </c>
    </row>
    <row r="333" spans="2:2" ht="15.75">
      <c r="B333" s="7" t="s">
        <v>87</v>
      </c>
    </row>
    <row r="334" spans="2:2" ht="15.75">
      <c r="B334" s="7"/>
    </row>
    <row r="335" spans="2:2">
      <c r="B335" s="18" t="s">
        <v>88</v>
      </c>
    </row>
    <row r="336" spans="2:2">
      <c r="B336" s="18"/>
    </row>
    <row r="337" spans="2:8">
      <c r="B337" s="18"/>
    </row>
    <row r="338" spans="2:8">
      <c r="B338" s="86" t="s">
        <v>89</v>
      </c>
      <c r="C338" s="87"/>
      <c r="D338" s="87"/>
      <c r="E338" s="88"/>
      <c r="F338" s="60" t="s">
        <v>90</v>
      </c>
      <c r="G338" s="60" t="s">
        <v>91</v>
      </c>
      <c r="H338" s="60" t="s">
        <v>92</v>
      </c>
    </row>
    <row r="339" spans="2:8">
      <c r="B339" s="89" t="s">
        <v>93</v>
      </c>
      <c r="C339" s="89"/>
      <c r="D339" s="89"/>
      <c r="E339" s="89"/>
      <c r="F339" s="62">
        <v>11</v>
      </c>
      <c r="G339" s="62">
        <v>3</v>
      </c>
      <c r="H339" s="62">
        <v>6</v>
      </c>
    </row>
    <row r="340" spans="2:8">
      <c r="B340" s="89" t="s">
        <v>94</v>
      </c>
      <c r="C340" s="89"/>
      <c r="D340" s="89"/>
      <c r="E340" s="89"/>
      <c r="F340" s="62">
        <v>1</v>
      </c>
      <c r="G340" s="62">
        <v>1</v>
      </c>
      <c r="H340" s="62">
        <v>14</v>
      </c>
    </row>
    <row r="341" spans="2:8">
      <c r="B341" s="80" t="s">
        <v>95</v>
      </c>
      <c r="C341" s="80"/>
      <c r="D341" s="80"/>
      <c r="E341" s="80"/>
      <c r="F341" s="62">
        <v>5</v>
      </c>
      <c r="G341" s="62">
        <v>2</v>
      </c>
      <c r="H341" s="62">
        <v>9</v>
      </c>
    </row>
    <row r="342" spans="2:8">
      <c r="B342" s="80" t="s">
        <v>96</v>
      </c>
      <c r="C342" s="80"/>
      <c r="D342" s="80"/>
      <c r="E342" s="80"/>
      <c r="F342" s="62">
        <v>6</v>
      </c>
      <c r="G342" s="62">
        <v>2</v>
      </c>
      <c r="H342" s="62">
        <v>11</v>
      </c>
    </row>
    <row r="343" spans="2:8">
      <c r="B343" s="80" t="s">
        <v>97</v>
      </c>
      <c r="C343" s="80"/>
      <c r="D343" s="80"/>
      <c r="E343" s="80"/>
      <c r="F343" s="62">
        <v>11</v>
      </c>
      <c r="G343" s="62">
        <v>2</v>
      </c>
      <c r="H343" s="62">
        <v>5</v>
      </c>
    </row>
    <row r="344" spans="2:8">
      <c r="B344" s="80" t="s">
        <v>98</v>
      </c>
      <c r="C344" s="80"/>
      <c r="D344" s="80"/>
      <c r="E344" s="80"/>
      <c r="F344" s="62">
        <v>5</v>
      </c>
      <c r="G344" s="62">
        <v>0</v>
      </c>
      <c r="H344" s="62">
        <v>13</v>
      </c>
    </row>
    <row r="345" spans="2:8">
      <c r="B345" s="80" t="s">
        <v>99</v>
      </c>
      <c r="C345" s="80"/>
      <c r="D345" s="80"/>
      <c r="E345" s="80"/>
      <c r="F345" s="62">
        <v>5</v>
      </c>
      <c r="G345" s="62">
        <v>0</v>
      </c>
      <c r="H345" s="62">
        <v>11</v>
      </c>
    </row>
    <row r="346" spans="2:8">
      <c r="B346" s="80" t="s">
        <v>100</v>
      </c>
      <c r="C346" s="80"/>
      <c r="D346" s="80"/>
      <c r="E346" s="80"/>
      <c r="F346" s="62">
        <v>3</v>
      </c>
      <c r="G346" s="62">
        <v>0</v>
      </c>
      <c r="H346" s="62">
        <v>14</v>
      </c>
    </row>
    <row r="352" spans="2:8" ht="15.75">
      <c r="B352" s="43" t="s">
        <v>101</v>
      </c>
      <c r="C352" s="43"/>
      <c r="D352" s="43"/>
    </row>
    <row r="355" spans="2:12" ht="15" customHeight="1">
      <c r="B355" s="83" t="s">
        <v>102</v>
      </c>
      <c r="C355" s="83"/>
      <c r="D355" s="83"/>
      <c r="F355" s="84" t="s">
        <v>103</v>
      </c>
      <c r="G355" s="84"/>
      <c r="H355" s="84"/>
      <c r="I355" s="84"/>
      <c r="J355" s="21"/>
      <c r="K355" s="21"/>
      <c r="L355" s="21"/>
    </row>
    <row r="356" spans="2:12">
      <c r="B356" s="83"/>
      <c r="C356" s="83"/>
      <c r="D356" s="83"/>
      <c r="F356" s="84"/>
      <c r="G356" s="84"/>
      <c r="H356" s="84"/>
      <c r="I356" s="84"/>
      <c r="J356" s="21"/>
      <c r="K356" s="21"/>
      <c r="L356" s="21"/>
    </row>
    <row r="357" spans="2:12">
      <c r="B357" s="83"/>
      <c r="C357" s="83"/>
      <c r="D357" s="83"/>
      <c r="F357" s="84"/>
      <c r="G357" s="84"/>
      <c r="H357" s="84"/>
      <c r="I357" s="84"/>
      <c r="J357" s="63"/>
      <c r="K357" s="63"/>
      <c r="L357" s="63"/>
    </row>
    <row r="358" spans="2:12">
      <c r="B358" s="83"/>
      <c r="C358" s="83"/>
      <c r="D358" s="83"/>
      <c r="F358" s="63"/>
      <c r="G358" s="63"/>
      <c r="H358" s="63"/>
      <c r="I358" s="63"/>
      <c r="J358" s="63"/>
      <c r="K358" s="63"/>
      <c r="L358" s="63"/>
    </row>
    <row r="359" spans="2:12">
      <c r="B359" s="63"/>
      <c r="C359" s="63"/>
      <c r="D359" s="63"/>
      <c r="F359" s="63"/>
      <c r="G359" s="63"/>
      <c r="H359" s="63"/>
      <c r="I359" s="63"/>
      <c r="J359" s="63"/>
      <c r="K359" s="63"/>
      <c r="L359" s="63"/>
    </row>
    <row r="360" spans="2:12">
      <c r="B360" s="63"/>
      <c r="C360" s="63"/>
      <c r="D360" s="63"/>
      <c r="F360" s="63"/>
      <c r="G360" s="63"/>
      <c r="H360" s="63"/>
      <c r="I360" s="63"/>
      <c r="J360" s="63"/>
      <c r="K360" s="63"/>
      <c r="L360" s="63"/>
    </row>
    <row r="361" spans="2:12">
      <c r="B361" s="19" t="s">
        <v>104</v>
      </c>
      <c r="C361" s="19" t="s">
        <v>5</v>
      </c>
    </row>
    <row r="362" spans="2:12">
      <c r="B362" s="11" t="s">
        <v>105</v>
      </c>
      <c r="C362" s="62">
        <v>2</v>
      </c>
      <c r="G362" s="19" t="s">
        <v>106</v>
      </c>
      <c r="H362" s="19" t="s">
        <v>5</v>
      </c>
    </row>
    <row r="363" spans="2:12">
      <c r="B363" s="11" t="s">
        <v>107</v>
      </c>
      <c r="C363" s="62">
        <v>8</v>
      </c>
      <c r="G363" s="11" t="s">
        <v>32</v>
      </c>
      <c r="H363" s="62">
        <v>8</v>
      </c>
    </row>
    <row r="364" spans="2:12">
      <c r="B364" s="11" t="s">
        <v>108</v>
      </c>
      <c r="C364" s="62">
        <v>3</v>
      </c>
      <c r="G364" s="11" t="s">
        <v>109</v>
      </c>
      <c r="H364" s="62">
        <v>10</v>
      </c>
    </row>
    <row r="365" spans="2:12">
      <c r="B365" s="11" t="s">
        <v>110</v>
      </c>
      <c r="C365" s="62">
        <v>3</v>
      </c>
    </row>
    <row r="366" spans="2:12">
      <c r="B366" s="11" t="s">
        <v>111</v>
      </c>
      <c r="C366" s="62">
        <v>2</v>
      </c>
    </row>
    <row r="367" spans="2:12">
      <c r="G367" s="19" t="s">
        <v>106</v>
      </c>
      <c r="H367" s="19" t="s">
        <v>6</v>
      </c>
    </row>
    <row r="368" spans="2:12">
      <c r="B368" s="19" t="s">
        <v>104</v>
      </c>
      <c r="C368" s="19" t="s">
        <v>6</v>
      </c>
      <c r="G368" s="11" t="s">
        <v>32</v>
      </c>
      <c r="H368" s="15">
        <f>H363/$C$41</f>
        <v>0.44444444444444442</v>
      </c>
    </row>
    <row r="369" spans="2:11">
      <c r="B369" s="11" t="s">
        <v>105</v>
      </c>
      <c r="C369" s="15">
        <f>C362/$C$41</f>
        <v>0.1111111111111111</v>
      </c>
      <c r="G369" s="11" t="s">
        <v>109</v>
      </c>
      <c r="H369" s="15">
        <f>H364/$C$41</f>
        <v>0.55555555555555558</v>
      </c>
    </row>
    <row r="370" spans="2:11">
      <c r="B370" s="11" t="s">
        <v>107</v>
      </c>
      <c r="C370" s="15">
        <f t="shared" ref="C370:C372" si="7">C363/$C$41</f>
        <v>0.44444444444444442</v>
      </c>
      <c r="G370" s="22"/>
    </row>
    <row r="371" spans="2:11">
      <c r="B371" s="11" t="s">
        <v>108</v>
      </c>
      <c r="C371" s="15">
        <f t="shared" si="7"/>
        <v>0.16666666666666666</v>
      </c>
    </row>
    <row r="372" spans="2:11">
      <c r="B372" s="11" t="s">
        <v>110</v>
      </c>
      <c r="C372" s="15">
        <f t="shared" si="7"/>
        <v>0.16666666666666666</v>
      </c>
    </row>
    <row r="377" spans="2:11" ht="15" customHeight="1">
      <c r="B377" s="81" t="s">
        <v>112</v>
      </c>
      <c r="C377" s="81"/>
      <c r="D377" s="81"/>
      <c r="F377" s="82" t="s">
        <v>113</v>
      </c>
      <c r="G377" s="82"/>
      <c r="H377" s="82"/>
      <c r="I377" s="82"/>
      <c r="J377" s="82"/>
      <c r="K377" s="82"/>
    </row>
    <row r="378" spans="2:11" ht="15" customHeight="1">
      <c r="B378" s="81"/>
      <c r="C378" s="81"/>
      <c r="D378" s="81"/>
      <c r="F378" s="82"/>
      <c r="G378" s="82"/>
      <c r="H378" s="82"/>
      <c r="I378" s="82"/>
      <c r="J378" s="82"/>
      <c r="K378" s="82"/>
    </row>
    <row r="379" spans="2:11" ht="15" customHeight="1">
      <c r="B379" s="81"/>
      <c r="C379" s="81"/>
      <c r="D379" s="81"/>
      <c r="F379" s="82"/>
      <c r="G379" s="82"/>
      <c r="H379" s="82"/>
      <c r="I379" s="82"/>
      <c r="J379" s="82"/>
      <c r="K379" s="82"/>
    </row>
    <row r="380" spans="2:11">
      <c r="F380" s="82"/>
      <c r="G380" s="82"/>
      <c r="H380" s="82"/>
      <c r="I380" s="82"/>
      <c r="J380" s="82"/>
      <c r="K380" s="82"/>
    </row>
    <row r="381" spans="2:11">
      <c r="B381" s="19" t="s">
        <v>114</v>
      </c>
      <c r="C381" s="19" t="s">
        <v>5</v>
      </c>
    </row>
    <row r="382" spans="2:11">
      <c r="B382" s="11" t="s">
        <v>32</v>
      </c>
      <c r="C382" s="62">
        <v>18</v>
      </c>
    </row>
    <row r="383" spans="2:11">
      <c r="B383" s="11" t="s">
        <v>109</v>
      </c>
      <c r="C383" s="62">
        <v>0</v>
      </c>
      <c r="H383" s="19" t="s">
        <v>114</v>
      </c>
      <c r="I383" s="19" t="s">
        <v>5</v>
      </c>
    </row>
    <row r="384" spans="2:11">
      <c r="H384" s="11" t="s">
        <v>32</v>
      </c>
      <c r="I384" s="62">
        <v>17</v>
      </c>
    </row>
    <row r="385" spans="2:9">
      <c r="H385" s="11" t="s">
        <v>109</v>
      </c>
      <c r="I385" s="62">
        <v>1</v>
      </c>
    </row>
    <row r="386" spans="2:9">
      <c r="B386" s="19" t="s">
        <v>114</v>
      </c>
      <c r="C386" s="19" t="s">
        <v>6</v>
      </c>
    </row>
    <row r="387" spans="2:9">
      <c r="B387" s="11" t="s">
        <v>32</v>
      </c>
      <c r="C387" s="15">
        <f>C382/$C$41</f>
        <v>1</v>
      </c>
    </row>
    <row r="388" spans="2:9">
      <c r="B388" s="11" t="s">
        <v>109</v>
      </c>
      <c r="C388" s="15">
        <f>C383/$C$41</f>
        <v>0</v>
      </c>
      <c r="H388" s="19" t="s">
        <v>114</v>
      </c>
      <c r="I388" s="19" t="s">
        <v>6</v>
      </c>
    </row>
    <row r="389" spans="2:9">
      <c r="H389" s="11" t="s">
        <v>32</v>
      </c>
      <c r="I389" s="10">
        <f>I384/$C$41</f>
        <v>0.94444444444444442</v>
      </c>
    </row>
    <row r="390" spans="2:9">
      <c r="H390" s="11" t="s">
        <v>109</v>
      </c>
      <c r="I390" s="10">
        <f>I385/$C$41</f>
        <v>5.5555555555555552E-2</v>
      </c>
    </row>
    <row r="392" spans="2:9" ht="15" customHeight="1">
      <c r="B392" s="81" t="s">
        <v>115</v>
      </c>
      <c r="C392" s="81"/>
      <c r="D392" s="81"/>
    </row>
    <row r="393" spans="2:9">
      <c r="B393" s="81"/>
      <c r="C393" s="81"/>
      <c r="D393" s="81"/>
    </row>
    <row r="394" spans="2:9">
      <c r="B394" s="81"/>
      <c r="C394" s="81"/>
      <c r="D394" s="81"/>
    </row>
    <row r="396" spans="2:9">
      <c r="B396" s="19" t="s">
        <v>116</v>
      </c>
      <c r="C396" s="79" t="s">
        <v>5</v>
      </c>
      <c r="D396" s="79"/>
    </row>
    <row r="397" spans="2:9">
      <c r="B397" s="62">
        <v>1</v>
      </c>
      <c r="C397" s="80">
        <v>0</v>
      </c>
      <c r="D397" s="80"/>
    </row>
    <row r="398" spans="2:9">
      <c r="B398" s="62">
        <v>2</v>
      </c>
      <c r="C398" s="80">
        <v>1</v>
      </c>
      <c r="D398" s="80"/>
    </row>
    <row r="399" spans="2:9">
      <c r="B399" s="62">
        <v>3</v>
      </c>
      <c r="C399" s="80">
        <v>4</v>
      </c>
      <c r="D399" s="80"/>
    </row>
    <row r="400" spans="2:9">
      <c r="B400" s="62">
        <v>4</v>
      </c>
      <c r="C400" s="80">
        <v>9</v>
      </c>
      <c r="D400" s="80"/>
    </row>
    <row r="401" spans="2:10">
      <c r="B401" s="62">
        <v>5</v>
      </c>
      <c r="C401" s="80">
        <v>4</v>
      </c>
      <c r="D401" s="80"/>
    </row>
    <row r="403" spans="2:10">
      <c r="B403" s="19" t="s">
        <v>116</v>
      </c>
      <c r="C403" s="79" t="s">
        <v>6</v>
      </c>
      <c r="D403" s="79"/>
    </row>
    <row r="404" spans="2:10">
      <c r="B404" s="62">
        <v>1</v>
      </c>
      <c r="C404" s="78">
        <f>C397/$C$41</f>
        <v>0</v>
      </c>
      <c r="D404" s="78"/>
    </row>
    <row r="405" spans="2:10">
      <c r="B405" s="62">
        <v>2</v>
      </c>
      <c r="C405" s="78">
        <f t="shared" ref="C405:C408" si="8">C398/$C$41</f>
        <v>5.5555555555555552E-2</v>
      </c>
      <c r="D405" s="78"/>
    </row>
    <row r="406" spans="2:10">
      <c r="B406" s="62">
        <v>3</v>
      </c>
      <c r="C406" s="78">
        <f t="shared" si="8"/>
        <v>0.22222222222222221</v>
      </c>
      <c r="D406" s="78"/>
    </row>
    <row r="407" spans="2:10">
      <c r="B407" s="62">
        <v>4</v>
      </c>
      <c r="C407" s="78">
        <f t="shared" si="8"/>
        <v>0.5</v>
      </c>
      <c r="D407" s="78"/>
    </row>
    <row r="408" spans="2:10">
      <c r="B408" s="62">
        <v>5</v>
      </c>
      <c r="C408" s="78">
        <f t="shared" si="8"/>
        <v>0.22222222222222221</v>
      </c>
      <c r="D408" s="78"/>
    </row>
    <row r="413" spans="2:10" ht="15.75">
      <c r="B413" s="7" t="s">
        <v>117</v>
      </c>
    </row>
    <row r="415" spans="2:10">
      <c r="B415" s="79" t="s">
        <v>118</v>
      </c>
      <c r="C415" s="79"/>
      <c r="D415" s="79"/>
      <c r="E415" s="79"/>
      <c r="F415" s="79"/>
      <c r="G415" s="79"/>
      <c r="H415" s="79"/>
      <c r="I415" s="79"/>
      <c r="J415" s="79"/>
    </row>
    <row r="416" spans="2:10">
      <c r="B416" s="34" t="s">
        <v>135</v>
      </c>
      <c r="I416" s="24"/>
      <c r="J416" s="24"/>
    </row>
    <row r="417" spans="2:10">
      <c r="B417" s="34" t="s">
        <v>273</v>
      </c>
      <c r="J417" s="24"/>
    </row>
    <row r="418" spans="2:10">
      <c r="B418" s="34" t="s">
        <v>274</v>
      </c>
      <c r="J418" s="24"/>
    </row>
    <row r="419" spans="2:10">
      <c r="B419" s="34" t="s">
        <v>210</v>
      </c>
      <c r="J419" s="24"/>
    </row>
    <row r="420" spans="2:10">
      <c r="B420" s="34" t="s">
        <v>275</v>
      </c>
      <c r="J420" s="24"/>
    </row>
    <row r="421" spans="2:10">
      <c r="B421" s="34" t="s">
        <v>276</v>
      </c>
      <c r="J421" s="24"/>
    </row>
    <row r="422" spans="2:10">
      <c r="B422" s="34" t="s">
        <v>140</v>
      </c>
      <c r="J422" s="24"/>
    </row>
    <row r="423" spans="2:10">
      <c r="B423" s="34" t="s">
        <v>277</v>
      </c>
      <c r="I423"/>
      <c r="J423" s="25"/>
    </row>
    <row r="424" spans="2:10">
      <c r="B424" s="34" t="s">
        <v>140</v>
      </c>
      <c r="J424" s="24"/>
    </row>
    <row r="425" spans="2:10">
      <c r="B425" s="34" t="s">
        <v>278</v>
      </c>
      <c r="J425" s="24"/>
    </row>
    <row r="426" spans="2:10">
      <c r="B426" s="34" t="s">
        <v>279</v>
      </c>
      <c r="J426" s="24"/>
    </row>
    <row r="427" spans="2:10">
      <c r="B427" s="34" t="s">
        <v>280</v>
      </c>
      <c r="J427" s="24"/>
    </row>
    <row r="428" spans="2:10">
      <c r="B428" s="34" t="s">
        <v>281</v>
      </c>
      <c r="J428" s="24"/>
    </row>
    <row r="429" spans="2:10">
      <c r="B429" s="34" t="s">
        <v>282</v>
      </c>
      <c r="J429" s="24"/>
    </row>
    <row r="430" spans="2:10">
      <c r="B430" s="34" t="s">
        <v>283</v>
      </c>
      <c r="J430" s="24"/>
    </row>
    <row r="431" spans="2:10">
      <c r="B431" s="34" t="s">
        <v>284</v>
      </c>
      <c r="J431" s="24"/>
    </row>
    <row r="432" spans="2:10">
      <c r="B432" s="34" t="s">
        <v>285</v>
      </c>
      <c r="J432" s="24"/>
    </row>
    <row r="433" spans="2:10">
      <c r="B433" s="35" t="s">
        <v>286</v>
      </c>
      <c r="C433" s="26"/>
      <c r="D433" s="26"/>
      <c r="E433" s="26"/>
      <c r="F433" s="26"/>
      <c r="G433" s="26"/>
      <c r="H433" s="26"/>
      <c r="I433" s="26"/>
      <c r="J433" s="27"/>
    </row>
    <row r="434" spans="2:10">
      <c r="J434" s="24"/>
    </row>
    <row r="435" spans="2:10">
      <c r="J435" s="24"/>
    </row>
    <row r="436" spans="2:10">
      <c r="J436" s="24"/>
    </row>
    <row r="437" spans="2:10">
      <c r="J437" s="24"/>
    </row>
    <row r="438" spans="2:10">
      <c r="I438" s="26"/>
      <c r="J438" s="27"/>
    </row>
  </sheetData>
  <mergeCells count="109">
    <mergeCell ref="K119:L119"/>
    <mergeCell ref="B120:D120"/>
    <mergeCell ref="E120:F120"/>
    <mergeCell ref="H120:J120"/>
    <mergeCell ref="K120:L120"/>
    <mergeCell ref="B12:F12"/>
    <mergeCell ref="B117:D117"/>
    <mergeCell ref="E117:F117"/>
    <mergeCell ref="H117:J117"/>
    <mergeCell ref="K117:L117"/>
    <mergeCell ref="B118:D118"/>
    <mergeCell ref="E118:F118"/>
    <mergeCell ref="H118:J118"/>
    <mergeCell ref="K118:L118"/>
    <mergeCell ref="B121:D121"/>
    <mergeCell ref="E121:F121"/>
    <mergeCell ref="B122:D122"/>
    <mergeCell ref="E122:F122"/>
    <mergeCell ref="B123:D123"/>
    <mergeCell ref="E123:F123"/>
    <mergeCell ref="B119:D119"/>
    <mergeCell ref="E119:F119"/>
    <mergeCell ref="H119:J119"/>
    <mergeCell ref="B128:D128"/>
    <mergeCell ref="E128:F128"/>
    <mergeCell ref="H128:J128"/>
    <mergeCell ref="K128:L128"/>
    <mergeCell ref="B129:D129"/>
    <mergeCell ref="E129:F129"/>
    <mergeCell ref="H129:J129"/>
    <mergeCell ref="K129:L129"/>
    <mergeCell ref="B126:D126"/>
    <mergeCell ref="E126:F126"/>
    <mergeCell ref="H126:J126"/>
    <mergeCell ref="K126:L126"/>
    <mergeCell ref="B127:D127"/>
    <mergeCell ref="E127:F127"/>
    <mergeCell ref="H127:J127"/>
    <mergeCell ref="K127:L127"/>
    <mergeCell ref="B180:C180"/>
    <mergeCell ref="B202:C202"/>
    <mergeCell ref="B203:C203"/>
    <mergeCell ref="B204:C204"/>
    <mergeCell ref="B205:C205"/>
    <mergeCell ref="B206:D206"/>
    <mergeCell ref="B130:D130"/>
    <mergeCell ref="E130:F130"/>
    <mergeCell ref="B131:D131"/>
    <mergeCell ref="E131:F131"/>
    <mergeCell ref="B132:D132"/>
    <mergeCell ref="E132:F132"/>
    <mergeCell ref="B223:D223"/>
    <mergeCell ref="B224:D224"/>
    <mergeCell ref="B225:D225"/>
    <mergeCell ref="B226:D226"/>
    <mergeCell ref="B227:D227"/>
    <mergeCell ref="B228:D228"/>
    <mergeCell ref="B207:D207"/>
    <mergeCell ref="B208:D208"/>
    <mergeCell ref="B209:D209"/>
    <mergeCell ref="B210:D210"/>
    <mergeCell ref="B211:D211"/>
    <mergeCell ref="B222:D222"/>
    <mergeCell ref="B240:D240"/>
    <mergeCell ref="H240:I240"/>
    <mergeCell ref="B241:D241"/>
    <mergeCell ref="H241:I241"/>
    <mergeCell ref="B270:D270"/>
    <mergeCell ref="B271:D271"/>
    <mergeCell ref="B229:D229"/>
    <mergeCell ref="B230:D230"/>
    <mergeCell ref="B238:D238"/>
    <mergeCell ref="H238:I238"/>
    <mergeCell ref="B239:D239"/>
    <mergeCell ref="H239:I239"/>
    <mergeCell ref="B278:D278"/>
    <mergeCell ref="B338:E338"/>
    <mergeCell ref="B339:E339"/>
    <mergeCell ref="B340:E340"/>
    <mergeCell ref="B341:E341"/>
    <mergeCell ref="B342:E342"/>
    <mergeCell ref="B272:D272"/>
    <mergeCell ref="B273:D273"/>
    <mergeCell ref="B274:D274"/>
    <mergeCell ref="B275:D275"/>
    <mergeCell ref="B276:D276"/>
    <mergeCell ref="B277:D277"/>
    <mergeCell ref="B377:D379"/>
    <mergeCell ref="F377:K380"/>
    <mergeCell ref="B392:D394"/>
    <mergeCell ref="C396:D396"/>
    <mergeCell ref="C397:D397"/>
    <mergeCell ref="C398:D398"/>
    <mergeCell ref="B343:E343"/>
    <mergeCell ref="B344:E344"/>
    <mergeCell ref="B345:E345"/>
    <mergeCell ref="B346:E346"/>
    <mergeCell ref="B355:D358"/>
    <mergeCell ref="F355:I357"/>
    <mergeCell ref="C406:D406"/>
    <mergeCell ref="C407:D407"/>
    <mergeCell ref="C408:D408"/>
    <mergeCell ref="B415:J415"/>
    <mergeCell ref="C399:D399"/>
    <mergeCell ref="C400:D400"/>
    <mergeCell ref="C401:D401"/>
    <mergeCell ref="C403:D403"/>
    <mergeCell ref="C404:D404"/>
    <mergeCell ref="C405:D40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5"/>
  <sheetViews>
    <sheetView tabSelected="1" topLeftCell="A22" workbookViewId="0">
      <selection activeCell="C265" sqref="C26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7" t="s">
        <v>287</v>
      </c>
      <c r="C12" s="107"/>
      <c r="D12" s="107"/>
      <c r="E12" s="107"/>
      <c r="F12" s="107"/>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183</v>
      </c>
      <c r="C29" s="36" t="s">
        <v>184</v>
      </c>
      <c r="D29" s="36" t="s">
        <v>185</v>
      </c>
    </row>
    <row r="30" spans="2:4" ht="21.75" customHeight="1">
      <c r="B30" s="38">
        <v>12</v>
      </c>
      <c r="C30" s="38">
        <v>0</v>
      </c>
      <c r="D30" s="38">
        <v>1</v>
      </c>
    </row>
    <row r="31" spans="2:4" ht="21.75" customHeight="1"/>
    <row r="32" spans="2:4" ht="21.75" customHeight="1">
      <c r="B32" s="6" t="s">
        <v>289</v>
      </c>
    </row>
    <row r="33" spans="2:4" ht="21.75" customHeight="1">
      <c r="B33" s="6" t="s">
        <v>291</v>
      </c>
    </row>
    <row r="34" spans="2:4" ht="21.75" customHeight="1">
      <c r="B34" s="6" t="s">
        <v>290</v>
      </c>
    </row>
    <row r="35" spans="2:4" ht="21.75" customHeight="1">
      <c r="B35" s="6" t="s">
        <v>292</v>
      </c>
    </row>
    <row r="37" spans="2:4" ht="15.75">
      <c r="B37" s="7" t="s">
        <v>4</v>
      </c>
    </row>
    <row r="39" spans="2:4">
      <c r="B39" s="8" t="s">
        <v>4</v>
      </c>
      <c r="C39" s="41" t="s">
        <v>5</v>
      </c>
      <c r="D39" s="41" t="s">
        <v>6</v>
      </c>
    </row>
    <row r="40" spans="2:4">
      <c r="B40" s="9" t="s">
        <v>7</v>
      </c>
      <c r="C40" s="29">
        <v>10</v>
      </c>
      <c r="D40" s="10">
        <f>C40/$C$42</f>
        <v>0.76923076923076927</v>
      </c>
    </row>
    <row r="41" spans="2:4">
      <c r="B41" s="9" t="s">
        <v>8</v>
      </c>
      <c r="C41" s="29">
        <v>3</v>
      </c>
      <c r="D41" s="10">
        <f>C41/$C$42</f>
        <v>0.23076923076923078</v>
      </c>
    </row>
    <row r="42" spans="2:4">
      <c r="B42" s="9" t="s">
        <v>9</v>
      </c>
      <c r="C42" s="30">
        <f>SUM(C40:C41)</f>
        <v>13</v>
      </c>
      <c r="D42" s="10">
        <f>C42/$C$42</f>
        <v>1</v>
      </c>
    </row>
    <row r="62" spans="2:4" ht="15.75">
      <c r="B62" s="7" t="s">
        <v>10</v>
      </c>
    </row>
    <row r="64" spans="2:4">
      <c r="B64" s="8" t="s">
        <v>10</v>
      </c>
      <c r="C64" s="41" t="s">
        <v>5</v>
      </c>
      <c r="D64" s="41" t="s">
        <v>6</v>
      </c>
    </row>
    <row r="65" spans="2:4">
      <c r="B65" s="9" t="s">
        <v>11</v>
      </c>
      <c r="C65" s="29">
        <v>3</v>
      </c>
      <c r="D65" s="10">
        <f>C65/$C$68</f>
        <v>0.23076923076923078</v>
      </c>
    </row>
    <row r="66" spans="2:4">
      <c r="B66" s="9" t="s">
        <v>12</v>
      </c>
      <c r="C66" s="29">
        <v>9</v>
      </c>
      <c r="D66" s="10">
        <f>C66/$C$68</f>
        <v>0.69230769230769229</v>
      </c>
    </row>
    <row r="67" spans="2:4">
      <c r="B67" s="9" t="s">
        <v>13</v>
      </c>
      <c r="C67" s="29">
        <v>1</v>
      </c>
      <c r="D67" s="10">
        <f>C67/$C$68</f>
        <v>7.6923076923076927E-2</v>
      </c>
    </row>
    <row r="68" spans="2:4">
      <c r="B68" s="9" t="s">
        <v>9</v>
      </c>
      <c r="C68" s="30">
        <f>SUM(C65:C67)</f>
        <v>13</v>
      </c>
      <c r="D68" s="10">
        <f>C68/$C$42</f>
        <v>1</v>
      </c>
    </row>
    <row r="88" spans="2:4" ht="15.75">
      <c r="B88" s="7" t="s">
        <v>15</v>
      </c>
    </row>
    <row r="90" spans="2:4">
      <c r="B90" s="41" t="s">
        <v>16</v>
      </c>
      <c r="C90" s="41" t="s">
        <v>5</v>
      </c>
      <c r="D90" s="41" t="s">
        <v>6</v>
      </c>
    </row>
    <row r="91" spans="2:4">
      <c r="B91" s="31">
        <v>0</v>
      </c>
      <c r="C91" s="29">
        <v>9</v>
      </c>
      <c r="D91" s="10">
        <f>C91/$C$95</f>
        <v>0.69230769230769229</v>
      </c>
    </row>
    <row r="92" spans="2:4">
      <c r="B92" s="31">
        <v>1</v>
      </c>
      <c r="C92" s="29">
        <v>4</v>
      </c>
      <c r="D92" s="10">
        <f>C92/$C$95</f>
        <v>0.30769230769230771</v>
      </c>
    </row>
    <row r="93" spans="2:4">
      <c r="B93" s="31">
        <v>2</v>
      </c>
      <c r="C93" s="29">
        <v>0</v>
      </c>
      <c r="D93" s="10">
        <f>C93/$C$95</f>
        <v>0</v>
      </c>
    </row>
    <row r="94" spans="2:4">
      <c r="B94" s="37" t="s">
        <v>17</v>
      </c>
      <c r="C94" s="29">
        <v>0</v>
      </c>
      <c r="D94" s="10">
        <f>C94/$C$95</f>
        <v>0</v>
      </c>
    </row>
    <row r="95" spans="2:4">
      <c r="B95" s="31" t="s">
        <v>9</v>
      </c>
      <c r="C95" s="30">
        <f>SUM(C91:C94)</f>
        <v>13</v>
      </c>
      <c r="D95" s="10">
        <f>C95/$C$42</f>
        <v>1</v>
      </c>
    </row>
    <row r="115" spans="2:6" ht="15.75">
      <c r="B115" s="7" t="s">
        <v>18</v>
      </c>
    </row>
    <row r="116" spans="2:6" ht="15.75">
      <c r="B116" s="7"/>
    </row>
    <row r="118" spans="2:6" ht="84" customHeight="1">
      <c r="B118" s="108" t="s">
        <v>19</v>
      </c>
      <c r="C118" s="108"/>
      <c r="D118" s="108"/>
      <c r="E118" s="109" t="s">
        <v>5</v>
      </c>
      <c r="F118" s="109"/>
    </row>
    <row r="119" spans="2:6">
      <c r="B119" s="90" t="s">
        <v>21</v>
      </c>
      <c r="C119" s="90"/>
      <c r="D119" s="90"/>
      <c r="E119" s="111">
        <v>8</v>
      </c>
      <c r="F119" s="111"/>
    </row>
    <row r="120" spans="2:6">
      <c r="B120" s="90" t="s">
        <v>23</v>
      </c>
      <c r="C120" s="90"/>
      <c r="D120" s="90"/>
      <c r="E120" s="111">
        <v>1</v>
      </c>
      <c r="F120" s="111"/>
    </row>
    <row r="121" spans="2:6">
      <c r="B121" s="90" t="s">
        <v>25</v>
      </c>
      <c r="C121" s="90"/>
      <c r="D121" s="90"/>
      <c r="E121" s="111">
        <v>4</v>
      </c>
      <c r="F121" s="111"/>
    </row>
    <row r="122" spans="2:6">
      <c r="B122" s="90" t="s">
        <v>27</v>
      </c>
      <c r="C122" s="90"/>
      <c r="D122" s="90"/>
      <c r="E122" s="111">
        <v>0</v>
      </c>
      <c r="F122" s="111"/>
    </row>
    <row r="123" spans="2:6">
      <c r="B123" s="90" t="s">
        <v>28</v>
      </c>
      <c r="C123" s="90"/>
      <c r="D123" s="90"/>
      <c r="E123" s="111">
        <v>0</v>
      </c>
      <c r="F123" s="111"/>
    </row>
    <row r="124" spans="2:6">
      <c r="B124" s="90" t="s">
        <v>29</v>
      </c>
      <c r="C124" s="90"/>
      <c r="D124" s="90"/>
      <c r="E124" s="111">
        <v>0</v>
      </c>
      <c r="F124" s="111"/>
    </row>
    <row r="125" spans="2:6">
      <c r="B125" s="90" t="s">
        <v>9</v>
      </c>
      <c r="C125" s="90"/>
      <c r="D125" s="90"/>
      <c r="E125" s="111">
        <f>SUM(E119:F124)</f>
        <v>13</v>
      </c>
      <c r="F125" s="111"/>
    </row>
    <row r="126" spans="2:6">
      <c r="B126" s="12"/>
      <c r="C126" s="12"/>
      <c r="D126" s="12"/>
      <c r="E126" s="40"/>
      <c r="F126" s="40"/>
    </row>
    <row r="128" spans="2:6">
      <c r="B128" s="103" t="s">
        <v>30</v>
      </c>
      <c r="C128" s="103"/>
      <c r="D128" s="103"/>
      <c r="E128" s="103" t="s">
        <v>6</v>
      </c>
      <c r="F128" s="103"/>
    </row>
    <row r="129" spans="2:6">
      <c r="B129" s="90" t="s">
        <v>21</v>
      </c>
      <c r="C129" s="90"/>
      <c r="D129" s="90"/>
      <c r="E129" s="78">
        <f t="shared" ref="E129:E134" si="0">E119/$E$125</f>
        <v>0.61538461538461542</v>
      </c>
      <c r="F129" s="78"/>
    </row>
    <row r="130" spans="2:6">
      <c r="B130" s="90" t="s">
        <v>23</v>
      </c>
      <c r="C130" s="90"/>
      <c r="D130" s="90"/>
      <c r="E130" s="78">
        <f t="shared" si="0"/>
        <v>7.6923076923076927E-2</v>
      </c>
      <c r="F130" s="78"/>
    </row>
    <row r="131" spans="2:6">
      <c r="B131" s="90" t="s">
        <v>25</v>
      </c>
      <c r="C131" s="90"/>
      <c r="D131" s="90"/>
      <c r="E131" s="78">
        <f t="shared" si="0"/>
        <v>0.30769230769230771</v>
      </c>
      <c r="F131" s="78"/>
    </row>
    <row r="132" spans="2:6">
      <c r="B132" s="90" t="s">
        <v>27</v>
      </c>
      <c r="C132" s="90"/>
      <c r="D132" s="90"/>
      <c r="E132" s="78">
        <f t="shared" si="0"/>
        <v>0</v>
      </c>
      <c r="F132" s="78"/>
    </row>
    <row r="133" spans="2:6">
      <c r="B133" s="90" t="s">
        <v>28</v>
      </c>
      <c r="C133" s="90"/>
      <c r="D133" s="90"/>
      <c r="E133" s="78">
        <f t="shared" si="0"/>
        <v>0</v>
      </c>
      <c r="F133" s="78"/>
    </row>
    <row r="134" spans="2:6">
      <c r="B134" s="90" t="s">
        <v>29</v>
      </c>
      <c r="C134" s="90"/>
      <c r="D134" s="90"/>
      <c r="E134" s="78">
        <f t="shared" si="0"/>
        <v>0</v>
      </c>
      <c r="F134" s="78"/>
    </row>
    <row r="156" spans="2:9" ht="15.75">
      <c r="B156" s="7" t="s">
        <v>34</v>
      </c>
    </row>
    <row r="158" spans="2:9">
      <c r="B158" s="33" t="s">
        <v>190</v>
      </c>
      <c r="C158" s="33" t="s">
        <v>36</v>
      </c>
      <c r="D158" s="33" t="s">
        <v>37</v>
      </c>
      <c r="E158" s="33" t="s">
        <v>38</v>
      </c>
      <c r="F158" s="42" t="s">
        <v>41</v>
      </c>
      <c r="G158" s="42" t="s">
        <v>46</v>
      </c>
      <c r="H158" s="42" t="s">
        <v>192</v>
      </c>
      <c r="I158" s="42" t="s">
        <v>48</v>
      </c>
    </row>
    <row r="159" spans="2:9">
      <c r="B159" s="13" t="s">
        <v>293</v>
      </c>
      <c r="C159" s="13" t="s">
        <v>294</v>
      </c>
      <c r="D159" s="13" t="s">
        <v>301</v>
      </c>
      <c r="E159" s="13" t="s">
        <v>302</v>
      </c>
      <c r="F159" s="13" t="s">
        <v>191</v>
      </c>
      <c r="G159" s="13" t="s">
        <v>309</v>
      </c>
      <c r="H159" s="13" t="s">
        <v>310</v>
      </c>
      <c r="I159" s="13" t="s">
        <v>311</v>
      </c>
    </row>
    <row r="160" spans="2:9">
      <c r="B160" s="49" t="s">
        <v>295</v>
      </c>
      <c r="C160" s="49" t="s">
        <v>296</v>
      </c>
      <c r="D160" s="49" t="s">
        <v>303</v>
      </c>
      <c r="E160" s="49" t="s">
        <v>304</v>
      </c>
      <c r="F160" s="49" t="s">
        <v>191</v>
      </c>
      <c r="G160" s="49" t="s">
        <v>309</v>
      </c>
      <c r="H160" s="49" t="s">
        <v>312</v>
      </c>
      <c r="I160" s="49" t="s">
        <v>209</v>
      </c>
    </row>
    <row r="161" spans="2:9">
      <c r="B161" s="13" t="s">
        <v>297</v>
      </c>
      <c r="C161" s="13" t="s">
        <v>298</v>
      </c>
      <c r="D161" s="13" t="s">
        <v>305</v>
      </c>
      <c r="E161" s="13" t="s">
        <v>306</v>
      </c>
      <c r="F161" s="13" t="s">
        <v>191</v>
      </c>
      <c r="G161" s="13" t="s">
        <v>309</v>
      </c>
      <c r="H161" s="13" t="s">
        <v>313</v>
      </c>
      <c r="I161" s="13" t="s">
        <v>314</v>
      </c>
    </row>
    <row r="162" spans="2:9">
      <c r="B162" s="13" t="s">
        <v>299</v>
      </c>
      <c r="C162" s="13" t="s">
        <v>300</v>
      </c>
      <c r="D162" s="13" t="s">
        <v>307</v>
      </c>
      <c r="E162" s="13" t="s">
        <v>308</v>
      </c>
      <c r="F162" s="13" t="s">
        <v>191</v>
      </c>
      <c r="G162" s="13" t="s">
        <v>309</v>
      </c>
      <c r="H162" s="13" t="s">
        <v>315</v>
      </c>
      <c r="I162" s="13" t="s">
        <v>316</v>
      </c>
    </row>
    <row r="166" spans="2:9" ht="15.75">
      <c r="B166" s="7" t="s">
        <v>53</v>
      </c>
    </row>
    <row r="168" spans="2:9" ht="69" customHeight="1">
      <c r="B168" s="96" t="s">
        <v>193</v>
      </c>
      <c r="C168" s="97"/>
      <c r="D168" s="16" t="s">
        <v>5</v>
      </c>
      <c r="E168" s="16" t="s">
        <v>6</v>
      </c>
    </row>
    <row r="169" spans="2:9">
      <c r="B169" s="98" t="s">
        <v>32</v>
      </c>
      <c r="C169" s="99"/>
      <c r="D169" s="37">
        <v>10</v>
      </c>
      <c r="E169" s="17">
        <f>D169/$D$171</f>
        <v>0.83333333333333337</v>
      </c>
    </row>
    <row r="170" spans="2:9">
      <c r="B170" s="80" t="s">
        <v>55</v>
      </c>
      <c r="C170" s="80"/>
      <c r="D170" s="37">
        <v>2</v>
      </c>
      <c r="E170" s="17">
        <f>D170/$D$171</f>
        <v>0.16666666666666666</v>
      </c>
    </row>
    <row r="171" spans="2:9">
      <c r="B171" s="80" t="s">
        <v>56</v>
      </c>
      <c r="C171" s="80"/>
      <c r="D171" s="37">
        <f>SUM(D169:D170)</f>
        <v>12</v>
      </c>
      <c r="E171" s="32">
        <f>SUM(E169:E170)</f>
        <v>1</v>
      </c>
    </row>
    <row r="172" spans="2:9">
      <c r="B172" s="112"/>
      <c r="C172" s="112"/>
      <c r="D172" s="112"/>
    </row>
    <row r="173" spans="2:9">
      <c r="B173" s="112"/>
      <c r="C173" s="112"/>
      <c r="D173" s="112"/>
    </row>
    <row r="174" spans="2:9">
      <c r="B174" s="112"/>
      <c r="C174" s="112"/>
      <c r="D174" s="112"/>
    </row>
    <row r="175" spans="2:9">
      <c r="B175" s="112"/>
      <c r="C175" s="112"/>
      <c r="D175" s="112"/>
    </row>
    <row r="176" spans="2:9">
      <c r="B176" s="112"/>
      <c r="C176" s="112"/>
      <c r="D176" s="112"/>
    </row>
    <row r="177" spans="2:6">
      <c r="B177" s="112"/>
      <c r="C177" s="112"/>
      <c r="D177" s="112"/>
    </row>
    <row r="183" spans="2:6" ht="15.75">
      <c r="B183" s="7" t="s">
        <v>70</v>
      </c>
    </row>
    <row r="184" spans="2:6" ht="15.75">
      <c r="B184" s="7"/>
    </row>
    <row r="185" spans="2:6">
      <c r="B185" s="18" t="s">
        <v>71</v>
      </c>
    </row>
    <row r="186" spans="2:6">
      <c r="B186" s="18"/>
    </row>
    <row r="187" spans="2:6">
      <c r="B187" s="18"/>
    </row>
    <row r="188" spans="2:6">
      <c r="B188" s="113" t="s">
        <v>72</v>
      </c>
      <c r="C188" s="113"/>
      <c r="D188" s="113"/>
      <c r="E188" s="39" t="s">
        <v>5</v>
      </c>
      <c r="F188" s="39" t="s">
        <v>6</v>
      </c>
    </row>
    <row r="189" spans="2:6">
      <c r="B189" s="85" t="s">
        <v>73</v>
      </c>
      <c r="C189" s="85"/>
      <c r="D189" s="85"/>
      <c r="E189" s="37">
        <v>8</v>
      </c>
      <c r="F189" s="54">
        <f t="shared" ref="F189:F195" si="1">E189/$E$196</f>
        <v>0.30769230769230771</v>
      </c>
    </row>
    <row r="190" spans="2:6">
      <c r="B190" s="85" t="s">
        <v>74</v>
      </c>
      <c r="C190" s="85"/>
      <c r="D190" s="85"/>
      <c r="E190" s="37">
        <v>3</v>
      </c>
      <c r="F190" s="54">
        <f t="shared" si="1"/>
        <v>0.11538461538461539</v>
      </c>
    </row>
    <row r="191" spans="2:6">
      <c r="B191" s="85" t="s">
        <v>194</v>
      </c>
      <c r="C191" s="85"/>
      <c r="D191" s="85"/>
      <c r="E191" s="37">
        <v>9</v>
      </c>
      <c r="F191" s="54">
        <f t="shared" si="1"/>
        <v>0.34615384615384615</v>
      </c>
    </row>
    <row r="192" spans="2:6">
      <c r="B192" s="85" t="s">
        <v>195</v>
      </c>
      <c r="C192" s="85"/>
      <c r="D192" s="85"/>
      <c r="E192" s="37">
        <v>2</v>
      </c>
      <c r="F192" s="54">
        <f t="shared" si="1"/>
        <v>7.6923076923076927E-2</v>
      </c>
    </row>
    <row r="193" spans="2:6">
      <c r="B193" s="85" t="s">
        <v>78</v>
      </c>
      <c r="C193" s="85"/>
      <c r="D193" s="85"/>
      <c r="E193" s="37">
        <v>3</v>
      </c>
      <c r="F193" s="54">
        <f t="shared" si="1"/>
        <v>0.11538461538461539</v>
      </c>
    </row>
    <row r="194" spans="2:6">
      <c r="B194" s="85" t="s">
        <v>80</v>
      </c>
      <c r="C194" s="85"/>
      <c r="D194" s="85"/>
      <c r="E194" s="37">
        <v>1</v>
      </c>
      <c r="F194" s="54">
        <f t="shared" si="1"/>
        <v>3.8461538461538464E-2</v>
      </c>
    </row>
    <row r="195" spans="2:6">
      <c r="B195" s="85" t="s">
        <v>79</v>
      </c>
      <c r="C195" s="85"/>
      <c r="D195" s="85"/>
      <c r="E195" s="37">
        <v>0</v>
      </c>
      <c r="F195" s="54">
        <f t="shared" si="1"/>
        <v>0</v>
      </c>
    </row>
    <row r="196" spans="2:6">
      <c r="B196" s="85" t="s">
        <v>9</v>
      </c>
      <c r="C196" s="85"/>
      <c r="D196" s="85"/>
      <c r="E196" s="37">
        <f>SUM(E189:E195)</f>
        <v>26</v>
      </c>
      <c r="F196" s="54">
        <f>SUM(F189:F195)</f>
        <v>1.0000000000000002</v>
      </c>
    </row>
    <row r="197" spans="2:6" ht="10.5" customHeight="1"/>
    <row r="198" spans="2:6" ht="18.75" customHeight="1">
      <c r="B198" s="7" t="s">
        <v>81</v>
      </c>
    </row>
    <row r="199" spans="2:6" ht="10.5" customHeight="1">
      <c r="B199" s="7"/>
    </row>
    <row r="200" spans="2:6" ht="18.75" customHeight="1">
      <c r="B200" s="18" t="s">
        <v>196</v>
      </c>
    </row>
    <row r="201" spans="2:6">
      <c r="B201" s="18"/>
    </row>
    <row r="202" spans="2:6">
      <c r="B202" s="18"/>
    </row>
    <row r="203" spans="2:6">
      <c r="B203" s="39" t="s">
        <v>83</v>
      </c>
      <c r="C203" s="39" t="s">
        <v>5</v>
      </c>
      <c r="D203" s="39" t="s">
        <v>6</v>
      </c>
    </row>
    <row r="204" spans="2:6">
      <c r="B204" s="37" t="s">
        <v>145</v>
      </c>
      <c r="C204" s="37">
        <v>2</v>
      </c>
      <c r="D204" s="54">
        <f>C204/$C$208</f>
        <v>0.16666666666666666</v>
      </c>
    </row>
    <row r="205" spans="2:6">
      <c r="B205" s="37" t="s">
        <v>146</v>
      </c>
      <c r="C205" s="37">
        <v>8</v>
      </c>
      <c r="D205" s="54">
        <f>C205/$C$208</f>
        <v>0.66666666666666663</v>
      </c>
    </row>
    <row r="206" spans="2:6">
      <c r="B206" s="37" t="s">
        <v>148</v>
      </c>
      <c r="C206" s="37">
        <v>2</v>
      </c>
      <c r="D206" s="54">
        <f>C206/$C$208</f>
        <v>0.16666666666666666</v>
      </c>
    </row>
    <row r="207" spans="2:6">
      <c r="B207" s="37" t="s">
        <v>197</v>
      </c>
      <c r="C207" s="37">
        <v>0</v>
      </c>
      <c r="D207" s="54">
        <f>C207/$C$208</f>
        <v>0</v>
      </c>
    </row>
    <row r="208" spans="2:6">
      <c r="B208" s="37" t="s">
        <v>9</v>
      </c>
      <c r="C208" s="37">
        <f>SUM(C204:C207)</f>
        <v>12</v>
      </c>
      <c r="D208" s="54">
        <f>SUM(D204:D207)</f>
        <v>0.99999999999999989</v>
      </c>
    </row>
    <row r="216" spans="2:11" ht="15" customHeight="1">
      <c r="B216" s="81" t="s">
        <v>112</v>
      </c>
      <c r="C216" s="81"/>
      <c r="D216" s="81"/>
      <c r="F216" s="115"/>
      <c r="G216" s="115"/>
      <c r="H216" s="115"/>
      <c r="I216" s="115"/>
      <c r="J216" s="115"/>
      <c r="K216" s="115"/>
    </row>
    <row r="217" spans="2:11" ht="15" customHeight="1">
      <c r="B217" s="81"/>
      <c r="C217" s="81"/>
      <c r="D217" s="81"/>
      <c r="F217" s="115"/>
      <c r="G217" s="115"/>
      <c r="H217" s="115"/>
      <c r="I217" s="115"/>
      <c r="J217" s="115"/>
      <c r="K217" s="115"/>
    </row>
    <row r="218" spans="2:11" ht="15" customHeight="1">
      <c r="B218" s="81"/>
      <c r="C218" s="81"/>
      <c r="D218" s="81"/>
      <c r="F218" s="115"/>
      <c r="G218" s="115"/>
      <c r="H218" s="115"/>
      <c r="I218" s="115"/>
      <c r="J218" s="115"/>
      <c r="K218" s="115"/>
    </row>
    <row r="219" spans="2:11">
      <c r="F219" s="115"/>
      <c r="G219" s="115"/>
      <c r="H219" s="115"/>
      <c r="I219" s="115"/>
      <c r="J219" s="115"/>
      <c r="K219" s="115"/>
    </row>
    <row r="220" spans="2:11">
      <c r="B220" s="36" t="s">
        <v>114</v>
      </c>
      <c r="C220" s="36" t="s">
        <v>5</v>
      </c>
      <c r="D220" s="36" t="s">
        <v>6</v>
      </c>
    </row>
    <row r="221" spans="2:11">
      <c r="B221" s="38" t="s">
        <v>32</v>
      </c>
      <c r="C221" s="37">
        <v>13</v>
      </c>
      <c r="D221" s="54">
        <f>C221/$C$223</f>
        <v>1</v>
      </c>
    </row>
    <row r="222" spans="2:11">
      <c r="B222" s="38" t="s">
        <v>109</v>
      </c>
      <c r="C222" s="37">
        <v>0</v>
      </c>
      <c r="D222" s="54">
        <f>C222/$C$223</f>
        <v>0</v>
      </c>
    </row>
    <row r="223" spans="2:11">
      <c r="B223" s="38" t="s">
        <v>9</v>
      </c>
      <c r="C223" s="37">
        <f>SUM(C221:C222)</f>
        <v>13</v>
      </c>
      <c r="D223" s="54">
        <f>SUM(D221:D222)</f>
        <v>1</v>
      </c>
    </row>
    <row r="229" spans="2:9">
      <c r="H229" s="2"/>
      <c r="I229" s="55"/>
    </row>
    <row r="230" spans="2:9">
      <c r="B230" s="1" t="s">
        <v>113</v>
      </c>
      <c r="H230" s="2"/>
      <c r="I230" s="55"/>
    </row>
    <row r="231" spans="2:9">
      <c r="H231" s="2"/>
      <c r="I231" s="55"/>
    </row>
    <row r="232" spans="2:9">
      <c r="H232" s="2"/>
      <c r="I232" s="55"/>
    </row>
    <row r="233" spans="2:9">
      <c r="B233" s="36" t="s">
        <v>114</v>
      </c>
      <c r="C233" s="36" t="s">
        <v>5</v>
      </c>
      <c r="D233" s="36" t="s">
        <v>6</v>
      </c>
      <c r="H233" s="2"/>
      <c r="I233" s="55"/>
    </row>
    <row r="234" spans="2:9">
      <c r="B234" s="38" t="s">
        <v>32</v>
      </c>
      <c r="C234" s="37">
        <v>12</v>
      </c>
      <c r="D234" s="54">
        <f>C234/$C$236</f>
        <v>1</v>
      </c>
      <c r="H234" s="2"/>
      <c r="I234" s="55"/>
    </row>
    <row r="235" spans="2:9">
      <c r="B235" s="38" t="s">
        <v>109</v>
      </c>
      <c r="C235" s="37">
        <v>0</v>
      </c>
      <c r="D235" s="54">
        <f>C235/$C$236</f>
        <v>0</v>
      </c>
      <c r="H235" s="2"/>
      <c r="I235" s="55"/>
    </row>
    <row r="236" spans="2:9">
      <c r="B236" s="38" t="s">
        <v>9</v>
      </c>
      <c r="C236" s="37">
        <f>SUM(C234:C235)</f>
        <v>12</v>
      </c>
      <c r="D236" s="54">
        <f>SUM(D234:D235)</f>
        <v>1</v>
      </c>
      <c r="H236" s="2"/>
      <c r="I236" s="55"/>
    </row>
    <row r="237" spans="2:9">
      <c r="H237" s="2"/>
      <c r="I237" s="55"/>
    </row>
    <row r="238" spans="2:9">
      <c r="H238" s="2"/>
      <c r="I238" s="55"/>
    </row>
    <row r="239" spans="2:9">
      <c r="H239" s="2"/>
      <c r="I239" s="55"/>
    </row>
    <row r="240" spans="2:9" ht="15" customHeight="1">
      <c r="B240" s="81" t="s">
        <v>198</v>
      </c>
      <c r="C240" s="81"/>
      <c r="D240" s="81"/>
    </row>
    <row r="241" spans="2:9">
      <c r="B241" s="81"/>
      <c r="C241" s="81"/>
      <c r="D241" s="81"/>
    </row>
    <row r="242" spans="2:9">
      <c r="B242" s="81"/>
      <c r="C242" s="81"/>
      <c r="D242" s="81"/>
    </row>
    <row r="244" spans="2:9">
      <c r="B244" s="39" t="s">
        <v>116</v>
      </c>
      <c r="C244" s="113" t="s">
        <v>5</v>
      </c>
      <c r="D244" s="113"/>
      <c r="E244" s="113" t="s">
        <v>6</v>
      </c>
      <c r="F244" s="113"/>
    </row>
    <row r="245" spans="2:9">
      <c r="B245" s="37">
        <v>1</v>
      </c>
      <c r="C245" s="89">
        <v>0</v>
      </c>
      <c r="D245" s="89"/>
      <c r="E245" s="114">
        <f>C245/$C$250</f>
        <v>0</v>
      </c>
      <c r="F245" s="114"/>
    </row>
    <row r="246" spans="2:9">
      <c r="B246" s="37">
        <v>2</v>
      </c>
      <c r="C246" s="89">
        <v>0</v>
      </c>
      <c r="D246" s="89"/>
      <c r="E246" s="114">
        <f>C246/$C$250</f>
        <v>0</v>
      </c>
      <c r="F246" s="114"/>
    </row>
    <row r="247" spans="2:9">
      <c r="B247" s="37">
        <v>3</v>
      </c>
      <c r="C247" s="89">
        <v>1</v>
      </c>
      <c r="D247" s="89"/>
      <c r="E247" s="114">
        <f>C247/$C$250</f>
        <v>8.3333333333333329E-2</v>
      </c>
      <c r="F247" s="114"/>
    </row>
    <row r="248" spans="2:9">
      <c r="B248" s="37">
        <v>4</v>
      </c>
      <c r="C248" s="89">
        <v>6</v>
      </c>
      <c r="D248" s="89"/>
      <c r="E248" s="114">
        <f>C248/$C$250</f>
        <v>0.5</v>
      </c>
      <c r="F248" s="114"/>
    </row>
    <row r="249" spans="2:9">
      <c r="B249" s="37">
        <v>5</v>
      </c>
      <c r="C249" s="89">
        <v>5</v>
      </c>
      <c r="D249" s="89"/>
      <c r="E249" s="114">
        <f>C249/$C$250</f>
        <v>0.41666666666666669</v>
      </c>
      <c r="F249" s="114"/>
    </row>
    <row r="250" spans="2:9">
      <c r="B250" s="37" t="s">
        <v>9</v>
      </c>
      <c r="C250" s="89">
        <f>SUM(C245:D249)</f>
        <v>12</v>
      </c>
      <c r="D250" s="89"/>
      <c r="E250" s="114">
        <f>SUM(E245:F249)</f>
        <v>1</v>
      </c>
      <c r="F250" s="114"/>
    </row>
    <row r="252" spans="2:9" ht="15.75">
      <c r="B252" s="7" t="s">
        <v>117</v>
      </c>
    </row>
    <row r="254" spans="2:9">
      <c r="B254" s="110" t="s">
        <v>317</v>
      </c>
      <c r="C254" s="110"/>
      <c r="D254" s="110"/>
      <c r="E254" s="110"/>
      <c r="F254" s="23"/>
      <c r="G254" s="23"/>
      <c r="H254" s="23"/>
    </row>
    <row r="255" spans="2:9" ht="35.25" customHeight="1">
      <c r="B255" s="110" t="s">
        <v>318</v>
      </c>
      <c r="C255" s="110"/>
      <c r="D255" s="110"/>
      <c r="E255" s="110"/>
      <c r="F255" s="2"/>
      <c r="G255" s="2"/>
      <c r="H255" s="2"/>
    </row>
    <row r="256" spans="2:9" ht="30" customHeight="1">
      <c r="B256" s="110" t="s">
        <v>319</v>
      </c>
      <c r="C256" s="110"/>
      <c r="D256" s="110"/>
      <c r="E256" s="110"/>
      <c r="F256" s="2"/>
      <c r="G256" s="2"/>
      <c r="H256" s="2"/>
      <c r="I256" s="2"/>
    </row>
    <row r="257" spans="2:11" ht="43.5" customHeight="1">
      <c r="B257" s="110" t="s">
        <v>320</v>
      </c>
      <c r="C257" s="110"/>
      <c r="D257" s="110"/>
      <c r="E257" s="110"/>
      <c r="F257" s="2"/>
      <c r="G257" s="2"/>
      <c r="H257" s="2"/>
      <c r="I257" s="2"/>
    </row>
    <row r="258" spans="2:11">
      <c r="B258" s="110" t="s">
        <v>321</v>
      </c>
      <c r="C258" s="110"/>
      <c r="D258" s="110"/>
      <c r="E258" s="110"/>
      <c r="F258" s="2"/>
      <c r="G258" s="2"/>
      <c r="H258" s="2"/>
      <c r="I258" s="2"/>
    </row>
    <row r="259" spans="2:11">
      <c r="B259" s="110" t="s">
        <v>322</v>
      </c>
      <c r="C259" s="110"/>
      <c r="D259" s="110"/>
      <c r="E259" s="110"/>
      <c r="F259" s="2"/>
      <c r="G259" s="2"/>
      <c r="H259" s="2"/>
      <c r="I259" s="2"/>
    </row>
    <row r="260" spans="2:11" ht="32.25" customHeight="1">
      <c r="B260" s="110" t="s">
        <v>323</v>
      </c>
      <c r="C260" s="110"/>
      <c r="D260" s="110"/>
      <c r="E260" s="110"/>
      <c r="F260" s="2"/>
      <c r="G260" s="2"/>
      <c r="H260" s="2"/>
      <c r="I260" s="2"/>
      <c r="K260" s="2"/>
    </row>
    <row r="261" spans="2:11">
      <c r="B261" s="2"/>
      <c r="C261" s="2"/>
      <c r="D261" s="2"/>
      <c r="E261" s="2"/>
      <c r="F261" s="2"/>
      <c r="G261" s="2"/>
      <c r="H261" s="2"/>
      <c r="I261" s="2"/>
      <c r="J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row r="264" spans="2:11">
      <c r="B264" s="2"/>
      <c r="C264" s="2"/>
      <c r="D264" s="2"/>
      <c r="E264" s="2"/>
      <c r="F264" s="2"/>
      <c r="G264" s="2"/>
      <c r="H264" s="2"/>
      <c r="I264" s="2"/>
      <c r="J264" s="2"/>
      <c r="K264" s="2"/>
    </row>
    <row r="265" spans="2:11">
      <c r="B265" s="2"/>
      <c r="C265" s="2"/>
      <c r="D265" s="2"/>
      <c r="E265" s="2"/>
      <c r="F265" s="2"/>
      <c r="G265" s="2"/>
      <c r="H265" s="2"/>
      <c r="I265" s="2"/>
      <c r="J265" s="2"/>
      <c r="K265" s="2"/>
    </row>
  </sheetData>
  <mergeCells count="74">
    <mergeCell ref="E247:F247"/>
    <mergeCell ref="E248:F248"/>
    <mergeCell ref="E249:F249"/>
    <mergeCell ref="E250:F250"/>
    <mergeCell ref="B125:D125"/>
    <mergeCell ref="E125:F125"/>
    <mergeCell ref="B196:D196"/>
    <mergeCell ref="C250:D250"/>
    <mergeCell ref="E244:F244"/>
    <mergeCell ref="E245:F245"/>
    <mergeCell ref="C247:D247"/>
    <mergeCell ref="C248:D248"/>
    <mergeCell ref="C249:D249"/>
    <mergeCell ref="B216:D218"/>
    <mergeCell ref="F216:K219"/>
    <mergeCell ref="B240:D242"/>
    <mergeCell ref="C244:D244"/>
    <mergeCell ref="C245:D245"/>
    <mergeCell ref="C246:D246"/>
    <mergeCell ref="E246:F246"/>
    <mergeCell ref="B195:D195"/>
    <mergeCell ref="B190:D190"/>
    <mergeCell ref="B191:D191"/>
    <mergeCell ref="B192:D192"/>
    <mergeCell ref="B193:D193"/>
    <mergeCell ref="B194:D194"/>
    <mergeCell ref="B188:D188"/>
    <mergeCell ref="B189:D189"/>
    <mergeCell ref="B173:D173"/>
    <mergeCell ref="B174:D174"/>
    <mergeCell ref="B175:D175"/>
    <mergeCell ref="B176:D176"/>
    <mergeCell ref="B177:D177"/>
    <mergeCell ref="B168:C168"/>
    <mergeCell ref="B169:C169"/>
    <mergeCell ref="B170:C170"/>
    <mergeCell ref="B171:C171"/>
    <mergeCell ref="B172:D172"/>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60:E260"/>
    <mergeCell ref="B259:E259"/>
    <mergeCell ref="B254:E254"/>
    <mergeCell ref="B255:E255"/>
    <mergeCell ref="B256:E256"/>
    <mergeCell ref="B257:E257"/>
    <mergeCell ref="B258:E25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E38" sqref="E3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119</v>
      </c>
      <c r="C17" s="19" t="s">
        <v>120</v>
      </c>
      <c r="D17" s="19" t="s">
        <v>121</v>
      </c>
      <c r="E17" s="19" t="s">
        <v>122</v>
      </c>
      <c r="F17" s="19" t="s">
        <v>123</v>
      </c>
      <c r="G17" s="19" t="s">
        <v>124</v>
      </c>
      <c r="H17" s="19" t="s">
        <v>125</v>
      </c>
      <c r="I17" s="18"/>
    </row>
    <row r="18" spans="2:9" ht="35.1" customHeight="1">
      <c r="B18" s="49" t="s">
        <v>160</v>
      </c>
      <c r="C18" s="49" t="s">
        <v>160</v>
      </c>
      <c r="D18" s="49" t="s">
        <v>212</v>
      </c>
      <c r="E18" s="49" t="s">
        <v>213</v>
      </c>
      <c r="F18" s="49" t="s">
        <v>203</v>
      </c>
      <c r="G18" s="49" t="s">
        <v>156</v>
      </c>
      <c r="H18" s="49" t="s">
        <v>151</v>
      </c>
    </row>
    <row r="21" spans="2:9" ht="30" customHeight="1">
      <c r="B21" s="50" t="s">
        <v>126</v>
      </c>
      <c r="C21" s="50" t="s">
        <v>128</v>
      </c>
    </row>
    <row r="22" spans="2:9">
      <c r="B22" s="49" t="s">
        <v>127</v>
      </c>
      <c r="C22" s="49" t="s">
        <v>129</v>
      </c>
    </row>
    <row r="23" spans="2:9" ht="18" customHeight="1"/>
    <row r="25" spans="2:9" ht="92.25" customHeight="1">
      <c r="B25" s="51" t="s">
        <v>130</v>
      </c>
      <c r="C25" s="39" t="s">
        <v>132</v>
      </c>
    </row>
    <row r="26" spans="2:9" ht="48" customHeight="1">
      <c r="B26" s="49" t="s">
        <v>131</v>
      </c>
      <c r="C26" s="52" t="s">
        <v>214</v>
      </c>
    </row>
    <row r="29" spans="2:9" ht="47.25" customHeight="1">
      <c r="B29" s="50" t="s">
        <v>133</v>
      </c>
    </row>
    <row r="30" spans="2:9">
      <c r="B30" s="49" t="s">
        <v>134</v>
      </c>
    </row>
    <row r="33" spans="2:5" ht="48" customHeight="1">
      <c r="B33" s="50" t="s">
        <v>136</v>
      </c>
      <c r="C33" s="50" t="s">
        <v>137</v>
      </c>
      <c r="D33" s="39" t="s">
        <v>138</v>
      </c>
    </row>
    <row r="34" spans="2:5" ht="45">
      <c r="B34" s="49" t="s">
        <v>105</v>
      </c>
      <c r="C34" s="49" t="s">
        <v>105</v>
      </c>
      <c r="D34" s="52" t="s">
        <v>215</v>
      </c>
    </row>
    <row r="35" spans="2:5">
      <c r="C35" s="28"/>
    </row>
    <row r="37" spans="2:5" ht="41.25" customHeight="1">
      <c r="B37" s="50" t="s">
        <v>139</v>
      </c>
      <c r="C37" s="51" t="s">
        <v>188</v>
      </c>
    </row>
    <row r="38" spans="2:5" ht="45">
      <c r="B38" s="49" t="s">
        <v>107</v>
      </c>
      <c r="C38" s="52" t="s">
        <v>216</v>
      </c>
    </row>
    <row r="42" spans="2:5" ht="55.5" customHeight="1">
      <c r="B42" s="50" t="s">
        <v>141</v>
      </c>
      <c r="C42" s="50" t="s">
        <v>142</v>
      </c>
    </row>
    <row r="43" spans="2:5">
      <c r="B43" s="53" t="s">
        <v>105</v>
      </c>
      <c r="C43" s="53">
        <v>4</v>
      </c>
    </row>
    <row r="44" spans="2:5" ht="45" customHeight="1">
      <c r="B44" s="2"/>
      <c r="C44" s="2"/>
    </row>
    <row r="45" spans="2:5" ht="45">
      <c r="B45" s="51" t="s">
        <v>189</v>
      </c>
      <c r="C45" s="50" t="s">
        <v>143</v>
      </c>
      <c r="D45" s="50" t="s">
        <v>144</v>
      </c>
      <c r="E45" s="50" t="s">
        <v>147</v>
      </c>
    </row>
    <row r="46" spans="2:5" ht="30">
      <c r="B46" s="52" t="s">
        <v>217</v>
      </c>
      <c r="C46" s="49" t="s">
        <v>148</v>
      </c>
      <c r="D46" s="49" t="s">
        <v>146</v>
      </c>
      <c r="E46" s="49" t="s">
        <v>146</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C16" sqref="C16:D1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4" t="s">
        <v>174</v>
      </c>
    </row>
    <row r="15" spans="2:7">
      <c r="B15" s="116" t="s">
        <v>175</v>
      </c>
      <c r="C15" s="117" t="s">
        <v>176</v>
      </c>
      <c r="D15" s="117"/>
      <c r="E15" s="117"/>
      <c r="G15" s="45"/>
    </row>
    <row r="16" spans="2:7">
      <c r="B16" s="116"/>
      <c r="C16" s="117" t="s">
        <v>177</v>
      </c>
      <c r="D16" s="117"/>
      <c r="E16" s="46" t="s">
        <v>178</v>
      </c>
      <c r="F16" s="46" t="s">
        <v>179</v>
      </c>
      <c r="G16" s="46" t="s">
        <v>187</v>
      </c>
    </row>
    <row r="17" spans="2:7" ht="26.25" customHeight="1">
      <c r="B17" s="48">
        <v>2016</v>
      </c>
      <c r="C17" s="118" t="s">
        <v>186</v>
      </c>
      <c r="D17" s="118"/>
      <c r="E17" s="119" t="s">
        <v>288</v>
      </c>
      <c r="F17" s="69">
        <v>1</v>
      </c>
      <c r="G17" s="70" t="s">
        <v>211</v>
      </c>
    </row>
    <row r="18" spans="2:7" ht="26.25" customHeight="1">
      <c r="B18" s="48">
        <v>2015</v>
      </c>
      <c r="C18" s="118"/>
      <c r="D18" s="118"/>
      <c r="E18" s="119"/>
      <c r="F18" s="69">
        <v>1</v>
      </c>
      <c r="G18" s="71">
        <v>13075455</v>
      </c>
    </row>
    <row r="19" spans="2:7" ht="26.25" customHeight="1">
      <c r="B19" s="48">
        <v>2014</v>
      </c>
      <c r="C19" s="118"/>
      <c r="D19" s="118"/>
      <c r="E19" s="119"/>
      <c r="F19" s="69">
        <v>1</v>
      </c>
      <c r="G19" s="71">
        <v>824000</v>
      </c>
    </row>
    <row r="20" spans="2:7" ht="26.25" customHeight="1">
      <c r="B20" s="48">
        <v>2013</v>
      </c>
      <c r="C20" s="118"/>
      <c r="D20" s="118"/>
      <c r="E20" s="119"/>
      <c r="F20" s="69">
        <v>1</v>
      </c>
      <c r="G20" s="71">
        <v>3920000</v>
      </c>
    </row>
    <row r="21" spans="2:7">
      <c r="B21" s="45"/>
      <c r="C21" s="45"/>
      <c r="D21" s="45"/>
      <c r="E21" s="45"/>
      <c r="F21" s="45"/>
      <c r="G21" s="45"/>
    </row>
    <row r="22" spans="2:7">
      <c r="B22" s="45" t="s">
        <v>180</v>
      </c>
      <c r="C22" s="47"/>
      <c r="D22" s="47"/>
      <c r="E22" s="45"/>
      <c r="F22" s="45"/>
      <c r="G22" s="45"/>
    </row>
    <row r="23" spans="2:7">
      <c r="B23" s="45" t="s">
        <v>181</v>
      </c>
      <c r="C23" s="45"/>
      <c r="D23" s="45"/>
      <c r="E23" s="45"/>
      <c r="F23" s="45"/>
      <c r="G23" s="45"/>
    </row>
    <row r="24" spans="2:7">
      <c r="B24" s="45" t="s">
        <v>182</v>
      </c>
      <c r="C24" s="45"/>
      <c r="D24" s="45"/>
      <c r="E24" s="45"/>
      <c r="F24" s="45"/>
      <c r="G24" s="45"/>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2020-08-03T22:28:26Z</dcterms:modified>
</cp:coreProperties>
</file>