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Brigitte Angelica\Desktop\Gestión de Egresados\Autoevaluación\Posgrado\Especialización en Procesos Industriales Agroalimentarios\"/>
    </mc:Choice>
  </mc:AlternateContent>
  <xr:revisionPtr revIDLastSave="0" documentId="13_ncr:1_{763CBE1B-EC89-4BC7-A0AC-891D1D3EF9A2}" xr6:coauthVersionLast="45" xr6:coauthVersionMax="45" xr10:uidLastSave="{00000000-0000-0000-0000-000000000000}"/>
  <bookViews>
    <workbookView xWindow="-120" yWindow="-120" windowWidth="29040" windowHeight="15840" activeTab="2" xr2:uid="{00000000-000D-0000-FFFF-FFFF00000000}"/>
  </bookViews>
  <sheets>
    <sheet name="Presentación" sheetId="1" r:id="rId1"/>
    <sheet name="Informe hasta el 2018" sheetId="9" r:id="rId2"/>
    <sheet name="Egresados 2020" sheetId="4" r:id="rId3"/>
    <sheet name="Empleadores" sheetId="3" r:id="rId4"/>
    <sheet name="OLE"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0" i="4" l="1"/>
  <c r="E236" i="9" l="1"/>
  <c r="F236" i="9" s="1"/>
  <c r="J236" i="9" s="1"/>
  <c r="D200" i="9"/>
  <c r="C174" i="9"/>
  <c r="D173" i="9" s="1"/>
  <c r="D172" i="9"/>
  <c r="D171" i="9"/>
  <c r="D170" i="9"/>
  <c r="D168" i="9"/>
  <c r="C90" i="9"/>
  <c r="D90" i="9" s="1"/>
  <c r="G90" i="9" s="1"/>
  <c r="C63" i="9"/>
  <c r="C37" i="9"/>
  <c r="C403" i="9" s="1"/>
  <c r="K125" i="9" l="1"/>
  <c r="E198" i="9"/>
  <c r="F234" i="9"/>
  <c r="J234" i="9" s="1"/>
  <c r="C291" i="9"/>
  <c r="C314" i="9"/>
  <c r="H364" i="9"/>
  <c r="C382" i="9"/>
  <c r="C399" i="9"/>
  <c r="D37" i="9"/>
  <c r="G37" i="9" s="1"/>
  <c r="D61" i="9"/>
  <c r="G61" i="9" s="1"/>
  <c r="E124" i="9"/>
  <c r="E126" i="9"/>
  <c r="D169" i="9"/>
  <c r="D174" i="9" s="1"/>
  <c r="E199" i="9"/>
  <c r="C292" i="9"/>
  <c r="C315" i="9"/>
  <c r="C365" i="9"/>
  <c r="C383" i="9"/>
  <c r="C400" i="9"/>
  <c r="D60" i="9"/>
  <c r="G60" i="9" s="1"/>
  <c r="D62" i="9"/>
  <c r="G62" i="9" s="1"/>
  <c r="E123" i="9"/>
  <c r="D35" i="9"/>
  <c r="G35" i="9" s="1"/>
  <c r="D86" i="9"/>
  <c r="G86" i="9" s="1"/>
  <c r="D88" i="9"/>
  <c r="G88" i="9" s="1"/>
  <c r="K123" i="9"/>
  <c r="D36" i="9"/>
  <c r="G36" i="9" s="1"/>
  <c r="D63" i="9"/>
  <c r="G63" i="9" s="1"/>
  <c r="D87" i="9"/>
  <c r="G87" i="9" s="1"/>
  <c r="D89" i="9"/>
  <c r="G89" i="9" s="1"/>
  <c r="K124" i="9"/>
  <c r="E127" i="9"/>
  <c r="F235" i="9"/>
  <c r="J235" i="9" s="1"/>
  <c r="C293" i="9"/>
  <c r="H363" i="9"/>
  <c r="C366" i="9"/>
  <c r="I384" i="9"/>
  <c r="C401" i="9"/>
  <c r="E125" i="9"/>
  <c r="E128" i="9"/>
  <c r="C290" i="9"/>
  <c r="C294" i="9"/>
  <c r="C364" i="9"/>
  <c r="C367" i="9"/>
  <c r="I385" i="9"/>
  <c r="C402" i="9"/>
  <c r="C249" i="4"/>
  <c r="E246" i="4" s="1"/>
  <c r="C235" i="4"/>
  <c r="D234" i="4" s="1"/>
  <c r="C222" i="4"/>
  <c r="D220" i="4" s="1"/>
  <c r="C207" i="4"/>
  <c r="D205" i="4" s="1"/>
  <c r="E195" i="4"/>
  <c r="F190" i="4" s="1"/>
  <c r="E125" i="4"/>
  <c r="E130" i="4" s="1"/>
  <c r="C95" i="4"/>
  <c r="D94" i="4" s="1"/>
  <c r="E169" i="4"/>
  <c r="C68" i="4"/>
  <c r="D67" i="4" s="1"/>
  <c r="C42" i="4"/>
  <c r="E200" i="9" l="1"/>
  <c r="D233" i="4"/>
  <c r="D235" i="4" s="1"/>
  <c r="E247" i="4"/>
  <c r="E244" i="4"/>
  <c r="E245" i="4"/>
  <c r="E248" i="4"/>
  <c r="D221" i="4"/>
  <c r="D222" i="4" s="1"/>
  <c r="D204" i="4"/>
  <c r="D203" i="4"/>
  <c r="D206" i="4"/>
  <c r="F192" i="4"/>
  <c r="F189" i="4"/>
  <c r="F188" i="4"/>
  <c r="F194" i="4"/>
  <c r="F191" i="4"/>
  <c r="F193" i="4"/>
  <c r="E168" i="4"/>
  <c r="E170" i="4" s="1"/>
  <c r="D40" i="4"/>
  <c r="D65" i="4"/>
  <c r="D66" i="4"/>
  <c r="D41" i="4"/>
  <c r="E133" i="4"/>
  <c r="E131" i="4"/>
  <c r="E132" i="4"/>
  <c r="E129" i="4"/>
  <c r="E134" i="4"/>
  <c r="D92" i="4"/>
  <c r="D91" i="4"/>
  <c r="D93" i="4"/>
  <c r="D95" i="4"/>
  <c r="D68" i="4"/>
  <c r="D42" i="4"/>
  <c r="E249" i="4" l="1"/>
  <c r="D207" i="4"/>
  <c r="F195" i="4"/>
</calcChain>
</file>

<file path=xl/sharedStrings.xml><?xml version="1.0" encoding="utf-8"?>
<sst xmlns="http://schemas.openxmlformats.org/spreadsheetml/2006/main" count="596" uniqueCount="274">
  <si>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</si>
  <si>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</si>
  <si>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</si>
  <si>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</si>
  <si>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</si>
  <si>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</si>
  <si>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</si>
  <si>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</si>
  <si>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</si>
  <si>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</si>
  <si>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</si>
  <si>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</si>
  <si>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</si>
  <si>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</si>
  <si>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</si>
  <si>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</si>
  <si>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</si>
  <si>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</si>
  <si>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</si>
  <si>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</si>
  <si>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</si>
  <si>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</si>
  <si>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</si>
  <si>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</si>
  <si>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</si>
  <si>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</si>
  <si>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</si>
  <si>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</si>
  <si>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</si>
  <si>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</si>
  <si>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</si>
  <si>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</si>
  <si>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</si>
  <si>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</si>
  <si>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</si>
  <si>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</si>
  <si>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</si>
  <si>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</si>
  <si>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</si>
  <si>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</si>
  <si>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</si>
  <si>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</si>
  <si>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</si>
  <si>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</si>
  <si>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</si>
  <si>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</si>
  <si>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</si>
  <si>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</si>
  <si>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</si>
  <si>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</si>
  <si>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</si>
  <si>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</si>
  <si>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</si>
  <si>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</si>
  <si>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</si>
  <si>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</si>
  <si>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</si>
  <si>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</si>
  <si>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</si>
  <si>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</si>
  <si>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</si>
  <si>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</si>
  <si>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</si>
  <si>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</si>
  <si>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</si>
  <si>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</si>
  <si>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</si>
  <si>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</si>
  <si>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</si>
  <si>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</si>
  <si>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</si>
  <si>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</si>
  <si>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</si>
  <si>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</si>
  <si>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</si>
  <si>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</si>
  <si>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</si>
  <si>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</si>
  <si>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</si>
  <si>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</si>
  <si>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</si>
  <si>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</si>
  <si>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</si>
  <si>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</si>
  <si>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</si>
  <si>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</si>
  <si>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</si>
  <si>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</si>
  <si>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</si>
  <si>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</si>
  <si>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</si>
  <si>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</si>
  <si>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</si>
  <si>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</si>
  <si>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</si>
  <si>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</si>
  <si>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</si>
  <si>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</si>
  <si>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</si>
  <si>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</si>
  <si>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</si>
  <si>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</si>
  <si>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</si>
  <si>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</si>
  <si>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</si>
  <si>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</si>
  <si>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</si>
  <si>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</si>
  <si>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</si>
  <si>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</si>
  <si>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</si>
  <si>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</si>
  <si>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</si>
  <si>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</si>
  <si>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</si>
  <si>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</si>
  <si>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</si>
  <si>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</si>
  <si>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</si>
  <si>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</si>
  <si>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Pública</t>
  </si>
  <si>
    <t>Excelente</t>
  </si>
  <si>
    <t>Bueno</t>
  </si>
  <si>
    <t>Regular</t>
  </si>
  <si>
    <t xml:space="preserve">Empleado del gobierno	  </t>
  </si>
  <si>
    <t>Risaralda</t>
  </si>
  <si>
    <t>colombia</t>
  </si>
  <si>
    <t>Contrato a término indefinido</t>
  </si>
  <si>
    <t>Pereira</t>
  </si>
  <si>
    <t>Colombia</t>
  </si>
  <si>
    <t>SIN RESPUESTA</t>
  </si>
  <si>
    <t>Contrato a término fijo</t>
  </si>
  <si>
    <t>COLOMBIA</t>
  </si>
  <si>
    <t xml:space="preserve">Empleado de empresa particular  </t>
  </si>
  <si>
    <t>más de 6 SMLV</t>
  </si>
  <si>
    <t>entre 5 SMLV y menos de 6 SMLV</t>
  </si>
  <si>
    <t>RISARALDA</t>
  </si>
  <si>
    <t>PEREIRA</t>
  </si>
  <si>
    <t>entre 3 SMLV y menos de 4 SMLV</t>
  </si>
  <si>
    <t xml:space="preserve">Privada 	</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</si>
  <si>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</si>
  <si>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</si>
  <si>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</si>
  <si>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</si>
  <si>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</si>
  <si>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</si>
  <si>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</si>
  <si>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</si>
  <si>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</si>
  <si>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</si>
  <si>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</si>
  <si>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</si>
  <si>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</si>
  <si>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</si>
  <si>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</si>
  <si>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</si>
  <si>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</si>
  <si>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</si>
  <si>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</si>
  <si>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Sin respuesta</t>
  </si>
  <si>
    <t>Total graduados: 19</t>
  </si>
  <si>
    <t xml:space="preserve">Especialización en Procesos Industriales Agroalimentarios 
</t>
  </si>
  <si>
    <t>Especialización en Procesos Industriales Agroalimentarios</t>
  </si>
  <si>
    <t>Total egresados encuestados: 13</t>
  </si>
  <si>
    <t xml:space="preserve">Trabajador  independiente    (Sector público o privado)  </t>
  </si>
  <si>
    <t>Temporarios SA</t>
  </si>
  <si>
    <t>UTP</t>
  </si>
  <si>
    <t>jardinbotanico@uto.edu.co</t>
  </si>
  <si>
    <t>Ocupaciones en Ciencias Naturales, Aplicadas y relacionadas</t>
  </si>
  <si>
    <t>Agricultura, ganadería, Caza y Silvicultura</t>
  </si>
  <si>
    <t>entre 4 SMLV y menos de 5 SMLV</t>
  </si>
  <si>
    <t xml:space="preserve">Gestion Ambiental </t>
  </si>
  <si>
    <t>Profesional 1</t>
  </si>
  <si>
    <t>Director Jardin Botanico</t>
  </si>
  <si>
    <t>FEDERACIÓN NACIONAL DE CAFETEROS DE COLOMBIA</t>
  </si>
  <si>
    <t>CARRERA NOVENA nO. 36-43</t>
  </si>
  <si>
    <t>norberto.rincon@cafedecolombia.com.co</t>
  </si>
  <si>
    <t>Ocupaciones de Dirección y Gerencia</t>
  </si>
  <si>
    <t>SERVICIO DE EXTENSIÓN</t>
  </si>
  <si>
    <t>COORDINADOR DE INVESTIGACIÓN PARTICIPATIVA Y AMBIENTAL</t>
  </si>
  <si>
    <t>LIDER DEPARTAMENTAL DE EXTENSIÓN RURAL</t>
  </si>
  <si>
    <t>Universidad Tecnologica de Pereira</t>
  </si>
  <si>
    <t>Cra 27 10-02</t>
  </si>
  <si>
    <t>rector@utp.edu.co</t>
  </si>
  <si>
    <t>Rectoria</t>
  </si>
  <si>
    <t>Rector</t>
  </si>
  <si>
    <t>Presidente del Consejo Superior</t>
  </si>
  <si>
    <t>SENA</t>
  </si>
  <si>
    <t>Cra 8 No 26-79</t>
  </si>
  <si>
    <t>cfcardona@sena.edu.co</t>
  </si>
  <si>
    <t>Centro Atención Sector Agropecuario</t>
  </si>
  <si>
    <t>Coordinador Academico</t>
  </si>
  <si>
    <t>Subdirector de Centro</t>
  </si>
  <si>
    <t>Diagnosticentro SAS</t>
  </si>
  <si>
    <t>Calle 63 # 19-50</t>
  </si>
  <si>
    <t>gerencia@diagnosticentrorda.com</t>
  </si>
  <si>
    <t>Ocupaciones en Ventas y Servicios</t>
  </si>
  <si>
    <t>Intermediación Financiera</t>
  </si>
  <si>
    <t>gerencia</t>
  </si>
  <si>
    <t>gerente</t>
  </si>
  <si>
    <t>Alcalde</t>
  </si>
  <si>
    <t>SECRETARÍA DE EDUCACIÓN DEL MUNICIPIO DE DOSQUEBBRADAS</t>
  </si>
  <si>
    <t>CAM DOSQUEBRADAS</t>
  </si>
  <si>
    <t>mptorres@dosquebradas.gov.co</t>
  </si>
  <si>
    <t>Ocupaciones en Ciencias Sociales, Educación, Servicios Gubernamentales y Religión</t>
  </si>
  <si>
    <t>SECRETARÍA DE EDUCACIÓN - MACROPROCESO CALIDAD EDUCATIVA</t>
  </si>
  <si>
    <t xml:space="preserve">LÍDER DE CALIDAD EDUCATIVA </t>
  </si>
  <si>
    <t xml:space="preserve">SECRETARIO DE EDUCACIÓN </t>
  </si>
  <si>
    <t>RISARALDDA</t>
  </si>
  <si>
    <t>DOSQUEBRADAS</t>
  </si>
  <si>
    <t>tropik colombia sas</t>
  </si>
  <si>
    <t>calle 94 14 73 bodegas 21 y 27</t>
  </si>
  <si>
    <t>oscar.arango@tropik.com.co</t>
  </si>
  <si>
    <t>Industrias Manufactureras</t>
  </si>
  <si>
    <t>entre 1 SMLV y menos de 2 SMLV</t>
  </si>
  <si>
    <t>gerente ejecutivo  comercial</t>
  </si>
  <si>
    <t>socios</t>
  </si>
  <si>
    <t>risaralda</t>
  </si>
  <si>
    <t>pereira</t>
  </si>
  <si>
    <t>MUNICIPIO DE PEREIRA</t>
  </si>
  <si>
    <t>CRA 7 Nº 18-55</t>
  </si>
  <si>
    <t>pereira@gov.co</t>
  </si>
  <si>
    <t>Ocupaciones en Finanzas y administración</t>
  </si>
  <si>
    <t>Otras Actividades de Servicios Comunitarios, Sociales y Personales</t>
  </si>
  <si>
    <t>DESARROLLO RURAL</t>
  </si>
  <si>
    <t>TECNICO ADMINISTRATIVO</t>
  </si>
  <si>
    <t>DIRECTOR OPERATIVO</t>
  </si>
  <si>
    <t>La Especializacion debe ahondar en procesos industriales mas alla de la teoria, en la práctica.</t>
  </si>
  <si>
    <t>NA</t>
  </si>
  <si>
    <t>profundidad en algunos temas</t>
  </si>
  <si>
    <t>Mayor contacto con empresas relacionadas con la especialización.</t>
  </si>
  <si>
    <t>Excelente programa</t>
  </si>
  <si>
    <t>Ninguna</t>
  </si>
  <si>
    <t xml:space="preserve">estan m uy bien </t>
  </si>
  <si>
    <t>En el programa que adelanté mis estudios, necesita más presencia en los municipios porque esta especialización debe fortalecer el sector agropecuario del departamento</t>
  </si>
  <si>
    <t>ALGUNOS DOCENTEN PERO ESTO SE EVIDENCIO EN LA EVALUACION AL DOCENTE</t>
  </si>
  <si>
    <t>que hubiera sido mas corto el tiempo de estudio.</t>
  </si>
  <si>
    <t>INCLUIR BIOQUÍMICA COMO UNA DE LAS PRIMERAS ASIGNATURAS DEL PROGRAMA.</t>
  </si>
  <si>
    <t>acerca más al sector privado</t>
  </si>
  <si>
    <t>SE DEBE SER MAS PRECISO EN LOS PROCESOS DEL PROGRAMA</t>
  </si>
  <si>
    <t>Total graduados: 27</t>
  </si>
  <si>
    <t>Total egresados encuestados 2018: 13</t>
  </si>
  <si>
    <t>Total egresados encuestados 2020: 8</t>
  </si>
  <si>
    <t>Nivel de encuestas diligenciadas: 77,8%</t>
  </si>
  <si>
    <t>No hay datos de la Especialización en Procesos Industriales Agroalimentarios </t>
  </si>
  <si>
    <t>No hay datos de empleadores para la Especialización en Procesos Industriales Agroalimentarios </t>
  </si>
  <si>
    <t>Americana de Curtidos</t>
  </si>
  <si>
    <t>Km 2 Salida a Chinchina</t>
  </si>
  <si>
    <t>Cercafe</t>
  </si>
  <si>
    <t>Mercasa Galpon 6, Planta de Concentrados Cercafe</t>
  </si>
  <si>
    <t>FOLIARES COLOMBIANOS FOLCOL SAS</t>
  </si>
  <si>
    <t>AVENIDA CIRCUNVALAR CALLE 1 NO 3-191</t>
  </si>
  <si>
    <t>LAFRANCOL S.A.S</t>
  </si>
  <si>
    <t>CARRERA 1 # 46-84</t>
  </si>
  <si>
    <t>3633901</t>
  </si>
  <si>
    <t>ambienta@amercur.coml</t>
  </si>
  <si>
    <t>3116565 ext 133</t>
  </si>
  <si>
    <t>calidadcercafe.com.co</t>
  </si>
  <si>
    <t>2130404</t>
  </si>
  <si>
    <t>produccion@folcol.com.co</t>
  </si>
  <si>
    <t>6877700</t>
  </si>
  <si>
    <t>diana.montoya@abbott.com</t>
  </si>
  <si>
    <t>Área de gestión</t>
  </si>
  <si>
    <t>Jefe Gestión Ambiental</t>
  </si>
  <si>
    <t>Director de Producción</t>
  </si>
  <si>
    <t>Área de producción</t>
  </si>
  <si>
    <t>Lider de Calidad</t>
  </si>
  <si>
    <t xml:space="preserve">Carlos Enrique Redon Mejia </t>
  </si>
  <si>
    <t>JEFE DE PRODUCCION</t>
  </si>
  <si>
    <t>GERENTE</t>
  </si>
  <si>
    <t xml:space="preserve">AUXILIAR DE INVESTIGACIÓN Y 
DESARROLLO DE ALIMENTOS </t>
  </si>
  <si>
    <t xml:space="preserve">COORDINADOR DE 
INVESTIGACIÓN Y DESARROLLO ALIMENTOS </t>
  </si>
  <si>
    <t>se debe mejorar la calidad de las practicas</t>
  </si>
  <si>
    <t>Mayor organización y planificación previa a la apretura del programa. No trabajar sobre la marcha, tener con exactitud el plan de estudios sin cambios improvistos y perdidas de tiempo. Además mejorar la calidad de las prácticas.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</si>
</sst>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11"/>
      <name val="Calibri"/>
      <family val="2"/>
      <scheme val="minor"/>
    </font>
    <font>
      <sz val="8"/>
      <name val="Inherit"/>
    </font>
    <font>
      <b/>
      <sz val="11"/>
      <name val="Calibri"/>
      <family val="2"/>
      <scheme val="minor"/>
    </font>
    <font>
      <b/>
      <sz val="14"/>
      <color rgb="FF000000"/>
      <name val="Calibri"/>
      <family val="2"/>
    </font>
    <font>
      <sz val="8"/>
      <name val="Calibri"/>
      <family val="2"/>
      <scheme val="minor"/>
    </font>
    <font>
      <b/>
      <sz val="1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9" fontId="1" fillId="2" borderId="1" xfId="1" applyFont="1"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9" fontId="0" fillId="2" borderId="0" xfId="0" applyNumberFormat="1" applyFill="1"/>
    <xf numFmtId="0" fontId="0" fillId="2" borderId="0" xfId="0" applyFill="1" applyAlignment="1">
      <alignment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0" fillId="2" borderId="8" xfId="0" applyFill="1" applyBorder="1"/>
    <xf numFmtId="0" fontId="0" fillId="2" borderId="9" xfId="0" applyFill="1" applyBorder="1"/>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10" fillId="2" borderId="0" xfId="0" applyFont="1" applyFill="1" applyAlignment="1">
      <alignment vertical="center"/>
    </xf>
    <xf numFmtId="0" fontId="2" fillId="2" borderId="0" xfId="0" applyFont="1" applyFill="1" applyAlignment="1">
      <alignment vertical="center"/>
    </xf>
    <xf numFmtId="0" fontId="20" fillId="2" borderId="0" xfId="0" applyFont="1" applyFill="1"/>
    <xf numFmtId="0" fontId="21" fillId="2" borderId="0" xfId="0" applyFont="1" applyFill="1" applyAlignment="1">
      <alignment horizontal="left" vertical="center"/>
    </xf>
    <xf numFmtId="0" fontId="0" fillId="3" borderId="1" xfId="0" applyFill="1" applyBorder="1"/>
    <xf numFmtId="0" fontId="0" fillId="3" borderId="1" xfId="0" applyFill="1" applyBorder="1" applyAlignment="1">
      <alignment wrapText="1"/>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3" fontId="15" fillId="2" borderId="0" xfId="0" applyNumberFormat="1" applyFont="1" applyFill="1" applyAlignment="1">
      <alignment horizontal="center"/>
    </xf>
    <xf numFmtId="0" fontId="12" fillId="2" borderId="0" xfId="0" applyFont="1" applyFill="1" applyAlignment="1">
      <alignment horizontal="center" vertical="top" wrapText="1"/>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wrapText="1"/>
    </xf>
    <xf numFmtId="0" fontId="0" fillId="2" borderId="1" xfId="0" applyFill="1" applyBorder="1" applyAlignment="1">
      <alignment horizontal="center" vertical="center"/>
    </xf>
    <xf numFmtId="0" fontId="11" fillId="2" borderId="1" xfId="0" applyFont="1" applyFill="1" applyBorder="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0" fillId="2" borderId="1" xfId="0" applyFill="1" applyBorder="1" applyAlignment="1">
      <alignment horizontal="center" wrapText="1"/>
    </xf>
    <xf numFmtId="0" fontId="0" fillId="4" borderId="1" xfId="0" applyFill="1" applyBorder="1" applyAlignment="1">
      <alignment horizontal="left" vertical="top" wrapText="1"/>
    </xf>
    <xf numFmtId="0" fontId="0" fillId="2" borderId="0"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wrapText="1"/>
    </xf>
    <xf numFmtId="0" fontId="25" fillId="2" borderId="0" xfId="0" applyFont="1" applyFill="1" applyAlignment="1">
      <alignment horizontal="center" vertical="center"/>
    </xf>
    <xf numFmtId="0" fontId="3" fillId="2"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[1]Egresados!$F$60:$F$62</c:f>
              <c:strCache>
                <c:ptCount val="3"/>
                <c:pt idx="0">
                  <c:v>Casado(a)/unión libre</c:v>
                </c:pt>
                <c:pt idx="1">
                  <c:v>Soltero</c:v>
                </c:pt>
                <c:pt idx="2">
                  <c:v>Otro</c:v>
                </c:pt>
              </c:strCache>
            </c:strRef>
          </c:cat>
          <c:val>
            <c:numRef>
              <c:f>[1]Egresados!$G$60:$G$62</c:f>
              <c:numCache>
                <c:formatCode>General</c:formatCode>
                <c:ptCount val="3"/>
                <c:pt idx="0">
                  <c:v>0.69230769230769229</c:v>
                </c:pt>
                <c:pt idx="1">
                  <c:v>0.23076923076923078</c:v>
                </c:pt>
                <c:pt idx="2">
                  <c:v>7.6923076923076927E-2</c:v>
                </c:pt>
              </c:numCache>
            </c:numRef>
          </c:val>
          <c:extLst>
            <c:ext xmlns:c16="http://schemas.microsoft.com/office/drawing/2014/chart" uri="{C3380CC4-5D6E-409C-BE32-E72D297353CC}">
              <c16:uniqueId val="{00000000-1128-4EF5-8CB4-6574A0A10DBA}"/>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[1]Egresados!$B$314:$B$315</c:f>
              <c:strCache>
                <c:ptCount val="2"/>
                <c:pt idx="0">
                  <c:v>Si</c:v>
                </c:pt>
                <c:pt idx="1">
                  <c:v>No</c:v>
                </c:pt>
              </c:strCache>
            </c:strRef>
          </c:cat>
          <c:val>
            <c:numRef>
              <c:f>[1]Egresados!$C$314:$C$315</c:f>
              <c:numCache>
                <c:formatCode>General</c:formatCode>
                <c:ptCount val="2"/>
                <c:pt idx="0">
                  <c:v>0.69230769230769229</c:v>
                </c:pt>
                <c:pt idx="1">
                  <c:v>0.30769230769230771</c:v>
                </c:pt>
              </c:numCache>
            </c:numRef>
          </c:val>
          <c:extLst>
            <c:ext xmlns:c16="http://schemas.microsoft.com/office/drawing/2014/chart" uri="{C3380CC4-5D6E-409C-BE32-E72D297353CC}">
              <c16:uniqueId val="{00000000-0B48-4624-99A3-43B497F0B0BC}"/>
            </c:ext>
          </c:extLst>
        </c:ser>
        <c:dLbls>
          <c:dLblPos val="outEnd"/>
          <c:showLegendKey val="0"/>
          <c:showVal val="1"/>
          <c:showCatName val="0"/>
          <c:showSerName val="0"/>
          <c:showPercent val="0"/>
          <c:showBubbleSize val="0"/>
        </c:dLbls>
        <c:gapWidth val="150"/>
        <c:axId val="552953824"/>
        <c:axId val="552954216"/>
      </c:barChart>
      <c:catAx>
        <c:axId val="552953824"/>
        <c:scaling>
          <c:orientation val="minMax"/>
        </c:scaling>
        <c:delete val="0"/>
        <c:axPos val="b"/>
        <c:numFmt formatCode="General" sourceLinked="1"/>
        <c:majorTickMark val="none"/>
        <c:minorTickMark val="none"/>
        <c:tickLblPos val="nextTo"/>
        <c:crossAx val="552954216"/>
        <c:crosses val="autoZero"/>
        <c:auto val="1"/>
        <c:lblAlgn val="ctr"/>
        <c:lblOffset val="100"/>
        <c:noMultiLvlLbl val="0"/>
      </c:catAx>
      <c:valAx>
        <c:axId val="552954216"/>
        <c:scaling>
          <c:orientation val="minMax"/>
        </c:scaling>
        <c:delete val="0"/>
        <c:axPos val="l"/>
        <c:majorGridlines/>
        <c:numFmt formatCode="General" sourceLinked="1"/>
        <c:majorTickMark val="none"/>
        <c:minorTickMark val="none"/>
        <c:tickLblPos val="nextTo"/>
        <c:crossAx val="55295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F7B-4C35-8452-EBFF3BA67E9E}"/>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F7B-4C35-8452-EBFF3BA67E9E}"/>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0.125</c:v>
                </c:pt>
                <c:pt idx="1">
                  <c:v>0.875</c:v>
                </c:pt>
              </c:numCache>
            </c:numRef>
          </c:val>
          <c:extLs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B145-4B10-A55A-060EDA5DAA4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145-4B10-A55A-060EDA5DAA4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B145-4B10-A55A-060EDA5DAA4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0.375</c:v>
                </c:pt>
                <c:pt idx="1">
                  <c:v>0.625</c:v>
                </c:pt>
                <c:pt idx="2">
                  <c:v>0</c:v>
                </c:pt>
              </c:numCache>
            </c:numRef>
          </c:val>
          <c:extLs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0.625</c:v>
                </c:pt>
                <c:pt idx="1">
                  <c:v>0.25</c:v>
                </c:pt>
                <c:pt idx="2">
                  <c:v>0.125</c:v>
                </c:pt>
                <c:pt idx="3">
                  <c:v>0</c:v>
                </c:pt>
              </c:numCache>
            </c:numRef>
          </c:val>
          <c:extLs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0.625</c:v>
                </c:pt>
              </c:numCache>
            </c:numRef>
          </c:val>
          <c:extLs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0.25</c:v>
                </c:pt>
              </c:numCache>
            </c:numRef>
          </c:val>
          <c:extLs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0.125</c:v>
                </c:pt>
              </c:numCache>
            </c:numRef>
          </c:val>
          <c:extLs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563715176"/>
        <c:axId val="563713864"/>
      </c:barChart>
      <c:catAx>
        <c:axId val="5637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563713864"/>
        <c:crosses val="autoZero"/>
        <c:auto val="1"/>
        <c:lblAlgn val="ctr"/>
        <c:lblOffset val="100"/>
        <c:noMultiLvlLbl val="0"/>
      </c:catAx>
      <c:valAx>
        <c:axId val="563713864"/>
        <c:scaling>
          <c:orientation val="minMax"/>
        </c:scaling>
        <c:delete val="1"/>
        <c:axPos val="l"/>
        <c:numFmt formatCode="General" sourceLinked="1"/>
        <c:majorTickMark val="none"/>
        <c:minorTickMark val="none"/>
        <c:tickLblPos val="nextTo"/>
        <c:crossAx val="563715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2020'!$B$168:$B$169</c:f>
              <c:strCache>
                <c:ptCount val="2"/>
                <c:pt idx="0">
                  <c:v>Si</c:v>
                </c:pt>
                <c:pt idx="1">
                  <c:v>No</c:v>
                </c:pt>
              </c:strCache>
            </c:strRef>
          </c:cat>
          <c:val>
            <c:numRef>
              <c:f>'Egresados 2020'!$E$168:$E$169</c:f>
              <c:numCache>
                <c:formatCode>0%</c:formatCode>
                <c:ptCount val="2"/>
                <c:pt idx="0">
                  <c:v>0.125</c:v>
                </c:pt>
                <c:pt idx="1">
                  <c:v>0.875</c:v>
                </c:pt>
              </c:numCache>
            </c:numRef>
          </c:val>
          <c:extLs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Ref>
                    <c:extLst>
                      <c:ext uri="{02D57815-91ED-43cb-92C2-25804820EDAC}">
                        <c15:formulaRef>
                          <c15:sqref>'Egresados 2020'!$B$168:$B$169</c15:sqref>
                        </c15:formulaRef>
                      </c:ext>
                    </c:extLst>
                    <c:strCache>
                      <c:ptCount val="2"/>
                      <c:pt idx="0">
                        <c:v>Si</c:v>
                      </c:pt>
                      <c:pt idx="1">
                        <c:v>No</c:v>
                      </c:pt>
                    </c:strCache>
                  </c:strRef>
                </c:cat>
                <c:val>
                  <c:numRef>
                    <c:extLst>
                      <c:ext uri="{02D57815-91ED-43cb-92C2-25804820EDAC}">
                        <c15:formulaRef>
                          <c15:sqref>'Egresados 2020'!$C$168:$C$169</c15:sqref>
                        </c15:formulaRef>
                      </c:ext>
                    </c:extLst>
                    <c:numCache>
                      <c:formatCode>General</c:formatCode>
                      <c:ptCount val="2"/>
                    </c:numCache>
                  </c:numRef>
                </c:val>
                <c:extLs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'Egresados 2020'!$B$188:$B$194</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2020'!$F$188:$F$194</c:f>
              <c:numCache>
                <c:formatCode>0%</c:formatCode>
                <c:ptCount val="7"/>
                <c:pt idx="0">
                  <c:v>0.6</c:v>
                </c:pt>
                <c:pt idx="1">
                  <c:v>0.2</c:v>
                </c:pt>
                <c:pt idx="2">
                  <c:v>0.1</c:v>
                </c:pt>
                <c:pt idx="3">
                  <c:v>0</c:v>
                </c:pt>
                <c:pt idx="4">
                  <c:v>0</c:v>
                </c:pt>
                <c:pt idx="5">
                  <c:v>0.1</c:v>
                </c:pt>
                <c:pt idx="6">
                  <c:v>0</c:v>
                </c:pt>
              </c:numCache>
            </c:numRef>
          </c:val>
          <c:extLs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603711920"/>
        <c:axId val="603713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'Egresados 2020'!$B$188:$B$194</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c:ext uri="{02D57815-91ED-43cb-92C2-25804820EDAC}">
                        <c15:formulaRef>
                          <c15:sqref>'Egresados 2020'!$C$188:$C$194</c15:sqref>
                        </c15:formulaRef>
                      </c:ext>
                    </c:extLst>
                    <c:numCache>
                      <c:formatCode>General</c:formatCode>
                      <c:ptCount val="7"/>
                    </c:numCache>
                  </c:numRef>
                </c:val>
                <c:extLs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'Egresados 2020'!$B$188:$B$194</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5="http://schemas.microsoft.com/office/drawing/2012/chart">
                      <c:ext xmlns:c15="http://schemas.microsoft.com/office/drawing/2012/chart" uri="{02D57815-91ED-43cb-92C2-25804820EDAC}">
                        <c15:formulaRef>
                          <c15:sqref>'Egresados 2020'!$D$188:$D$194</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DFCB-41B2-9C59-87E2D0ABC256}"/>
                  </c:ext>
                </c:extLst>
              </c15:ser>
            </c15:filteredBarSeries>
          </c:ext>
        </c:extLst>
      </c:barChart>
      <c:catAx>
        <c:axId val="603711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603713888"/>
        <c:crosses val="autoZero"/>
        <c:auto val="1"/>
        <c:lblAlgn val="ctr"/>
        <c:lblOffset val="100"/>
        <c:noMultiLvlLbl val="0"/>
      </c:catAx>
      <c:valAx>
        <c:axId val="603713888"/>
        <c:scaling>
          <c:orientation val="minMax"/>
        </c:scaling>
        <c:delete val="1"/>
        <c:axPos val="l"/>
        <c:numFmt formatCode="0%" sourceLinked="1"/>
        <c:majorTickMark val="none"/>
        <c:minorTickMark val="none"/>
        <c:tickLblPos val="nextTo"/>
        <c:crossAx val="6037119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2020'!$B$203:$B$206</c:f>
              <c:strCache>
                <c:ptCount val="4"/>
                <c:pt idx="0">
                  <c:v>Excelente</c:v>
                </c:pt>
                <c:pt idx="1">
                  <c:v>Bueno</c:v>
                </c:pt>
                <c:pt idx="2">
                  <c:v>Regular</c:v>
                </c:pt>
                <c:pt idx="3">
                  <c:v>Malo</c:v>
                </c:pt>
              </c:strCache>
            </c:strRef>
          </c:cat>
          <c:val>
            <c:numRef>
              <c:f>'Egresados 2020'!$D$203:$D$206</c:f>
              <c:numCache>
                <c:formatCode>0%</c:formatCode>
                <c:ptCount val="4"/>
                <c:pt idx="0">
                  <c:v>0</c:v>
                </c:pt>
                <c:pt idx="1">
                  <c:v>1</c:v>
                </c:pt>
                <c:pt idx="2">
                  <c:v>0</c:v>
                </c:pt>
                <c:pt idx="3">
                  <c:v>0</c:v>
                </c:pt>
              </c:numCache>
            </c:numRef>
          </c:val>
          <c:extLs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602194144"/>
        <c:axId val="602194472"/>
      </c:barChart>
      <c:catAx>
        <c:axId val="6021941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02194472"/>
        <c:crosses val="autoZero"/>
        <c:auto val="1"/>
        <c:lblAlgn val="ctr"/>
        <c:lblOffset val="100"/>
        <c:noMultiLvlLbl val="0"/>
      </c:catAx>
      <c:valAx>
        <c:axId val="6021944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602194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2020'!$B$220:$B$221</c:f>
              <c:strCache>
                <c:ptCount val="2"/>
                <c:pt idx="0">
                  <c:v>Si</c:v>
                </c:pt>
                <c:pt idx="1">
                  <c:v>No </c:v>
                </c:pt>
              </c:strCache>
            </c:strRef>
          </c:cat>
          <c:val>
            <c:numRef>
              <c:f>'Egresados 2020'!$D$220:$D$221</c:f>
              <c:numCache>
                <c:formatCode>0%</c:formatCode>
                <c:ptCount val="2"/>
                <c:pt idx="0">
                  <c:v>0.875</c:v>
                </c:pt>
                <c:pt idx="1">
                  <c:v>0.125</c:v>
                </c:pt>
              </c:numCache>
            </c:numRef>
          </c:val>
          <c:extLs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2020'!$B$233:$B$234</c:f>
              <c:strCache>
                <c:ptCount val="2"/>
                <c:pt idx="0">
                  <c:v>Si</c:v>
                </c:pt>
                <c:pt idx="1">
                  <c:v>No </c:v>
                </c:pt>
              </c:strCache>
            </c:strRef>
          </c:cat>
          <c:val>
            <c:numRef>
              <c:f>'Egresados 2020'!$D$233:$D$234</c:f>
              <c:numCache>
                <c:formatCode>0%</c:formatCode>
                <c:ptCount val="2"/>
                <c:pt idx="0">
                  <c:v>1</c:v>
                </c:pt>
                <c:pt idx="1">
                  <c:v>0</c:v>
                </c:pt>
              </c:numCache>
            </c:numRef>
          </c:val>
          <c:extLs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[1]Egresados!$F$35:$F$36</c:f>
              <c:strCache>
                <c:ptCount val="2"/>
                <c:pt idx="0">
                  <c:v>Masculino</c:v>
                </c:pt>
                <c:pt idx="1">
                  <c:v>Femenino</c:v>
                </c:pt>
              </c:strCache>
            </c:strRef>
          </c:cat>
          <c:val>
            <c:numRef>
              <c:f>[1]Egresados!$G$35:$G$36</c:f>
              <c:numCache>
                <c:formatCode>General</c:formatCode>
                <c:ptCount val="2"/>
                <c:pt idx="0">
                  <c:v>0.46153846153846156</c:v>
                </c:pt>
                <c:pt idx="1">
                  <c:v>0.53846153846153844</c:v>
                </c:pt>
              </c:numCache>
            </c:numRef>
          </c:val>
          <c:extLst>
            <c:ext xmlns:c16="http://schemas.microsoft.com/office/drawing/2014/chart" uri="{C3380CC4-5D6E-409C-BE32-E72D297353CC}">
              <c16:uniqueId val="{00000000-1C60-47CC-8B1E-4E0CF273154B}"/>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2020'!$B$244:$B$248</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2020'!$E$244:$E$248</c:f>
              <c:numCache>
                <c:formatCode>0%</c:formatCode>
                <c:ptCount val="5"/>
                <c:pt idx="0">
                  <c:v>0</c:v>
                </c:pt>
                <c:pt idx="1">
                  <c:v>0.125</c:v>
                </c:pt>
                <c:pt idx="2">
                  <c:v>0.375</c:v>
                </c:pt>
                <c:pt idx="3">
                  <c:v>0.5</c:v>
                </c:pt>
                <c:pt idx="4">
                  <c:v>0</c:v>
                </c:pt>
              </c:numCache>
            </c:numRef>
          </c:val>
          <c:extLs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'Egresados 2020'!$F$244:$F$248</c:f>
              <c:numCache>
                <c:formatCode>0%</c:formatCode>
                <c:ptCount val="5"/>
              </c:numCache>
            </c:numRef>
          </c:val>
          <c:extLs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[1]Egresados!$F$86:$F$89</c:f>
              <c:strCache>
                <c:ptCount val="4"/>
                <c:pt idx="0">
                  <c:v>0</c:v>
                </c:pt>
                <c:pt idx="1">
                  <c:v>1</c:v>
                </c:pt>
                <c:pt idx="2">
                  <c:v>2</c:v>
                </c:pt>
                <c:pt idx="3">
                  <c:v>Más de 2</c:v>
                </c:pt>
              </c:strCache>
            </c:strRef>
          </c:cat>
          <c:val>
            <c:numRef>
              <c:f>[1]Egresados!$G$86:$G$89</c:f>
              <c:numCache>
                <c:formatCode>General</c:formatCode>
                <c:ptCount val="4"/>
                <c:pt idx="0">
                  <c:v>0.38461538461538464</c:v>
                </c:pt>
                <c:pt idx="1">
                  <c:v>0.23076923076923078</c:v>
                </c:pt>
                <c:pt idx="2">
                  <c:v>0.30769230769230771</c:v>
                </c:pt>
                <c:pt idx="3">
                  <c:v>7.6923076923076927E-2</c:v>
                </c:pt>
              </c:numCache>
            </c:numRef>
          </c:val>
          <c:extLst>
            <c:ext xmlns:c16="http://schemas.microsoft.com/office/drawing/2014/chart" uri="{C3380CC4-5D6E-409C-BE32-E72D297353CC}">
              <c16:uniqueId val="{00000000-632A-4F91-9541-08F349207F59}"/>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[1]Egresados!$C$123:$C$128</c:f>
              <c:numCache>
                <c:formatCode>General</c:formatCode>
                <c:ptCount val="6"/>
              </c:numCache>
            </c:numRef>
          </c:val>
          <c:extLst>
            <c:ext xmlns:c16="http://schemas.microsoft.com/office/drawing/2014/chart" uri="{C3380CC4-5D6E-409C-BE32-E72D297353CC}">
              <c16:uniqueId val="{00000000-5708-47C7-91F8-A6A64070C5D0}"/>
            </c:ext>
          </c:extLst>
        </c:ser>
        <c:ser>
          <c:idx val="1"/>
          <c:order val="1"/>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[1]Egresados!$D$123:$D$128</c:f>
              <c:numCache>
                <c:formatCode>General</c:formatCode>
                <c:ptCount val="6"/>
              </c:numCache>
            </c:numRef>
          </c:val>
          <c:extLst>
            <c:ext xmlns:c16="http://schemas.microsoft.com/office/drawing/2014/chart" uri="{C3380CC4-5D6E-409C-BE32-E72D297353CC}">
              <c16:uniqueId val="{00000001-5708-47C7-91F8-A6A64070C5D0}"/>
            </c:ext>
          </c:extLst>
        </c:ser>
        <c:ser>
          <c:idx val="2"/>
          <c:order val="2"/>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[1]Egresados!$E$123:$E$128</c:f>
              <c:numCache>
                <c:formatCode>General</c:formatCode>
                <c:ptCount val="6"/>
                <c:pt idx="0">
                  <c:v>0.92307692307692313</c:v>
                </c:pt>
                <c:pt idx="1">
                  <c:v>7.6923076923076927E-2</c:v>
                </c:pt>
                <c:pt idx="2">
                  <c:v>0</c:v>
                </c:pt>
                <c:pt idx="3">
                  <c:v>0</c:v>
                </c:pt>
                <c:pt idx="4">
                  <c:v>0</c:v>
                </c:pt>
                <c:pt idx="5">
                  <c:v>0</c:v>
                </c:pt>
              </c:numCache>
            </c:numRef>
          </c:val>
          <c:extLst>
            <c:ext xmlns:c16="http://schemas.microsoft.com/office/drawing/2014/chart" uri="{C3380CC4-5D6E-409C-BE32-E72D297353CC}">
              <c16:uniqueId val="{00000002-5708-47C7-91F8-A6A64070C5D0}"/>
            </c:ext>
          </c:extLst>
        </c:ser>
        <c:ser>
          <c:idx val="3"/>
          <c:order val="3"/>
          <c:invertIfNegative val="0"/>
          <c:cat>
            <c:strRef>
              <c:f>[1]Egresados!$B$123:$B$128</c:f>
              <c:strCache>
                <c:ptCount val="6"/>
                <c:pt idx="0">
                  <c:v>Trabajando</c:v>
                </c:pt>
                <c:pt idx="1">
                  <c:v>Buscando trabajo</c:v>
                </c:pt>
                <c:pt idx="2">
                  <c:v>Estudiando</c:v>
                </c:pt>
                <c:pt idx="3">
                  <c:v>Oficios del hogar</c:v>
                </c:pt>
                <c:pt idx="4">
                  <c:v>Incapacitado </c:v>
                </c:pt>
                <c:pt idx="5">
                  <c:v>Otra actividad</c:v>
                </c:pt>
              </c:strCache>
            </c:strRef>
          </c:cat>
          <c:val>
            <c:numRef>
              <c:f>[1]Egresados!$F$123:$F$128</c:f>
              <c:numCache>
                <c:formatCode>General</c:formatCode>
                <c:ptCount val="6"/>
              </c:numCache>
            </c:numRef>
          </c:val>
          <c:extLst>
            <c:ext xmlns:c16="http://schemas.microsoft.com/office/drawing/2014/chart" uri="{C3380CC4-5D6E-409C-BE32-E72D297353CC}">
              <c16:uniqueId val="{00000003-5708-47C7-91F8-A6A64070C5D0}"/>
            </c:ext>
          </c:extLst>
        </c:ser>
        <c:dLbls>
          <c:showLegendKey val="0"/>
          <c:showVal val="0"/>
          <c:showCatName val="0"/>
          <c:showSerName val="0"/>
          <c:showPercent val="0"/>
          <c:showBubbleSize val="0"/>
        </c:dLbls>
        <c:gapWidth val="150"/>
        <c:axId val="332933184"/>
        <c:axId val="332933576"/>
      </c:barChart>
      <c:catAx>
        <c:axId val="332933184"/>
        <c:scaling>
          <c:orientation val="minMax"/>
        </c:scaling>
        <c:delete val="0"/>
        <c:axPos val="b"/>
        <c:numFmt formatCode="General" sourceLinked="1"/>
        <c:majorTickMark val="none"/>
        <c:minorTickMark val="none"/>
        <c:tickLblPos val="nextTo"/>
        <c:crossAx val="332933576"/>
        <c:crosses val="autoZero"/>
        <c:auto val="1"/>
        <c:lblAlgn val="ctr"/>
        <c:lblOffset val="100"/>
        <c:noMultiLvlLbl val="0"/>
      </c:catAx>
      <c:valAx>
        <c:axId val="332933576"/>
        <c:scaling>
          <c:orientation val="minMax"/>
        </c:scaling>
        <c:delete val="0"/>
        <c:axPos val="l"/>
        <c:majorGridlines/>
        <c:numFmt formatCode="General" sourceLinked="1"/>
        <c:majorTickMark val="none"/>
        <c:minorTickMark val="none"/>
        <c:tickLblPos val="nextTo"/>
        <c:crossAx val="33293318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[1]Egresados!$I$123:$I$125</c:f>
              <c:numCache>
                <c:formatCode>General</c:formatCode>
                <c:ptCount val="3"/>
              </c:numCache>
            </c:numRef>
          </c:val>
          <c:extLst>
            <c:ext xmlns:c16="http://schemas.microsoft.com/office/drawing/2014/chart" uri="{C3380CC4-5D6E-409C-BE32-E72D297353CC}">
              <c16:uniqueId val="{00000000-6F0C-47C0-B6EF-CC9B6C41BBE2}"/>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[1]Egresados!$J$123:$J$125</c:f>
              <c:numCache>
                <c:formatCode>General</c:formatCode>
                <c:ptCount val="3"/>
              </c:numCache>
            </c:numRef>
          </c:val>
          <c:extLst>
            <c:ext xmlns:c16="http://schemas.microsoft.com/office/drawing/2014/chart" uri="{C3380CC4-5D6E-409C-BE32-E72D297353CC}">
              <c16:uniqueId val="{00000001-6F0C-47C0-B6EF-CC9B6C41BBE2}"/>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[1]Egresados!$K$123:$K$125</c:f>
              <c:numCache>
                <c:formatCode>General</c:formatCode>
                <c:ptCount val="3"/>
                <c:pt idx="0">
                  <c:v>0.30769230769230771</c:v>
                </c:pt>
                <c:pt idx="1">
                  <c:v>0.30769230769230771</c:v>
                </c:pt>
                <c:pt idx="2">
                  <c:v>0.38461538461538464</c:v>
                </c:pt>
              </c:numCache>
            </c:numRef>
          </c:val>
          <c:extLst>
            <c:ext xmlns:c16="http://schemas.microsoft.com/office/drawing/2014/chart" uri="{C3380CC4-5D6E-409C-BE32-E72D297353CC}">
              <c16:uniqueId val="{00000002-6F0C-47C0-B6EF-CC9B6C41BBE2}"/>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[1]Egresados!$H$123:$H$125</c:f>
              <c:strCache>
                <c:ptCount val="3"/>
                <c:pt idx="0">
                  <c:v>Si</c:v>
                </c:pt>
                <c:pt idx="1">
                  <c:v>no </c:v>
                </c:pt>
                <c:pt idx="2">
                  <c:v>no respondio </c:v>
                </c:pt>
              </c:strCache>
            </c:strRef>
          </c:cat>
          <c:val>
            <c:numRef>
              <c:f>[1]Egresados!$L$123:$L$125</c:f>
              <c:numCache>
                <c:formatCode>General</c:formatCode>
                <c:ptCount val="3"/>
              </c:numCache>
            </c:numRef>
          </c:val>
          <c:extLst>
            <c:ext xmlns:c16="http://schemas.microsoft.com/office/drawing/2014/chart" uri="{C3380CC4-5D6E-409C-BE32-E72D297353CC}">
              <c16:uniqueId val="{00000003-6F0C-47C0-B6EF-CC9B6C41BBE2}"/>
            </c:ext>
          </c:extLst>
        </c:ser>
        <c:dLbls>
          <c:dLblPos val="outEnd"/>
          <c:showLegendKey val="0"/>
          <c:showVal val="1"/>
          <c:showCatName val="0"/>
          <c:showSerName val="0"/>
          <c:showPercent val="0"/>
          <c:showBubbleSize val="0"/>
        </c:dLbls>
        <c:gapWidth val="150"/>
        <c:axId val="332934360"/>
        <c:axId val="332934752"/>
      </c:barChart>
      <c:catAx>
        <c:axId val="332934360"/>
        <c:scaling>
          <c:orientation val="minMax"/>
        </c:scaling>
        <c:delete val="0"/>
        <c:axPos val="b"/>
        <c:numFmt formatCode="General" sourceLinked="1"/>
        <c:majorTickMark val="out"/>
        <c:minorTickMark val="none"/>
        <c:tickLblPos val="nextTo"/>
        <c:crossAx val="332934752"/>
        <c:crosses val="autoZero"/>
        <c:auto val="1"/>
        <c:lblAlgn val="ctr"/>
        <c:lblOffset val="100"/>
        <c:noMultiLvlLbl val="0"/>
      </c:catAx>
      <c:valAx>
        <c:axId val="332934752"/>
        <c:scaling>
          <c:orientation val="minMax"/>
        </c:scaling>
        <c:delete val="0"/>
        <c:axPos val="l"/>
        <c:majorGridlines/>
        <c:numFmt formatCode="General" sourceLinked="1"/>
        <c:majorTickMark val="out"/>
        <c:minorTickMark val="none"/>
        <c:tickLblPos val="nextTo"/>
        <c:crossAx val="332934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c:ext xmlns:c16="http://schemas.microsoft.com/office/drawing/2014/chart" uri="{C3380CC4-5D6E-409C-BE32-E72D297353CC}">
                <c16:uniqueId val="{00000000-D15D-4E89-A9C4-BC5384F2A9F2}"/>
              </c:ext>
            </c:extLst>
          </c:dPt>
          <c:dLbls>
            <c:spPr>
              <a:noFill/>
              <a:ln w="25400">
                <a:noFill/>
              </a:ln>
            </c:spPr>
            <c:txPr>
              <a:bodyPr wrap="square" lIns="38100" tIns="19050" rIns="38100" bIns="19050" anchor="ctr">
                <a:spAutoFit/>
              </a:bodyPr>
              <a:lstStyle/>
              <a:p>
                <a:pPr>
                  <a:defRPr sz="1200"/>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[1]Egresados!$B$168:$B$172</c:f>
              <c:strCache>
                <c:ptCount val="5"/>
                <c:pt idx="0">
                  <c:v>Agricultura, ganadería, Caza y Silvicultura</c:v>
                </c:pt>
                <c:pt idx="1">
                  <c:v>Educación</c:v>
                </c:pt>
                <c:pt idx="2">
                  <c:v>Industrias Manufactureras</c:v>
                </c:pt>
                <c:pt idx="3">
                  <c:v>Intermediación Financiera</c:v>
                </c:pt>
                <c:pt idx="4">
                  <c:v>Otras Actividades de Servicios Comunitarios, Sociales y Personales</c:v>
                </c:pt>
              </c:strCache>
            </c:strRef>
          </c:cat>
          <c:val>
            <c:numRef>
              <c:f>[1]Egresados!$D$168:$D$172</c:f>
              <c:numCache>
                <c:formatCode>General</c:formatCode>
                <c:ptCount val="5"/>
                <c:pt idx="0">
                  <c:v>0.30769230769230771</c:v>
                </c:pt>
                <c:pt idx="1">
                  <c:v>7.6923076923076927E-2</c:v>
                </c:pt>
                <c:pt idx="2">
                  <c:v>7.6923076923076927E-2</c:v>
                </c:pt>
                <c:pt idx="3">
                  <c:v>7.6923076923076927E-2</c:v>
                </c:pt>
                <c:pt idx="4">
                  <c:v>7.6923076923076927E-2</c:v>
                </c:pt>
              </c:numCache>
            </c:numRef>
          </c:val>
          <c:extLst>
            <c:ext xmlns:c16="http://schemas.microsoft.com/office/drawing/2014/chart" uri="{C3380CC4-5D6E-409C-BE32-E72D297353CC}">
              <c16:uniqueId val="{00000001-D15D-4E89-A9C4-BC5384F2A9F2}"/>
            </c:ext>
          </c:extLst>
        </c:ser>
        <c:dLbls>
          <c:dLblPos val="bestFit"/>
          <c:showLegendKey val="0"/>
          <c:showVal val="1"/>
          <c:showCatName val="0"/>
          <c:showSerName val="0"/>
          <c:showPercent val="0"/>
          <c:showBubbleSize val="0"/>
          <c:showLeaderLines val="0"/>
        </c:dLbls>
      </c:pie3DChart>
      <c:spPr>
        <a:noFill/>
        <a:ln w="25400">
          <a:noFill/>
        </a:ln>
      </c:spPr>
    </c:plotArea>
    <c:legend>
      <c:legendPos val="r"/>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[1]Egresados!$E$198:$E$199</c:f>
              <c:numCache>
                <c:formatCode>General</c:formatCode>
                <c:ptCount val="2"/>
                <c:pt idx="0">
                  <c:v>0.23076923076923078</c:v>
                </c:pt>
                <c:pt idx="1">
                  <c:v>0.76923076923076927</c:v>
                </c:pt>
              </c:numCache>
            </c:numRef>
          </c:val>
          <c:extLst>
            <c:ext xmlns:c16="http://schemas.microsoft.com/office/drawing/2014/chart" uri="{C3380CC4-5D6E-409C-BE32-E72D297353CC}">
              <c16:uniqueId val="{00000000-21D0-4C30-A1EC-C3E325E84B4F}"/>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847017140478586"/>
          <c:y val="0.4555766987459901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[1]Egresados!$F$233</c:f>
              <c:strCache>
                <c:ptCount val="1"/>
                <c:pt idx="0">
                  <c:v>Porcentaje</c:v>
                </c:pt>
              </c:strCache>
            </c:strRef>
          </c:tx>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[1]Egresados!$F$234:$F$235</c:f>
              <c:numCache>
                <c:formatCode>General</c:formatCode>
                <c:ptCount val="2"/>
                <c:pt idx="0">
                  <c:v>0.69230769230769229</c:v>
                </c:pt>
                <c:pt idx="1">
                  <c:v>0.30769230769230771</c:v>
                </c:pt>
              </c:numCache>
            </c:numRef>
          </c:val>
          <c:extLst>
            <c:ext xmlns:c16="http://schemas.microsoft.com/office/drawing/2014/chart" uri="{C3380CC4-5D6E-409C-BE32-E72D297353CC}">
              <c16:uniqueId val="{00000000-8603-4272-A732-B23412E63EEB}"/>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303503157995648"/>
          <c:y val="0.49711870731798335"/>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[1]Egresados!$C$290:$C$294</c:f>
              <c:numCache>
                <c:formatCode>General</c:formatCode>
                <c:ptCount val="5"/>
                <c:pt idx="0">
                  <c:v>0</c:v>
                </c:pt>
                <c:pt idx="1">
                  <c:v>0</c:v>
                </c:pt>
                <c:pt idx="2">
                  <c:v>0.15384615384615385</c:v>
                </c:pt>
                <c:pt idx="3">
                  <c:v>0.38461538461538464</c:v>
                </c:pt>
                <c:pt idx="4">
                  <c:v>0.46153846153846156</c:v>
                </c:pt>
              </c:numCache>
            </c:numRef>
          </c:val>
          <c:extLst>
            <c:ext xmlns:c16="http://schemas.microsoft.com/office/drawing/2014/chart" uri="{C3380CC4-5D6E-409C-BE32-E72D297353CC}">
              <c16:uniqueId val="{00000000-0318-4A6C-BD86-9A6B697F193A}"/>
            </c:ext>
          </c:extLst>
        </c:ser>
        <c:dLbls>
          <c:dLblPos val="outEnd"/>
          <c:showLegendKey val="0"/>
          <c:showVal val="1"/>
          <c:showCatName val="0"/>
          <c:showSerName val="0"/>
          <c:showPercent val="0"/>
          <c:showBubbleSize val="0"/>
        </c:dLbls>
        <c:gapWidth val="150"/>
        <c:overlap val="-25"/>
        <c:axId val="552952256"/>
        <c:axId val="552952648"/>
      </c:barChart>
      <c:catAx>
        <c:axId val="552952256"/>
        <c:scaling>
          <c:orientation val="minMax"/>
        </c:scaling>
        <c:delete val="0"/>
        <c:axPos val="b"/>
        <c:numFmt formatCode="General" sourceLinked="1"/>
        <c:majorTickMark val="none"/>
        <c:minorTickMark val="none"/>
        <c:tickLblPos val="nextTo"/>
        <c:crossAx val="552952648"/>
        <c:crosses val="autoZero"/>
        <c:auto val="1"/>
        <c:lblAlgn val="ctr"/>
        <c:lblOffset val="100"/>
        <c:noMultiLvlLbl val="0"/>
      </c:catAx>
      <c:valAx>
        <c:axId val="552952648"/>
        <c:scaling>
          <c:orientation val="minMax"/>
        </c:scaling>
        <c:delete val="1"/>
        <c:axPos val="l"/>
        <c:numFmt formatCode="General" sourceLinked="1"/>
        <c:majorTickMark val="out"/>
        <c:minorTickMark val="none"/>
        <c:tickLblPos val="nextTo"/>
        <c:crossAx val="552952256"/>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Procesos </a:t>
          </a:r>
        </a:p>
        <a:p>
          <a:pPr marL="0" indent="0" algn="ctr"/>
          <a:r>
            <a:rPr lang="es-CO" sz="3600" b="1" u="sng" baseline="0">
              <a:solidFill>
                <a:schemeClr val="accent5">
                  <a:lumMod val="75000"/>
                </a:schemeClr>
              </a:solidFill>
              <a:latin typeface="+mn-lt"/>
              <a:ea typeface="+mn-ea"/>
              <a:cs typeface="+mn-cs"/>
            </a:rPr>
            <a:t>Industriales Agroalimentarios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id="{4A6FDE40-4E8A-4DCA-8835-DAB16F1433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2EDE731B-E953-49AD-9AA8-8CC2930659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id="{09E5A3B2-5C2D-4965-9190-8BA6665F4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id="{8A978859-C3FE-4866-B144-17F3C3845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id="{D8D007E4-AE9E-4440-8C1B-13B124F562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id="{AF3767CD-4C6D-4443-AF18-10767A6C0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id="{1188E114-918D-4215-A333-0D89E5CC7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177</xdr:row>
      <xdr:rowOff>19050</xdr:rowOff>
    </xdr:from>
    <xdr:to>
      <xdr:col>4</xdr:col>
      <xdr:colOff>1670050</xdr:colOff>
      <xdr:row>191</xdr:row>
      <xdr:rowOff>95250</xdr:rowOff>
    </xdr:to>
    <xdr:graphicFrame macro="">
      <xdr:nvGraphicFramePr>
        <xdr:cNvPr id="9" name="16 Gráfico">
          <a:extLst>
            <a:ext uri="{FF2B5EF4-FFF2-40B4-BE49-F238E27FC236}">
              <a16:creationId xmlns:a16="http://schemas.microsoft.com/office/drawing/2014/main" id="{488AD734-FEDA-4B95-9821-428E364D4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195</xdr:row>
      <xdr:rowOff>57150</xdr:rowOff>
    </xdr:from>
    <xdr:to>
      <xdr:col>11</xdr:col>
      <xdr:colOff>222250</xdr:colOff>
      <xdr:row>206</xdr:row>
      <xdr:rowOff>19050</xdr:rowOff>
    </xdr:to>
    <xdr:graphicFrame macro="">
      <xdr:nvGraphicFramePr>
        <xdr:cNvPr id="10" name="17 Gráfico">
          <a:extLst>
            <a:ext uri="{FF2B5EF4-FFF2-40B4-BE49-F238E27FC236}">
              <a16:creationId xmlns:a16="http://schemas.microsoft.com/office/drawing/2014/main" id="{399B670C-4CF5-44E9-A435-04FC685DC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237</xdr:row>
      <xdr:rowOff>177800</xdr:rowOff>
    </xdr:from>
    <xdr:to>
      <xdr:col>5</xdr:col>
      <xdr:colOff>152400</xdr:colOff>
      <xdr:row>252</xdr:row>
      <xdr:rowOff>0</xdr:rowOff>
    </xdr:to>
    <xdr:graphicFrame macro="">
      <xdr:nvGraphicFramePr>
        <xdr:cNvPr id="11" name="19 Gráfico">
          <a:extLst>
            <a:ext uri="{FF2B5EF4-FFF2-40B4-BE49-F238E27FC236}">
              <a16:creationId xmlns:a16="http://schemas.microsoft.com/office/drawing/2014/main" id="{290EF507-62D7-4445-A74E-687E2148A1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280</xdr:row>
      <xdr:rowOff>165100</xdr:rowOff>
    </xdr:from>
    <xdr:to>
      <xdr:col>9</xdr:col>
      <xdr:colOff>622300</xdr:colOff>
      <xdr:row>295</xdr:row>
      <xdr:rowOff>57150</xdr:rowOff>
    </xdr:to>
    <xdr:graphicFrame macro="">
      <xdr:nvGraphicFramePr>
        <xdr:cNvPr id="12" name="21 Gráfico">
          <a:extLst>
            <a:ext uri="{FF2B5EF4-FFF2-40B4-BE49-F238E27FC236}">
              <a16:creationId xmlns:a16="http://schemas.microsoft.com/office/drawing/2014/main" id="{5E117185-84F6-4755-93BE-830707576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307</xdr:row>
      <xdr:rowOff>19050</xdr:rowOff>
    </xdr:from>
    <xdr:to>
      <xdr:col>8</xdr:col>
      <xdr:colOff>590550</xdr:colOff>
      <xdr:row>321</xdr:row>
      <xdr:rowOff>95250</xdr:rowOff>
    </xdr:to>
    <xdr:graphicFrame macro="">
      <xdr:nvGraphicFramePr>
        <xdr:cNvPr id="13" name="22 Gráfico">
          <a:extLst>
            <a:ext uri="{FF2B5EF4-FFF2-40B4-BE49-F238E27FC236}">
              <a16:creationId xmlns:a16="http://schemas.microsoft.com/office/drawing/2014/main" id="{5846EC72-A4DA-4213-A6A6-5458292A6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21A56EA3-6566-4241-A32B-928682637C4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9</xdr:col>
      <xdr:colOff>457200</xdr:colOff>
      <xdr:row>197</xdr:row>
      <xdr:rowOff>180975</xdr:rowOff>
    </xdr:from>
    <xdr:to>
      <xdr:col>9</xdr:col>
      <xdr:colOff>762000</xdr:colOff>
      <xdr:row>199</xdr:row>
      <xdr:rowOff>38100</xdr:rowOff>
    </xdr:to>
    <xdr:sp macro="" textlink="">
      <xdr:nvSpPr>
        <xdr:cNvPr id="15" name="CuadroTexto 14">
          <a:extLst>
            <a:ext uri="{FF2B5EF4-FFF2-40B4-BE49-F238E27FC236}">
              <a16:creationId xmlns:a16="http://schemas.microsoft.com/office/drawing/2014/main" id="{843A7299-151D-41D7-A07F-349B6FD0C128}"/>
            </a:ext>
          </a:extLst>
        </xdr:cNvPr>
        <xdr:cNvSpPr txBox="1"/>
      </xdr:nvSpPr>
      <xdr:spPr>
        <a:xfrm>
          <a:off x="15782925" y="41376600"/>
          <a:ext cx="304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a:t>
          </a:r>
        </a:p>
      </xdr:txBody>
    </xdr:sp>
    <xdr:clientData/>
  </xdr:twoCellAnchor>
  <xdr:twoCellAnchor editAs="oneCell">
    <xdr:from>
      <xdr:col>1</xdr:col>
      <xdr:colOff>0</xdr:colOff>
      <xdr:row>14</xdr:row>
      <xdr:rowOff>0</xdr:rowOff>
    </xdr:from>
    <xdr:to>
      <xdr:col>6</xdr:col>
      <xdr:colOff>94161</xdr:colOff>
      <xdr:row>27</xdr:row>
      <xdr:rowOff>952071</xdr:rowOff>
    </xdr:to>
    <xdr:pic>
      <xdr:nvPicPr>
        <xdr:cNvPr id="16" name="Imagen 15">
          <a:extLst>
            <a:ext uri="{FF2B5EF4-FFF2-40B4-BE49-F238E27FC236}">
              <a16:creationId xmlns:a16="http://schemas.microsoft.com/office/drawing/2014/main" id="{DE7BE5D7-77A6-4118-90AE-1B49440A07AF}"/>
            </a:ext>
          </a:extLst>
        </xdr:cNvPr>
        <xdr:cNvPicPr>
          <a:picLocks noChangeAspect="1"/>
        </xdr:cNvPicPr>
      </xdr:nvPicPr>
      <xdr:blipFill>
        <a:blip xmlns:r="http://schemas.openxmlformats.org/officeDocument/2006/relationships" r:embed="rId14"/>
        <a:stretch>
          <a:fillRect/>
        </a:stretch>
      </xdr:blipFill>
      <xdr:spPr>
        <a:xfrm>
          <a:off x="762000" y="2981325"/>
          <a:ext cx="8714286" cy="342857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0.79862</cdr:x>
      <cdr:y>0.52778</cdr:y>
    </cdr:from>
    <cdr:to>
      <cdr:x>0.83354</cdr:x>
      <cdr:y>0.62847</cdr:y>
    </cdr:to>
    <cdr:sp macro="" textlink="">
      <cdr:nvSpPr>
        <cdr:cNvPr id="2" name="CuadroTexto 1"/>
        <cdr:cNvSpPr txBox="1"/>
      </cdr:nvSpPr>
      <cdr:spPr>
        <a:xfrm xmlns:a="http://schemas.openxmlformats.org/drawingml/2006/main">
          <a:off x="8058150" y="1447800"/>
          <a:ext cx="352425" cy="27622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0.82496</cdr:x>
      <cdr:y>0.49171</cdr:y>
    </cdr:from>
    <cdr:to>
      <cdr:x>0.87367</cdr:x>
      <cdr:y>0.57701</cdr:y>
    </cdr:to>
    <cdr:sp macro="" textlink="">
      <cdr:nvSpPr>
        <cdr:cNvPr id="2" name="CuadroTexto 1"/>
        <cdr:cNvSpPr txBox="1"/>
      </cdr:nvSpPr>
      <cdr:spPr>
        <a:xfrm xmlns:a="http://schemas.openxmlformats.org/drawingml/2006/main">
          <a:off x="5162550" y="1317625"/>
          <a:ext cx="304800" cy="228600"/>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0.82344</cdr:x>
      <cdr:y>0.57346</cdr:y>
    </cdr:from>
    <cdr:to>
      <cdr:x>0.89498</cdr:x>
      <cdr:y>0.66943</cdr:y>
    </cdr:to>
    <cdr:sp macro="" textlink="">
      <cdr:nvSpPr>
        <cdr:cNvPr id="3" name="CuadroTexto 2"/>
        <cdr:cNvSpPr txBox="1"/>
      </cdr:nvSpPr>
      <cdr:spPr>
        <a:xfrm xmlns:a="http://schemas.openxmlformats.org/drawingml/2006/main">
          <a:off x="5153024" y="1536700"/>
          <a:ext cx="447675" cy="257175"/>
        </a:xfrm>
        <a:prstGeom xmlns:a="http://schemas.openxmlformats.org/drawingml/2006/main" prst="rect">
          <a:avLst/>
        </a:prstGeom>
        <a:solidFill xmlns:a="http://schemas.openxmlformats.org/drawingml/2006/main">
          <a:schemeClr val="lt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165</xdr:row>
      <xdr:rowOff>90487</xdr:rowOff>
    </xdr:from>
    <xdr:to>
      <xdr:col>7</xdr:col>
      <xdr:colOff>209550</xdr:colOff>
      <xdr:row>176</xdr:row>
      <xdr:rowOff>52387</xdr:rowOff>
    </xdr:to>
    <xdr:graphicFrame macro="">
      <xdr:nvGraphicFramePr>
        <xdr:cNvPr id="23" name="Gráfico 22">
          <a:extLst>
            <a:ext uri="{FF2B5EF4-FFF2-40B4-BE49-F238E27FC236}">
              <a16:creationId xmlns:a16="http://schemas.microsoft.com/office/drawing/2014/main"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183</xdr:row>
      <xdr:rowOff>71437</xdr:rowOff>
    </xdr:from>
    <xdr:to>
      <xdr:col>8</xdr:col>
      <xdr:colOff>409575</xdr:colOff>
      <xdr:row>198</xdr:row>
      <xdr:rowOff>23812</xdr:rowOff>
    </xdr:to>
    <xdr:graphicFrame macro="">
      <xdr:nvGraphicFramePr>
        <xdr:cNvPr id="24" name="Gráfico 23">
          <a:extLst>
            <a:ext uri="{FF2B5EF4-FFF2-40B4-BE49-F238E27FC236}">
              <a16:creationId xmlns:a16="http://schemas.microsoft.com/office/drawing/2014/main"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199</xdr:row>
      <xdr:rowOff>185737</xdr:rowOff>
    </xdr:from>
    <xdr:to>
      <xdr:col>6</xdr:col>
      <xdr:colOff>1181100</xdr:colOff>
      <xdr:row>212</xdr:row>
      <xdr:rowOff>161925</xdr:rowOff>
    </xdr:to>
    <xdr:graphicFrame macro="">
      <xdr:nvGraphicFramePr>
        <xdr:cNvPr id="25" name="Gráfico 24">
          <a:extLst>
            <a:ext uri="{FF2B5EF4-FFF2-40B4-BE49-F238E27FC236}">
              <a16:creationId xmlns:a16="http://schemas.microsoft.com/office/drawing/2014/main"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214</xdr:row>
      <xdr:rowOff>176212</xdr:rowOff>
    </xdr:from>
    <xdr:to>
      <xdr:col>6</xdr:col>
      <xdr:colOff>638175</xdr:colOff>
      <xdr:row>226</xdr:row>
      <xdr:rowOff>19050</xdr:rowOff>
    </xdr:to>
    <xdr:graphicFrame macro="">
      <xdr:nvGraphicFramePr>
        <xdr:cNvPr id="26" name="Gráfico 25">
          <a:extLst>
            <a:ext uri="{FF2B5EF4-FFF2-40B4-BE49-F238E27FC236}">
              <a16:creationId xmlns:a16="http://schemas.microsoft.com/office/drawing/2014/main"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228</xdr:row>
      <xdr:rowOff>42862</xdr:rowOff>
    </xdr:from>
    <xdr:to>
      <xdr:col>6</xdr:col>
      <xdr:colOff>1323975</xdr:colOff>
      <xdr:row>239</xdr:row>
      <xdr:rowOff>171450</xdr:rowOff>
    </xdr:to>
    <xdr:graphicFrame macro="">
      <xdr:nvGraphicFramePr>
        <xdr:cNvPr id="27" name="Gráfico 26">
          <a:extLst>
            <a:ext uri="{FF2B5EF4-FFF2-40B4-BE49-F238E27FC236}">
              <a16:creationId xmlns:a16="http://schemas.microsoft.com/office/drawing/2014/main"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241</xdr:row>
      <xdr:rowOff>90487</xdr:rowOff>
    </xdr:from>
    <xdr:to>
      <xdr:col>8</xdr:col>
      <xdr:colOff>485775</xdr:colOff>
      <xdr:row>252</xdr:row>
      <xdr:rowOff>728662</xdr:rowOff>
    </xdr:to>
    <xdr:graphicFrame macro="">
      <xdr:nvGraphicFramePr>
        <xdr:cNvPr id="29" name="Gráfico 28">
          <a:extLst>
            <a:ext uri="{FF2B5EF4-FFF2-40B4-BE49-F238E27FC236}">
              <a16:creationId xmlns:a16="http://schemas.microsoft.com/office/drawing/2014/main"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28575</xdr:colOff>
      <xdr:row>14</xdr:row>
      <xdr:rowOff>15951</xdr:rowOff>
    </xdr:from>
    <xdr:to>
      <xdr:col>5</xdr:col>
      <xdr:colOff>627559</xdr:colOff>
      <xdr:row>27</xdr:row>
      <xdr:rowOff>418669</xdr:rowOff>
    </xdr:to>
    <xdr:pic>
      <xdr:nvPicPr>
        <xdr:cNvPr id="4" name="Imagen 3">
          <a:extLst>
            <a:ext uri="{FF2B5EF4-FFF2-40B4-BE49-F238E27FC236}">
              <a16:creationId xmlns:a16="http://schemas.microsoft.com/office/drawing/2014/main" id="{55E81086-B81C-4B12-9460-FDB86D9879C1}"/>
            </a:ext>
          </a:extLst>
        </xdr:cNvPr>
        <xdr:cNvPicPr>
          <a:picLocks noChangeAspect="1"/>
        </xdr:cNvPicPr>
      </xdr:nvPicPr>
      <xdr:blipFill>
        <a:blip xmlns:r="http://schemas.openxmlformats.org/officeDocument/2006/relationships" r:embed="rId14"/>
        <a:stretch>
          <a:fillRect/>
        </a:stretch>
      </xdr:blipFill>
      <xdr:spPr>
        <a:xfrm>
          <a:off x="790575" y="3149676"/>
          <a:ext cx="7285534" cy="28792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Procesos Industriales Agroalimentarios </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Procesos Industriales Agroalimentarios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pecializaci&#243;n%20en%20Procesos%20Industriales%20Agroalimentari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gresados"/>
      <sheetName val="Empleadores"/>
    </sheetNames>
    <sheetDataSet>
      <sheetData sheetId="0"/>
      <sheetData sheetId="1">
        <row r="35">
          <cell r="F35" t="str">
            <v>Masculino</v>
          </cell>
          <cell r="G35">
            <v>0.46153846153846156</v>
          </cell>
        </row>
        <row r="36">
          <cell r="F36" t="str">
            <v>Femenino</v>
          </cell>
          <cell r="G36">
            <v>0.53846153846153844</v>
          </cell>
        </row>
        <row r="60">
          <cell r="F60" t="str">
            <v>Casado(a)/unión libre</v>
          </cell>
          <cell r="G60">
            <v>0.69230769230769229</v>
          </cell>
        </row>
        <row r="61">
          <cell r="F61" t="str">
            <v>Soltero</v>
          </cell>
          <cell r="G61">
            <v>0.23076923076923078</v>
          </cell>
        </row>
        <row r="62">
          <cell r="F62" t="str">
            <v>Otro</v>
          </cell>
          <cell r="G62">
            <v>7.6923076923076927E-2</v>
          </cell>
        </row>
        <row r="86">
          <cell r="F86">
            <v>0</v>
          </cell>
          <cell r="G86">
            <v>0.38461538461538464</v>
          </cell>
        </row>
        <row r="87">
          <cell r="F87">
            <v>1</v>
          </cell>
          <cell r="G87">
            <v>0.23076923076923078</v>
          </cell>
        </row>
        <row r="88">
          <cell r="F88">
            <v>2</v>
          </cell>
          <cell r="G88">
            <v>0.30769230769230771</v>
          </cell>
        </row>
        <row r="89">
          <cell r="F89" t="str">
            <v>Más de 2</v>
          </cell>
          <cell r="G89">
            <v>7.6923076923076927E-2</v>
          </cell>
        </row>
        <row r="123">
          <cell r="B123" t="str">
            <v>Trabajando</v>
          </cell>
          <cell r="C123"/>
          <cell r="D123"/>
          <cell r="E123">
            <v>0.92307692307692313</v>
          </cell>
          <cell r="F123"/>
          <cell r="H123" t="str">
            <v>Si</v>
          </cell>
          <cell r="I123"/>
          <cell r="J123"/>
          <cell r="K123">
            <v>0.30769230769230771</v>
          </cell>
          <cell r="L123"/>
        </row>
        <row r="124">
          <cell r="B124" t="str">
            <v>Buscando trabajo</v>
          </cell>
          <cell r="C124"/>
          <cell r="D124"/>
          <cell r="E124">
            <v>7.6923076923076927E-2</v>
          </cell>
          <cell r="F124"/>
          <cell r="H124" t="str">
            <v xml:space="preserve">no </v>
          </cell>
          <cell r="I124"/>
          <cell r="J124"/>
          <cell r="K124">
            <v>0.30769230769230771</v>
          </cell>
          <cell r="L124"/>
        </row>
        <row r="125">
          <cell r="B125" t="str">
            <v>Estudiando</v>
          </cell>
          <cell r="C125"/>
          <cell r="D125"/>
          <cell r="E125">
            <v>0</v>
          </cell>
          <cell r="F125"/>
          <cell r="H125" t="str">
            <v xml:space="preserve">no respondio </v>
          </cell>
          <cell r="I125"/>
          <cell r="J125"/>
          <cell r="K125">
            <v>0.38461538461538464</v>
          </cell>
          <cell r="L125"/>
        </row>
        <row r="126">
          <cell r="B126" t="str">
            <v>Oficios del hogar</v>
          </cell>
          <cell r="C126"/>
          <cell r="D126"/>
          <cell r="E126">
            <v>0</v>
          </cell>
          <cell r="F126"/>
        </row>
        <row r="127">
          <cell r="B127" t="str">
            <v xml:space="preserve">Incapacitado </v>
          </cell>
          <cell r="C127"/>
          <cell r="D127"/>
          <cell r="E127">
            <v>0</v>
          </cell>
          <cell r="F127"/>
        </row>
        <row r="128">
          <cell r="B128" t="str">
            <v>Otra actividad</v>
          </cell>
          <cell r="C128"/>
          <cell r="D128"/>
          <cell r="E128">
            <v>0</v>
          </cell>
          <cell r="F128"/>
        </row>
        <row r="168">
          <cell r="B168" t="str">
            <v>Agricultura, ganadería, Caza y Silvicultura</v>
          </cell>
          <cell r="D168">
            <v>0.30769230769230771</v>
          </cell>
        </row>
        <row r="169">
          <cell r="B169" t="str">
            <v>Educación</v>
          </cell>
          <cell r="D169">
            <v>7.6923076923076927E-2</v>
          </cell>
        </row>
        <row r="170">
          <cell r="B170" t="str">
            <v>Industrias Manufactureras</v>
          </cell>
          <cell r="D170">
            <v>7.6923076923076927E-2</v>
          </cell>
        </row>
        <row r="171">
          <cell r="B171" t="str">
            <v>Intermediación Financiera</v>
          </cell>
          <cell r="D171">
            <v>7.6923076923076927E-2</v>
          </cell>
        </row>
        <row r="172">
          <cell r="B172" t="str">
            <v>Otras Actividades de Servicios Comunitarios, Sociales y Personales</v>
          </cell>
          <cell r="D172">
            <v>7.6923076923076927E-2</v>
          </cell>
        </row>
        <row r="198">
          <cell r="E198">
            <v>0.23076923076923078</v>
          </cell>
        </row>
        <row r="199">
          <cell r="E199">
            <v>0.76923076923076927</v>
          </cell>
        </row>
        <row r="233">
          <cell r="F233" t="str">
            <v>Porcentaje</v>
          </cell>
        </row>
        <row r="234">
          <cell r="F234">
            <v>0.69230769230769229</v>
          </cell>
        </row>
        <row r="235">
          <cell r="F235">
            <v>0.30769230769230771</v>
          </cell>
        </row>
        <row r="290">
          <cell r="C290">
            <v>0</v>
          </cell>
        </row>
        <row r="291">
          <cell r="C291">
            <v>0</v>
          </cell>
        </row>
        <row r="292">
          <cell r="C292">
            <v>0.15384615384615385</v>
          </cell>
        </row>
        <row r="293">
          <cell r="C293">
            <v>0.38461538461538464</v>
          </cell>
        </row>
        <row r="294">
          <cell r="C294">
            <v>0.46153846153846156</v>
          </cell>
        </row>
        <row r="314">
          <cell r="B314" t="str">
            <v>Si</v>
          </cell>
          <cell r="C314">
            <v>0.69230769230769229</v>
          </cell>
        </row>
        <row r="315">
          <cell r="B315" t="str">
            <v>No</v>
          </cell>
          <cell r="C315">
            <v>0.30769230769230771</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0:S61"/>
  <sheetViews>
    <sheetView zoomScaleNormal="100" workbookViewId="0">
      <selection activeCell="P6" sqref="P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61" t="s">
        <v>0</v>
      </c>
      <c r="C46" s="61"/>
      <c r="D46" s="61"/>
      <c r="E46" s="61"/>
      <c r="F46" s="61"/>
      <c r="G46" s="61"/>
      <c r="H46" s="61"/>
      <c r="I46" s="61"/>
      <c r="J46" s="61"/>
      <c r="K46" s="61"/>
      <c r="L46" s="61"/>
      <c r="M46" s="61"/>
      <c r="N46" s="61"/>
      <c r="O46" s="61"/>
    </row>
    <row r="47" spans="2:18" ht="409.6" customHeight="1">
      <c r="B47" s="62" t="s">
        <v>158</v>
      </c>
      <c r="C47" s="62"/>
      <c r="D47" s="62"/>
      <c r="E47" s="62"/>
      <c r="F47" s="62"/>
      <c r="G47" s="62"/>
      <c r="H47" s="62"/>
      <c r="I47" s="62"/>
      <c r="J47" s="62"/>
      <c r="K47" s="62"/>
      <c r="L47" s="62"/>
      <c r="M47" s="62"/>
      <c r="N47" s="62"/>
      <c r="O47" s="62"/>
      <c r="R47" s="3"/>
    </row>
    <row r="49" spans="2:15" ht="36.75" customHeight="1">
      <c r="B49" s="4" t="s">
        <v>1</v>
      </c>
    </row>
    <row r="50" spans="2:15" ht="14.45" customHeight="1">
      <c r="B50" s="63" t="s">
        <v>156</v>
      </c>
      <c r="C50" s="64"/>
      <c r="D50" s="64"/>
      <c r="E50" s="64"/>
      <c r="F50" s="64"/>
      <c r="G50" s="64"/>
      <c r="H50" s="64"/>
      <c r="I50" s="64"/>
      <c r="J50" s="64"/>
      <c r="K50" s="64"/>
      <c r="L50" s="64"/>
      <c r="M50" s="64"/>
      <c r="N50" s="64"/>
    </row>
    <row r="51" spans="2:15" ht="14.45" customHeight="1">
      <c r="B51" s="64"/>
      <c r="C51" s="64"/>
      <c r="D51" s="64"/>
      <c r="E51" s="64"/>
      <c r="F51" s="64"/>
      <c r="G51" s="64"/>
      <c r="H51" s="64"/>
      <c r="I51" s="64"/>
      <c r="J51" s="64"/>
      <c r="K51" s="64"/>
      <c r="L51" s="64"/>
      <c r="M51" s="64"/>
      <c r="N51" s="64"/>
    </row>
    <row r="52" spans="2:15" ht="14.45" customHeight="1">
      <c r="B52" s="64"/>
      <c r="C52" s="64"/>
      <c r="D52" s="64"/>
      <c r="E52" s="64"/>
      <c r="F52" s="64"/>
      <c r="G52" s="64"/>
      <c r="H52" s="64"/>
      <c r="I52" s="64"/>
      <c r="J52" s="64"/>
      <c r="K52" s="64"/>
      <c r="L52" s="64"/>
      <c r="M52" s="64"/>
      <c r="N52" s="64"/>
    </row>
    <row r="53" spans="2:15" ht="14.45" customHeight="1">
      <c r="B53" s="64"/>
      <c r="C53" s="64"/>
      <c r="D53" s="64"/>
      <c r="E53" s="64"/>
      <c r="F53" s="64"/>
      <c r="G53" s="64"/>
      <c r="H53" s="64"/>
      <c r="I53" s="64"/>
      <c r="J53" s="64"/>
      <c r="K53" s="64"/>
      <c r="L53" s="64"/>
      <c r="M53" s="64"/>
      <c r="N53" s="64"/>
    </row>
    <row r="54" spans="2:15" ht="14.45" customHeight="1">
      <c r="B54" s="64"/>
      <c r="C54" s="64"/>
      <c r="D54" s="64"/>
      <c r="E54" s="64"/>
      <c r="F54" s="64"/>
      <c r="G54" s="64"/>
      <c r="H54" s="64"/>
      <c r="I54" s="64"/>
      <c r="J54" s="64"/>
      <c r="K54" s="64"/>
      <c r="L54" s="64"/>
      <c r="M54" s="64"/>
      <c r="N54" s="64"/>
    </row>
    <row r="55" spans="2:15" ht="14.45" customHeight="1">
      <c r="B55" s="64"/>
      <c r="C55" s="64"/>
      <c r="D55" s="64"/>
      <c r="E55" s="64"/>
      <c r="F55" s="64"/>
      <c r="G55" s="64"/>
      <c r="H55" s="64"/>
      <c r="I55" s="64"/>
      <c r="J55" s="64"/>
      <c r="K55" s="64"/>
      <c r="L55" s="64"/>
      <c r="M55" s="64"/>
      <c r="N55" s="64"/>
    </row>
    <row r="56" spans="2:15" ht="14.45" customHeight="1">
      <c r="B56" s="64"/>
      <c r="C56" s="64"/>
      <c r="D56" s="64"/>
      <c r="E56" s="64"/>
      <c r="F56" s="64"/>
      <c r="G56" s="64"/>
      <c r="H56" s="64"/>
      <c r="I56" s="64"/>
      <c r="J56" s="64"/>
      <c r="K56" s="64"/>
      <c r="L56" s="64"/>
      <c r="M56" s="64"/>
      <c r="N56" s="64"/>
    </row>
    <row r="57" spans="2:15" ht="14.45" customHeight="1">
      <c r="B57" s="64"/>
      <c r="C57" s="64"/>
      <c r="D57" s="64"/>
      <c r="E57" s="64"/>
      <c r="F57" s="64"/>
      <c r="G57" s="64"/>
      <c r="H57" s="64"/>
      <c r="I57" s="64"/>
      <c r="J57" s="64"/>
      <c r="K57" s="64"/>
      <c r="L57" s="64"/>
      <c r="M57" s="64"/>
      <c r="N57" s="64"/>
    </row>
    <row r="58" spans="2:15" ht="14.45" customHeight="1">
      <c r="B58" s="64"/>
      <c r="C58" s="64"/>
      <c r="D58" s="64"/>
      <c r="E58" s="64"/>
      <c r="F58" s="64"/>
      <c r="G58" s="64"/>
      <c r="H58" s="64"/>
      <c r="I58" s="64"/>
      <c r="J58" s="64"/>
      <c r="K58" s="64"/>
      <c r="L58" s="64"/>
      <c r="M58" s="64"/>
      <c r="N58" s="64"/>
    </row>
    <row r="59" spans="2:15" ht="54" customHeight="1">
      <c r="B59" s="64"/>
      <c r="C59" s="64"/>
      <c r="D59" s="64"/>
      <c r="E59" s="64"/>
      <c r="F59" s="64"/>
      <c r="G59" s="64"/>
      <c r="H59" s="64"/>
      <c r="I59" s="64"/>
      <c r="J59" s="64"/>
      <c r="K59" s="64"/>
      <c r="L59" s="64"/>
      <c r="M59" s="64"/>
      <c r="N59" s="64"/>
    </row>
    <row r="61" spans="2:15" ht="132.75" customHeight="1">
      <c r="B61" s="65" t="s">
        <v>157</v>
      </c>
      <c r="C61" s="66"/>
      <c r="D61" s="66"/>
      <c r="E61" s="66"/>
      <c r="F61" s="66"/>
      <c r="G61" s="66"/>
      <c r="H61" s="66"/>
      <c r="I61" s="66"/>
      <c r="J61" s="66"/>
      <c r="K61" s="66"/>
      <c r="L61" s="66"/>
      <c r="M61" s="66"/>
      <c r="N61" s="66"/>
      <c r="O61" s="66"/>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35553-4B2E-4B80-AF14-E444941CBAF7}">
  <dimension ref="B10:R433"/>
  <sheetViews>
    <sheetView workbookViewId="0">
      <selection activeCell="F10" sqref="F10"/>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28.5" customHeight="1">
      <c r="B12" s="72" t="s">
        <v>162</v>
      </c>
      <c r="C12" s="72"/>
      <c r="D12" s="72"/>
      <c r="E12" s="72"/>
      <c r="F12" s="72"/>
    </row>
    <row r="13" spans="2:6">
      <c r="B13" s="5" t="s">
        <v>3</v>
      </c>
    </row>
    <row r="14" spans="2:6">
      <c r="B14" s="5"/>
    </row>
    <row r="15" spans="2:6">
      <c r="B15" s="5"/>
    </row>
    <row r="16" spans="2:6">
      <c r="B16" s="5"/>
    </row>
    <row r="17" spans="2:2">
      <c r="B17" s="5"/>
    </row>
    <row r="18" spans="2:2">
      <c r="B18" s="5"/>
    </row>
    <row r="28" spans="2:2" ht="93.75" customHeight="1"/>
    <row r="29" spans="2:2" ht="21">
      <c r="B29" s="6" t="s">
        <v>160</v>
      </c>
    </row>
    <row r="30" spans="2:2" ht="21">
      <c r="B30" s="6" t="s">
        <v>163</v>
      </c>
    </row>
    <row r="32" spans="2:2" ht="15.75">
      <c r="B32" s="7" t="s">
        <v>4</v>
      </c>
    </row>
    <row r="34" spans="2:7">
      <c r="B34" s="8" t="s">
        <v>4</v>
      </c>
      <c r="C34" s="58" t="s">
        <v>5</v>
      </c>
      <c r="D34" s="58" t="s">
        <v>6</v>
      </c>
      <c r="F34" s="8" t="s">
        <v>4</v>
      </c>
      <c r="G34" s="58" t="s">
        <v>6</v>
      </c>
    </row>
    <row r="35" spans="2:7">
      <c r="B35" s="9" t="s">
        <v>7</v>
      </c>
      <c r="C35" s="28">
        <v>6</v>
      </c>
      <c r="D35" s="10">
        <f>C35/$C$37</f>
        <v>0.46153846153846156</v>
      </c>
      <c r="F35" s="9" t="s">
        <v>7</v>
      </c>
      <c r="G35" s="10">
        <f>D35</f>
        <v>0.46153846153846156</v>
      </c>
    </row>
    <row r="36" spans="2:7">
      <c r="B36" s="9" t="s">
        <v>8</v>
      </c>
      <c r="C36" s="28">
        <v>7</v>
      </c>
      <c r="D36" s="10">
        <f t="shared" ref="D36:D37" si="0">C36/$C$37</f>
        <v>0.53846153846153844</v>
      </c>
      <c r="F36" s="9" t="s">
        <v>8</v>
      </c>
      <c r="G36" s="10">
        <f>D36</f>
        <v>0.53846153846153844</v>
      </c>
    </row>
    <row r="37" spans="2:7">
      <c r="B37" s="9" t="s">
        <v>9</v>
      </c>
      <c r="C37" s="29">
        <f>SUM(C35:C36)</f>
        <v>13</v>
      </c>
      <c r="D37" s="10">
        <f t="shared" si="0"/>
        <v>1</v>
      </c>
      <c r="F37" s="9" t="s">
        <v>9</v>
      </c>
      <c r="G37" s="10">
        <f>D37</f>
        <v>1</v>
      </c>
    </row>
    <row r="57" spans="2:7" ht="15.75">
      <c r="B57" s="7" t="s">
        <v>10</v>
      </c>
    </row>
    <row r="59" spans="2:7">
      <c r="B59" s="8" t="s">
        <v>10</v>
      </c>
      <c r="C59" s="58" t="s">
        <v>5</v>
      </c>
      <c r="D59" s="58" t="s">
        <v>6</v>
      </c>
      <c r="F59" s="8" t="s">
        <v>10</v>
      </c>
      <c r="G59" s="58" t="s">
        <v>6</v>
      </c>
    </row>
    <row r="60" spans="2:7">
      <c r="B60" s="9" t="s">
        <v>11</v>
      </c>
      <c r="C60" s="28">
        <v>9</v>
      </c>
      <c r="D60" s="10">
        <f>C60/$C$37</f>
        <v>0.69230769230769229</v>
      </c>
      <c r="F60" s="9" t="s">
        <v>11</v>
      </c>
      <c r="G60" s="10">
        <f>D60</f>
        <v>0.69230769230769229</v>
      </c>
    </row>
    <row r="61" spans="2:7">
      <c r="B61" s="9" t="s">
        <v>12</v>
      </c>
      <c r="C61" s="28">
        <v>3</v>
      </c>
      <c r="D61" s="10">
        <f t="shared" ref="D61:D63" si="1">C61/$C$37</f>
        <v>0.23076923076923078</v>
      </c>
      <c r="F61" s="9" t="s">
        <v>12</v>
      </c>
      <c r="G61" s="10">
        <f>D61</f>
        <v>0.23076923076923078</v>
      </c>
    </row>
    <row r="62" spans="2:7">
      <c r="B62" s="9" t="s">
        <v>13</v>
      </c>
      <c r="C62" s="28">
        <v>1</v>
      </c>
      <c r="D62" s="10">
        <f t="shared" si="1"/>
        <v>7.6923076923076927E-2</v>
      </c>
      <c r="F62" s="9" t="s">
        <v>14</v>
      </c>
      <c r="G62" s="10">
        <f>D62</f>
        <v>7.6923076923076927E-2</v>
      </c>
    </row>
    <row r="63" spans="2:7">
      <c r="B63" s="9" t="s">
        <v>9</v>
      </c>
      <c r="C63" s="29">
        <f>SUM(C60:C62)</f>
        <v>13</v>
      </c>
      <c r="D63" s="10">
        <f t="shared" si="1"/>
        <v>1</v>
      </c>
      <c r="F63" s="9" t="s">
        <v>9</v>
      </c>
      <c r="G63" s="10">
        <f>D63</f>
        <v>1</v>
      </c>
    </row>
    <row r="83" spans="2:7" ht="15.75">
      <c r="B83" s="7" t="s">
        <v>15</v>
      </c>
    </row>
    <row r="85" spans="2:7">
      <c r="B85" s="8" t="s">
        <v>16</v>
      </c>
      <c r="C85" s="58" t="s">
        <v>5</v>
      </c>
      <c r="D85" s="58" t="s">
        <v>6</v>
      </c>
      <c r="F85" s="8" t="s">
        <v>16</v>
      </c>
      <c r="G85" s="58" t="s">
        <v>6</v>
      </c>
    </row>
    <row r="86" spans="2:7">
      <c r="B86" s="30">
        <v>0</v>
      </c>
      <c r="C86" s="28">
        <v>5</v>
      </c>
      <c r="D86" s="10">
        <f>C86/$C$37</f>
        <v>0.38461538461538464</v>
      </c>
      <c r="F86" s="30">
        <v>0</v>
      </c>
      <c r="G86" s="10">
        <f>D86</f>
        <v>0.38461538461538464</v>
      </c>
    </row>
    <row r="87" spans="2:7">
      <c r="B87" s="30">
        <v>1</v>
      </c>
      <c r="C87" s="28">
        <v>3</v>
      </c>
      <c r="D87" s="10">
        <f t="shared" ref="D87:D90" si="2">C87/$C$37</f>
        <v>0.23076923076923078</v>
      </c>
      <c r="F87" s="30">
        <v>1</v>
      </c>
      <c r="G87" s="10">
        <f>D87</f>
        <v>0.23076923076923078</v>
      </c>
    </row>
    <row r="88" spans="2:7">
      <c r="B88" s="30">
        <v>2</v>
      </c>
      <c r="C88" s="28">
        <v>4</v>
      </c>
      <c r="D88" s="10">
        <f t="shared" si="2"/>
        <v>0.30769230769230771</v>
      </c>
      <c r="F88" s="30">
        <v>2</v>
      </c>
      <c r="G88" s="10">
        <f>D88</f>
        <v>0.30769230769230771</v>
      </c>
    </row>
    <row r="89" spans="2:7">
      <c r="B89" s="55" t="s">
        <v>17</v>
      </c>
      <c r="C89" s="28">
        <v>1</v>
      </c>
      <c r="D89" s="10">
        <f t="shared" si="2"/>
        <v>7.6923076923076927E-2</v>
      </c>
      <c r="F89" s="55" t="s">
        <v>17</v>
      </c>
      <c r="G89" s="10">
        <f>D89</f>
        <v>7.6923076923076927E-2</v>
      </c>
    </row>
    <row r="90" spans="2:7">
      <c r="B90" s="30" t="s">
        <v>9</v>
      </c>
      <c r="C90" s="29">
        <f>SUM(C86:C89)</f>
        <v>13</v>
      </c>
      <c r="D90" s="10">
        <f t="shared" si="2"/>
        <v>1</v>
      </c>
      <c r="F90" s="9" t="s">
        <v>9</v>
      </c>
      <c r="G90" s="10">
        <f>D90</f>
        <v>1</v>
      </c>
    </row>
    <row r="110" spans="2:2" ht="15.75">
      <c r="B110" s="7" t="s">
        <v>18</v>
      </c>
    </row>
    <row r="111" spans="2:2" ht="15.75">
      <c r="B111" s="7"/>
    </row>
    <row r="113" spans="2:12" ht="84" customHeight="1">
      <c r="B113" s="73" t="s">
        <v>19</v>
      </c>
      <c r="C113" s="73"/>
      <c r="D113" s="73"/>
      <c r="E113" s="74" t="s">
        <v>5</v>
      </c>
      <c r="F113" s="74"/>
      <c r="H113" s="73" t="s">
        <v>20</v>
      </c>
      <c r="I113" s="73"/>
      <c r="J113" s="73"/>
      <c r="K113" s="74" t="s">
        <v>5</v>
      </c>
      <c r="L113" s="74"/>
    </row>
    <row r="114" spans="2:12">
      <c r="B114" s="69" t="s">
        <v>21</v>
      </c>
      <c r="C114" s="69"/>
      <c r="D114" s="69"/>
      <c r="E114" s="70">
        <v>12</v>
      </c>
      <c r="F114" s="70"/>
      <c r="H114" s="71" t="s">
        <v>22</v>
      </c>
      <c r="I114" s="71"/>
      <c r="J114" s="71"/>
      <c r="K114" s="67">
        <v>4</v>
      </c>
      <c r="L114" s="68"/>
    </row>
    <row r="115" spans="2:12">
      <c r="B115" s="69" t="s">
        <v>23</v>
      </c>
      <c r="C115" s="69"/>
      <c r="D115" s="69"/>
      <c r="E115" s="70">
        <v>1</v>
      </c>
      <c r="F115" s="70"/>
      <c r="H115" s="71" t="s">
        <v>24</v>
      </c>
      <c r="I115" s="71"/>
      <c r="J115" s="71"/>
      <c r="K115" s="67">
        <v>4</v>
      </c>
      <c r="L115" s="68"/>
    </row>
    <row r="116" spans="2:12">
      <c r="B116" s="69" t="s">
        <v>25</v>
      </c>
      <c r="C116" s="69"/>
      <c r="D116" s="69"/>
      <c r="E116" s="70">
        <v>0</v>
      </c>
      <c r="F116" s="70"/>
      <c r="H116" s="71" t="s">
        <v>26</v>
      </c>
      <c r="I116" s="71"/>
      <c r="J116" s="71"/>
      <c r="K116" s="67">
        <v>5</v>
      </c>
      <c r="L116" s="68"/>
    </row>
    <row r="117" spans="2:12">
      <c r="B117" s="69" t="s">
        <v>27</v>
      </c>
      <c r="C117" s="69"/>
      <c r="D117" s="69"/>
      <c r="E117" s="70">
        <v>0</v>
      </c>
      <c r="F117" s="70"/>
      <c r="H117" s="50"/>
      <c r="I117" s="50"/>
      <c r="J117" s="50"/>
      <c r="K117" s="57"/>
      <c r="L117" s="57"/>
    </row>
    <row r="118" spans="2:12">
      <c r="B118" s="69" t="s">
        <v>28</v>
      </c>
      <c r="C118" s="69"/>
      <c r="D118" s="69"/>
      <c r="E118" s="70">
        <v>0</v>
      </c>
      <c r="F118" s="70"/>
      <c r="H118" s="50"/>
      <c r="I118" s="50"/>
      <c r="J118" s="50"/>
      <c r="K118" s="57"/>
      <c r="L118" s="57"/>
    </row>
    <row r="119" spans="2:12">
      <c r="B119" s="69" t="s">
        <v>29</v>
      </c>
      <c r="C119" s="69"/>
      <c r="D119" s="69"/>
      <c r="E119" s="70">
        <v>0</v>
      </c>
      <c r="F119" s="70"/>
      <c r="H119" s="50"/>
      <c r="I119" s="50"/>
      <c r="J119" s="50"/>
      <c r="K119" s="57"/>
      <c r="L119" s="57"/>
    </row>
    <row r="120" spans="2:12">
      <c r="B120" s="51"/>
      <c r="C120" s="51"/>
      <c r="D120" s="51"/>
      <c r="E120" s="57"/>
      <c r="F120" s="57"/>
      <c r="H120" s="50"/>
      <c r="I120" s="50"/>
      <c r="J120" s="50"/>
      <c r="K120" s="57"/>
      <c r="L120" s="57"/>
    </row>
    <row r="122" spans="2:12">
      <c r="B122" s="78" t="s">
        <v>30</v>
      </c>
      <c r="C122" s="78"/>
      <c r="D122" s="78"/>
      <c r="E122" s="78" t="s">
        <v>6</v>
      </c>
      <c r="F122" s="78"/>
      <c r="H122" s="78" t="s">
        <v>31</v>
      </c>
      <c r="I122" s="78"/>
      <c r="J122" s="78"/>
      <c r="K122" s="79" t="s">
        <v>6</v>
      </c>
      <c r="L122" s="80"/>
    </row>
    <row r="123" spans="2:12">
      <c r="B123" s="69" t="s">
        <v>21</v>
      </c>
      <c r="C123" s="69"/>
      <c r="D123" s="69"/>
      <c r="E123" s="75">
        <f>E114/$C$37</f>
        <v>0.92307692307692313</v>
      </c>
      <c r="F123" s="75"/>
      <c r="H123" s="69" t="s">
        <v>32</v>
      </c>
      <c r="I123" s="69"/>
      <c r="J123" s="69"/>
      <c r="K123" s="76">
        <f>K114/$C$37</f>
        <v>0.30769230769230771</v>
      </c>
      <c r="L123" s="77"/>
    </row>
    <row r="124" spans="2:12">
      <c r="B124" s="69" t="s">
        <v>23</v>
      </c>
      <c r="C124" s="69"/>
      <c r="D124" s="69"/>
      <c r="E124" s="75">
        <f t="shared" ref="E124:E128" si="3">E115/$C$37</f>
        <v>7.6923076923076927E-2</v>
      </c>
      <c r="F124" s="75"/>
      <c r="H124" s="71" t="s">
        <v>33</v>
      </c>
      <c r="I124" s="71"/>
      <c r="J124" s="71"/>
      <c r="K124" s="76">
        <f t="shared" ref="K124:K125" si="4">K115/$C$37</f>
        <v>0.30769230769230771</v>
      </c>
      <c r="L124" s="77"/>
    </row>
    <row r="125" spans="2:12">
      <c r="B125" s="69" t="s">
        <v>25</v>
      </c>
      <c r="C125" s="69"/>
      <c r="D125" s="69"/>
      <c r="E125" s="75">
        <f t="shared" si="3"/>
        <v>0</v>
      </c>
      <c r="F125" s="75"/>
      <c r="H125" s="71" t="s">
        <v>26</v>
      </c>
      <c r="I125" s="71"/>
      <c r="J125" s="71"/>
      <c r="K125" s="76">
        <f t="shared" si="4"/>
        <v>0.38461538461538464</v>
      </c>
      <c r="L125" s="77"/>
    </row>
    <row r="126" spans="2:12">
      <c r="B126" s="69" t="s">
        <v>27</v>
      </c>
      <c r="C126" s="69"/>
      <c r="D126" s="69"/>
      <c r="E126" s="75">
        <f t="shared" si="3"/>
        <v>0</v>
      </c>
      <c r="F126" s="75"/>
    </row>
    <row r="127" spans="2:12">
      <c r="B127" s="69" t="s">
        <v>28</v>
      </c>
      <c r="C127" s="69"/>
      <c r="D127" s="69"/>
      <c r="E127" s="75">
        <f t="shared" si="3"/>
        <v>0</v>
      </c>
      <c r="F127" s="75"/>
    </row>
    <row r="128" spans="2:12">
      <c r="B128" s="69" t="s">
        <v>29</v>
      </c>
      <c r="C128" s="69"/>
      <c r="D128" s="69"/>
      <c r="E128" s="75">
        <f t="shared" si="3"/>
        <v>0</v>
      </c>
      <c r="F128" s="75"/>
    </row>
    <row r="150" spans="2:18" ht="15.75">
      <c r="B150" s="7" t="s">
        <v>34</v>
      </c>
    </row>
    <row r="152" spans="2:18" ht="60">
      <c r="B152" s="32" t="s">
        <v>35</v>
      </c>
      <c r="C152" s="32" t="s">
        <v>36</v>
      </c>
      <c r="D152" s="32" t="s">
        <v>37</v>
      </c>
      <c r="E152" s="32" t="s">
        <v>38</v>
      </c>
      <c r="F152" s="59" t="s">
        <v>39</v>
      </c>
      <c r="G152" s="59" t="s">
        <v>40</v>
      </c>
      <c r="H152" s="59" t="s">
        <v>41</v>
      </c>
      <c r="I152" s="59" t="s">
        <v>42</v>
      </c>
      <c r="J152" s="59" t="s">
        <v>43</v>
      </c>
      <c r="K152" s="59" t="s">
        <v>44</v>
      </c>
      <c r="L152" s="59" t="s">
        <v>45</v>
      </c>
      <c r="M152" s="59" t="s">
        <v>46</v>
      </c>
      <c r="N152" s="59" t="s">
        <v>47</v>
      </c>
      <c r="O152" s="59" t="s">
        <v>48</v>
      </c>
      <c r="P152" s="59" t="s">
        <v>49</v>
      </c>
      <c r="Q152" s="59" t="s">
        <v>50</v>
      </c>
      <c r="R152" s="59" t="s">
        <v>51</v>
      </c>
    </row>
    <row r="153" spans="2:18">
      <c r="B153" s="13" t="s">
        <v>130</v>
      </c>
      <c r="C153" s="13" t="s">
        <v>130</v>
      </c>
      <c r="D153" s="13" t="s">
        <v>130</v>
      </c>
      <c r="E153" s="13" t="s">
        <v>130</v>
      </c>
      <c r="F153" s="13" t="s">
        <v>130</v>
      </c>
      <c r="G153" s="13" t="s">
        <v>130</v>
      </c>
      <c r="H153" s="13" t="s">
        <v>164</v>
      </c>
      <c r="I153" s="13" t="s">
        <v>130</v>
      </c>
      <c r="J153" s="13" t="s">
        <v>130</v>
      </c>
      <c r="K153" s="13" t="s">
        <v>130</v>
      </c>
      <c r="L153" s="13" t="s">
        <v>130</v>
      </c>
      <c r="M153" s="13" t="s">
        <v>130</v>
      </c>
      <c r="N153" s="13" t="s">
        <v>130</v>
      </c>
      <c r="O153" s="13" t="s">
        <v>130</v>
      </c>
      <c r="P153" s="13" t="s">
        <v>130</v>
      </c>
      <c r="Q153" s="13" t="s">
        <v>130</v>
      </c>
      <c r="R153" s="13" t="s">
        <v>130</v>
      </c>
    </row>
    <row r="154" spans="2:18">
      <c r="B154" s="13" t="s">
        <v>165</v>
      </c>
      <c r="C154" s="13" t="s">
        <v>166</v>
      </c>
      <c r="D154" s="13">
        <v>3253074</v>
      </c>
      <c r="E154" s="13" t="s">
        <v>167</v>
      </c>
      <c r="F154" s="13" t="s">
        <v>168</v>
      </c>
      <c r="G154" s="13" t="s">
        <v>169</v>
      </c>
      <c r="H154" s="13" t="s">
        <v>133</v>
      </c>
      <c r="I154" s="13" t="s">
        <v>131</v>
      </c>
      <c r="J154" s="13" t="s">
        <v>32</v>
      </c>
      <c r="K154" s="13" t="s">
        <v>139</v>
      </c>
      <c r="L154" s="13" t="s">
        <v>170</v>
      </c>
      <c r="M154" s="13" t="s">
        <v>171</v>
      </c>
      <c r="N154" s="13" t="s">
        <v>172</v>
      </c>
      <c r="O154" s="13" t="s">
        <v>173</v>
      </c>
      <c r="P154" s="13" t="s">
        <v>125</v>
      </c>
      <c r="Q154" s="13" t="s">
        <v>128</v>
      </c>
      <c r="R154" s="13" t="s">
        <v>129</v>
      </c>
    </row>
    <row r="155" spans="2:18">
      <c r="B155" s="13" t="s">
        <v>130</v>
      </c>
      <c r="C155" s="13" t="s">
        <v>130</v>
      </c>
      <c r="D155" s="13" t="s">
        <v>130</v>
      </c>
      <c r="E155" s="13" t="s">
        <v>130</v>
      </c>
      <c r="F155" s="13" t="s">
        <v>130</v>
      </c>
      <c r="G155" s="13" t="s">
        <v>130</v>
      </c>
      <c r="H155" s="13" t="s">
        <v>164</v>
      </c>
      <c r="I155" s="13" t="s">
        <v>130</v>
      </c>
      <c r="J155" s="13" t="s">
        <v>130</v>
      </c>
      <c r="K155" s="13" t="s">
        <v>130</v>
      </c>
      <c r="L155" s="13" t="s">
        <v>130</v>
      </c>
      <c r="M155" s="13" t="s">
        <v>130</v>
      </c>
      <c r="N155" s="13" t="s">
        <v>130</v>
      </c>
      <c r="O155" s="13" t="s">
        <v>130</v>
      </c>
      <c r="P155" s="13" t="s">
        <v>130</v>
      </c>
      <c r="Q155" s="13" t="s">
        <v>130</v>
      </c>
      <c r="R155" s="13" t="s">
        <v>130</v>
      </c>
    </row>
    <row r="156" spans="2:18">
      <c r="B156" s="13" t="s">
        <v>174</v>
      </c>
      <c r="C156" s="13" t="s">
        <v>175</v>
      </c>
      <c r="D156" s="13">
        <v>3290360</v>
      </c>
      <c r="E156" s="13" t="s">
        <v>176</v>
      </c>
      <c r="F156" s="13" t="s">
        <v>177</v>
      </c>
      <c r="G156" s="13" t="s">
        <v>169</v>
      </c>
      <c r="H156" s="13" t="s">
        <v>133</v>
      </c>
      <c r="I156" s="13" t="s">
        <v>127</v>
      </c>
      <c r="J156" s="13" t="s">
        <v>32</v>
      </c>
      <c r="K156" s="13" t="s">
        <v>139</v>
      </c>
      <c r="L156" s="13" t="s">
        <v>134</v>
      </c>
      <c r="M156" s="13" t="s">
        <v>178</v>
      </c>
      <c r="N156" s="13" t="s">
        <v>179</v>
      </c>
      <c r="O156" s="13" t="s">
        <v>180</v>
      </c>
      <c r="P156" s="13" t="s">
        <v>136</v>
      </c>
      <c r="Q156" s="13" t="s">
        <v>137</v>
      </c>
      <c r="R156" s="13" t="s">
        <v>132</v>
      </c>
    </row>
    <row r="157" spans="2:18">
      <c r="B157" s="13" t="s">
        <v>181</v>
      </c>
      <c r="C157" s="13" t="s">
        <v>182</v>
      </c>
      <c r="D157" s="13">
        <v>3137350</v>
      </c>
      <c r="E157" s="13" t="s">
        <v>183</v>
      </c>
      <c r="F157" s="13" t="s">
        <v>177</v>
      </c>
      <c r="G157" s="13" t="s">
        <v>169</v>
      </c>
      <c r="H157" s="13" t="s">
        <v>124</v>
      </c>
      <c r="I157" s="13" t="s">
        <v>127</v>
      </c>
      <c r="J157" s="13" t="s">
        <v>32</v>
      </c>
      <c r="K157" s="13" t="s">
        <v>120</v>
      </c>
      <c r="L157" s="13" t="s">
        <v>134</v>
      </c>
      <c r="M157" s="13" t="s">
        <v>184</v>
      </c>
      <c r="N157" s="13" t="s">
        <v>185</v>
      </c>
      <c r="O157" s="13" t="s">
        <v>186</v>
      </c>
      <c r="P157" s="13" t="s">
        <v>125</v>
      </c>
      <c r="Q157" s="13" t="s">
        <v>128</v>
      </c>
      <c r="R157" s="13" t="s">
        <v>129</v>
      </c>
    </row>
    <row r="158" spans="2:18">
      <c r="B158" s="13" t="s">
        <v>187</v>
      </c>
      <c r="C158" s="13" t="s">
        <v>188</v>
      </c>
      <c r="D158" s="13">
        <v>3135800</v>
      </c>
      <c r="E158" s="13" t="s">
        <v>189</v>
      </c>
      <c r="F158" s="13" t="s">
        <v>177</v>
      </c>
      <c r="G158" s="13" t="s">
        <v>169</v>
      </c>
      <c r="H158" s="13" t="s">
        <v>124</v>
      </c>
      <c r="I158" s="13" t="s">
        <v>127</v>
      </c>
      <c r="J158" s="13" t="s">
        <v>32</v>
      </c>
      <c r="K158" s="13" t="s">
        <v>120</v>
      </c>
      <c r="L158" s="13" t="s">
        <v>135</v>
      </c>
      <c r="M158" s="13" t="s">
        <v>190</v>
      </c>
      <c r="N158" s="13" t="s">
        <v>191</v>
      </c>
      <c r="O158" s="13" t="s">
        <v>192</v>
      </c>
      <c r="P158" s="13" t="s">
        <v>125</v>
      </c>
      <c r="Q158" s="13" t="s">
        <v>128</v>
      </c>
      <c r="R158" s="13" t="s">
        <v>129</v>
      </c>
    </row>
    <row r="159" spans="2:18">
      <c r="B159" s="13" t="s">
        <v>193</v>
      </c>
      <c r="C159" s="13" t="s">
        <v>194</v>
      </c>
      <c r="D159" s="13">
        <v>3116899</v>
      </c>
      <c r="E159" s="13" t="s">
        <v>195</v>
      </c>
      <c r="F159" s="13" t="s">
        <v>196</v>
      </c>
      <c r="G159" s="13" t="s">
        <v>197</v>
      </c>
      <c r="H159" s="13" t="s">
        <v>124</v>
      </c>
      <c r="I159" s="13" t="s">
        <v>131</v>
      </c>
      <c r="J159" s="13" t="s">
        <v>32</v>
      </c>
      <c r="K159" s="13" t="s">
        <v>120</v>
      </c>
      <c r="L159" s="13" t="s">
        <v>134</v>
      </c>
      <c r="M159" s="13" t="s">
        <v>198</v>
      </c>
      <c r="N159" s="13" t="s">
        <v>199</v>
      </c>
      <c r="O159" s="13" t="s">
        <v>200</v>
      </c>
      <c r="P159" s="13" t="s">
        <v>125</v>
      </c>
      <c r="Q159" s="13" t="s">
        <v>128</v>
      </c>
      <c r="R159" s="13" t="s">
        <v>129</v>
      </c>
    </row>
    <row r="160" spans="2:18">
      <c r="B160" s="13" t="s">
        <v>130</v>
      </c>
      <c r="C160" s="13" t="s">
        <v>130</v>
      </c>
      <c r="D160" s="13" t="s">
        <v>130</v>
      </c>
      <c r="E160" s="13" t="s">
        <v>130</v>
      </c>
      <c r="F160" s="13" t="s">
        <v>130</v>
      </c>
      <c r="G160" s="13" t="s">
        <v>130</v>
      </c>
      <c r="H160" s="13" t="s">
        <v>164</v>
      </c>
      <c r="I160" s="13" t="s">
        <v>130</v>
      </c>
      <c r="J160" s="13" t="s">
        <v>130</v>
      </c>
      <c r="K160" s="13" t="s">
        <v>130</v>
      </c>
      <c r="L160" s="13" t="s">
        <v>130</v>
      </c>
      <c r="M160" s="13" t="s">
        <v>130</v>
      </c>
      <c r="N160" s="13" t="s">
        <v>130</v>
      </c>
      <c r="O160" s="13" t="s">
        <v>130</v>
      </c>
      <c r="P160" s="13" t="s">
        <v>130</v>
      </c>
      <c r="Q160" s="13" t="s">
        <v>130</v>
      </c>
      <c r="R160" s="13" t="s">
        <v>130</v>
      </c>
    </row>
    <row r="161" spans="2:18">
      <c r="B161" s="13" t="s">
        <v>130</v>
      </c>
      <c r="C161" s="13" t="s">
        <v>130</v>
      </c>
      <c r="D161" s="13" t="s">
        <v>130</v>
      </c>
      <c r="E161" s="13" t="s">
        <v>130</v>
      </c>
      <c r="F161" s="13" t="s">
        <v>130</v>
      </c>
      <c r="G161" s="13" t="s">
        <v>130</v>
      </c>
      <c r="H161" s="13" t="s">
        <v>164</v>
      </c>
      <c r="I161" s="13" t="s">
        <v>130</v>
      </c>
      <c r="J161" s="13" t="s">
        <v>130</v>
      </c>
      <c r="K161" s="13" t="s">
        <v>130</v>
      </c>
      <c r="L161" s="13" t="s">
        <v>130</v>
      </c>
      <c r="M161" s="13" t="s">
        <v>130</v>
      </c>
      <c r="N161" s="13" t="s">
        <v>130</v>
      </c>
      <c r="O161" s="13" t="s">
        <v>130</v>
      </c>
      <c r="P161" s="13" t="s">
        <v>130</v>
      </c>
      <c r="Q161" s="13" t="s">
        <v>130</v>
      </c>
      <c r="R161" s="13" t="s">
        <v>130</v>
      </c>
    </row>
    <row r="162" spans="2:18">
      <c r="B162" s="13" t="s">
        <v>130</v>
      </c>
      <c r="C162" s="13" t="s">
        <v>130</v>
      </c>
      <c r="D162" s="13" t="s">
        <v>130</v>
      </c>
      <c r="E162" s="13" t="s">
        <v>130</v>
      </c>
      <c r="F162" s="13" t="s">
        <v>130</v>
      </c>
      <c r="G162" s="13" t="s">
        <v>130</v>
      </c>
      <c r="H162" s="13" t="s">
        <v>130</v>
      </c>
      <c r="I162" s="13" t="s">
        <v>130</v>
      </c>
      <c r="J162" s="13" t="s">
        <v>130</v>
      </c>
      <c r="K162" s="13" t="s">
        <v>130</v>
      </c>
      <c r="L162" s="13" t="s">
        <v>130</v>
      </c>
      <c r="M162" s="13" t="s">
        <v>130</v>
      </c>
      <c r="N162" s="13" t="s">
        <v>130</v>
      </c>
      <c r="O162" s="13" t="s">
        <v>130</v>
      </c>
      <c r="P162" s="13" t="s">
        <v>130</v>
      </c>
      <c r="Q162" s="13" t="s">
        <v>130</v>
      </c>
      <c r="R162" s="13" t="s">
        <v>130</v>
      </c>
    </row>
    <row r="163" spans="2:18">
      <c r="B163" s="13" t="s">
        <v>201</v>
      </c>
      <c r="C163" s="13" t="s">
        <v>202</v>
      </c>
      <c r="D163" s="13">
        <v>3301350</v>
      </c>
      <c r="E163" s="13" t="s">
        <v>203</v>
      </c>
      <c r="F163" s="13" t="s">
        <v>204</v>
      </c>
      <c r="G163" s="13" t="s">
        <v>53</v>
      </c>
      <c r="H163" s="13" t="s">
        <v>124</v>
      </c>
      <c r="I163" s="13" t="s">
        <v>127</v>
      </c>
      <c r="J163" s="13" t="s">
        <v>32</v>
      </c>
      <c r="K163" s="13" t="s">
        <v>120</v>
      </c>
      <c r="L163" s="13" t="s">
        <v>170</v>
      </c>
      <c r="M163" s="13" t="s">
        <v>205</v>
      </c>
      <c r="N163" s="13" t="s">
        <v>206</v>
      </c>
      <c r="O163" s="13" t="s">
        <v>207</v>
      </c>
      <c r="P163" s="13" t="s">
        <v>208</v>
      </c>
      <c r="Q163" s="13" t="s">
        <v>209</v>
      </c>
      <c r="R163" s="13" t="s">
        <v>132</v>
      </c>
    </row>
    <row r="164" spans="2:18">
      <c r="B164" s="13" t="s">
        <v>210</v>
      </c>
      <c r="C164" s="13" t="s">
        <v>211</v>
      </c>
      <c r="D164" s="13">
        <v>3148145864</v>
      </c>
      <c r="E164" s="13" t="s">
        <v>212</v>
      </c>
      <c r="F164" s="13" t="s">
        <v>177</v>
      </c>
      <c r="G164" s="13" t="s">
        <v>213</v>
      </c>
      <c r="H164" s="13" t="s">
        <v>133</v>
      </c>
      <c r="I164" s="13" t="s">
        <v>127</v>
      </c>
      <c r="J164" s="13" t="s">
        <v>32</v>
      </c>
      <c r="K164" s="13" t="s">
        <v>139</v>
      </c>
      <c r="L164" s="13" t="s">
        <v>214</v>
      </c>
      <c r="M164" s="13" t="s">
        <v>198</v>
      </c>
      <c r="N164" s="13" t="s">
        <v>215</v>
      </c>
      <c r="O164" s="13" t="s">
        <v>216</v>
      </c>
      <c r="P164" s="13" t="s">
        <v>217</v>
      </c>
      <c r="Q164" s="13" t="s">
        <v>218</v>
      </c>
      <c r="R164" s="13" t="s">
        <v>126</v>
      </c>
    </row>
    <row r="165" spans="2:18">
      <c r="B165" s="13" t="s">
        <v>219</v>
      </c>
      <c r="C165" s="13" t="s">
        <v>220</v>
      </c>
      <c r="D165" s="13">
        <v>3248117</v>
      </c>
      <c r="E165" s="13" t="s">
        <v>221</v>
      </c>
      <c r="F165" s="13" t="s">
        <v>222</v>
      </c>
      <c r="G165" s="13" t="s">
        <v>223</v>
      </c>
      <c r="H165" s="13" t="s">
        <v>124</v>
      </c>
      <c r="I165" s="13" t="s">
        <v>127</v>
      </c>
      <c r="J165" s="13" t="s">
        <v>32</v>
      </c>
      <c r="K165" s="13" t="s">
        <v>120</v>
      </c>
      <c r="L165" s="13" t="s">
        <v>138</v>
      </c>
      <c r="M165" s="13" t="s">
        <v>224</v>
      </c>
      <c r="N165" s="13" t="s">
        <v>225</v>
      </c>
      <c r="O165" s="13" t="s">
        <v>226</v>
      </c>
      <c r="P165" s="13" t="s">
        <v>136</v>
      </c>
      <c r="Q165" s="13" t="s">
        <v>137</v>
      </c>
      <c r="R165" s="13" t="s">
        <v>132</v>
      </c>
    </row>
    <row r="167" spans="2:18">
      <c r="B167" s="14" t="s">
        <v>52</v>
      </c>
      <c r="C167" s="11" t="s">
        <v>5</v>
      </c>
      <c r="D167" s="11" t="s">
        <v>6</v>
      </c>
    </row>
    <row r="168" spans="2:18">
      <c r="B168" s="13" t="s">
        <v>169</v>
      </c>
      <c r="C168" s="55">
        <v>4</v>
      </c>
      <c r="D168" s="15">
        <f>C168/$C$174</f>
        <v>0.30769230769230771</v>
      </c>
    </row>
    <row r="169" spans="2:18">
      <c r="B169" s="13" t="s">
        <v>53</v>
      </c>
      <c r="C169" s="55">
        <v>1</v>
      </c>
      <c r="D169" s="15">
        <f t="shared" ref="D169:D173" si="5">C169/$C$174</f>
        <v>7.6923076923076927E-2</v>
      </c>
    </row>
    <row r="170" spans="2:18">
      <c r="B170" s="13" t="s">
        <v>213</v>
      </c>
      <c r="C170" s="55">
        <v>1</v>
      </c>
      <c r="D170" s="15">
        <f t="shared" si="5"/>
        <v>7.6923076923076927E-2</v>
      </c>
    </row>
    <row r="171" spans="2:18">
      <c r="B171" s="13" t="s">
        <v>197</v>
      </c>
      <c r="C171" s="55">
        <v>1</v>
      </c>
      <c r="D171" s="15">
        <f t="shared" si="5"/>
        <v>7.6923076923076927E-2</v>
      </c>
    </row>
    <row r="172" spans="2:18">
      <c r="B172" s="13" t="s">
        <v>223</v>
      </c>
      <c r="C172" s="55">
        <v>1</v>
      </c>
      <c r="D172" s="15">
        <f t="shared" si="5"/>
        <v>7.6923076923076927E-2</v>
      </c>
    </row>
    <row r="173" spans="2:18">
      <c r="B173" s="11" t="s">
        <v>159</v>
      </c>
      <c r="C173" s="55">
        <v>5</v>
      </c>
      <c r="D173" s="15">
        <f t="shared" si="5"/>
        <v>0.38461538461538464</v>
      </c>
    </row>
    <row r="174" spans="2:18">
      <c r="B174" s="11" t="s">
        <v>9</v>
      </c>
      <c r="C174" s="53">
        <f>SUM(C168:C173)</f>
        <v>13</v>
      </c>
      <c r="D174" s="15">
        <f>SUM(D168:D173)</f>
        <v>1</v>
      </c>
    </row>
    <row r="175" spans="2:18">
      <c r="B175" s="81"/>
      <c r="C175" s="81"/>
    </row>
    <row r="176" spans="2:18">
      <c r="B176" s="57"/>
      <c r="C176" s="57"/>
    </row>
    <row r="195" spans="2:5" ht="15.75">
      <c r="B195" s="7" t="s">
        <v>54</v>
      </c>
    </row>
    <row r="197" spans="2:5" ht="69" customHeight="1">
      <c r="B197" s="82" t="s">
        <v>55</v>
      </c>
      <c r="C197" s="83"/>
      <c r="D197" s="16" t="s">
        <v>5</v>
      </c>
      <c r="E197" s="16" t="s">
        <v>6</v>
      </c>
    </row>
    <row r="198" spans="2:5">
      <c r="B198" s="84" t="s">
        <v>32</v>
      </c>
      <c r="C198" s="85"/>
      <c r="D198" s="55">
        <v>3</v>
      </c>
      <c r="E198" s="17">
        <f>D198/$C$37</f>
        <v>0.23076923076923078</v>
      </c>
    </row>
    <row r="199" spans="2:5">
      <c r="B199" s="86" t="s">
        <v>56</v>
      </c>
      <c r="C199" s="86"/>
      <c r="D199" s="55">
        <v>10</v>
      </c>
      <c r="E199" s="17">
        <f>D199/$C$37</f>
        <v>0.76923076923076927</v>
      </c>
    </row>
    <row r="200" spans="2:5">
      <c r="B200" s="86" t="s">
        <v>57</v>
      </c>
      <c r="C200" s="86"/>
      <c r="D200" s="55">
        <f>SUM(D198:D199)</f>
        <v>13</v>
      </c>
      <c r="E200" s="31">
        <f>SUM(E198:E199)</f>
        <v>1</v>
      </c>
    </row>
    <row r="201" spans="2:5">
      <c r="B201" s="81"/>
      <c r="C201" s="81"/>
      <c r="D201" s="81"/>
    </row>
    <row r="202" spans="2:5">
      <c r="B202" s="81"/>
      <c r="C202" s="81"/>
      <c r="D202" s="81"/>
    </row>
    <row r="203" spans="2:5">
      <c r="B203" s="81"/>
      <c r="C203" s="81"/>
      <c r="D203" s="81"/>
    </row>
    <row r="204" spans="2:5">
      <c r="B204" s="81"/>
      <c r="C204" s="81"/>
      <c r="D204" s="81"/>
    </row>
    <row r="205" spans="2:5">
      <c r="B205" s="81"/>
      <c r="C205" s="81"/>
      <c r="D205" s="81"/>
    </row>
    <row r="206" spans="2:5">
      <c r="B206" s="81"/>
      <c r="C206" s="81"/>
      <c r="D206" s="81"/>
    </row>
    <row r="213" spans="2:5">
      <c r="B213" s="18" t="s">
        <v>58</v>
      </c>
    </row>
    <row r="215" spans="2:5">
      <c r="B215" s="18" t="s">
        <v>59</v>
      </c>
    </row>
    <row r="216" spans="2:5">
      <c r="B216" s="18"/>
    </row>
    <row r="217" spans="2:5">
      <c r="B217" s="88" t="s">
        <v>60</v>
      </c>
      <c r="C217" s="88"/>
      <c r="D217" s="88"/>
      <c r="E217" s="52" t="s">
        <v>5</v>
      </c>
    </row>
    <row r="218" spans="2:5" ht="48" customHeight="1">
      <c r="B218" s="87" t="s">
        <v>61</v>
      </c>
      <c r="C218" s="87"/>
      <c r="D218" s="87"/>
      <c r="E218" s="55">
        <v>0</v>
      </c>
    </row>
    <row r="219" spans="2:5" ht="36" customHeight="1">
      <c r="B219" s="87" t="s">
        <v>62</v>
      </c>
      <c r="C219" s="87"/>
      <c r="D219" s="87"/>
      <c r="E219" s="55">
        <v>1</v>
      </c>
    </row>
    <row r="220" spans="2:5" ht="60" customHeight="1">
      <c r="B220" s="87" t="s">
        <v>63</v>
      </c>
      <c r="C220" s="87"/>
      <c r="D220" s="87"/>
      <c r="E220" s="55">
        <v>1</v>
      </c>
    </row>
    <row r="221" spans="2:5">
      <c r="B221" s="87" t="s">
        <v>64</v>
      </c>
      <c r="C221" s="87"/>
      <c r="D221" s="87"/>
      <c r="E221" s="55">
        <v>0</v>
      </c>
    </row>
    <row r="222" spans="2:5">
      <c r="B222" s="87" t="s">
        <v>65</v>
      </c>
      <c r="C222" s="87"/>
      <c r="D222" s="87"/>
      <c r="E222" s="55">
        <v>0</v>
      </c>
    </row>
    <row r="223" spans="2:5">
      <c r="B223" s="87" t="s">
        <v>66</v>
      </c>
      <c r="C223" s="87"/>
      <c r="D223" s="87"/>
      <c r="E223" s="55">
        <v>0</v>
      </c>
    </row>
    <row r="224" spans="2:5">
      <c r="B224" s="87" t="s">
        <v>67</v>
      </c>
      <c r="C224" s="87"/>
      <c r="D224" s="87"/>
      <c r="E224" s="55">
        <v>0</v>
      </c>
    </row>
    <row r="225" spans="2:10" ht="24" customHeight="1">
      <c r="B225" s="87" t="s">
        <v>68</v>
      </c>
      <c r="C225" s="87"/>
      <c r="D225" s="87"/>
      <c r="E225" s="55">
        <v>1</v>
      </c>
    </row>
    <row r="231" spans="2:10" ht="15.75">
      <c r="B231" s="7" t="s">
        <v>69</v>
      </c>
    </row>
    <row r="233" spans="2:10" ht="108" customHeight="1">
      <c r="B233" s="91" t="s">
        <v>70</v>
      </c>
      <c r="C233" s="91"/>
      <c r="D233" s="91"/>
      <c r="E233" s="56" t="s">
        <v>5</v>
      </c>
      <c r="F233" s="56" t="s">
        <v>6</v>
      </c>
      <c r="H233" s="86"/>
      <c r="I233" s="86"/>
      <c r="J233" s="56" t="s">
        <v>6</v>
      </c>
    </row>
    <row r="234" spans="2:10">
      <c r="B234" s="69" t="s">
        <v>32</v>
      </c>
      <c r="C234" s="69"/>
      <c r="D234" s="69"/>
      <c r="E234" s="28">
        <v>9</v>
      </c>
      <c r="F234" s="15">
        <f>E234/$C$37</f>
        <v>0.69230769230769229</v>
      </c>
      <c r="H234" s="92" t="s">
        <v>32</v>
      </c>
      <c r="I234" s="93"/>
      <c r="J234" s="10">
        <f>F234</f>
        <v>0.69230769230769229</v>
      </c>
    </row>
    <row r="235" spans="2:10">
      <c r="B235" s="69" t="s">
        <v>56</v>
      </c>
      <c r="C235" s="69"/>
      <c r="D235" s="69"/>
      <c r="E235" s="28">
        <v>4</v>
      </c>
      <c r="F235" s="15">
        <f t="shared" ref="F235:F236" si="6">E235/$C$37</f>
        <v>0.30769230769230771</v>
      </c>
      <c r="H235" s="69" t="s">
        <v>56</v>
      </c>
      <c r="I235" s="69"/>
      <c r="J235" s="10">
        <f>F235</f>
        <v>0.30769230769230771</v>
      </c>
    </row>
    <row r="236" spans="2:10">
      <c r="B236" s="69" t="s">
        <v>9</v>
      </c>
      <c r="C236" s="69"/>
      <c r="D236" s="69"/>
      <c r="E236" s="29">
        <f>SUM(E234:E235)</f>
        <v>13</v>
      </c>
      <c r="F236" s="15">
        <f t="shared" si="6"/>
        <v>1</v>
      </c>
      <c r="H236" s="69" t="s">
        <v>9</v>
      </c>
      <c r="I236" s="69"/>
      <c r="J236" s="10">
        <f>F236</f>
        <v>1</v>
      </c>
    </row>
    <row r="260" spans="2:5" ht="15.75">
      <c r="B260" s="7" t="s">
        <v>71</v>
      </c>
    </row>
    <row r="261" spans="2:5" ht="15.75">
      <c r="B261" s="7"/>
    </row>
    <row r="262" spans="2:5">
      <c r="B262" s="18" t="s">
        <v>72</v>
      </c>
    </row>
    <row r="263" spans="2:5">
      <c r="B263" s="18"/>
    </row>
    <row r="264" spans="2:5">
      <c r="B264" s="18"/>
    </row>
    <row r="265" spans="2:5">
      <c r="B265" s="89" t="s">
        <v>73</v>
      </c>
      <c r="C265" s="89"/>
      <c r="D265" s="89"/>
      <c r="E265" s="60" t="s">
        <v>5</v>
      </c>
    </row>
    <row r="266" spans="2:5">
      <c r="B266" s="90" t="s">
        <v>74</v>
      </c>
      <c r="C266" s="90"/>
      <c r="D266" s="90"/>
      <c r="E266" s="55">
        <v>10</v>
      </c>
    </row>
    <row r="267" spans="2:5">
      <c r="B267" s="90" t="s">
        <v>75</v>
      </c>
      <c r="C267" s="90"/>
      <c r="D267" s="90"/>
      <c r="E267" s="55">
        <v>3</v>
      </c>
    </row>
    <row r="268" spans="2:5">
      <c r="B268" s="90" t="s">
        <v>76</v>
      </c>
      <c r="C268" s="90"/>
      <c r="D268" s="90"/>
      <c r="E268" s="55">
        <v>3</v>
      </c>
    </row>
    <row r="269" spans="2:5">
      <c r="B269" s="90" t="s">
        <v>77</v>
      </c>
      <c r="C269" s="90"/>
      <c r="D269" s="90"/>
      <c r="E269" s="55">
        <v>2</v>
      </c>
    </row>
    <row r="270" spans="2:5">
      <c r="B270" s="90" t="s">
        <v>78</v>
      </c>
      <c r="C270" s="90"/>
      <c r="D270" s="90"/>
      <c r="E270" s="55">
        <v>2</v>
      </c>
    </row>
    <row r="271" spans="2:5">
      <c r="B271" s="90" t="s">
        <v>79</v>
      </c>
      <c r="C271" s="90"/>
      <c r="D271" s="90"/>
      <c r="E271" s="55">
        <v>4</v>
      </c>
    </row>
    <row r="272" spans="2:5">
      <c r="B272" s="90" t="s">
        <v>80</v>
      </c>
      <c r="C272" s="90"/>
      <c r="D272" s="90"/>
      <c r="E272" s="55">
        <v>1</v>
      </c>
    </row>
    <row r="273" spans="2:5">
      <c r="B273" s="90" t="s">
        <v>81</v>
      </c>
      <c r="C273" s="90"/>
      <c r="D273" s="90"/>
      <c r="E273" s="55">
        <v>0</v>
      </c>
    </row>
    <row r="275" spans="2:5" ht="10.5" customHeight="1"/>
    <row r="276" spans="2:5" ht="18" customHeight="1">
      <c r="B276" s="7" t="s">
        <v>82</v>
      </c>
    </row>
    <row r="277" spans="2:5" ht="10.5" customHeight="1">
      <c r="B277" s="7"/>
    </row>
    <row r="278" spans="2:5" ht="16.5" customHeight="1">
      <c r="B278" s="18" t="s">
        <v>83</v>
      </c>
    </row>
    <row r="279" spans="2:5">
      <c r="B279" s="18"/>
    </row>
    <row r="280" spans="2:5">
      <c r="B280" s="18"/>
    </row>
    <row r="281" spans="2:5">
      <c r="B281" s="60" t="s">
        <v>84</v>
      </c>
      <c r="C281" s="60" t="s">
        <v>5</v>
      </c>
    </row>
    <row r="282" spans="2:5">
      <c r="B282" s="55">
        <v>1</v>
      </c>
      <c r="C282" s="55">
        <v>0</v>
      </c>
    </row>
    <row r="283" spans="2:5">
      <c r="B283" s="55">
        <v>2</v>
      </c>
      <c r="C283" s="55">
        <v>0</v>
      </c>
    </row>
    <row r="284" spans="2:5">
      <c r="B284" s="55">
        <v>3</v>
      </c>
      <c r="C284" s="55">
        <v>2</v>
      </c>
    </row>
    <row r="285" spans="2:5">
      <c r="B285" s="55">
        <v>4</v>
      </c>
      <c r="C285" s="55">
        <v>5</v>
      </c>
    </row>
    <row r="286" spans="2:5">
      <c r="B286" s="55">
        <v>5</v>
      </c>
      <c r="C286" s="55">
        <v>6</v>
      </c>
    </row>
    <row r="289" spans="2:3">
      <c r="B289" s="19" t="s">
        <v>84</v>
      </c>
      <c r="C289" s="19" t="s">
        <v>5</v>
      </c>
    </row>
    <row r="290" spans="2:3">
      <c r="B290" s="55">
        <v>1</v>
      </c>
      <c r="C290" s="15">
        <f>C282/$C$37</f>
        <v>0</v>
      </c>
    </row>
    <row r="291" spans="2:3">
      <c r="B291" s="55">
        <v>2</v>
      </c>
      <c r="C291" s="15">
        <f t="shared" ref="C291:C294" si="7">C283/$C$37</f>
        <v>0</v>
      </c>
    </row>
    <row r="292" spans="2:3">
      <c r="B292" s="55">
        <v>3</v>
      </c>
      <c r="C292" s="15">
        <f t="shared" si="7"/>
        <v>0.15384615384615385</v>
      </c>
    </row>
    <row r="293" spans="2:3">
      <c r="B293" s="55">
        <v>4</v>
      </c>
      <c r="C293" s="15">
        <f t="shared" si="7"/>
        <v>0.38461538461538464</v>
      </c>
    </row>
    <row r="294" spans="2:3">
      <c r="B294" s="55">
        <v>5</v>
      </c>
      <c r="C294" s="15">
        <f t="shared" si="7"/>
        <v>0.46153846153846156</v>
      </c>
    </row>
    <row r="303" spans="2:3" ht="15.75">
      <c r="B303" s="7" t="s">
        <v>85</v>
      </c>
    </row>
    <row r="304" spans="2:3" ht="15.75">
      <c r="B304" s="7"/>
    </row>
    <row r="305" spans="2:4">
      <c r="B305" s="18" t="s">
        <v>86</v>
      </c>
    </row>
    <row r="306" spans="2:4">
      <c r="B306" s="18"/>
    </row>
    <row r="307" spans="2:4">
      <c r="B307" s="18"/>
    </row>
    <row r="308" spans="2:4">
      <c r="B308" s="19" t="s">
        <v>87</v>
      </c>
      <c r="C308" s="19" t="s">
        <v>5</v>
      </c>
    </row>
    <row r="309" spans="2:4">
      <c r="B309" s="55" t="s">
        <v>32</v>
      </c>
      <c r="C309" s="28">
        <v>9</v>
      </c>
      <c r="D309" s="20"/>
    </row>
    <row r="310" spans="2:4">
      <c r="B310" s="55" t="s">
        <v>56</v>
      </c>
      <c r="C310" s="28">
        <v>4</v>
      </c>
      <c r="D310" s="20"/>
    </row>
    <row r="313" spans="2:4">
      <c r="B313" s="19" t="s">
        <v>87</v>
      </c>
      <c r="C313" s="19" t="s">
        <v>6</v>
      </c>
    </row>
    <row r="314" spans="2:4">
      <c r="B314" s="55" t="s">
        <v>32</v>
      </c>
      <c r="C314" s="15">
        <f>C309/$C$37</f>
        <v>0.69230769230769229</v>
      </c>
    </row>
    <row r="315" spans="2:4">
      <c r="B315" s="55" t="s">
        <v>56</v>
      </c>
      <c r="C315" s="15">
        <f>C310/$C$37</f>
        <v>0.30769230769230771</v>
      </c>
    </row>
    <row r="328" spans="2:8" ht="15.75">
      <c r="B328" s="7" t="s">
        <v>88</v>
      </c>
    </row>
    <row r="329" spans="2:8" ht="15.75">
      <c r="B329" s="7"/>
    </row>
    <row r="330" spans="2:8">
      <c r="B330" s="18" t="s">
        <v>89</v>
      </c>
    </row>
    <row r="331" spans="2:8">
      <c r="B331" s="18"/>
    </row>
    <row r="332" spans="2:8">
      <c r="B332" s="18"/>
    </row>
    <row r="333" spans="2:8">
      <c r="B333" s="94" t="s">
        <v>90</v>
      </c>
      <c r="C333" s="95"/>
      <c r="D333" s="95"/>
      <c r="E333" s="96"/>
      <c r="F333" s="60" t="s">
        <v>91</v>
      </c>
      <c r="G333" s="60" t="s">
        <v>92</v>
      </c>
      <c r="H333" s="60" t="s">
        <v>93</v>
      </c>
    </row>
    <row r="334" spans="2:8">
      <c r="B334" s="97" t="s">
        <v>94</v>
      </c>
      <c r="C334" s="97"/>
      <c r="D334" s="97"/>
      <c r="E334" s="97"/>
      <c r="F334" s="55">
        <v>10</v>
      </c>
      <c r="G334" s="55">
        <v>2</v>
      </c>
      <c r="H334" s="55">
        <v>1</v>
      </c>
    </row>
    <row r="335" spans="2:8">
      <c r="B335" s="97" t="s">
        <v>95</v>
      </c>
      <c r="C335" s="97"/>
      <c r="D335" s="97"/>
      <c r="E335" s="97"/>
      <c r="F335" s="55">
        <v>4</v>
      </c>
      <c r="G335" s="55">
        <v>0</v>
      </c>
      <c r="H335" s="55">
        <v>8</v>
      </c>
    </row>
    <row r="336" spans="2:8">
      <c r="B336" s="86" t="s">
        <v>96</v>
      </c>
      <c r="C336" s="86"/>
      <c r="D336" s="86"/>
      <c r="E336" s="86"/>
      <c r="F336" s="55">
        <v>3</v>
      </c>
      <c r="G336" s="55">
        <v>3</v>
      </c>
      <c r="H336" s="55">
        <v>5</v>
      </c>
    </row>
    <row r="337" spans="2:12">
      <c r="B337" s="86" t="s">
        <v>97</v>
      </c>
      <c r="C337" s="86"/>
      <c r="D337" s="86"/>
      <c r="E337" s="86"/>
      <c r="F337" s="55">
        <v>6</v>
      </c>
      <c r="G337" s="55">
        <v>1</v>
      </c>
      <c r="H337" s="55">
        <v>5</v>
      </c>
    </row>
    <row r="338" spans="2:12">
      <c r="B338" s="86" t="s">
        <v>98</v>
      </c>
      <c r="C338" s="86"/>
      <c r="D338" s="86"/>
      <c r="E338" s="86"/>
      <c r="F338" s="55">
        <v>5</v>
      </c>
      <c r="G338" s="55">
        <v>4</v>
      </c>
      <c r="H338" s="55">
        <v>3</v>
      </c>
    </row>
    <row r="339" spans="2:12">
      <c r="B339" s="86" t="s">
        <v>99</v>
      </c>
      <c r="C339" s="86"/>
      <c r="D339" s="86"/>
      <c r="E339" s="86"/>
      <c r="F339" s="55">
        <v>4</v>
      </c>
      <c r="G339" s="55">
        <v>0</v>
      </c>
      <c r="H339" s="55">
        <v>6</v>
      </c>
    </row>
    <row r="340" spans="2:12">
      <c r="B340" s="86" t="s">
        <v>100</v>
      </c>
      <c r="C340" s="86"/>
      <c r="D340" s="86"/>
      <c r="E340" s="86"/>
      <c r="F340" s="55">
        <v>4</v>
      </c>
      <c r="G340" s="55">
        <v>0</v>
      </c>
      <c r="H340" s="55">
        <v>7</v>
      </c>
    </row>
    <row r="341" spans="2:12">
      <c r="B341" s="86" t="s">
        <v>101</v>
      </c>
      <c r="C341" s="86"/>
      <c r="D341" s="86"/>
      <c r="E341" s="86"/>
      <c r="F341" s="55">
        <v>3</v>
      </c>
      <c r="G341" s="55">
        <v>0</v>
      </c>
      <c r="H341" s="55">
        <v>8</v>
      </c>
    </row>
    <row r="347" spans="2:12" ht="15.75" customHeight="1">
      <c r="B347" s="42" t="s">
        <v>102</v>
      </c>
      <c r="C347" s="42"/>
      <c r="D347" s="42"/>
    </row>
    <row r="350" spans="2:12" ht="15" customHeight="1">
      <c r="B350" s="100" t="s">
        <v>103</v>
      </c>
      <c r="C350" s="100"/>
      <c r="D350" s="100"/>
      <c r="F350" s="101" t="s">
        <v>104</v>
      </c>
      <c r="G350" s="101"/>
      <c r="H350" s="101"/>
      <c r="I350" s="101"/>
      <c r="J350" s="21"/>
      <c r="K350" s="21"/>
      <c r="L350" s="21"/>
    </row>
    <row r="351" spans="2:12">
      <c r="B351" s="100"/>
      <c r="C351" s="100"/>
      <c r="D351" s="100"/>
      <c r="F351" s="101"/>
      <c r="G351" s="101"/>
      <c r="H351" s="101"/>
      <c r="I351" s="101"/>
      <c r="J351" s="21"/>
      <c r="K351" s="21"/>
      <c r="L351" s="21"/>
    </row>
    <row r="352" spans="2:12">
      <c r="B352" s="100"/>
      <c r="C352" s="100"/>
      <c r="D352" s="100"/>
      <c r="F352" s="101"/>
      <c r="G352" s="101"/>
      <c r="H352" s="101"/>
      <c r="I352" s="101"/>
      <c r="J352" s="54"/>
      <c r="K352" s="54"/>
      <c r="L352" s="54"/>
    </row>
    <row r="353" spans="2:12">
      <c r="B353" s="100"/>
      <c r="C353" s="100"/>
      <c r="D353" s="100"/>
      <c r="F353" s="54"/>
      <c r="G353" s="54"/>
      <c r="H353" s="54"/>
      <c r="I353" s="54"/>
      <c r="J353" s="54"/>
      <c r="K353" s="54"/>
      <c r="L353" s="54"/>
    </row>
    <row r="354" spans="2:12">
      <c r="B354" s="54"/>
      <c r="C354" s="54"/>
      <c r="D354" s="54"/>
      <c r="F354" s="54"/>
      <c r="G354" s="54"/>
      <c r="H354" s="54"/>
      <c r="I354" s="54"/>
      <c r="J354" s="54"/>
      <c r="K354" s="54"/>
      <c r="L354" s="54"/>
    </row>
    <row r="355" spans="2:12">
      <c r="B355" s="54"/>
      <c r="C355" s="54"/>
      <c r="D355" s="54"/>
      <c r="F355" s="54"/>
      <c r="G355" s="54"/>
      <c r="H355" s="54"/>
      <c r="I355" s="54"/>
      <c r="J355" s="54"/>
      <c r="K355" s="54"/>
      <c r="L355" s="54"/>
    </row>
    <row r="356" spans="2:12">
      <c r="B356" s="19" t="s">
        <v>105</v>
      </c>
      <c r="C356" s="19" t="s">
        <v>5</v>
      </c>
    </row>
    <row r="357" spans="2:12">
      <c r="B357" s="11" t="s">
        <v>106</v>
      </c>
      <c r="C357" s="55">
        <v>3</v>
      </c>
      <c r="G357" s="19" t="s">
        <v>107</v>
      </c>
      <c r="H357" s="19" t="s">
        <v>5</v>
      </c>
    </row>
    <row r="358" spans="2:12">
      <c r="B358" s="11" t="s">
        <v>108</v>
      </c>
      <c r="C358" s="55">
        <v>5</v>
      </c>
      <c r="G358" s="11" t="s">
        <v>32</v>
      </c>
      <c r="H358" s="55">
        <v>5</v>
      </c>
    </row>
    <row r="359" spans="2:12">
      <c r="B359" s="11" t="s">
        <v>109</v>
      </c>
      <c r="C359" s="55">
        <v>1</v>
      </c>
      <c r="G359" s="11" t="s">
        <v>110</v>
      </c>
      <c r="H359" s="55">
        <v>8</v>
      </c>
    </row>
    <row r="360" spans="2:12">
      <c r="B360" s="11" t="s">
        <v>111</v>
      </c>
      <c r="C360" s="55">
        <v>0</v>
      </c>
    </row>
    <row r="361" spans="2:12">
      <c r="B361" s="11" t="s">
        <v>112</v>
      </c>
      <c r="C361" s="55">
        <v>4</v>
      </c>
    </row>
    <row r="362" spans="2:12">
      <c r="G362" s="19" t="s">
        <v>107</v>
      </c>
      <c r="H362" s="19" t="s">
        <v>6</v>
      </c>
    </row>
    <row r="363" spans="2:12">
      <c r="B363" s="19" t="s">
        <v>105</v>
      </c>
      <c r="C363" s="19" t="s">
        <v>6</v>
      </c>
      <c r="G363" s="11" t="s">
        <v>32</v>
      </c>
      <c r="H363" s="10">
        <f>H358/$C$37</f>
        <v>0.38461538461538464</v>
      </c>
    </row>
    <row r="364" spans="2:12">
      <c r="B364" s="11" t="s">
        <v>106</v>
      </c>
      <c r="C364" s="15">
        <f>C357/$C$37</f>
        <v>0.23076923076923078</v>
      </c>
      <c r="G364" s="11" t="s">
        <v>110</v>
      </c>
      <c r="H364" s="10">
        <f>H359/$C$37</f>
        <v>0.61538461538461542</v>
      </c>
    </row>
    <row r="365" spans="2:12">
      <c r="B365" s="11" t="s">
        <v>108</v>
      </c>
      <c r="C365" s="15">
        <f t="shared" ref="C365:C367" si="8">C358/$C$37</f>
        <v>0.38461538461538464</v>
      </c>
      <c r="G365" s="22"/>
    </row>
    <row r="366" spans="2:12">
      <c r="B366" s="11" t="s">
        <v>109</v>
      </c>
      <c r="C366" s="15">
        <f t="shared" si="8"/>
        <v>7.6923076923076927E-2</v>
      </c>
    </row>
    <row r="367" spans="2:12">
      <c r="B367" s="11" t="s">
        <v>111</v>
      </c>
      <c r="C367" s="15">
        <f t="shared" si="8"/>
        <v>0</v>
      </c>
    </row>
    <row r="372" spans="2:11" ht="15" customHeight="1">
      <c r="B372" s="98" t="s">
        <v>113</v>
      </c>
      <c r="C372" s="98"/>
      <c r="D372" s="98"/>
      <c r="F372" s="99" t="s">
        <v>114</v>
      </c>
      <c r="G372" s="99"/>
      <c r="H372" s="99"/>
      <c r="I372" s="99"/>
      <c r="J372" s="99"/>
      <c r="K372" s="99"/>
    </row>
    <row r="373" spans="2:11" ht="15" customHeight="1">
      <c r="B373" s="98"/>
      <c r="C373" s="98"/>
      <c r="D373" s="98"/>
      <c r="F373" s="99"/>
      <c r="G373" s="99"/>
      <c r="H373" s="99"/>
      <c r="I373" s="99"/>
      <c r="J373" s="99"/>
      <c r="K373" s="99"/>
    </row>
    <row r="374" spans="2:11" ht="15" customHeight="1">
      <c r="B374" s="98"/>
      <c r="C374" s="98"/>
      <c r="D374" s="98"/>
      <c r="F374" s="99"/>
      <c r="G374" s="99"/>
      <c r="H374" s="99"/>
      <c r="I374" s="99"/>
      <c r="J374" s="99"/>
      <c r="K374" s="99"/>
    </row>
    <row r="375" spans="2:11">
      <c r="F375" s="99"/>
      <c r="G375" s="99"/>
      <c r="H375" s="99"/>
      <c r="I375" s="99"/>
      <c r="J375" s="99"/>
      <c r="K375" s="99"/>
    </row>
    <row r="376" spans="2:11">
      <c r="B376" s="19" t="s">
        <v>115</v>
      </c>
      <c r="C376" s="19" t="s">
        <v>5</v>
      </c>
    </row>
    <row r="377" spans="2:11">
      <c r="B377" s="11" t="s">
        <v>32</v>
      </c>
      <c r="C377" s="55">
        <v>13</v>
      </c>
    </row>
    <row r="378" spans="2:11">
      <c r="B378" s="11" t="s">
        <v>110</v>
      </c>
      <c r="C378" s="55">
        <v>0</v>
      </c>
      <c r="H378" s="19" t="s">
        <v>115</v>
      </c>
      <c r="I378" s="19" t="s">
        <v>5</v>
      </c>
    </row>
    <row r="379" spans="2:11">
      <c r="H379" s="11" t="s">
        <v>32</v>
      </c>
      <c r="I379" s="55">
        <v>13</v>
      </c>
    </row>
    <row r="380" spans="2:11">
      <c r="H380" s="11" t="s">
        <v>110</v>
      </c>
      <c r="I380" s="55">
        <v>0</v>
      </c>
    </row>
    <row r="381" spans="2:11">
      <c r="B381" s="19" t="s">
        <v>115</v>
      </c>
      <c r="C381" s="19" t="s">
        <v>6</v>
      </c>
    </row>
    <row r="382" spans="2:11">
      <c r="B382" s="11" t="s">
        <v>32</v>
      </c>
      <c r="C382" s="10">
        <f>C377/$C$37</f>
        <v>1</v>
      </c>
    </row>
    <row r="383" spans="2:11">
      <c r="B383" s="11" t="s">
        <v>110</v>
      </c>
      <c r="C383" s="10">
        <f>C378/$C$37</f>
        <v>0</v>
      </c>
      <c r="H383" s="19" t="s">
        <v>115</v>
      </c>
      <c r="I383" s="19" t="s">
        <v>6</v>
      </c>
    </row>
    <row r="384" spans="2:11">
      <c r="H384" s="11" t="s">
        <v>32</v>
      </c>
      <c r="I384" s="10">
        <f>I379/$C$37</f>
        <v>1</v>
      </c>
    </row>
    <row r="385" spans="2:9">
      <c r="H385" s="11" t="s">
        <v>110</v>
      </c>
      <c r="I385" s="10">
        <f>I380/$C$37</f>
        <v>0</v>
      </c>
    </row>
    <row r="387" spans="2:9" ht="15" customHeight="1">
      <c r="B387" s="98" t="s">
        <v>116</v>
      </c>
      <c r="C387" s="98"/>
      <c r="D387" s="98"/>
    </row>
    <row r="388" spans="2:9">
      <c r="B388" s="98"/>
      <c r="C388" s="98"/>
      <c r="D388" s="98"/>
    </row>
    <row r="389" spans="2:9">
      <c r="B389" s="98"/>
      <c r="C389" s="98"/>
      <c r="D389" s="98"/>
    </row>
    <row r="391" spans="2:9">
      <c r="B391" s="19" t="s">
        <v>117</v>
      </c>
      <c r="C391" s="88" t="s">
        <v>5</v>
      </c>
      <c r="D391" s="88"/>
    </row>
    <row r="392" spans="2:9">
      <c r="B392" s="55">
        <v>1</v>
      </c>
      <c r="C392" s="97">
        <v>0</v>
      </c>
      <c r="D392" s="97"/>
    </row>
    <row r="393" spans="2:9">
      <c r="B393" s="55">
        <v>2</v>
      </c>
      <c r="C393" s="97">
        <v>0</v>
      </c>
      <c r="D393" s="97"/>
    </row>
    <row r="394" spans="2:9">
      <c r="B394" s="55">
        <v>3</v>
      </c>
      <c r="C394" s="97">
        <v>1</v>
      </c>
      <c r="D394" s="97"/>
    </row>
    <row r="395" spans="2:9">
      <c r="B395" s="55">
        <v>4</v>
      </c>
      <c r="C395" s="97">
        <v>4</v>
      </c>
      <c r="D395" s="97"/>
    </row>
    <row r="396" spans="2:9">
      <c r="B396" s="55">
        <v>5</v>
      </c>
      <c r="C396" s="97">
        <v>8</v>
      </c>
      <c r="D396" s="97"/>
    </row>
    <row r="398" spans="2:9">
      <c r="B398" s="19" t="s">
        <v>117</v>
      </c>
      <c r="C398" s="88" t="s">
        <v>6</v>
      </c>
      <c r="D398" s="88"/>
    </row>
    <row r="399" spans="2:9">
      <c r="B399" s="55">
        <v>1</v>
      </c>
      <c r="C399" s="75">
        <f>C392/$C$37</f>
        <v>0</v>
      </c>
      <c r="D399" s="75"/>
    </row>
    <row r="400" spans="2:9">
      <c r="B400" s="55">
        <v>2</v>
      </c>
      <c r="C400" s="75">
        <f t="shared" ref="C400:C403" si="9">C393/$C$37</f>
        <v>0</v>
      </c>
      <c r="D400" s="75"/>
    </row>
    <row r="401" spans="2:10">
      <c r="B401" s="55">
        <v>3</v>
      </c>
      <c r="C401" s="75">
        <f t="shared" si="9"/>
        <v>7.6923076923076927E-2</v>
      </c>
      <c r="D401" s="75"/>
    </row>
    <row r="402" spans="2:10">
      <c r="B402" s="55">
        <v>4</v>
      </c>
      <c r="C402" s="75">
        <f t="shared" si="9"/>
        <v>0.30769230769230771</v>
      </c>
      <c r="D402" s="75"/>
    </row>
    <row r="403" spans="2:10">
      <c r="B403" s="55">
        <v>5</v>
      </c>
      <c r="C403" s="75">
        <f t="shared" si="9"/>
        <v>0.61538461538461542</v>
      </c>
      <c r="D403" s="75"/>
    </row>
    <row r="408" spans="2:10" ht="15.75">
      <c r="B408" s="7" t="s">
        <v>118</v>
      </c>
    </row>
    <row r="410" spans="2:10">
      <c r="B410" s="88" t="s">
        <v>119</v>
      </c>
      <c r="C410" s="88"/>
      <c r="D410" s="88"/>
      <c r="E410" s="88"/>
      <c r="F410" s="88"/>
      <c r="G410" s="88"/>
      <c r="H410" s="88"/>
      <c r="I410" s="88"/>
      <c r="J410" s="88"/>
    </row>
    <row r="411" spans="2:10">
      <c r="B411" s="33" t="s">
        <v>227</v>
      </c>
      <c r="I411" s="24"/>
      <c r="J411" s="24"/>
    </row>
    <row r="412" spans="2:10">
      <c r="B412" s="33" t="s">
        <v>228</v>
      </c>
      <c r="J412" s="24"/>
    </row>
    <row r="413" spans="2:10">
      <c r="B413" s="33" t="s">
        <v>229</v>
      </c>
      <c r="J413" s="24"/>
    </row>
    <row r="414" spans="2:10">
      <c r="B414" s="33" t="s">
        <v>230</v>
      </c>
      <c r="J414" s="24"/>
    </row>
    <row r="415" spans="2:10">
      <c r="B415" s="33" t="s">
        <v>231</v>
      </c>
      <c r="J415" s="24"/>
    </row>
    <row r="416" spans="2:10">
      <c r="B416" s="33" t="s">
        <v>232</v>
      </c>
      <c r="J416" s="24"/>
    </row>
    <row r="417" spans="2:10">
      <c r="B417" s="33" t="s">
        <v>233</v>
      </c>
      <c r="J417" s="24"/>
    </row>
    <row r="418" spans="2:10">
      <c r="B418" s="33" t="s">
        <v>234</v>
      </c>
      <c r="I418"/>
      <c r="J418" s="25"/>
    </row>
    <row r="419" spans="2:10">
      <c r="B419" s="33" t="s">
        <v>235</v>
      </c>
      <c r="J419" s="24"/>
    </row>
    <row r="420" spans="2:10">
      <c r="B420" s="33" t="s">
        <v>236</v>
      </c>
      <c r="J420" s="24"/>
    </row>
    <row r="421" spans="2:10">
      <c r="B421" s="33" t="s">
        <v>237</v>
      </c>
      <c r="J421" s="24"/>
    </row>
    <row r="422" spans="2:10">
      <c r="B422" s="33" t="s">
        <v>238</v>
      </c>
      <c r="J422" s="24"/>
    </row>
    <row r="423" spans="2:10">
      <c r="B423" s="34" t="s">
        <v>239</v>
      </c>
      <c r="C423" s="26"/>
      <c r="D423" s="26"/>
      <c r="E423" s="26"/>
      <c r="F423" s="26"/>
      <c r="G423" s="26"/>
      <c r="H423" s="26"/>
      <c r="I423" s="26"/>
      <c r="J423" s="27"/>
    </row>
    <row r="424" spans="2:10">
      <c r="J424" s="24"/>
    </row>
    <row r="425" spans="2:10">
      <c r="J425" s="24"/>
    </row>
    <row r="426" spans="2:10">
      <c r="J426" s="24"/>
    </row>
    <row r="427" spans="2:10">
      <c r="J427" s="24"/>
    </row>
    <row r="428" spans="2:10">
      <c r="J428" s="24"/>
    </row>
    <row r="429" spans="2:10">
      <c r="J429" s="24"/>
    </row>
    <row r="430" spans="2:10">
      <c r="J430" s="24"/>
    </row>
    <row r="431" spans="2:10">
      <c r="J431" s="24"/>
    </row>
    <row r="432" spans="2:10">
      <c r="J432" s="24"/>
    </row>
    <row r="433" spans="9:10">
      <c r="I433" s="26"/>
      <c r="J433" s="27"/>
    </row>
  </sheetData>
  <mergeCells count="109">
    <mergeCell ref="C401:D401"/>
    <mergeCell ref="C402:D402"/>
    <mergeCell ref="C403:D403"/>
    <mergeCell ref="B410:J410"/>
    <mergeCell ref="C394:D394"/>
    <mergeCell ref="C395:D395"/>
    <mergeCell ref="C396:D396"/>
    <mergeCell ref="C398:D398"/>
    <mergeCell ref="C399:D399"/>
    <mergeCell ref="C400:D400"/>
    <mergeCell ref="B372:D374"/>
    <mergeCell ref="F372:K375"/>
    <mergeCell ref="B387:D389"/>
    <mergeCell ref="C391:D391"/>
    <mergeCell ref="C392:D392"/>
    <mergeCell ref="C393:D393"/>
    <mergeCell ref="B338:E338"/>
    <mergeCell ref="B339:E339"/>
    <mergeCell ref="B340:E340"/>
    <mergeCell ref="B341:E341"/>
    <mergeCell ref="B350:D353"/>
    <mergeCell ref="F350:I352"/>
    <mergeCell ref="B273:D273"/>
    <mergeCell ref="B333:E333"/>
    <mergeCell ref="B334:E334"/>
    <mergeCell ref="B335:E335"/>
    <mergeCell ref="B336:E336"/>
    <mergeCell ref="B337:E337"/>
    <mergeCell ref="B267:D267"/>
    <mergeCell ref="B268:D268"/>
    <mergeCell ref="B269:D269"/>
    <mergeCell ref="B270:D270"/>
    <mergeCell ref="B271:D271"/>
    <mergeCell ref="B272:D272"/>
    <mergeCell ref="B235:D235"/>
    <mergeCell ref="H235:I235"/>
    <mergeCell ref="B236:D236"/>
    <mergeCell ref="H236:I236"/>
    <mergeCell ref="B265:D265"/>
    <mergeCell ref="B266:D266"/>
    <mergeCell ref="B224:D224"/>
    <mergeCell ref="B225:D225"/>
    <mergeCell ref="B233:D233"/>
    <mergeCell ref="H233:I233"/>
    <mergeCell ref="B234:D234"/>
    <mergeCell ref="H234:I234"/>
    <mergeCell ref="B218:D218"/>
    <mergeCell ref="B219:D219"/>
    <mergeCell ref="B220:D220"/>
    <mergeCell ref="B221:D221"/>
    <mergeCell ref="B222:D222"/>
    <mergeCell ref="B223:D223"/>
    <mergeCell ref="B202:D202"/>
    <mergeCell ref="B203:D203"/>
    <mergeCell ref="B204:D204"/>
    <mergeCell ref="B205:D205"/>
    <mergeCell ref="B206:D206"/>
    <mergeCell ref="B217:D217"/>
    <mergeCell ref="B175:C175"/>
    <mergeCell ref="B197:C197"/>
    <mergeCell ref="B198:C198"/>
    <mergeCell ref="B199:C199"/>
    <mergeCell ref="B200:C200"/>
    <mergeCell ref="B201:D201"/>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9174-8C6A-4674-9EEC-B43598B36070}">
  <dimension ref="B10:K259"/>
  <sheetViews>
    <sheetView tabSelected="1" topLeftCell="A10" workbookViewId="0">
      <selection activeCell="B263" sqref="B263"/>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27.1406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72" t="s">
        <v>161</v>
      </c>
      <c r="C12" s="72"/>
      <c r="D12" s="72"/>
      <c r="E12" s="72"/>
      <c r="F12" s="72"/>
    </row>
    <row r="13" spans="2:6">
      <c r="B13" s="5" t="s">
        <v>3</v>
      </c>
    </row>
    <row r="14" spans="2:6">
      <c r="B14" s="5"/>
    </row>
    <row r="15" spans="2:6">
      <c r="B15" s="5"/>
    </row>
    <row r="16" spans="2:6">
      <c r="B16" s="5"/>
    </row>
    <row r="17" spans="2:4">
      <c r="B17" s="5"/>
    </row>
    <row r="18" spans="2:4">
      <c r="B18" s="5"/>
    </row>
    <row r="28" spans="2:4" ht="48" customHeight="1"/>
    <row r="29" spans="2:4" ht="21.75" customHeight="1">
      <c r="B29" s="35" t="s">
        <v>144</v>
      </c>
      <c r="C29" s="35" t="s">
        <v>145</v>
      </c>
      <c r="D29" s="35" t="s">
        <v>146</v>
      </c>
    </row>
    <row r="30" spans="2:4" ht="21.75" customHeight="1">
      <c r="B30" s="37">
        <v>8</v>
      </c>
      <c r="C30" s="37">
        <v>0</v>
      </c>
      <c r="D30" s="37">
        <v>0</v>
      </c>
    </row>
    <row r="31" spans="2:4" ht="21.75" customHeight="1"/>
    <row r="32" spans="2:4" ht="21.75" customHeight="1">
      <c r="B32" s="6" t="s">
        <v>240</v>
      </c>
    </row>
    <row r="33" spans="2:4" ht="21.75" customHeight="1">
      <c r="B33" s="6" t="s">
        <v>241</v>
      </c>
    </row>
    <row r="34" spans="2:4" ht="21.75" customHeight="1">
      <c r="B34" s="6" t="s">
        <v>242</v>
      </c>
    </row>
    <row r="35" spans="2:4" ht="21.75" customHeight="1">
      <c r="B35" s="6" t="s">
        <v>243</v>
      </c>
    </row>
    <row r="37" spans="2:4" ht="15.75">
      <c r="B37" s="7" t="s">
        <v>4</v>
      </c>
    </row>
    <row r="39" spans="2:4">
      <c r="B39" s="8" t="s">
        <v>4</v>
      </c>
      <c r="C39" s="40" t="s">
        <v>5</v>
      </c>
      <c r="D39" s="40" t="s">
        <v>6</v>
      </c>
    </row>
    <row r="40" spans="2:4">
      <c r="B40" s="9" t="s">
        <v>7</v>
      </c>
      <c r="C40" s="28">
        <v>1</v>
      </c>
      <c r="D40" s="10">
        <f>C40/$C$42</f>
        <v>0.125</v>
      </c>
    </row>
    <row r="41" spans="2:4">
      <c r="B41" s="9" t="s">
        <v>8</v>
      </c>
      <c r="C41" s="28">
        <v>7</v>
      </c>
      <c r="D41" s="10">
        <f>C41/$C$42</f>
        <v>0.875</v>
      </c>
    </row>
    <row r="42" spans="2:4">
      <c r="B42" s="9" t="s">
        <v>9</v>
      </c>
      <c r="C42" s="29">
        <f>SUM(C40:C41)</f>
        <v>8</v>
      </c>
      <c r="D42" s="10">
        <f>C42/$C$42</f>
        <v>1</v>
      </c>
    </row>
    <row r="62" spans="2:4" ht="15.75">
      <c r="B62" s="7" t="s">
        <v>10</v>
      </c>
    </row>
    <row r="64" spans="2:4">
      <c r="B64" s="8" t="s">
        <v>10</v>
      </c>
      <c r="C64" s="40" t="s">
        <v>5</v>
      </c>
      <c r="D64" s="40" t="s">
        <v>6</v>
      </c>
    </row>
    <row r="65" spans="2:4">
      <c r="B65" s="9" t="s">
        <v>11</v>
      </c>
      <c r="C65" s="28">
        <v>3</v>
      </c>
      <c r="D65" s="10">
        <f>C65/$C$68</f>
        <v>0.375</v>
      </c>
    </row>
    <row r="66" spans="2:4">
      <c r="B66" s="9" t="s">
        <v>12</v>
      </c>
      <c r="C66" s="28">
        <v>5</v>
      </c>
      <c r="D66" s="10">
        <f>C66/$C$68</f>
        <v>0.625</v>
      </c>
    </row>
    <row r="67" spans="2:4">
      <c r="B67" s="9" t="s">
        <v>13</v>
      </c>
      <c r="C67" s="28">
        <v>0</v>
      </c>
      <c r="D67" s="10">
        <f>C67/$C$68</f>
        <v>0</v>
      </c>
    </row>
    <row r="68" spans="2:4">
      <c r="B68" s="9" t="s">
        <v>9</v>
      </c>
      <c r="C68" s="29">
        <f>SUM(C65:C67)</f>
        <v>8</v>
      </c>
      <c r="D68" s="10">
        <f>C68/$C$42</f>
        <v>1</v>
      </c>
    </row>
    <row r="88" spans="2:4" ht="15.75">
      <c r="B88" s="7" t="s">
        <v>15</v>
      </c>
    </row>
    <row r="90" spans="2:4">
      <c r="B90" s="40" t="s">
        <v>16</v>
      </c>
      <c r="C90" s="40" t="s">
        <v>5</v>
      </c>
      <c r="D90" s="40" t="s">
        <v>6</v>
      </c>
    </row>
    <row r="91" spans="2:4">
      <c r="B91" s="30">
        <v>0</v>
      </c>
      <c r="C91" s="28">
        <v>5</v>
      </c>
      <c r="D91" s="10">
        <f>C91/$C$95</f>
        <v>0.625</v>
      </c>
    </row>
    <row r="92" spans="2:4">
      <c r="B92" s="30">
        <v>1</v>
      </c>
      <c r="C92" s="28">
        <v>2</v>
      </c>
      <c r="D92" s="10">
        <f>C92/$C$95</f>
        <v>0.25</v>
      </c>
    </row>
    <row r="93" spans="2:4">
      <c r="B93" s="30">
        <v>2</v>
      </c>
      <c r="C93" s="28">
        <v>1</v>
      </c>
      <c r="D93" s="10">
        <f>C93/$C$95</f>
        <v>0.125</v>
      </c>
    </row>
    <row r="94" spans="2:4">
      <c r="B94" s="36" t="s">
        <v>17</v>
      </c>
      <c r="C94" s="28">
        <v>0</v>
      </c>
      <c r="D94" s="10">
        <f>C94/$C$95</f>
        <v>0</v>
      </c>
    </row>
    <row r="95" spans="2:4">
      <c r="B95" s="30" t="s">
        <v>9</v>
      </c>
      <c r="C95" s="29">
        <f>SUM(C91:C94)</f>
        <v>8</v>
      </c>
      <c r="D95" s="10">
        <f>C95/$C$42</f>
        <v>1</v>
      </c>
    </row>
    <row r="115" spans="2:6" ht="15.75">
      <c r="B115" s="7" t="s">
        <v>18</v>
      </c>
    </row>
    <row r="116" spans="2:6" ht="15.75">
      <c r="B116" s="7"/>
    </row>
    <row r="118" spans="2:6" ht="84" customHeight="1">
      <c r="B118" s="73" t="s">
        <v>19</v>
      </c>
      <c r="C118" s="73"/>
      <c r="D118" s="73"/>
      <c r="E118" s="74" t="s">
        <v>5</v>
      </c>
      <c r="F118" s="74"/>
    </row>
    <row r="119" spans="2:6">
      <c r="B119" s="69" t="s">
        <v>21</v>
      </c>
      <c r="C119" s="69"/>
      <c r="D119" s="69"/>
      <c r="E119" s="70">
        <v>5</v>
      </c>
      <c r="F119" s="70"/>
    </row>
    <row r="120" spans="2:6">
      <c r="B120" s="69" t="s">
        <v>23</v>
      </c>
      <c r="C120" s="69"/>
      <c r="D120" s="69"/>
      <c r="E120" s="70">
        <v>0</v>
      </c>
      <c r="F120" s="70"/>
    </row>
    <row r="121" spans="2:6">
      <c r="B121" s="69" t="s">
        <v>25</v>
      </c>
      <c r="C121" s="69"/>
      <c r="D121" s="69"/>
      <c r="E121" s="70">
        <v>2</v>
      </c>
      <c r="F121" s="70"/>
    </row>
    <row r="122" spans="2:6">
      <c r="B122" s="69" t="s">
        <v>27</v>
      </c>
      <c r="C122" s="69"/>
      <c r="D122" s="69"/>
      <c r="E122" s="70">
        <v>0</v>
      </c>
      <c r="F122" s="70"/>
    </row>
    <row r="123" spans="2:6">
      <c r="B123" s="69" t="s">
        <v>28</v>
      </c>
      <c r="C123" s="69"/>
      <c r="D123" s="69"/>
      <c r="E123" s="70">
        <v>0</v>
      </c>
      <c r="F123" s="70"/>
    </row>
    <row r="124" spans="2:6">
      <c r="B124" s="69" t="s">
        <v>29</v>
      </c>
      <c r="C124" s="69"/>
      <c r="D124" s="69"/>
      <c r="E124" s="70">
        <v>1</v>
      </c>
      <c r="F124" s="70"/>
    </row>
    <row r="125" spans="2:6">
      <c r="B125" s="69" t="s">
        <v>9</v>
      </c>
      <c r="C125" s="69"/>
      <c r="D125" s="69"/>
      <c r="E125" s="70">
        <f>SUM(E119:F124)</f>
        <v>8</v>
      </c>
      <c r="F125" s="70"/>
    </row>
    <row r="126" spans="2:6">
      <c r="B126" s="12"/>
      <c r="C126" s="12"/>
      <c r="D126" s="12"/>
      <c r="E126" s="39"/>
      <c r="F126" s="39"/>
    </row>
    <row r="128" spans="2:6">
      <c r="B128" s="78" t="s">
        <v>30</v>
      </c>
      <c r="C128" s="78"/>
      <c r="D128" s="78"/>
      <c r="E128" s="78" t="s">
        <v>6</v>
      </c>
      <c r="F128" s="78"/>
    </row>
    <row r="129" spans="2:6">
      <c r="B129" s="69" t="s">
        <v>21</v>
      </c>
      <c r="C129" s="69"/>
      <c r="D129" s="69"/>
      <c r="E129" s="75">
        <f t="shared" ref="E129:E134" si="0">E119/$E$125</f>
        <v>0.625</v>
      </c>
      <c r="F129" s="75"/>
    </row>
    <row r="130" spans="2:6">
      <c r="B130" s="69" t="s">
        <v>23</v>
      </c>
      <c r="C130" s="69"/>
      <c r="D130" s="69"/>
      <c r="E130" s="75">
        <f t="shared" si="0"/>
        <v>0</v>
      </c>
      <c r="F130" s="75"/>
    </row>
    <row r="131" spans="2:6">
      <c r="B131" s="69" t="s">
        <v>25</v>
      </c>
      <c r="C131" s="69"/>
      <c r="D131" s="69"/>
      <c r="E131" s="75">
        <f t="shared" si="0"/>
        <v>0.25</v>
      </c>
      <c r="F131" s="75"/>
    </row>
    <row r="132" spans="2:6">
      <c r="B132" s="69" t="s">
        <v>27</v>
      </c>
      <c r="C132" s="69"/>
      <c r="D132" s="69"/>
      <c r="E132" s="75">
        <f t="shared" si="0"/>
        <v>0</v>
      </c>
      <c r="F132" s="75"/>
    </row>
    <row r="133" spans="2:6">
      <c r="B133" s="69" t="s">
        <v>28</v>
      </c>
      <c r="C133" s="69"/>
      <c r="D133" s="69"/>
      <c r="E133" s="75">
        <f t="shared" si="0"/>
        <v>0</v>
      </c>
      <c r="F133" s="75"/>
    </row>
    <row r="134" spans="2:6">
      <c r="B134" s="69" t="s">
        <v>29</v>
      </c>
      <c r="C134" s="69"/>
      <c r="D134" s="69"/>
      <c r="E134" s="75">
        <f t="shared" si="0"/>
        <v>0.125</v>
      </c>
      <c r="F134" s="75"/>
    </row>
    <row r="156" spans="2:9" ht="15.75">
      <c r="B156" s="7" t="s">
        <v>34</v>
      </c>
    </row>
    <row r="158" spans="2:9">
      <c r="B158" s="32" t="s">
        <v>147</v>
      </c>
      <c r="C158" s="32" t="s">
        <v>36</v>
      </c>
      <c r="D158" s="32" t="s">
        <v>37</v>
      </c>
      <c r="E158" s="32" t="s">
        <v>38</v>
      </c>
      <c r="F158" s="41" t="s">
        <v>41</v>
      </c>
      <c r="G158" s="41" t="s">
        <v>46</v>
      </c>
      <c r="H158" s="41" t="s">
        <v>149</v>
      </c>
      <c r="I158" s="41" t="s">
        <v>48</v>
      </c>
    </row>
    <row r="159" spans="2:9">
      <c r="B159" s="13" t="s">
        <v>246</v>
      </c>
      <c r="C159" s="13" t="s">
        <v>247</v>
      </c>
      <c r="D159" s="13" t="s">
        <v>254</v>
      </c>
      <c r="E159" s="13" t="s">
        <v>255</v>
      </c>
      <c r="F159" s="13" t="s">
        <v>148</v>
      </c>
      <c r="G159" s="13" t="s">
        <v>262</v>
      </c>
      <c r="H159" s="13" t="s">
        <v>263</v>
      </c>
      <c r="I159" s="13" t="s">
        <v>264</v>
      </c>
    </row>
    <row r="160" spans="2:9">
      <c r="B160" s="13" t="s">
        <v>248</v>
      </c>
      <c r="C160" s="13" t="s">
        <v>249</v>
      </c>
      <c r="D160" s="13" t="s">
        <v>256</v>
      </c>
      <c r="E160" s="13" t="s">
        <v>257</v>
      </c>
      <c r="F160" s="13" t="s">
        <v>148</v>
      </c>
      <c r="G160" s="13" t="s">
        <v>265</v>
      </c>
      <c r="H160" s="13" t="s">
        <v>266</v>
      </c>
      <c r="I160" s="13" t="s">
        <v>267</v>
      </c>
    </row>
    <row r="161" spans="2:9">
      <c r="B161" s="46" t="s">
        <v>250</v>
      </c>
      <c r="C161" s="46" t="s">
        <v>251</v>
      </c>
      <c r="D161" s="46" t="s">
        <v>258</v>
      </c>
      <c r="E161" s="46" t="s">
        <v>259</v>
      </c>
      <c r="F161" s="46" t="s">
        <v>148</v>
      </c>
      <c r="G161" s="46" t="s">
        <v>265</v>
      </c>
      <c r="H161" s="46" t="s">
        <v>268</v>
      </c>
      <c r="I161" s="46" t="s">
        <v>269</v>
      </c>
    </row>
    <row r="162" spans="2:9" ht="45">
      <c r="B162" s="46" t="s">
        <v>252</v>
      </c>
      <c r="C162" s="46" t="s">
        <v>253</v>
      </c>
      <c r="D162" s="46" t="s">
        <v>260</v>
      </c>
      <c r="E162" s="46" t="s">
        <v>261</v>
      </c>
      <c r="F162" s="46" t="s">
        <v>148</v>
      </c>
      <c r="G162" s="46" t="s">
        <v>265</v>
      </c>
      <c r="H162" s="47" t="s">
        <v>270</v>
      </c>
      <c r="I162" s="47" t="s">
        <v>271</v>
      </c>
    </row>
    <row r="165" spans="2:9" ht="15.75">
      <c r="B165" s="7" t="s">
        <v>54</v>
      </c>
    </row>
    <row r="167" spans="2:9" ht="69" customHeight="1">
      <c r="B167" s="82" t="s">
        <v>150</v>
      </c>
      <c r="C167" s="83"/>
      <c r="D167" s="16" t="s">
        <v>5</v>
      </c>
      <c r="E167" s="16" t="s">
        <v>6</v>
      </c>
    </row>
    <row r="168" spans="2:9">
      <c r="B168" s="84" t="s">
        <v>32</v>
      </c>
      <c r="C168" s="85"/>
      <c r="D168" s="36">
        <v>1</v>
      </c>
      <c r="E168" s="17">
        <f>D168/$D$170</f>
        <v>0.125</v>
      </c>
    </row>
    <row r="169" spans="2:9">
      <c r="B169" s="86" t="s">
        <v>56</v>
      </c>
      <c r="C169" s="86"/>
      <c r="D169" s="36">
        <v>7</v>
      </c>
      <c r="E169" s="17">
        <f>D169/$D$170</f>
        <v>0.875</v>
      </c>
    </row>
    <row r="170" spans="2:9">
      <c r="B170" s="86" t="s">
        <v>57</v>
      </c>
      <c r="C170" s="86"/>
      <c r="D170" s="36">
        <f>SUM(D168:D169)</f>
        <v>8</v>
      </c>
      <c r="E170" s="31">
        <f>SUM(E168:E169)</f>
        <v>1</v>
      </c>
    </row>
    <row r="171" spans="2:9">
      <c r="B171" s="103"/>
      <c r="C171" s="103"/>
      <c r="D171" s="103"/>
    </row>
    <row r="172" spans="2:9">
      <c r="B172" s="103"/>
      <c r="C172" s="103"/>
      <c r="D172" s="103"/>
    </row>
    <row r="173" spans="2:9">
      <c r="B173" s="103"/>
      <c r="C173" s="103"/>
      <c r="D173" s="103"/>
    </row>
    <row r="174" spans="2:9">
      <c r="B174" s="103"/>
      <c r="C174" s="103"/>
      <c r="D174" s="103"/>
    </row>
    <row r="175" spans="2:9">
      <c r="B175" s="103"/>
      <c r="C175" s="103"/>
      <c r="D175" s="103"/>
    </row>
    <row r="176" spans="2:9">
      <c r="B176" s="103"/>
      <c r="C176" s="103"/>
      <c r="D176" s="103"/>
    </row>
    <row r="182" spans="2:6" ht="15.75">
      <c r="B182" s="7" t="s">
        <v>71</v>
      </c>
    </row>
    <row r="183" spans="2:6" ht="15.75">
      <c r="B183" s="7"/>
    </row>
    <row r="184" spans="2:6">
      <c r="B184" s="18" t="s">
        <v>72</v>
      </c>
    </row>
    <row r="185" spans="2:6">
      <c r="B185" s="18"/>
    </row>
    <row r="186" spans="2:6">
      <c r="B186" s="18"/>
    </row>
    <row r="187" spans="2:6">
      <c r="B187" s="89" t="s">
        <v>73</v>
      </c>
      <c r="C187" s="89"/>
      <c r="D187" s="89"/>
      <c r="E187" s="38" t="s">
        <v>5</v>
      </c>
      <c r="F187" s="38" t="s">
        <v>6</v>
      </c>
    </row>
    <row r="188" spans="2:6">
      <c r="B188" s="90" t="s">
        <v>74</v>
      </c>
      <c r="C188" s="90"/>
      <c r="D188" s="90"/>
      <c r="E188" s="36">
        <v>6</v>
      </c>
      <c r="F188" s="48">
        <f t="shared" ref="F188:F194" si="1">E188/$E$195</f>
        <v>0.6</v>
      </c>
    </row>
    <row r="189" spans="2:6">
      <c r="B189" s="90" t="s">
        <v>75</v>
      </c>
      <c r="C189" s="90"/>
      <c r="D189" s="90"/>
      <c r="E189" s="36">
        <v>2</v>
      </c>
      <c r="F189" s="48">
        <f t="shared" si="1"/>
        <v>0.2</v>
      </c>
    </row>
    <row r="190" spans="2:6">
      <c r="B190" s="90" t="s">
        <v>151</v>
      </c>
      <c r="C190" s="90"/>
      <c r="D190" s="90"/>
      <c r="E190" s="36">
        <v>1</v>
      </c>
      <c r="F190" s="48">
        <f t="shared" si="1"/>
        <v>0.1</v>
      </c>
    </row>
    <row r="191" spans="2:6">
      <c r="B191" s="90" t="s">
        <v>152</v>
      </c>
      <c r="C191" s="90"/>
      <c r="D191" s="90"/>
      <c r="E191" s="36">
        <v>0</v>
      </c>
      <c r="F191" s="48">
        <f t="shared" si="1"/>
        <v>0</v>
      </c>
    </row>
    <row r="192" spans="2:6">
      <c r="B192" s="90" t="s">
        <v>79</v>
      </c>
      <c r="C192" s="90"/>
      <c r="D192" s="90"/>
      <c r="E192" s="36">
        <v>0</v>
      </c>
      <c r="F192" s="48">
        <f t="shared" si="1"/>
        <v>0</v>
      </c>
    </row>
    <row r="193" spans="2:6">
      <c r="B193" s="90" t="s">
        <v>81</v>
      </c>
      <c r="C193" s="90"/>
      <c r="D193" s="90"/>
      <c r="E193" s="36">
        <v>1</v>
      </c>
      <c r="F193" s="48">
        <f t="shared" si="1"/>
        <v>0.1</v>
      </c>
    </row>
    <row r="194" spans="2:6">
      <c r="B194" s="90" t="s">
        <v>80</v>
      </c>
      <c r="C194" s="90"/>
      <c r="D194" s="90"/>
      <c r="E194" s="36">
        <v>0</v>
      </c>
      <c r="F194" s="48">
        <f t="shared" si="1"/>
        <v>0</v>
      </c>
    </row>
    <row r="195" spans="2:6">
      <c r="B195" s="90" t="s">
        <v>9</v>
      </c>
      <c r="C195" s="90"/>
      <c r="D195" s="90"/>
      <c r="E195" s="36">
        <f>SUM(E188:E194)</f>
        <v>10</v>
      </c>
      <c r="F195" s="48">
        <f>SUM(F188:F194)</f>
        <v>1</v>
      </c>
    </row>
    <row r="196" spans="2:6" ht="10.5" customHeight="1"/>
    <row r="197" spans="2:6" ht="18.75" customHeight="1">
      <c r="B197" s="7" t="s">
        <v>82</v>
      </c>
    </row>
    <row r="198" spans="2:6" ht="10.5" customHeight="1">
      <c r="B198" s="7"/>
    </row>
    <row r="199" spans="2:6" ht="18.75" customHeight="1">
      <c r="B199" s="18" t="s">
        <v>153</v>
      </c>
    </row>
    <row r="200" spans="2:6">
      <c r="B200" s="18"/>
    </row>
    <row r="201" spans="2:6">
      <c r="B201" s="18"/>
    </row>
    <row r="202" spans="2:6">
      <c r="B202" s="38" t="s">
        <v>84</v>
      </c>
      <c r="C202" s="38" t="s">
        <v>5</v>
      </c>
      <c r="D202" s="38" t="s">
        <v>6</v>
      </c>
    </row>
    <row r="203" spans="2:6">
      <c r="B203" s="36" t="s">
        <v>121</v>
      </c>
      <c r="C203" s="36">
        <v>0</v>
      </c>
      <c r="D203" s="48">
        <f>C203/$C$207</f>
        <v>0</v>
      </c>
    </row>
    <row r="204" spans="2:6">
      <c r="B204" s="36" t="s">
        <v>122</v>
      </c>
      <c r="C204" s="36">
        <v>8</v>
      </c>
      <c r="D204" s="48">
        <f>C204/$C$207</f>
        <v>1</v>
      </c>
    </row>
    <row r="205" spans="2:6">
      <c r="B205" s="36" t="s">
        <v>123</v>
      </c>
      <c r="C205" s="36">
        <v>0</v>
      </c>
      <c r="D205" s="48">
        <f>C205/$C$207</f>
        <v>0</v>
      </c>
    </row>
    <row r="206" spans="2:6">
      <c r="B206" s="36" t="s">
        <v>154</v>
      </c>
      <c r="C206" s="36">
        <v>0</v>
      </c>
      <c r="D206" s="48">
        <f>C206/$C$207</f>
        <v>0</v>
      </c>
    </row>
    <row r="207" spans="2:6">
      <c r="B207" s="36" t="s">
        <v>9</v>
      </c>
      <c r="C207" s="36">
        <f>SUM(C203:C206)</f>
        <v>8</v>
      </c>
      <c r="D207" s="48">
        <f>SUM(D203:D206)</f>
        <v>1</v>
      </c>
    </row>
    <row r="215" spans="2:11" ht="15" customHeight="1">
      <c r="B215" s="98" t="s">
        <v>113</v>
      </c>
      <c r="C215" s="98"/>
      <c r="D215" s="98"/>
      <c r="F215" s="105"/>
      <c r="G215" s="105"/>
      <c r="H215" s="105"/>
      <c r="I215" s="105"/>
      <c r="J215" s="105"/>
      <c r="K215" s="105"/>
    </row>
    <row r="216" spans="2:11" ht="15" customHeight="1">
      <c r="B216" s="98"/>
      <c r="C216" s="98"/>
      <c r="D216" s="98"/>
      <c r="F216" s="105"/>
      <c r="G216" s="105"/>
      <c r="H216" s="105"/>
      <c r="I216" s="105"/>
      <c r="J216" s="105"/>
      <c r="K216" s="105"/>
    </row>
    <row r="217" spans="2:11" ht="15" customHeight="1">
      <c r="B217" s="98"/>
      <c r="C217" s="98"/>
      <c r="D217" s="98"/>
      <c r="F217" s="105"/>
      <c r="G217" s="105"/>
      <c r="H217" s="105"/>
      <c r="I217" s="105"/>
      <c r="J217" s="105"/>
      <c r="K217" s="105"/>
    </row>
    <row r="218" spans="2:11">
      <c r="F218" s="105"/>
      <c r="G218" s="105"/>
      <c r="H218" s="105"/>
      <c r="I218" s="105"/>
      <c r="J218" s="105"/>
      <c r="K218" s="105"/>
    </row>
    <row r="219" spans="2:11">
      <c r="B219" s="35" t="s">
        <v>115</v>
      </c>
      <c r="C219" s="35" t="s">
        <v>5</v>
      </c>
      <c r="D219" s="35" t="s">
        <v>6</v>
      </c>
    </row>
    <row r="220" spans="2:11">
      <c r="B220" s="37" t="s">
        <v>32</v>
      </c>
      <c r="C220" s="36">
        <v>7</v>
      </c>
      <c r="D220" s="48">
        <f>C220/$C$222</f>
        <v>0.875</v>
      </c>
    </row>
    <row r="221" spans="2:11">
      <c r="B221" s="37" t="s">
        <v>110</v>
      </c>
      <c r="C221" s="36">
        <v>1</v>
      </c>
      <c r="D221" s="48">
        <f>C221/$C$222</f>
        <v>0.125</v>
      </c>
    </row>
    <row r="222" spans="2:11">
      <c r="B222" s="37" t="s">
        <v>9</v>
      </c>
      <c r="C222" s="36">
        <f>SUM(C220:C221)</f>
        <v>8</v>
      </c>
      <c r="D222" s="48">
        <f>SUM(D220:D221)</f>
        <v>1</v>
      </c>
    </row>
    <row r="228" spans="2:9">
      <c r="H228" s="2"/>
      <c r="I228" s="49"/>
    </row>
    <row r="229" spans="2:9">
      <c r="B229" s="1" t="s">
        <v>114</v>
      </c>
      <c r="H229" s="2"/>
      <c r="I229" s="49"/>
    </row>
    <row r="230" spans="2:9">
      <c r="H230" s="2"/>
      <c r="I230" s="49"/>
    </row>
    <row r="231" spans="2:9">
      <c r="H231" s="2"/>
      <c r="I231" s="49"/>
    </row>
    <row r="232" spans="2:9">
      <c r="B232" s="35" t="s">
        <v>115</v>
      </c>
      <c r="C232" s="35" t="s">
        <v>5</v>
      </c>
      <c r="D232" s="35" t="s">
        <v>6</v>
      </c>
      <c r="H232" s="2"/>
      <c r="I232" s="49"/>
    </row>
    <row r="233" spans="2:9">
      <c r="B233" s="37" t="s">
        <v>32</v>
      </c>
      <c r="C233" s="36">
        <v>8</v>
      </c>
      <c r="D233" s="48">
        <f>C233/$C$235</f>
        <v>1</v>
      </c>
      <c r="H233" s="2"/>
      <c r="I233" s="49"/>
    </row>
    <row r="234" spans="2:9">
      <c r="B234" s="37" t="s">
        <v>110</v>
      </c>
      <c r="C234" s="36">
        <v>0</v>
      </c>
      <c r="D234" s="48">
        <f>C234/$C$235</f>
        <v>0</v>
      </c>
      <c r="H234" s="2"/>
      <c r="I234" s="49"/>
    </row>
    <row r="235" spans="2:9">
      <c r="B235" s="37" t="s">
        <v>9</v>
      </c>
      <c r="C235" s="36">
        <f>SUM(C233:C234)</f>
        <v>8</v>
      </c>
      <c r="D235" s="48">
        <f>SUM(D233:D234)</f>
        <v>1</v>
      </c>
      <c r="H235" s="2"/>
      <c r="I235" s="49"/>
    </row>
    <row r="236" spans="2:9">
      <c r="H236" s="2"/>
      <c r="I236" s="49"/>
    </row>
    <row r="237" spans="2:9">
      <c r="H237" s="2"/>
      <c r="I237" s="49"/>
    </row>
    <row r="238" spans="2:9">
      <c r="H238" s="2"/>
      <c r="I238" s="49"/>
    </row>
    <row r="239" spans="2:9" ht="15" customHeight="1">
      <c r="B239" s="98" t="s">
        <v>155</v>
      </c>
      <c r="C239" s="98"/>
      <c r="D239" s="98"/>
    </row>
    <row r="240" spans="2:9">
      <c r="B240" s="98"/>
      <c r="C240" s="98"/>
      <c r="D240" s="98"/>
    </row>
    <row r="241" spans="2:11">
      <c r="B241" s="98"/>
      <c r="C241" s="98"/>
      <c r="D241" s="98"/>
    </row>
    <row r="243" spans="2:11">
      <c r="B243" s="38" t="s">
        <v>117</v>
      </c>
      <c r="C243" s="89" t="s">
        <v>5</v>
      </c>
      <c r="D243" s="89"/>
      <c r="E243" s="89" t="s">
        <v>6</v>
      </c>
      <c r="F243" s="89"/>
    </row>
    <row r="244" spans="2:11">
      <c r="B244" s="36">
        <v>1</v>
      </c>
      <c r="C244" s="97">
        <v>0</v>
      </c>
      <c r="D244" s="97"/>
      <c r="E244" s="104">
        <f>C244/$C$249</f>
        <v>0</v>
      </c>
      <c r="F244" s="104"/>
    </row>
    <row r="245" spans="2:11">
      <c r="B245" s="36">
        <v>2</v>
      </c>
      <c r="C245" s="97">
        <v>1</v>
      </c>
      <c r="D245" s="97"/>
      <c r="E245" s="104">
        <f>C245/$C$249</f>
        <v>0.125</v>
      </c>
      <c r="F245" s="104"/>
    </row>
    <row r="246" spans="2:11">
      <c r="B246" s="36">
        <v>3</v>
      </c>
      <c r="C246" s="97">
        <v>3</v>
      </c>
      <c r="D246" s="97"/>
      <c r="E246" s="104">
        <f>C246/$C$249</f>
        <v>0.375</v>
      </c>
      <c r="F246" s="104"/>
    </row>
    <row r="247" spans="2:11">
      <c r="B247" s="36">
        <v>4</v>
      </c>
      <c r="C247" s="97">
        <v>4</v>
      </c>
      <c r="D247" s="97"/>
      <c r="E247" s="104">
        <f>C247/$C$249</f>
        <v>0.5</v>
      </c>
      <c r="F247" s="104"/>
    </row>
    <row r="248" spans="2:11">
      <c r="B248" s="36">
        <v>5</v>
      </c>
      <c r="C248" s="97">
        <v>0</v>
      </c>
      <c r="D248" s="97"/>
      <c r="E248" s="104">
        <f>C248/$C$249</f>
        <v>0</v>
      </c>
      <c r="F248" s="104"/>
    </row>
    <row r="249" spans="2:11">
      <c r="B249" s="36" t="s">
        <v>9</v>
      </c>
      <c r="C249" s="97">
        <f>SUM(C244:D248)</f>
        <v>8</v>
      </c>
      <c r="D249" s="97"/>
      <c r="E249" s="104">
        <f>SUM(E244:F248)</f>
        <v>1</v>
      </c>
      <c r="F249" s="104"/>
    </row>
    <row r="251" spans="2:11" ht="15.75">
      <c r="B251" s="7" t="s">
        <v>118</v>
      </c>
    </row>
    <row r="253" spans="2:11" ht="21" customHeight="1">
      <c r="B253" s="102" t="s">
        <v>272</v>
      </c>
      <c r="C253" s="102"/>
      <c r="D253" s="102"/>
      <c r="E253" s="102"/>
      <c r="F253" s="23"/>
      <c r="G253" s="23"/>
      <c r="H253" s="23"/>
    </row>
    <row r="254" spans="2:11" ht="54" customHeight="1">
      <c r="B254" s="102" t="s">
        <v>273</v>
      </c>
      <c r="C254" s="102"/>
      <c r="D254" s="102"/>
      <c r="E254" s="102"/>
      <c r="F254" s="2"/>
      <c r="G254" s="2"/>
      <c r="H254" s="2"/>
    </row>
    <row r="255" spans="2:11">
      <c r="B255" s="2"/>
      <c r="C255" s="2"/>
      <c r="D255" s="2"/>
      <c r="E255" s="2"/>
      <c r="F255" s="2"/>
      <c r="G255" s="2"/>
      <c r="H255" s="2"/>
      <c r="I255" s="2"/>
      <c r="J255" s="2"/>
      <c r="K255" s="2"/>
    </row>
    <row r="256" spans="2:11">
      <c r="B256" s="2"/>
      <c r="C256" s="2"/>
      <c r="D256" s="2"/>
      <c r="E256" s="2"/>
      <c r="F256" s="2"/>
      <c r="G256" s="2"/>
      <c r="H256" s="2"/>
      <c r="I256" s="2"/>
      <c r="J256" s="2"/>
      <c r="K256" s="2"/>
    </row>
    <row r="257" spans="2:11">
      <c r="B257" s="2"/>
      <c r="C257" s="2"/>
      <c r="D257" s="2"/>
      <c r="E257" s="2"/>
      <c r="F257" s="2"/>
      <c r="G257" s="2"/>
      <c r="H257" s="2"/>
      <c r="I257" s="2"/>
      <c r="J257" s="2"/>
      <c r="K257" s="2"/>
    </row>
    <row r="258" spans="2:11">
      <c r="B258" s="2"/>
      <c r="C258" s="2"/>
      <c r="D258" s="2"/>
      <c r="E258" s="2"/>
      <c r="F258" s="2"/>
      <c r="G258" s="2"/>
      <c r="H258" s="2"/>
      <c r="I258" s="2"/>
      <c r="J258" s="2"/>
      <c r="K258" s="2"/>
    </row>
    <row r="259" spans="2:11">
      <c r="B259" s="2"/>
      <c r="C259" s="2"/>
      <c r="D259" s="2"/>
      <c r="E259" s="2"/>
      <c r="F259" s="2"/>
      <c r="G259" s="2"/>
      <c r="H259" s="2"/>
      <c r="I259" s="2"/>
      <c r="J259" s="2"/>
      <c r="K259" s="2"/>
    </row>
  </sheetData>
  <mergeCells count="69">
    <mergeCell ref="E246:F246"/>
    <mergeCell ref="E247:F247"/>
    <mergeCell ref="E248:F248"/>
    <mergeCell ref="E249:F249"/>
    <mergeCell ref="B125:D125"/>
    <mergeCell ref="E125:F125"/>
    <mergeCell ref="B195:D195"/>
    <mergeCell ref="C249:D249"/>
    <mergeCell ref="E243:F243"/>
    <mergeCell ref="E244:F244"/>
    <mergeCell ref="C246:D246"/>
    <mergeCell ref="C247:D247"/>
    <mergeCell ref="C248:D248"/>
    <mergeCell ref="B215:D217"/>
    <mergeCell ref="F215:K218"/>
    <mergeCell ref="B239:D241"/>
    <mergeCell ref="C243:D243"/>
    <mergeCell ref="C244:D244"/>
    <mergeCell ref="C245:D245"/>
    <mergeCell ref="E245:F245"/>
    <mergeCell ref="B194:D194"/>
    <mergeCell ref="B189:D189"/>
    <mergeCell ref="B190:D190"/>
    <mergeCell ref="B191:D191"/>
    <mergeCell ref="B192:D192"/>
    <mergeCell ref="B193:D193"/>
    <mergeCell ref="B188:D188"/>
    <mergeCell ref="B172:D172"/>
    <mergeCell ref="B173:D173"/>
    <mergeCell ref="B174:D174"/>
    <mergeCell ref="B175:D175"/>
    <mergeCell ref="B176:D176"/>
    <mergeCell ref="B168:C168"/>
    <mergeCell ref="B169:C169"/>
    <mergeCell ref="B170:C170"/>
    <mergeCell ref="B171:D171"/>
    <mergeCell ref="B187:D187"/>
    <mergeCell ref="B133:D133"/>
    <mergeCell ref="E133:F133"/>
    <mergeCell ref="B134:D134"/>
    <mergeCell ref="E134:F134"/>
    <mergeCell ref="B167:C167"/>
    <mergeCell ref="B128:D128"/>
    <mergeCell ref="E128:F128"/>
    <mergeCell ref="B129:D129"/>
    <mergeCell ref="E129:F129"/>
    <mergeCell ref="B132:D132"/>
    <mergeCell ref="E132:F132"/>
    <mergeCell ref="B12:F12"/>
    <mergeCell ref="B118:D118"/>
    <mergeCell ref="E118:F118"/>
    <mergeCell ref="B119:D119"/>
    <mergeCell ref="E119:F119"/>
    <mergeCell ref="B253:E253"/>
    <mergeCell ref="B254:E254"/>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31:D131"/>
    <mergeCell ref="E131:F13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7:D19"/>
  <sheetViews>
    <sheetView zoomScale="80" zoomScaleNormal="80" workbookViewId="0">
      <selection activeCell="C25" sqref="C25"/>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4" ht="15" customHeight="1">
      <c r="B17" s="106" t="s">
        <v>245</v>
      </c>
      <c r="C17" s="106"/>
      <c r="D17" s="106"/>
    </row>
    <row r="18" spans="2:4" ht="15" customHeight="1">
      <c r="B18" s="106"/>
      <c r="C18" s="106"/>
      <c r="D18" s="106"/>
    </row>
    <row r="19" spans="2:4" ht="15" customHeight="1">
      <c r="B19" s="106"/>
      <c r="C19" s="106"/>
      <c r="D19" s="106"/>
    </row>
  </sheetData>
  <mergeCells count="1">
    <mergeCell ref="B17:D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7A1-AD1C-41CE-A736-BE3C67268CFD}">
  <dimension ref="B13:G21"/>
  <sheetViews>
    <sheetView workbookViewId="0">
      <selection activeCell="D25" sqref="D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5">
      <c r="B13" s="43" t="s">
        <v>140</v>
      </c>
    </row>
    <row r="14" spans="2:5">
      <c r="B14" s="43"/>
    </row>
    <row r="15" spans="2:5">
      <c r="B15" s="107" t="s">
        <v>244</v>
      </c>
      <c r="C15" s="107"/>
      <c r="D15" s="107"/>
      <c r="E15" s="107"/>
    </row>
    <row r="16" spans="2:5">
      <c r="B16" s="107"/>
      <c r="C16" s="107"/>
      <c r="D16" s="107"/>
      <c r="E16" s="107"/>
    </row>
    <row r="17" spans="2:7">
      <c r="B17" s="107"/>
      <c r="C17" s="107"/>
      <c r="D17" s="107"/>
      <c r="E17" s="107"/>
    </row>
    <row r="18" spans="2:7">
      <c r="B18" s="44"/>
      <c r="C18" s="44"/>
      <c r="D18" s="44"/>
      <c r="E18" s="44"/>
      <c r="F18" s="44"/>
      <c r="G18" s="44"/>
    </row>
    <row r="19" spans="2:7">
      <c r="B19" s="44" t="s">
        <v>141</v>
      </c>
      <c r="C19" s="45"/>
      <c r="D19" s="45"/>
      <c r="E19" s="44"/>
      <c r="F19" s="44"/>
      <c r="G19" s="44"/>
    </row>
    <row r="20" spans="2:7">
      <c r="B20" s="44" t="s">
        <v>142</v>
      </c>
      <c r="C20" s="44"/>
      <c r="D20" s="44"/>
      <c r="E20" s="44"/>
      <c r="F20" s="44"/>
      <c r="G20" s="44"/>
    </row>
    <row r="21" spans="2:7">
      <c r="B21" s="44" t="s">
        <v>143</v>
      </c>
      <c r="C21" s="44"/>
      <c r="D21" s="44"/>
      <c r="E21" s="44"/>
      <c r="F21" s="44"/>
      <c r="G21" s="44"/>
    </row>
  </sheetData>
  <mergeCells count="1">
    <mergeCell ref="B15:E17"/>
  </mergeCells>
  <phoneticPr fontId="24"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2018</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2018-09-28T15:27:34Z</dcterms:created>
  <dcterms:modified xsi:type="dcterms:W3CDTF">2020-08-06T19:40:21Z</dcterms:modified>
</cp:coreProperties>
</file>