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4" r:id="rId3"/>
  </sheets>
  <definedNames>
    <definedName name="_xlnm._FilterDatabase" localSheetId="1" hidden="1">Egresados!$F$152:$G$165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68" i="2" s="1"/>
  <c r="C90" i="2"/>
  <c r="C63" i="2"/>
  <c r="C37" i="2"/>
  <c r="C401" i="2" s="1"/>
  <c r="D169" i="2" l="1"/>
  <c r="D173" i="2"/>
  <c r="D170" i="2"/>
  <c r="D171" i="2"/>
  <c r="D172"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F234" i="2"/>
  <c r="J234" i="2" s="1"/>
  <c r="F236" i="2"/>
  <c r="J236" i="2" s="1"/>
  <c r="C292" i="2"/>
  <c r="C315" i="2"/>
  <c r="C365" i="2"/>
  <c r="C383" i="2"/>
  <c r="C400" i="2"/>
  <c r="D36" i="2"/>
  <c r="G36" i="2" s="1"/>
  <c r="D87" i="2"/>
  <c r="G87" i="2" s="1"/>
  <c r="D89" i="2"/>
  <c r="G89" i="2" s="1"/>
  <c r="K124" i="2"/>
  <c r="E127" i="2"/>
  <c r="E198" i="2"/>
  <c r="E200" i="2" s="1"/>
  <c r="C293" i="2"/>
  <c r="H363" i="2"/>
  <c r="C366" i="2"/>
  <c r="I384" i="2"/>
  <c r="D174" i="2" l="1"/>
</calcChain>
</file>

<file path=xl/sharedStrings.xml><?xml version="1.0" encoding="utf-8"?>
<sst xmlns="http://schemas.openxmlformats.org/spreadsheetml/2006/main" count="449" uniqueCount="221">
  <si>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</si>
  <si>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</si>
  <si>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</si>
  <si>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</si>
  <si>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</si>
  <si>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</si>
  <si>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</si>
  <si>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</si>
  <si>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</si>
  <si>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</si>
  <si>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</si>
  <si>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</si>
  <si>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</si>
  <si>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</si>
  <si>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</si>
  <si>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</si>
  <si>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</si>
  <si>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</si>
  <si>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</si>
  <si>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</si>
  <si>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</si>
  <si>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</si>
  <si>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</si>
  <si>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</si>
  <si>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</si>
  <si>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</si>
  <si>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</si>
  <si>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</si>
  <si>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</si>
  <si>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</si>
  <si>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</si>
  <si>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</si>
  <si>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</si>
  <si>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</si>
  <si>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</si>
  <si>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</si>
  <si>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</si>
  <si>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</si>
  <si>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</si>
  <si>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</si>
  <si>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</si>
  <si>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</si>
  <si>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</si>
  <si>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</si>
  <si>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</si>
  <si>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</si>
  <si>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</si>
  <si>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</si>
  <si>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</si>
  <si>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</si>
  <si>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</si>
  <si>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</si>
  <si>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</si>
  <si>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</si>
  <si>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</si>
  <si>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</si>
  <si>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</si>
  <si>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</si>
  <si>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</si>
  <si>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</si>
  <si>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</si>
  <si>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</si>
  <si>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</si>
  <si>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</si>
  <si>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</si>
  <si>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</si>
  <si>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</si>
  <si>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</si>
  <si>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</si>
  <si>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</si>
  <si>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</si>
  <si>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</si>
  <si>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</si>
  <si>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</si>
  <si>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</si>
  <si>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</si>
  <si>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</si>
  <si>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</si>
  <si>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</si>
  <si>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</si>
  <si>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</si>
  <si>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</si>
  <si>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</si>
  <si>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</si>
  <si>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</si>
  <si>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</si>
  <si>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</si>
  <si>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</si>
  <si>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</si>
  <si>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</si>
  <si>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</si>
  <si>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</si>
  <si>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</si>
  <si>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</si>
  <si>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</si>
  <si>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</si>
  <si>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</si>
  <si>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</si>
  <si>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</si>
  <si>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</si>
  <si>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</si>
  <si>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</si>
  <si>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</si>
  <si>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</si>
  <si>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</si>
  <si>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</si>
  <si>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</si>
  <si>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</si>
  <si>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</si>
  <si>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</si>
  <si>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</si>
  <si>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</si>
  <si>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</si>
  <si>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</si>
  <si>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</si>
  <si>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</si>
  <si>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</si>
  <si>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</si>
  <si>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</si>
  <si>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</si>
  <si>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</si>
  <si>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</si>
  <si>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</si>
  <si>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</si>
  <si>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</si>
  <si>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No hay datos de empleadores para la Especialización en Procesos Industriales Agroalimentarios</t>
  </si>
  <si>
    <t>Especialización en Procesos Industriales Agroalimentarios</t>
  </si>
  <si>
    <t>Total egresados encuestados: 13</t>
  </si>
  <si>
    <t>SIN RESPUESTA</t>
  </si>
  <si>
    <t xml:space="preserve">Trabajador  independiente    (Sector público o privado)  </t>
  </si>
  <si>
    <t>Temporarios SA</t>
  </si>
  <si>
    <t>UTP</t>
  </si>
  <si>
    <t>jardinbotanico@uto.edu.co</t>
  </si>
  <si>
    <t>Ocupaciones en Ciencias Naturales, Aplicadas y relacionadas</t>
  </si>
  <si>
    <t>Agricultura, ganadería, Caza y Silvicultura</t>
  </si>
  <si>
    <t xml:space="preserve">Empleado de empresa particular  </t>
  </si>
  <si>
    <t>Contrato a término fijo</t>
  </si>
  <si>
    <t xml:space="preserve">Privada 	</t>
  </si>
  <si>
    <t>entre 4 SMLV y menos de 5 SMLV</t>
  </si>
  <si>
    <t xml:space="preserve">Gestion Ambiental </t>
  </si>
  <si>
    <t>Profesional 1</t>
  </si>
  <si>
    <t>Director Jardin Botanico</t>
  </si>
  <si>
    <t>Risaralda</t>
  </si>
  <si>
    <t>Pereira</t>
  </si>
  <si>
    <t>Colombia</t>
  </si>
  <si>
    <t>FEDERACIÓN NACIONAL DE CAFETEROS DE COLOMBIA</t>
  </si>
  <si>
    <t>CARRERA NOVENA nO. 36-43</t>
  </si>
  <si>
    <t>norberto.rincon@cafedecolombia.com.co</t>
  </si>
  <si>
    <t>Ocupaciones de Dirección y Gerencia</t>
  </si>
  <si>
    <t>Contrato a término indefinido</t>
  </si>
  <si>
    <t>más de 6 SMLV</t>
  </si>
  <si>
    <t>SERVICIO DE EXTENSIÓN</t>
  </si>
  <si>
    <t>COORDINADOR DE INVESTIGACIÓN PARTICIPATIVA Y AMBIENTAL</t>
  </si>
  <si>
    <t>LIDER DEPARTAMENTAL DE EXTENSIÓN RURAL</t>
  </si>
  <si>
    <t>RISARALDA</t>
  </si>
  <si>
    <t>PEREIRA</t>
  </si>
  <si>
    <t>COLOMBIA</t>
  </si>
  <si>
    <t>Universidad Tecnologica de Pereira</t>
  </si>
  <si>
    <t>Cra 27 10-02</t>
  </si>
  <si>
    <t>rector@utp.edu.co</t>
  </si>
  <si>
    <t xml:space="preserve">Empleado del gobierno	  </t>
  </si>
  <si>
    <t>Rectoria</t>
  </si>
  <si>
    <t>Rector</t>
  </si>
  <si>
    <t>Presidente del Consejo Superior</t>
  </si>
  <si>
    <t>SENA</t>
  </si>
  <si>
    <t>Cra 8 No 26-79</t>
  </si>
  <si>
    <t>cfcardona@sena.edu.co</t>
  </si>
  <si>
    <t>entre 5 SMLV y menos de 6 SMLV</t>
  </si>
  <si>
    <t>Centro Atención Sector Agropecuario</t>
  </si>
  <si>
    <t>Coordinador Academico</t>
  </si>
  <si>
    <t>Subdirector de Centro</t>
  </si>
  <si>
    <t>Diagnosticentro SAS</t>
  </si>
  <si>
    <t>Calle 63 # 19-50</t>
  </si>
  <si>
    <t>gerencia@diagnosticentrorda.com</t>
  </si>
  <si>
    <t>Ocupaciones en Ventas y Servicios</t>
  </si>
  <si>
    <t>Intermediación Financiera</t>
  </si>
  <si>
    <t>gerencia</t>
  </si>
  <si>
    <t>gerente</t>
  </si>
  <si>
    <t>Alcalde</t>
  </si>
  <si>
    <t>SECRETARÍA DE EDUCACIÓN DEL MUNICIPIO DE DOSQUEBBRADAS</t>
  </si>
  <si>
    <t>CAM DOSQUEBRADAS</t>
  </si>
  <si>
    <t>mptorres@dosquebradas.gov.co</t>
  </si>
  <si>
    <t>Ocupaciones en Ciencias Sociales, Educación, Servicios Gubernamentales y Religión</t>
  </si>
  <si>
    <t>SECRETARÍA DE EDUCACIÓN - MACROPROCESO CALIDAD EDUCATIVA</t>
  </si>
  <si>
    <t xml:space="preserve">LÍDER DE CALIDAD EDUCATIVA </t>
  </si>
  <si>
    <t xml:space="preserve">SECRETARIO DE EDUCACIÓN </t>
  </si>
  <si>
    <t>RISARALDDA</t>
  </si>
  <si>
    <t>DOSQUEBRADAS</t>
  </si>
  <si>
    <t>tropik colombia sas</t>
  </si>
  <si>
    <t>calle 94 14 73 bodegas 21 y 27</t>
  </si>
  <si>
    <t>oscar.arango@tropik.com.co</t>
  </si>
  <si>
    <t>Industrias Manufactureras</t>
  </si>
  <si>
    <t>entre 1 SMLV y menos de 2 SMLV</t>
  </si>
  <si>
    <t>gerente ejecutivo  comercial</t>
  </si>
  <si>
    <t>socios</t>
  </si>
  <si>
    <t>risaralda</t>
  </si>
  <si>
    <t>pereira</t>
  </si>
  <si>
    <t>colombia</t>
  </si>
  <si>
    <t>MUNICIPIO DE PEREIRA</t>
  </si>
  <si>
    <t>CRA 7 Nº 18-55</t>
  </si>
  <si>
    <t>pereira@gov.co</t>
  </si>
  <si>
    <t>Ocupaciones en Finanzas y administración</t>
  </si>
  <si>
    <t>entre 3 SMLV y menos de 4 SMLV</t>
  </si>
  <si>
    <t>DESARROLLO RURAL</t>
  </si>
  <si>
    <t>TECNICO ADMINISTRATIVO</t>
  </si>
  <si>
    <t>DIRECTOR OPERATIVO</t>
  </si>
  <si>
    <t>La Especializacion debe ahondar en procesos industriales mas alla de la teoria, en la práctica.</t>
  </si>
  <si>
    <t>NA</t>
  </si>
  <si>
    <t>profundidad en algunos temas</t>
  </si>
  <si>
    <t>Mayor contacto con empresas relacionadas con la especialización.</t>
  </si>
  <si>
    <t>Excelente programa</t>
  </si>
  <si>
    <t xml:space="preserve">estan m uy bien </t>
  </si>
  <si>
    <t>En el programa que adelanté mis estudios, necesita más presencia en los municipios porque esta especialización debe fortalecer el sector agropecuario del departamento</t>
  </si>
  <si>
    <t>ALGUNOS DOCENTEN PERO ESTO SE EVIDENCIO EN LA EVALUACION AL DOCENTE</t>
  </si>
  <si>
    <t>que hubiera sido mas corto el tiempo de estudio.</t>
  </si>
  <si>
    <t>INCLUIR BIOQUÍMICA COMO UNA DE LAS PRIMERAS ASIGNATURAS DEL PROGRAMA.</t>
  </si>
  <si>
    <t>acerca más al sector privado</t>
  </si>
  <si>
    <t>SE DEBE SER MAS PRECISO EN LOS PROCESOS DEL PROGRAMA</t>
  </si>
  <si>
    <t>Total graduados: 19</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</si>
  <si>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</si>
  <si>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Nacional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</si>
</sst>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0.69230769230769229</c:v>
                </c:pt>
                <c:pt idx="1">
                  <c:v>0.23076923076923078</c:v>
                </c:pt>
                <c:pt idx="2">
                  <c:v>7.6923076923076927E-2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Egresados!$B$314:$B$315</c:f>
              <c:strCache>
                <c:ptCount val="2"/>
                <c:pt idx="0">
                  <c:v>Si</c:v>
                </c:pt>
                <c:pt idx="1">
                  <c:v>No</c:v>
                </c:pt>
              </c:strCache>
            </c:strRef>
          </c:cat>
          <c:val>
            <c:numRef>
              <c:f>Egresados!$C$314:$C$315</c:f>
              <c:numCache>
                <c:formatCode>0%</c:formatCode>
                <c:ptCount val="2"/>
                <c:pt idx="0">
                  <c:v>0.69230769230769229</c:v>
                </c:pt>
                <c:pt idx="1">
                  <c:v>0.30769230769230771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8701784"/>
        <c:axId val="308702176"/>
      </c:barChart>
      <c:catAx>
        <c:axId val="308701784"/>
        <c:scaling>
          <c:orientation val="minMax"/>
        </c:scaling>
        <c:delete val="0"/>
        <c:axPos val="b"/>
        <c:numFmt formatCode="General" sourceLinked="1"/>
        <c:majorTickMark val="none"/>
        <c:minorTickMark val="none"/>
        <c:tickLblPos val="nextTo"/>
        <c:crossAx val="308702176"/>
        <c:crosses val="autoZero"/>
        <c:auto val="1"/>
        <c:lblAlgn val="ctr"/>
        <c:lblOffset val="100"/>
        <c:noMultiLvlLbl val="0"/>
      </c:catAx>
      <c:valAx>
        <c:axId val="308702176"/>
        <c:scaling>
          <c:orientation val="minMax"/>
        </c:scaling>
        <c:delete val="0"/>
        <c:axPos val="l"/>
        <c:majorGridlines/>
        <c:numFmt formatCode="0%" sourceLinked="1"/>
        <c:majorTickMark val="none"/>
        <c:minorTickMark val="none"/>
        <c:tickLblPos val="nextTo"/>
        <c:crossAx val="30870178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0.46153846153846156</c:v>
                </c:pt>
                <c:pt idx="1">
                  <c:v>0.53846153846153844</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0.38461538461538464</c:v>
                </c:pt>
                <c:pt idx="1">
                  <c:v>0.23076923076923078</c:v>
                </c:pt>
                <c:pt idx="2">
                  <c:v>0.30769230769230771</c:v>
                </c:pt>
                <c:pt idx="3">
                  <c:v>7.6923076923076927E-2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E08A-473E-9760-7E2C2B2D49F5}"/>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0.92307692307692313</c:v>
                </c:pt>
                <c:pt idx="1">
                  <c:v>7.6923076923076927E-2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E08A-473E-9760-7E2C2B2D49F5}"/>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E08A-473E-9760-7E2C2B2D49F5}"/>
            </c:ext>
          </c:extLst>
        </c:ser>
        <c:dLbls>
          <c:showLegendKey val="0"/>
          <c:showVal val="0"/>
          <c:showCatName val="0"/>
          <c:showSerName val="0"/>
          <c:showPercent val="0"/>
          <c:showBubbleSize val="0"/>
        </c:dLbls>
        <c:gapWidth val="150"/>
        <c:axId val="308082960"/>
        <c:axId val="308083352"/>
      </c:barChart>
      <c:catAx>
        <c:axId val="308082960"/>
        <c:scaling>
          <c:orientation val="minMax"/>
        </c:scaling>
        <c:delete val="0"/>
        <c:axPos val="b"/>
        <c:numFmt formatCode="General" sourceLinked="1"/>
        <c:majorTickMark val="none"/>
        <c:minorTickMark val="none"/>
        <c:tickLblPos val="nextTo"/>
        <c:crossAx val="308083352"/>
        <c:crosses val="autoZero"/>
        <c:auto val="1"/>
        <c:lblAlgn val="ctr"/>
        <c:lblOffset val="100"/>
        <c:noMultiLvlLbl val="0"/>
      </c:catAx>
      <c:valAx>
        <c:axId val="308083352"/>
        <c:scaling>
          <c:orientation val="minMax"/>
        </c:scaling>
        <c:delete val="0"/>
        <c:axPos val="l"/>
        <c:majorGridlines/>
        <c:numFmt formatCode="General" sourceLinked="1"/>
        <c:majorTickMark val="none"/>
        <c:minorTickMark val="none"/>
        <c:tickLblPos val="nextTo"/>
        <c:crossAx val="30808296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0.30769230769230771</c:v>
                </c:pt>
                <c:pt idx="1">
                  <c:v>0.30769230769230771</c:v>
                </c:pt>
                <c:pt idx="2">
                  <c:v>0.38461538461538464</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8084136"/>
        <c:axId val="308084528"/>
      </c:barChart>
      <c:catAx>
        <c:axId val="308084136"/>
        <c:scaling>
          <c:orientation val="minMax"/>
        </c:scaling>
        <c:delete val="0"/>
        <c:axPos val="b"/>
        <c:numFmt formatCode="General" sourceLinked="1"/>
        <c:majorTickMark val="out"/>
        <c:minorTickMark val="none"/>
        <c:tickLblPos val="nextTo"/>
        <c:crossAx val="308084528"/>
        <c:crosses val="autoZero"/>
        <c:auto val="1"/>
        <c:lblAlgn val="ctr"/>
        <c:lblOffset val="100"/>
        <c:noMultiLvlLbl val="0"/>
      </c:catAx>
      <c:valAx>
        <c:axId val="308084528"/>
        <c:scaling>
          <c:orientation val="minMax"/>
        </c:scaling>
        <c:delete val="0"/>
        <c:axPos val="l"/>
        <c:majorGridlines/>
        <c:numFmt formatCode="General" sourceLinked="1"/>
        <c:majorTickMark val="out"/>
        <c:minorTickMark val="none"/>
        <c:tickLblPos val="nextTo"/>
        <c:crossAx val="3080841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Egresados!$B$168:$B$172</c:f>
              <c:strCache>
                <c:ptCount val="5"/>
                <c:pt idx="0">
                  <c:v>Agricultura, ganadería, Caza y Silvicultura</c:v>
                </c:pt>
                <c:pt idx="1">
                  <c:v>Educación</c:v>
                </c:pt>
                <c:pt idx="2">
                  <c:v>Industrias Manufactureras</c:v>
                </c:pt>
                <c:pt idx="3">
                  <c:v>Intermediación Financiera</c:v>
                </c:pt>
                <c:pt idx="4">
                  <c:v>Otras Actividades de Servicios Comunitarios, Sociales y Personales</c:v>
                </c:pt>
              </c:strCache>
            </c:strRef>
          </c:cat>
          <c:val>
            <c:numRef>
              <c:f>Egresados!$D$168:$D$172</c:f>
              <c:numCache>
                <c:formatCode>0%</c:formatCode>
                <c:ptCount val="5"/>
                <c:pt idx="0">
                  <c:v>0.30769230769230771</c:v>
                </c:pt>
                <c:pt idx="1">
                  <c:v>7.6923076923076927E-2</c:v>
                </c:pt>
                <c:pt idx="2">
                  <c:v>7.6923076923076927E-2</c:v>
                </c:pt>
                <c:pt idx="3">
                  <c:v>7.6923076923076927E-2</c:v>
                </c:pt>
                <c:pt idx="4">
                  <c:v>7.6923076923076927E-2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Egresados!$E$198:$E$199</c:f>
              <c:numCache>
                <c:formatCode>0%</c:formatCode>
                <c:ptCount val="2"/>
                <c:pt idx="0">
                  <c:v>0.23076923076923078</c:v>
                </c:pt>
                <c:pt idx="1">
                  <c:v>0.76923076923076927</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7017140478586"/>
          <c:y val="0.4555766987459901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Egresados!$F$233</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Egresados!$F$234:$F$235</c:f>
              <c:numCache>
                <c:formatCode>0%</c:formatCode>
                <c:ptCount val="2"/>
                <c:pt idx="0">
                  <c:v>0.69230769230769229</c:v>
                </c:pt>
                <c:pt idx="1">
                  <c:v>0.30769230769230771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Egresados!$C$290:$C$294</c:f>
              <c:numCache>
                <c:formatCode>0%</c:formatCode>
                <c:ptCount val="5"/>
                <c:pt idx="0">
                  <c:v>0</c:v>
                </c:pt>
                <c:pt idx="1">
                  <c:v>0</c:v>
                </c:pt>
                <c:pt idx="2">
                  <c:v>0.15384615384615385</c:v>
                </c:pt>
                <c:pt idx="3">
                  <c:v>0.38461538461538464</c:v>
                </c:pt>
                <c:pt idx="4">
                  <c:v>0.46153846153846156</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8700608"/>
        <c:axId val="308701000"/>
      </c:barChart>
      <c:catAx>
        <c:axId val="308700608"/>
        <c:scaling>
          <c:orientation val="minMax"/>
        </c:scaling>
        <c:delete val="0"/>
        <c:axPos val="b"/>
        <c:numFmt formatCode="General" sourceLinked="1"/>
        <c:majorTickMark val="none"/>
        <c:minorTickMark val="none"/>
        <c:tickLblPos val="nextTo"/>
        <c:crossAx val="308701000"/>
        <c:crosses val="autoZero"/>
        <c:auto val="1"/>
        <c:lblAlgn val="ctr"/>
        <c:lblOffset val="100"/>
        <c:noMultiLvlLbl val="0"/>
      </c:catAx>
      <c:valAx>
        <c:axId val="308701000"/>
        <c:scaling>
          <c:orientation val="minMax"/>
        </c:scaling>
        <c:delete val="1"/>
        <c:axPos val="l"/>
        <c:numFmt formatCode="0%" sourceLinked="1"/>
        <c:majorTickMark val="out"/>
        <c:minorTickMark val="none"/>
        <c:tickLblPos val="nextTo"/>
        <c:crossAx val="3087006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130968</xdr:colOff>
      <xdr:row>0</xdr:row>
      <xdr:rowOff>23813</xdr:rowOff>
    </xdr:from>
    <xdr:to>
      <xdr:col>15</xdr:col>
      <xdr:colOff>583405</xdr:colOff>
      <xdr:row>12</xdr:row>
      <xdr:rowOff>71437</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30968" y="23813"/>
          <a:ext cx="12156281" cy="23336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Industriales </a:t>
          </a:r>
        </a:p>
        <a:p>
          <a:pPr marL="0" indent="0" algn="ctr"/>
          <a:r>
            <a:rPr lang="es-CO" sz="3600" b="1" u="sng" baseline="0">
              <a:solidFill>
                <a:schemeClr val="accent5">
                  <a:lumMod val="75000"/>
                </a:schemeClr>
              </a:solidFill>
              <a:latin typeface="+mn-lt"/>
              <a:ea typeface="+mn-ea"/>
              <a:cs typeface="+mn-cs"/>
            </a:rPr>
            <a:t>Agroalimentarios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62933</xdr:rowOff>
    </xdr:from>
    <xdr:to>
      <xdr:col>13</xdr:col>
      <xdr:colOff>666750</xdr:colOff>
      <xdr:row>32</xdr:row>
      <xdr:rowOff>48823</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38510" y="2539433"/>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457200</xdr:colOff>
      <xdr:row>197</xdr:row>
      <xdr:rowOff>180975</xdr:rowOff>
    </xdr:from>
    <xdr:to>
      <xdr:col>9</xdr:col>
      <xdr:colOff>762000</xdr:colOff>
      <xdr:row>199</xdr:row>
      <xdr:rowOff>38100</xdr:rowOff>
    </xdr:to>
    <xdr:sp macro="" textlink="">
      <xdr:nvSpPr>
        <xdr:cNvPr id="15" name="CuadroTexto 14"/>
        <xdr:cNvSpPr txBox="1"/>
      </xdr:nvSpPr>
      <xdr:spPr>
        <a:xfrm>
          <a:off x="15782925" y="43081575"/>
          <a:ext cx="304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editAs="oneCell">
    <xdr:from>
      <xdr:col>1</xdr:col>
      <xdr:colOff>0</xdr:colOff>
      <xdr:row>14</xdr:row>
      <xdr:rowOff>0</xdr:rowOff>
    </xdr:from>
    <xdr:to>
      <xdr:col>6</xdr:col>
      <xdr:colOff>94161</xdr:colOff>
      <xdr:row>27</xdr:row>
      <xdr:rowOff>952071</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14286"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0.79862</cdr:x>
      <cdr:y>0.52778</cdr:y>
    </cdr:from>
    <cdr:to>
      <cdr:x>0.83354</cdr:x>
      <cdr:y>0.62847</cdr:y>
    </cdr:to>
    <cdr:sp macro="" textlink="">
      <cdr:nvSpPr>
        <cdr:cNvPr id="2" name="CuadroTexto 1"/>
        <cdr:cNvSpPr txBox="1"/>
      </cdr:nvSpPr>
      <cdr:spPr>
        <a:xfrm xmlns:a="http://schemas.openxmlformats.org/drawingml/2006/main">
          <a:off x="8058150" y="1447800"/>
          <a:ext cx="35242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0.49171</cdr:y>
    </cdr:from>
    <cdr:to>
      <cdr:x>0.87367</cdr:x>
      <cdr:y>0.57701</cdr:y>
    </cdr:to>
    <cdr:sp macro="" textlink="">
      <cdr:nvSpPr>
        <cdr:cNvPr id="2" name="CuadroTexto 1"/>
        <cdr:cNvSpPr txBox="1"/>
      </cdr:nvSpPr>
      <cdr:spPr>
        <a:xfrm xmlns:a="http://schemas.openxmlformats.org/drawingml/2006/main">
          <a:off x="5162550" y="1317625"/>
          <a:ext cx="304800" cy="2286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0.82344</cdr:x>
      <cdr:y>0.57346</cdr:y>
    </cdr:from>
    <cdr:to>
      <cdr:x>0.89498</cdr:x>
      <cdr:y>0.66943</cdr:y>
    </cdr:to>
    <cdr:sp macro="" textlink="">
      <cdr:nvSpPr>
        <cdr:cNvPr id="3" name="CuadroTexto 2"/>
        <cdr:cNvSpPr txBox="1"/>
      </cdr:nvSpPr>
      <cdr:spPr>
        <a:xfrm xmlns:a="http://schemas.openxmlformats.org/drawingml/2006/main">
          <a:off x="5153024" y="1536700"/>
          <a:ext cx="447675" cy="2571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752475</xdr:colOff>
      <xdr:row>0</xdr:row>
      <xdr:rowOff>0</xdr:rowOff>
    </xdr:from>
    <xdr:to>
      <xdr:col>7</xdr:col>
      <xdr:colOff>238919</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514475"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Industriales Agroalimentarios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28575</xdr:rowOff>
    </xdr:from>
    <xdr:to>
      <xdr:col>1</xdr:col>
      <xdr:colOff>825387</xdr:colOff>
      <xdr:row>11</xdr:row>
      <xdr:rowOff>14251</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28575"/>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90" zoomScaleNormal="90" workbookViewId="0">
      <selection activeCell="B47" sqref="B47:O52"/>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220</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219</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D1" sqref="D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2" t="s">
        <v>126</v>
      </c>
      <c r="C12" s="62"/>
      <c r="D12" s="62"/>
      <c r="E12" s="62"/>
      <c r="F12" s="62"/>
    </row>
    <row r="13" spans="2:6">
      <c r="B13" s="5" t="s">
        <v>4</v>
      </c>
    </row>
    <row r="14" spans="2:6">
      <c r="B14" s="5"/>
    </row>
    <row r="15" spans="2:6">
      <c r="B15" s="5"/>
    </row>
    <row r="16" spans="2:6">
      <c r="B16" s="5"/>
    </row>
    <row r="17" spans="2:2">
      <c r="B17" s="5"/>
    </row>
    <row r="18" spans="2:2">
      <c r="B18" s="5"/>
    </row>
    <row r="28" spans="2:2" ht="93.75" customHeight="1"/>
    <row r="29" spans="2:2" ht="21">
      <c r="B29" s="6" t="s">
        <v>218</v>
      </c>
    </row>
    <row r="30" spans="2:2" ht="21">
      <c r="B30" s="6" t="s">
        <v>127</v>
      </c>
    </row>
    <row r="32" spans="2:2" ht="15.75">
      <c r="B32" s="7" t="s">
        <v>5</v>
      </c>
    </row>
    <row r="34" spans="2:7">
      <c r="B34" s="8" t="s">
        <v>5</v>
      </c>
      <c r="C34" s="9" t="s">
        <v>6</v>
      </c>
      <c r="D34" s="9" t="s">
        <v>7</v>
      </c>
      <c r="F34" s="8" t="s">
        <v>5</v>
      </c>
      <c r="G34" s="9" t="s">
        <v>7</v>
      </c>
    </row>
    <row r="35" spans="2:7">
      <c r="B35" s="10" t="s">
        <v>8</v>
      </c>
      <c r="C35" s="40">
        <v>6</v>
      </c>
      <c r="D35" s="11">
        <f>C35/$C$37</f>
        <v>0.46153846153846156</v>
      </c>
      <c r="F35" s="10" t="s">
        <v>8</v>
      </c>
      <c r="G35" s="11">
        <f>D35</f>
        <v>0.46153846153846156</v>
      </c>
    </row>
    <row r="36" spans="2:7">
      <c r="B36" s="10" t="s">
        <v>9</v>
      </c>
      <c r="C36" s="40">
        <v>7</v>
      </c>
      <c r="D36" s="11">
        <f t="shared" ref="D36:D37" si="0">C36/$C$37</f>
        <v>0.53846153846153844</v>
      </c>
      <c r="F36" s="10" t="s">
        <v>9</v>
      </c>
      <c r="G36" s="11">
        <f>D36</f>
        <v>0.53846153846153844</v>
      </c>
    </row>
    <row r="37" spans="2:7">
      <c r="B37" s="10" t="s">
        <v>10</v>
      </c>
      <c r="C37" s="41">
        <f>SUM(C35:C36)</f>
        <v>13</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9</v>
      </c>
      <c r="D60" s="11">
        <f>C60/$C$37</f>
        <v>0.69230769230769229</v>
      </c>
      <c r="F60" s="10" t="s">
        <v>12</v>
      </c>
      <c r="G60" s="11">
        <f>D60</f>
        <v>0.69230769230769229</v>
      </c>
    </row>
    <row r="61" spans="2:7">
      <c r="B61" s="10" t="s">
        <v>13</v>
      </c>
      <c r="C61" s="40">
        <v>3</v>
      </c>
      <c r="D61" s="11">
        <f t="shared" ref="D61:D63" si="1">C61/$C$37</f>
        <v>0.23076923076923078</v>
      </c>
      <c r="F61" s="10" t="s">
        <v>13</v>
      </c>
      <c r="G61" s="11">
        <f>D61</f>
        <v>0.23076923076923078</v>
      </c>
    </row>
    <row r="62" spans="2:7">
      <c r="B62" s="10" t="s">
        <v>14</v>
      </c>
      <c r="C62" s="40">
        <v>1</v>
      </c>
      <c r="D62" s="11">
        <f t="shared" si="1"/>
        <v>7.6923076923076927E-2</v>
      </c>
      <c r="F62" s="10" t="s">
        <v>15</v>
      </c>
      <c r="G62" s="11">
        <f>D62</f>
        <v>7.6923076923076927E-2</v>
      </c>
    </row>
    <row r="63" spans="2:7">
      <c r="B63" s="10" t="s">
        <v>10</v>
      </c>
      <c r="C63" s="41">
        <f>SUM(C60:C62)</f>
        <v>13</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5</v>
      </c>
      <c r="D86" s="11">
        <f>C86/$C$37</f>
        <v>0.38461538461538464</v>
      </c>
      <c r="F86" s="42">
        <v>0</v>
      </c>
      <c r="G86" s="11">
        <f>D86</f>
        <v>0.38461538461538464</v>
      </c>
    </row>
    <row r="87" spans="2:7">
      <c r="B87" s="42">
        <v>1</v>
      </c>
      <c r="C87" s="40">
        <v>3</v>
      </c>
      <c r="D87" s="11">
        <f t="shared" ref="D87:D90" si="2">C87/$C$37</f>
        <v>0.23076923076923078</v>
      </c>
      <c r="F87" s="42">
        <v>1</v>
      </c>
      <c r="G87" s="11">
        <f>D87</f>
        <v>0.23076923076923078</v>
      </c>
    </row>
    <row r="88" spans="2:7">
      <c r="B88" s="42">
        <v>2</v>
      </c>
      <c r="C88" s="40">
        <v>4</v>
      </c>
      <c r="D88" s="11">
        <f t="shared" si="2"/>
        <v>0.30769230769230771</v>
      </c>
      <c r="F88" s="42">
        <v>2</v>
      </c>
      <c r="G88" s="11">
        <f>D88</f>
        <v>0.30769230769230771</v>
      </c>
    </row>
    <row r="89" spans="2:7">
      <c r="B89" s="30" t="s">
        <v>18</v>
      </c>
      <c r="C89" s="40">
        <v>1</v>
      </c>
      <c r="D89" s="11">
        <f t="shared" si="2"/>
        <v>7.6923076923076927E-2</v>
      </c>
      <c r="F89" s="30" t="s">
        <v>18</v>
      </c>
      <c r="G89" s="11">
        <f>D89</f>
        <v>7.6923076923076927E-2</v>
      </c>
    </row>
    <row r="90" spans="2:7">
      <c r="B90" s="42" t="s">
        <v>10</v>
      </c>
      <c r="C90" s="41">
        <f>SUM(C86:C89)</f>
        <v>13</v>
      </c>
      <c r="D90" s="11">
        <f t="shared" si="2"/>
        <v>1</v>
      </c>
      <c r="F90" s="10" t="s">
        <v>10</v>
      </c>
      <c r="G90" s="11">
        <f>D90</f>
        <v>1</v>
      </c>
    </row>
    <row r="110" spans="2:2" ht="15.75">
      <c r="B110" s="7" t="s">
        <v>19</v>
      </c>
    </row>
    <row r="111" spans="2:2" ht="15.75">
      <c r="B111" s="7"/>
    </row>
    <row r="113" spans="2:12" ht="84" customHeight="1">
      <c r="B113" s="63" t="s">
        <v>20</v>
      </c>
      <c r="C113" s="63"/>
      <c r="D113" s="63"/>
      <c r="E113" s="64" t="s">
        <v>6</v>
      </c>
      <c r="F113" s="64"/>
      <c r="H113" s="63" t="s">
        <v>21</v>
      </c>
      <c r="I113" s="63"/>
      <c r="J113" s="63"/>
      <c r="K113" s="64" t="s">
        <v>6</v>
      </c>
      <c r="L113" s="64"/>
    </row>
    <row r="114" spans="2:12">
      <c r="B114" s="59" t="s">
        <v>22</v>
      </c>
      <c r="C114" s="59"/>
      <c r="D114" s="59"/>
      <c r="E114" s="60">
        <v>12</v>
      </c>
      <c r="F114" s="60"/>
      <c r="H114" s="61" t="s">
        <v>23</v>
      </c>
      <c r="I114" s="61"/>
      <c r="J114" s="61"/>
      <c r="K114" s="57">
        <v>4</v>
      </c>
      <c r="L114" s="58"/>
    </row>
    <row r="115" spans="2:12">
      <c r="B115" s="59" t="s">
        <v>24</v>
      </c>
      <c r="C115" s="59"/>
      <c r="D115" s="59"/>
      <c r="E115" s="60">
        <v>1</v>
      </c>
      <c r="F115" s="60"/>
      <c r="H115" s="61" t="s">
        <v>25</v>
      </c>
      <c r="I115" s="61"/>
      <c r="J115" s="61"/>
      <c r="K115" s="57">
        <v>4</v>
      </c>
      <c r="L115" s="58"/>
    </row>
    <row r="116" spans="2:12">
      <c r="B116" s="59" t="s">
        <v>26</v>
      </c>
      <c r="C116" s="59"/>
      <c r="D116" s="59"/>
      <c r="E116" s="60">
        <v>0</v>
      </c>
      <c r="F116" s="60"/>
      <c r="H116" s="61" t="s">
        <v>27</v>
      </c>
      <c r="I116" s="61"/>
      <c r="J116" s="61"/>
      <c r="K116" s="57">
        <v>5</v>
      </c>
      <c r="L116" s="58"/>
    </row>
    <row r="117" spans="2:12">
      <c r="B117" s="59" t="s">
        <v>28</v>
      </c>
      <c r="C117" s="59"/>
      <c r="D117" s="59"/>
      <c r="E117" s="60">
        <v>0</v>
      </c>
      <c r="F117" s="60"/>
      <c r="H117" s="14"/>
      <c r="I117" s="14"/>
      <c r="J117" s="14"/>
      <c r="K117" s="15"/>
      <c r="L117" s="15"/>
    </row>
    <row r="118" spans="2:12">
      <c r="B118" s="59" t="s">
        <v>29</v>
      </c>
      <c r="C118" s="59"/>
      <c r="D118" s="59"/>
      <c r="E118" s="60">
        <v>0</v>
      </c>
      <c r="F118" s="60"/>
      <c r="H118" s="14"/>
      <c r="I118" s="14"/>
      <c r="J118" s="14"/>
      <c r="K118" s="15"/>
      <c r="L118" s="15"/>
    </row>
    <row r="119" spans="2:12">
      <c r="B119" s="59" t="s">
        <v>30</v>
      </c>
      <c r="C119" s="59"/>
      <c r="D119" s="59"/>
      <c r="E119" s="60">
        <v>0</v>
      </c>
      <c r="F119" s="60"/>
      <c r="H119" s="14"/>
      <c r="I119" s="14"/>
      <c r="J119" s="14"/>
      <c r="K119" s="15"/>
      <c r="L119" s="15"/>
    </row>
    <row r="120" spans="2:12">
      <c r="B120" s="16"/>
      <c r="C120" s="16"/>
      <c r="D120" s="16"/>
      <c r="E120" s="15"/>
      <c r="F120" s="15"/>
      <c r="H120" s="14"/>
      <c r="I120" s="14"/>
      <c r="J120" s="14"/>
      <c r="K120" s="15"/>
      <c r="L120" s="15"/>
    </row>
    <row r="122" spans="2:12">
      <c r="B122" s="68" t="s">
        <v>31</v>
      </c>
      <c r="C122" s="68"/>
      <c r="D122" s="68"/>
      <c r="E122" s="68" t="s">
        <v>7</v>
      </c>
      <c r="F122" s="68"/>
      <c r="H122" s="68" t="s">
        <v>32</v>
      </c>
      <c r="I122" s="68"/>
      <c r="J122" s="68"/>
      <c r="K122" s="69" t="s">
        <v>7</v>
      </c>
      <c r="L122" s="70"/>
    </row>
    <row r="123" spans="2:12">
      <c r="B123" s="59" t="s">
        <v>22</v>
      </c>
      <c r="C123" s="59"/>
      <c r="D123" s="59"/>
      <c r="E123" s="65">
        <f>E114/$C$37</f>
        <v>0.92307692307692313</v>
      </c>
      <c r="F123" s="65"/>
      <c r="H123" s="59" t="s">
        <v>33</v>
      </c>
      <c r="I123" s="59"/>
      <c r="J123" s="59"/>
      <c r="K123" s="66">
        <f>K114/$C$37</f>
        <v>0.30769230769230771</v>
      </c>
      <c r="L123" s="67"/>
    </row>
    <row r="124" spans="2:12">
      <c r="B124" s="59" t="s">
        <v>24</v>
      </c>
      <c r="C124" s="59"/>
      <c r="D124" s="59"/>
      <c r="E124" s="65">
        <f t="shared" ref="E124:E128" si="3">E115/$C$37</f>
        <v>7.6923076923076927E-2</v>
      </c>
      <c r="F124" s="65"/>
      <c r="H124" s="61" t="s">
        <v>34</v>
      </c>
      <c r="I124" s="61"/>
      <c r="J124" s="61"/>
      <c r="K124" s="66">
        <f t="shared" ref="K124:K125" si="4">K115/$C$37</f>
        <v>0.30769230769230771</v>
      </c>
      <c r="L124" s="67"/>
    </row>
    <row r="125" spans="2:12">
      <c r="B125" s="59" t="s">
        <v>26</v>
      </c>
      <c r="C125" s="59"/>
      <c r="D125" s="59"/>
      <c r="E125" s="65">
        <f t="shared" si="3"/>
        <v>0</v>
      </c>
      <c r="F125" s="65"/>
      <c r="H125" s="61" t="s">
        <v>27</v>
      </c>
      <c r="I125" s="61"/>
      <c r="J125" s="61"/>
      <c r="K125" s="66">
        <f t="shared" si="4"/>
        <v>0.38461538461538464</v>
      </c>
      <c r="L125" s="67"/>
    </row>
    <row r="126" spans="2:12">
      <c r="B126" s="59" t="s">
        <v>28</v>
      </c>
      <c r="C126" s="59"/>
      <c r="D126" s="59"/>
      <c r="E126" s="65">
        <f t="shared" si="3"/>
        <v>0</v>
      </c>
      <c r="F126" s="65"/>
    </row>
    <row r="127" spans="2:12">
      <c r="B127" s="59" t="s">
        <v>29</v>
      </c>
      <c r="C127" s="59"/>
      <c r="D127" s="59"/>
      <c r="E127" s="65">
        <f t="shared" si="3"/>
        <v>0</v>
      </c>
      <c r="F127" s="65"/>
    </row>
    <row r="128" spans="2:12">
      <c r="B128" s="59" t="s">
        <v>30</v>
      </c>
      <c r="C128" s="59"/>
      <c r="D128" s="59"/>
      <c r="E128" s="65">
        <f t="shared" si="3"/>
        <v>0</v>
      </c>
      <c r="F128" s="65"/>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128</v>
      </c>
      <c r="D153" s="17" t="s">
        <v>128</v>
      </c>
      <c r="E153" s="17" t="s">
        <v>128</v>
      </c>
      <c r="F153" s="17" t="s">
        <v>128</v>
      </c>
      <c r="G153" s="17" t="s">
        <v>128</v>
      </c>
      <c r="H153" s="17" t="s">
        <v>129</v>
      </c>
      <c r="I153" s="17" t="s">
        <v>128</v>
      </c>
      <c r="J153" s="17" t="s">
        <v>128</v>
      </c>
      <c r="K153" s="17" t="s">
        <v>128</v>
      </c>
      <c r="L153" s="17" t="s">
        <v>128</v>
      </c>
      <c r="M153" s="17" t="s">
        <v>128</v>
      </c>
      <c r="N153" s="17" t="s">
        <v>128</v>
      </c>
      <c r="O153" s="17" t="s">
        <v>128</v>
      </c>
      <c r="P153" s="17" t="s">
        <v>128</v>
      </c>
      <c r="Q153" s="17" t="s">
        <v>128</v>
      </c>
      <c r="R153" s="17" t="s">
        <v>128</v>
      </c>
    </row>
    <row r="154" spans="2:18">
      <c r="B154" s="17" t="s">
        <v>130</v>
      </c>
      <c r="C154" s="17" t="s">
        <v>131</v>
      </c>
      <c r="D154" s="17">
        <v>3253074</v>
      </c>
      <c r="E154" s="17" t="s">
        <v>132</v>
      </c>
      <c r="F154" s="17" t="s">
        <v>133</v>
      </c>
      <c r="G154" s="17" t="s">
        <v>134</v>
      </c>
      <c r="H154" s="17" t="s">
        <v>135</v>
      </c>
      <c r="I154" s="17" t="s">
        <v>136</v>
      </c>
      <c r="J154" s="17" t="s">
        <v>33</v>
      </c>
      <c r="K154" s="17" t="s">
        <v>137</v>
      </c>
      <c r="L154" s="17" t="s">
        <v>138</v>
      </c>
      <c r="M154" s="17" t="s">
        <v>139</v>
      </c>
      <c r="N154" s="17" t="s">
        <v>140</v>
      </c>
      <c r="O154" s="17" t="s">
        <v>141</v>
      </c>
      <c r="P154" s="17" t="s">
        <v>142</v>
      </c>
      <c r="Q154" s="17" t="s">
        <v>143</v>
      </c>
      <c r="R154" s="17" t="s">
        <v>144</v>
      </c>
    </row>
    <row r="155" spans="2:18">
      <c r="B155" s="17" t="s">
        <v>128</v>
      </c>
      <c r="C155" s="17" t="s">
        <v>128</v>
      </c>
      <c r="D155" s="17" t="s">
        <v>128</v>
      </c>
      <c r="E155" s="17" t="s">
        <v>128</v>
      </c>
      <c r="F155" s="17" t="s">
        <v>128</v>
      </c>
      <c r="G155" s="17" t="s">
        <v>128</v>
      </c>
      <c r="H155" s="17" t="s">
        <v>129</v>
      </c>
      <c r="I155" s="17" t="s">
        <v>128</v>
      </c>
      <c r="J155" s="17" t="s">
        <v>128</v>
      </c>
      <c r="K155" s="17" t="s">
        <v>128</v>
      </c>
      <c r="L155" s="17" t="s">
        <v>128</v>
      </c>
      <c r="M155" s="17" t="s">
        <v>128</v>
      </c>
      <c r="N155" s="17" t="s">
        <v>128</v>
      </c>
      <c r="O155" s="17" t="s">
        <v>128</v>
      </c>
      <c r="P155" s="17" t="s">
        <v>128</v>
      </c>
      <c r="Q155" s="17" t="s">
        <v>128</v>
      </c>
      <c r="R155" s="17" t="s">
        <v>128</v>
      </c>
    </row>
    <row r="156" spans="2:18">
      <c r="B156" s="17" t="s">
        <v>145</v>
      </c>
      <c r="C156" s="17" t="s">
        <v>146</v>
      </c>
      <c r="D156" s="17">
        <v>3290360</v>
      </c>
      <c r="E156" s="17" t="s">
        <v>147</v>
      </c>
      <c r="F156" s="17" t="s">
        <v>148</v>
      </c>
      <c r="G156" s="17" t="s">
        <v>134</v>
      </c>
      <c r="H156" s="17" t="s">
        <v>135</v>
      </c>
      <c r="I156" s="17" t="s">
        <v>149</v>
      </c>
      <c r="J156" s="17" t="s">
        <v>33</v>
      </c>
      <c r="K156" s="17" t="s">
        <v>137</v>
      </c>
      <c r="L156" s="17" t="s">
        <v>150</v>
      </c>
      <c r="M156" s="17" t="s">
        <v>151</v>
      </c>
      <c r="N156" s="17" t="s">
        <v>152</v>
      </c>
      <c r="O156" s="17" t="s">
        <v>153</v>
      </c>
      <c r="P156" s="17" t="s">
        <v>154</v>
      </c>
      <c r="Q156" s="17" t="s">
        <v>155</v>
      </c>
      <c r="R156" s="17" t="s">
        <v>156</v>
      </c>
    </row>
    <row r="157" spans="2:18">
      <c r="B157" s="17" t="s">
        <v>157</v>
      </c>
      <c r="C157" s="17" t="s">
        <v>158</v>
      </c>
      <c r="D157" s="17">
        <v>3137350</v>
      </c>
      <c r="E157" s="17" t="s">
        <v>159</v>
      </c>
      <c r="F157" s="17" t="s">
        <v>148</v>
      </c>
      <c r="G157" s="17" t="s">
        <v>134</v>
      </c>
      <c r="H157" s="17" t="s">
        <v>160</v>
      </c>
      <c r="I157" s="17" t="s">
        <v>149</v>
      </c>
      <c r="J157" s="17" t="s">
        <v>33</v>
      </c>
      <c r="K157" s="17" t="s">
        <v>123</v>
      </c>
      <c r="L157" s="17" t="s">
        <v>150</v>
      </c>
      <c r="M157" s="17" t="s">
        <v>161</v>
      </c>
      <c r="N157" s="17" t="s">
        <v>162</v>
      </c>
      <c r="O157" s="17" t="s">
        <v>163</v>
      </c>
      <c r="P157" s="17" t="s">
        <v>142</v>
      </c>
      <c r="Q157" s="17" t="s">
        <v>143</v>
      </c>
      <c r="R157" s="17" t="s">
        <v>144</v>
      </c>
    </row>
    <row r="158" spans="2:18">
      <c r="B158" s="17" t="s">
        <v>164</v>
      </c>
      <c r="C158" s="17" t="s">
        <v>165</v>
      </c>
      <c r="D158" s="17">
        <v>3135800</v>
      </c>
      <c r="E158" s="17" t="s">
        <v>166</v>
      </c>
      <c r="F158" s="17" t="s">
        <v>148</v>
      </c>
      <c r="G158" s="17" t="s">
        <v>134</v>
      </c>
      <c r="H158" s="17" t="s">
        <v>160</v>
      </c>
      <c r="I158" s="17" t="s">
        <v>149</v>
      </c>
      <c r="J158" s="17" t="s">
        <v>33</v>
      </c>
      <c r="K158" s="17" t="s">
        <v>123</v>
      </c>
      <c r="L158" s="17" t="s">
        <v>167</v>
      </c>
      <c r="M158" s="17" t="s">
        <v>168</v>
      </c>
      <c r="N158" s="17" t="s">
        <v>169</v>
      </c>
      <c r="O158" s="17" t="s">
        <v>170</v>
      </c>
      <c r="P158" s="17" t="s">
        <v>142</v>
      </c>
      <c r="Q158" s="17" t="s">
        <v>143</v>
      </c>
      <c r="R158" s="17" t="s">
        <v>144</v>
      </c>
    </row>
    <row r="159" spans="2:18">
      <c r="B159" s="17" t="s">
        <v>171</v>
      </c>
      <c r="C159" s="17" t="s">
        <v>172</v>
      </c>
      <c r="D159" s="17">
        <v>3116899</v>
      </c>
      <c r="E159" s="17" t="s">
        <v>173</v>
      </c>
      <c r="F159" s="17" t="s">
        <v>174</v>
      </c>
      <c r="G159" s="17" t="s">
        <v>175</v>
      </c>
      <c r="H159" s="17" t="s">
        <v>160</v>
      </c>
      <c r="I159" s="17" t="s">
        <v>136</v>
      </c>
      <c r="J159" s="17" t="s">
        <v>33</v>
      </c>
      <c r="K159" s="17" t="s">
        <v>123</v>
      </c>
      <c r="L159" s="17" t="s">
        <v>150</v>
      </c>
      <c r="M159" s="17" t="s">
        <v>176</v>
      </c>
      <c r="N159" s="17" t="s">
        <v>177</v>
      </c>
      <c r="O159" s="17" t="s">
        <v>178</v>
      </c>
      <c r="P159" s="17" t="s">
        <v>142</v>
      </c>
      <c r="Q159" s="17" t="s">
        <v>143</v>
      </c>
      <c r="R159" s="17" t="s">
        <v>144</v>
      </c>
    </row>
    <row r="160" spans="2:18">
      <c r="B160" s="17" t="s">
        <v>128</v>
      </c>
      <c r="C160" s="17" t="s">
        <v>128</v>
      </c>
      <c r="D160" s="17" t="s">
        <v>128</v>
      </c>
      <c r="E160" s="17" t="s">
        <v>128</v>
      </c>
      <c r="F160" s="17" t="s">
        <v>128</v>
      </c>
      <c r="G160" s="17" t="s">
        <v>128</v>
      </c>
      <c r="H160" s="17" t="s">
        <v>129</v>
      </c>
      <c r="I160" s="17" t="s">
        <v>128</v>
      </c>
      <c r="J160" s="17" t="s">
        <v>128</v>
      </c>
      <c r="K160" s="17" t="s">
        <v>128</v>
      </c>
      <c r="L160" s="17" t="s">
        <v>128</v>
      </c>
      <c r="M160" s="17" t="s">
        <v>128</v>
      </c>
      <c r="N160" s="17" t="s">
        <v>128</v>
      </c>
      <c r="O160" s="17" t="s">
        <v>128</v>
      </c>
      <c r="P160" s="17" t="s">
        <v>128</v>
      </c>
      <c r="Q160" s="17" t="s">
        <v>128</v>
      </c>
      <c r="R160" s="17" t="s">
        <v>128</v>
      </c>
    </row>
    <row r="161" spans="2:18">
      <c r="B161" s="17" t="s">
        <v>128</v>
      </c>
      <c r="C161" s="17" t="s">
        <v>128</v>
      </c>
      <c r="D161" s="17" t="s">
        <v>128</v>
      </c>
      <c r="E161" s="17" t="s">
        <v>128</v>
      </c>
      <c r="F161" s="17" t="s">
        <v>128</v>
      </c>
      <c r="G161" s="17" t="s">
        <v>128</v>
      </c>
      <c r="H161" s="17" t="s">
        <v>129</v>
      </c>
      <c r="I161" s="17" t="s">
        <v>128</v>
      </c>
      <c r="J161" s="17" t="s">
        <v>128</v>
      </c>
      <c r="K161" s="17" t="s">
        <v>128</v>
      </c>
      <c r="L161" s="17" t="s">
        <v>128</v>
      </c>
      <c r="M161" s="17" t="s">
        <v>128</v>
      </c>
      <c r="N161" s="17" t="s">
        <v>128</v>
      </c>
      <c r="O161" s="17" t="s">
        <v>128</v>
      </c>
      <c r="P161" s="17" t="s">
        <v>128</v>
      </c>
      <c r="Q161" s="17" t="s">
        <v>128</v>
      </c>
      <c r="R161" s="17" t="s">
        <v>128</v>
      </c>
    </row>
    <row r="162" spans="2:18">
      <c r="B162" s="17" t="s">
        <v>128</v>
      </c>
      <c r="C162" s="17" t="s">
        <v>128</v>
      </c>
      <c r="D162" s="17" t="s">
        <v>128</v>
      </c>
      <c r="E162" s="17" t="s">
        <v>128</v>
      </c>
      <c r="F162" s="17" t="s">
        <v>128</v>
      </c>
      <c r="G162" s="17" t="s">
        <v>128</v>
      </c>
      <c r="H162" s="17" t="s">
        <v>128</v>
      </c>
      <c r="I162" s="17" t="s">
        <v>128</v>
      </c>
      <c r="J162" s="17" t="s">
        <v>128</v>
      </c>
      <c r="K162" s="17" t="s">
        <v>128</v>
      </c>
      <c r="L162" s="17" t="s">
        <v>128</v>
      </c>
      <c r="M162" s="17" t="s">
        <v>128</v>
      </c>
      <c r="N162" s="17" t="s">
        <v>128</v>
      </c>
      <c r="O162" s="17" t="s">
        <v>128</v>
      </c>
      <c r="P162" s="17" t="s">
        <v>128</v>
      </c>
      <c r="Q162" s="17" t="s">
        <v>128</v>
      </c>
      <c r="R162" s="17" t="s">
        <v>128</v>
      </c>
    </row>
    <row r="163" spans="2:18">
      <c r="B163" s="17" t="s">
        <v>179</v>
      </c>
      <c r="C163" s="17" t="s">
        <v>180</v>
      </c>
      <c r="D163" s="17">
        <v>3301350</v>
      </c>
      <c r="E163" s="17" t="s">
        <v>181</v>
      </c>
      <c r="F163" s="17" t="s">
        <v>182</v>
      </c>
      <c r="G163" s="17" t="s">
        <v>55</v>
      </c>
      <c r="H163" s="17" t="s">
        <v>160</v>
      </c>
      <c r="I163" s="17" t="s">
        <v>149</v>
      </c>
      <c r="J163" s="17" t="s">
        <v>33</v>
      </c>
      <c r="K163" s="17" t="s">
        <v>123</v>
      </c>
      <c r="L163" s="17" t="s">
        <v>138</v>
      </c>
      <c r="M163" s="17" t="s">
        <v>183</v>
      </c>
      <c r="N163" s="17" t="s">
        <v>184</v>
      </c>
      <c r="O163" s="17" t="s">
        <v>185</v>
      </c>
      <c r="P163" s="17" t="s">
        <v>186</v>
      </c>
      <c r="Q163" s="17" t="s">
        <v>187</v>
      </c>
      <c r="R163" s="17" t="s">
        <v>156</v>
      </c>
    </row>
    <row r="164" spans="2:18">
      <c r="B164" s="17" t="s">
        <v>188</v>
      </c>
      <c r="C164" s="17" t="s">
        <v>189</v>
      </c>
      <c r="D164" s="17">
        <v>3148145864</v>
      </c>
      <c r="E164" s="17" t="s">
        <v>190</v>
      </c>
      <c r="F164" s="17" t="s">
        <v>148</v>
      </c>
      <c r="G164" s="17" t="s">
        <v>191</v>
      </c>
      <c r="H164" s="17" t="s">
        <v>135</v>
      </c>
      <c r="I164" s="17" t="s">
        <v>149</v>
      </c>
      <c r="J164" s="17" t="s">
        <v>33</v>
      </c>
      <c r="K164" s="17" t="s">
        <v>137</v>
      </c>
      <c r="L164" s="17" t="s">
        <v>192</v>
      </c>
      <c r="M164" s="17" t="s">
        <v>176</v>
      </c>
      <c r="N164" s="17" t="s">
        <v>193</v>
      </c>
      <c r="O164" s="17" t="s">
        <v>194</v>
      </c>
      <c r="P164" s="17" t="s">
        <v>195</v>
      </c>
      <c r="Q164" s="17" t="s">
        <v>196</v>
      </c>
      <c r="R164" s="17" t="s">
        <v>197</v>
      </c>
    </row>
    <row r="165" spans="2:18">
      <c r="B165" s="17" t="s">
        <v>198</v>
      </c>
      <c r="C165" s="17" t="s">
        <v>199</v>
      </c>
      <c r="D165" s="17">
        <v>3248117</v>
      </c>
      <c r="E165" s="17" t="s">
        <v>200</v>
      </c>
      <c r="F165" s="17" t="s">
        <v>201</v>
      </c>
      <c r="G165" s="17" t="s">
        <v>54</v>
      </c>
      <c r="H165" s="17" t="s">
        <v>160</v>
      </c>
      <c r="I165" s="17" t="s">
        <v>149</v>
      </c>
      <c r="J165" s="17" t="s">
        <v>33</v>
      </c>
      <c r="K165" s="17" t="s">
        <v>123</v>
      </c>
      <c r="L165" s="17" t="s">
        <v>202</v>
      </c>
      <c r="M165" s="17" t="s">
        <v>203</v>
      </c>
      <c r="N165" s="17" t="s">
        <v>204</v>
      </c>
      <c r="O165" s="17" t="s">
        <v>205</v>
      </c>
      <c r="P165" s="17" t="s">
        <v>154</v>
      </c>
      <c r="Q165" s="17" t="s">
        <v>155</v>
      </c>
      <c r="R165" s="17" t="s">
        <v>156</v>
      </c>
    </row>
    <row r="167" spans="2:18">
      <c r="B167" s="18" t="s">
        <v>53</v>
      </c>
      <c r="C167" s="12" t="s">
        <v>6</v>
      </c>
      <c r="D167" s="12" t="s">
        <v>7</v>
      </c>
    </row>
    <row r="168" spans="2:18">
      <c r="B168" s="17" t="s">
        <v>134</v>
      </c>
      <c r="C168" s="19">
        <v>4</v>
      </c>
      <c r="D168" s="20">
        <f>C168/$C$174</f>
        <v>0.30769230769230771</v>
      </c>
    </row>
    <row r="169" spans="2:18">
      <c r="B169" s="17" t="s">
        <v>55</v>
      </c>
      <c r="C169" s="19">
        <v>1</v>
      </c>
      <c r="D169" s="20">
        <f t="shared" ref="D169:D173" si="5">C169/$C$174</f>
        <v>7.6923076923076927E-2</v>
      </c>
    </row>
    <row r="170" spans="2:18">
      <c r="B170" s="17" t="s">
        <v>191</v>
      </c>
      <c r="C170" s="19">
        <v>1</v>
      </c>
      <c r="D170" s="20">
        <f t="shared" si="5"/>
        <v>7.6923076923076927E-2</v>
      </c>
    </row>
    <row r="171" spans="2:18">
      <c r="B171" s="17" t="s">
        <v>175</v>
      </c>
      <c r="C171" s="19">
        <v>1</v>
      </c>
      <c r="D171" s="20">
        <f t="shared" si="5"/>
        <v>7.6923076923076927E-2</v>
      </c>
    </row>
    <row r="172" spans="2:18">
      <c r="B172" s="17" t="s">
        <v>54</v>
      </c>
      <c r="C172" s="19">
        <v>1</v>
      </c>
      <c r="D172" s="20">
        <f t="shared" si="5"/>
        <v>7.6923076923076927E-2</v>
      </c>
    </row>
    <row r="173" spans="2:18">
      <c r="B173" s="12" t="s">
        <v>56</v>
      </c>
      <c r="C173" s="30">
        <v>5</v>
      </c>
      <c r="D173" s="20">
        <f t="shared" si="5"/>
        <v>0.38461538461538464</v>
      </c>
    </row>
    <row r="174" spans="2:18">
      <c r="B174" s="12" t="s">
        <v>10</v>
      </c>
      <c r="C174" s="26">
        <f>SUM(C168:C173)</f>
        <v>13</v>
      </c>
      <c r="D174" s="20">
        <f>SUM(D168:D173)</f>
        <v>1</v>
      </c>
    </row>
    <row r="175" spans="2:18">
      <c r="B175" s="71"/>
      <c r="C175" s="71"/>
      <c r="D175" s="2"/>
    </row>
    <row r="176" spans="2:18">
      <c r="B176" s="15"/>
      <c r="C176" s="15"/>
      <c r="D176" s="2"/>
    </row>
    <row r="195" spans="2:5" ht="15.75">
      <c r="B195" s="7" t="s">
        <v>57</v>
      </c>
    </row>
    <row r="197" spans="2:5" ht="69" customHeight="1">
      <c r="B197" s="72" t="s">
        <v>58</v>
      </c>
      <c r="C197" s="73"/>
      <c r="D197" s="22" t="s">
        <v>6</v>
      </c>
      <c r="E197" s="22" t="s">
        <v>7</v>
      </c>
    </row>
    <row r="198" spans="2:5">
      <c r="B198" s="74" t="s">
        <v>33</v>
      </c>
      <c r="C198" s="75"/>
      <c r="D198" s="30">
        <v>3</v>
      </c>
      <c r="E198" s="23">
        <f>D198/$C$37</f>
        <v>0.23076923076923078</v>
      </c>
    </row>
    <row r="199" spans="2:5">
      <c r="B199" s="76" t="s">
        <v>59</v>
      </c>
      <c r="C199" s="76"/>
      <c r="D199" s="30">
        <v>10</v>
      </c>
      <c r="E199" s="23">
        <f>D199/$C$37</f>
        <v>0.76923076923076927</v>
      </c>
    </row>
    <row r="200" spans="2:5">
      <c r="B200" s="76" t="s">
        <v>60</v>
      </c>
      <c r="C200" s="76"/>
      <c r="D200" s="30">
        <f>SUM(D198:D199)</f>
        <v>13</v>
      </c>
      <c r="E200" s="43">
        <f>SUM(E198:E199)</f>
        <v>1</v>
      </c>
    </row>
    <row r="201" spans="2:5">
      <c r="B201" s="71"/>
      <c r="C201" s="71"/>
      <c r="D201" s="71"/>
    </row>
    <row r="202" spans="2:5">
      <c r="B202" s="71"/>
      <c r="C202" s="71"/>
      <c r="D202" s="71"/>
    </row>
    <row r="203" spans="2:5">
      <c r="B203" s="71"/>
      <c r="C203" s="71"/>
      <c r="D203" s="71"/>
    </row>
    <row r="204" spans="2:5">
      <c r="B204" s="71"/>
      <c r="C204" s="71"/>
      <c r="D204" s="71"/>
    </row>
    <row r="205" spans="2:5">
      <c r="B205" s="71"/>
      <c r="C205" s="71"/>
      <c r="D205" s="71"/>
    </row>
    <row r="206" spans="2:5">
      <c r="B206" s="71"/>
      <c r="C206" s="71"/>
      <c r="D206" s="71"/>
    </row>
    <row r="213" spans="2:5">
      <c r="B213" s="24" t="s">
        <v>61</v>
      </c>
    </row>
    <row r="215" spans="2:5">
      <c r="B215" s="24" t="s">
        <v>62</v>
      </c>
    </row>
    <row r="216" spans="2:5">
      <c r="B216" s="24"/>
    </row>
    <row r="217" spans="2:5">
      <c r="B217" s="78" t="s">
        <v>63</v>
      </c>
      <c r="C217" s="78"/>
      <c r="D217" s="78"/>
      <c r="E217" s="25" t="s">
        <v>6</v>
      </c>
    </row>
    <row r="218" spans="2:5" ht="48" customHeight="1">
      <c r="B218" s="77" t="s">
        <v>64</v>
      </c>
      <c r="C218" s="77"/>
      <c r="D218" s="77"/>
      <c r="E218" s="30">
        <v>0</v>
      </c>
    </row>
    <row r="219" spans="2:5" ht="36" customHeight="1">
      <c r="B219" s="77" t="s">
        <v>65</v>
      </c>
      <c r="C219" s="77"/>
      <c r="D219" s="77"/>
      <c r="E219" s="30">
        <v>1</v>
      </c>
    </row>
    <row r="220" spans="2:5" ht="60" customHeight="1">
      <c r="B220" s="77" t="s">
        <v>66</v>
      </c>
      <c r="C220" s="77"/>
      <c r="D220" s="77"/>
      <c r="E220" s="30">
        <v>1</v>
      </c>
    </row>
    <row r="221" spans="2:5">
      <c r="B221" s="77" t="s">
        <v>67</v>
      </c>
      <c r="C221" s="77"/>
      <c r="D221" s="77"/>
      <c r="E221" s="30">
        <v>0</v>
      </c>
    </row>
    <row r="222" spans="2:5">
      <c r="B222" s="77" t="s">
        <v>68</v>
      </c>
      <c r="C222" s="77"/>
      <c r="D222" s="77"/>
      <c r="E222" s="30">
        <v>0</v>
      </c>
    </row>
    <row r="223" spans="2:5">
      <c r="B223" s="77" t="s">
        <v>69</v>
      </c>
      <c r="C223" s="77"/>
      <c r="D223" s="77"/>
      <c r="E223" s="30">
        <v>0</v>
      </c>
    </row>
    <row r="224" spans="2:5">
      <c r="B224" s="77" t="s">
        <v>70</v>
      </c>
      <c r="C224" s="77"/>
      <c r="D224" s="77"/>
      <c r="E224" s="30">
        <v>0</v>
      </c>
    </row>
    <row r="225" spans="2:10" ht="24" customHeight="1">
      <c r="B225" s="77" t="s">
        <v>71</v>
      </c>
      <c r="C225" s="77"/>
      <c r="D225" s="77"/>
      <c r="E225" s="30">
        <v>1</v>
      </c>
    </row>
    <row r="231" spans="2:10" ht="15.75">
      <c r="B231" s="7" t="s">
        <v>72</v>
      </c>
    </row>
    <row r="233" spans="2:10" ht="108" customHeight="1">
      <c r="B233" s="81" t="s">
        <v>73</v>
      </c>
      <c r="C233" s="81"/>
      <c r="D233" s="81"/>
      <c r="E233" s="27" t="s">
        <v>6</v>
      </c>
      <c r="F233" s="27" t="s">
        <v>7</v>
      </c>
      <c r="H233" s="76"/>
      <c r="I233" s="76"/>
      <c r="J233" s="27" t="s">
        <v>7</v>
      </c>
    </row>
    <row r="234" spans="2:10">
      <c r="B234" s="59" t="s">
        <v>33</v>
      </c>
      <c r="C234" s="59"/>
      <c r="D234" s="59"/>
      <c r="E234" s="40">
        <v>9</v>
      </c>
      <c r="F234" s="20">
        <f>E234/$C$37</f>
        <v>0.69230769230769229</v>
      </c>
      <c r="H234" s="82" t="s">
        <v>33</v>
      </c>
      <c r="I234" s="83"/>
      <c r="J234" s="11">
        <f>F234</f>
        <v>0.69230769230769229</v>
      </c>
    </row>
    <row r="235" spans="2:10">
      <c r="B235" s="59" t="s">
        <v>59</v>
      </c>
      <c r="C235" s="59"/>
      <c r="D235" s="59"/>
      <c r="E235" s="40">
        <v>4</v>
      </c>
      <c r="F235" s="20">
        <f t="shared" ref="F235:F236" si="6">E235/$C$37</f>
        <v>0.30769230769230771</v>
      </c>
      <c r="H235" s="59" t="s">
        <v>59</v>
      </c>
      <c r="I235" s="59"/>
      <c r="J235" s="11">
        <f>F235</f>
        <v>0.30769230769230771</v>
      </c>
    </row>
    <row r="236" spans="2:10">
      <c r="B236" s="59" t="s">
        <v>10</v>
      </c>
      <c r="C236" s="59"/>
      <c r="D236" s="59"/>
      <c r="E236" s="41">
        <f>SUM(E234:E235)</f>
        <v>13</v>
      </c>
      <c r="F236" s="20">
        <f t="shared" si="6"/>
        <v>1</v>
      </c>
      <c r="H236" s="59" t="s">
        <v>10</v>
      </c>
      <c r="I236" s="59"/>
      <c r="J236" s="11">
        <f>F236</f>
        <v>1</v>
      </c>
    </row>
    <row r="260" spans="2:5" ht="15.75">
      <c r="B260" s="7" t="s">
        <v>74</v>
      </c>
    </row>
    <row r="261" spans="2:5" ht="15.75">
      <c r="B261" s="7"/>
    </row>
    <row r="262" spans="2:5">
      <c r="B262" s="24" t="s">
        <v>75</v>
      </c>
    </row>
    <row r="263" spans="2:5">
      <c r="B263" s="24"/>
    </row>
    <row r="264" spans="2:5">
      <c r="B264" s="24"/>
    </row>
    <row r="265" spans="2:5">
      <c r="B265" s="79" t="s">
        <v>76</v>
      </c>
      <c r="C265" s="79"/>
      <c r="D265" s="79"/>
      <c r="E265" s="39" t="s">
        <v>6</v>
      </c>
    </row>
    <row r="266" spans="2:5">
      <c r="B266" s="80" t="s">
        <v>77</v>
      </c>
      <c r="C266" s="80"/>
      <c r="D266" s="80"/>
      <c r="E266" s="30">
        <v>10</v>
      </c>
    </row>
    <row r="267" spans="2:5">
      <c r="B267" s="80" t="s">
        <v>78</v>
      </c>
      <c r="C267" s="80"/>
      <c r="D267" s="80"/>
      <c r="E267" s="30">
        <v>3</v>
      </c>
    </row>
    <row r="268" spans="2:5">
      <c r="B268" s="80" t="s">
        <v>79</v>
      </c>
      <c r="C268" s="80"/>
      <c r="D268" s="80"/>
      <c r="E268" s="30">
        <v>3</v>
      </c>
    </row>
    <row r="269" spans="2:5">
      <c r="B269" s="80" t="s">
        <v>80</v>
      </c>
      <c r="C269" s="80"/>
      <c r="D269" s="80"/>
      <c r="E269" s="30">
        <v>2</v>
      </c>
    </row>
    <row r="270" spans="2:5">
      <c r="B270" s="80" t="s">
        <v>81</v>
      </c>
      <c r="C270" s="80"/>
      <c r="D270" s="80"/>
      <c r="E270" s="30">
        <v>2</v>
      </c>
    </row>
    <row r="271" spans="2:5">
      <c r="B271" s="80" t="s">
        <v>82</v>
      </c>
      <c r="C271" s="80"/>
      <c r="D271" s="80"/>
      <c r="E271" s="30">
        <v>4</v>
      </c>
    </row>
    <row r="272" spans="2:5">
      <c r="B272" s="80" t="s">
        <v>83</v>
      </c>
      <c r="C272" s="80"/>
      <c r="D272" s="80"/>
      <c r="E272" s="30">
        <v>1</v>
      </c>
    </row>
    <row r="273" spans="2:5">
      <c r="B273" s="80" t="s">
        <v>84</v>
      </c>
      <c r="C273" s="80"/>
      <c r="D273" s="80"/>
      <c r="E273" s="30">
        <v>0</v>
      </c>
    </row>
    <row r="275" spans="2:5" ht="10.5" customHeight="1"/>
    <row r="276" spans="2:5" ht="18" customHeight="1">
      <c r="B276" s="7" t="s">
        <v>85</v>
      </c>
    </row>
    <row r="277" spans="2:5" ht="10.5" customHeight="1">
      <c r="B277" s="7"/>
    </row>
    <row r="278" spans="2:5" ht="16.5" customHeight="1">
      <c r="B278" s="24" t="s">
        <v>86</v>
      </c>
    </row>
    <row r="279" spans="2:5">
      <c r="B279" s="24"/>
    </row>
    <row r="280" spans="2:5">
      <c r="B280" s="24"/>
    </row>
    <row r="281" spans="2:5">
      <c r="B281" s="44" t="s">
        <v>87</v>
      </c>
      <c r="C281" s="44" t="s">
        <v>6</v>
      </c>
    </row>
    <row r="282" spans="2:5">
      <c r="B282" s="21">
        <v>1</v>
      </c>
      <c r="C282" s="30">
        <v>0</v>
      </c>
    </row>
    <row r="283" spans="2:5">
      <c r="B283" s="21">
        <v>2</v>
      </c>
      <c r="C283" s="30">
        <v>0</v>
      </c>
    </row>
    <row r="284" spans="2:5">
      <c r="B284" s="21">
        <v>3</v>
      </c>
      <c r="C284" s="30">
        <v>2</v>
      </c>
    </row>
    <row r="285" spans="2:5">
      <c r="B285" s="21">
        <v>4</v>
      </c>
      <c r="C285" s="30">
        <v>5</v>
      </c>
    </row>
    <row r="286" spans="2:5">
      <c r="B286" s="21">
        <v>5</v>
      </c>
      <c r="C286" s="30">
        <v>6</v>
      </c>
    </row>
    <row r="289" spans="2:3">
      <c r="B289" s="28" t="s">
        <v>87</v>
      </c>
      <c r="C289" s="28" t="s">
        <v>6</v>
      </c>
    </row>
    <row r="290" spans="2:3">
      <c r="B290" s="21">
        <v>1</v>
      </c>
      <c r="C290" s="20">
        <f>C282/$C$37</f>
        <v>0</v>
      </c>
    </row>
    <row r="291" spans="2:3">
      <c r="B291" s="21">
        <v>2</v>
      </c>
      <c r="C291" s="20">
        <f t="shared" ref="C291:C294" si="7">C283/$C$37</f>
        <v>0</v>
      </c>
    </row>
    <row r="292" spans="2:3">
      <c r="B292" s="21">
        <v>3</v>
      </c>
      <c r="C292" s="20">
        <f t="shared" si="7"/>
        <v>0.15384615384615385</v>
      </c>
    </row>
    <row r="293" spans="2:3">
      <c r="B293" s="21">
        <v>4</v>
      </c>
      <c r="C293" s="20">
        <f t="shared" si="7"/>
        <v>0.38461538461538464</v>
      </c>
    </row>
    <row r="294" spans="2:3">
      <c r="B294" s="21">
        <v>5</v>
      </c>
      <c r="C294" s="20">
        <f t="shared" si="7"/>
        <v>0.46153846153846156</v>
      </c>
    </row>
    <row r="303" spans="2:3" ht="15.75">
      <c r="B303" s="7" t="s">
        <v>88</v>
      </c>
    </row>
    <row r="304" spans="2:3" ht="15.75">
      <c r="B304" s="7"/>
    </row>
    <row r="305" spans="2:4">
      <c r="B305" s="24" t="s">
        <v>89</v>
      </c>
    </row>
    <row r="306" spans="2:4">
      <c r="B306" s="24"/>
    </row>
    <row r="307" spans="2:4">
      <c r="B307" s="24"/>
    </row>
    <row r="308" spans="2:4">
      <c r="B308" s="28" t="s">
        <v>90</v>
      </c>
      <c r="C308" s="28" t="s">
        <v>6</v>
      </c>
    </row>
    <row r="309" spans="2:4">
      <c r="B309" s="21" t="s">
        <v>33</v>
      </c>
      <c r="C309" s="40">
        <v>9</v>
      </c>
      <c r="D309" s="29"/>
    </row>
    <row r="310" spans="2:4">
      <c r="B310" s="21" t="s">
        <v>59</v>
      </c>
      <c r="C310" s="40">
        <v>4</v>
      </c>
      <c r="D310" s="29"/>
    </row>
    <row r="313" spans="2:4">
      <c r="B313" s="28" t="s">
        <v>90</v>
      </c>
      <c r="C313" s="28" t="s">
        <v>7</v>
      </c>
    </row>
    <row r="314" spans="2:4">
      <c r="B314" s="21" t="s">
        <v>33</v>
      </c>
      <c r="C314" s="20">
        <f>C309/$C$37</f>
        <v>0.69230769230769229</v>
      </c>
    </row>
    <row r="315" spans="2:4">
      <c r="B315" s="21" t="s">
        <v>59</v>
      </c>
      <c r="C315" s="20">
        <f>C310/$C$37</f>
        <v>0.30769230769230771</v>
      </c>
    </row>
    <row r="328" spans="2:8" ht="15.75">
      <c r="B328" s="7" t="s">
        <v>91</v>
      </c>
    </row>
    <row r="329" spans="2:8" ht="15.75">
      <c r="B329" s="7"/>
    </row>
    <row r="330" spans="2:8">
      <c r="B330" s="24" t="s">
        <v>92</v>
      </c>
    </row>
    <row r="331" spans="2:8">
      <c r="B331" s="24"/>
    </row>
    <row r="332" spans="2:8">
      <c r="B332" s="24"/>
    </row>
    <row r="333" spans="2:8">
      <c r="B333" s="84" t="s">
        <v>93</v>
      </c>
      <c r="C333" s="85"/>
      <c r="D333" s="85"/>
      <c r="E333" s="86"/>
      <c r="F333" s="39" t="s">
        <v>94</v>
      </c>
      <c r="G333" s="39" t="s">
        <v>95</v>
      </c>
      <c r="H333" s="39" t="s">
        <v>96</v>
      </c>
    </row>
    <row r="334" spans="2:8">
      <c r="B334" s="87" t="s">
        <v>97</v>
      </c>
      <c r="C334" s="87"/>
      <c r="D334" s="87"/>
      <c r="E334" s="87"/>
      <c r="F334" s="30">
        <v>10</v>
      </c>
      <c r="G334" s="30">
        <v>2</v>
      </c>
      <c r="H334" s="30">
        <v>1</v>
      </c>
    </row>
    <row r="335" spans="2:8">
      <c r="B335" s="87" t="s">
        <v>98</v>
      </c>
      <c r="C335" s="87"/>
      <c r="D335" s="87"/>
      <c r="E335" s="87"/>
      <c r="F335" s="30">
        <v>4</v>
      </c>
      <c r="G335" s="30">
        <v>0</v>
      </c>
      <c r="H335" s="30">
        <v>8</v>
      </c>
    </row>
    <row r="336" spans="2:8">
      <c r="B336" s="76" t="s">
        <v>99</v>
      </c>
      <c r="C336" s="76"/>
      <c r="D336" s="76"/>
      <c r="E336" s="76"/>
      <c r="F336" s="30">
        <v>3</v>
      </c>
      <c r="G336" s="30">
        <v>3</v>
      </c>
      <c r="H336" s="30">
        <v>5</v>
      </c>
    </row>
    <row r="337" spans="2:12">
      <c r="B337" s="76" t="s">
        <v>100</v>
      </c>
      <c r="C337" s="76"/>
      <c r="D337" s="76"/>
      <c r="E337" s="76"/>
      <c r="F337" s="30">
        <v>6</v>
      </c>
      <c r="G337" s="30">
        <v>1</v>
      </c>
      <c r="H337" s="30">
        <v>5</v>
      </c>
    </row>
    <row r="338" spans="2:12">
      <c r="B338" s="76" t="s">
        <v>101</v>
      </c>
      <c r="C338" s="76"/>
      <c r="D338" s="76"/>
      <c r="E338" s="76"/>
      <c r="F338" s="30">
        <v>5</v>
      </c>
      <c r="G338" s="30">
        <v>4</v>
      </c>
      <c r="H338" s="30">
        <v>3</v>
      </c>
    </row>
    <row r="339" spans="2:12">
      <c r="B339" s="76" t="s">
        <v>102</v>
      </c>
      <c r="C339" s="76"/>
      <c r="D339" s="76"/>
      <c r="E339" s="76"/>
      <c r="F339" s="30">
        <v>4</v>
      </c>
      <c r="G339" s="30">
        <v>0</v>
      </c>
      <c r="H339" s="30">
        <v>6</v>
      </c>
    </row>
    <row r="340" spans="2:12">
      <c r="B340" s="76" t="s">
        <v>103</v>
      </c>
      <c r="C340" s="76"/>
      <c r="D340" s="76"/>
      <c r="E340" s="76"/>
      <c r="F340" s="30">
        <v>4</v>
      </c>
      <c r="G340" s="30">
        <v>0</v>
      </c>
      <c r="H340" s="30">
        <v>7</v>
      </c>
    </row>
    <row r="341" spans="2:12">
      <c r="B341" s="76" t="s">
        <v>104</v>
      </c>
      <c r="C341" s="76"/>
      <c r="D341" s="76"/>
      <c r="E341" s="76"/>
      <c r="F341" s="30">
        <v>3</v>
      </c>
      <c r="G341" s="30">
        <v>0</v>
      </c>
      <c r="H341" s="30">
        <v>8</v>
      </c>
    </row>
    <row r="347" spans="2:12" ht="15.75" customHeight="1">
      <c r="B347" s="50" t="s">
        <v>105</v>
      </c>
      <c r="C347" s="50"/>
      <c r="D347" s="50"/>
    </row>
    <row r="350" spans="2:12" ht="15" customHeight="1">
      <c r="B350" s="91" t="s">
        <v>106</v>
      </c>
      <c r="C350" s="91"/>
      <c r="D350" s="91"/>
      <c r="F350" s="88" t="s">
        <v>107</v>
      </c>
      <c r="G350" s="88"/>
      <c r="H350" s="88"/>
      <c r="I350" s="88"/>
      <c r="J350" s="31"/>
      <c r="K350" s="31"/>
      <c r="L350" s="31"/>
    </row>
    <row r="351" spans="2:12">
      <c r="B351" s="91"/>
      <c r="C351" s="91"/>
      <c r="D351" s="91"/>
      <c r="F351" s="88"/>
      <c r="G351" s="88"/>
      <c r="H351" s="88"/>
      <c r="I351" s="88"/>
      <c r="J351" s="31"/>
      <c r="K351" s="31"/>
      <c r="L351" s="31"/>
    </row>
    <row r="352" spans="2:12">
      <c r="B352" s="91"/>
      <c r="C352" s="91"/>
      <c r="D352" s="91"/>
      <c r="F352" s="88"/>
      <c r="G352" s="88"/>
      <c r="H352" s="88"/>
      <c r="I352" s="88"/>
      <c r="J352" s="32"/>
      <c r="K352" s="32"/>
      <c r="L352" s="32"/>
    </row>
    <row r="353" spans="2:12">
      <c r="B353" s="91"/>
      <c r="C353" s="91"/>
      <c r="D353" s="91"/>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108</v>
      </c>
      <c r="C356" s="28" t="s">
        <v>6</v>
      </c>
    </row>
    <row r="357" spans="2:12">
      <c r="B357" s="12" t="s">
        <v>109</v>
      </c>
      <c r="C357" s="30">
        <v>3</v>
      </c>
      <c r="G357" s="28" t="s">
        <v>110</v>
      </c>
      <c r="H357" s="28" t="s">
        <v>6</v>
      </c>
    </row>
    <row r="358" spans="2:12">
      <c r="B358" s="12" t="s">
        <v>111</v>
      </c>
      <c r="C358" s="30">
        <v>5</v>
      </c>
      <c r="G358" s="12" t="s">
        <v>33</v>
      </c>
      <c r="H358" s="30">
        <v>5</v>
      </c>
    </row>
    <row r="359" spans="2:12">
      <c r="B359" s="12" t="s">
        <v>112</v>
      </c>
      <c r="C359" s="30">
        <v>1</v>
      </c>
      <c r="G359" s="12" t="s">
        <v>113</v>
      </c>
      <c r="H359" s="30">
        <v>8</v>
      </c>
    </row>
    <row r="360" spans="2:12">
      <c r="B360" s="12" t="s">
        <v>114</v>
      </c>
      <c r="C360" s="30">
        <v>0</v>
      </c>
    </row>
    <row r="361" spans="2:12">
      <c r="B361" s="12" t="s">
        <v>115</v>
      </c>
      <c r="C361" s="30">
        <v>4</v>
      </c>
    </row>
    <row r="362" spans="2:12">
      <c r="G362" s="28" t="s">
        <v>110</v>
      </c>
      <c r="H362" s="28" t="s">
        <v>7</v>
      </c>
    </row>
    <row r="363" spans="2:12">
      <c r="B363" s="28" t="s">
        <v>108</v>
      </c>
      <c r="C363" s="28" t="s">
        <v>7</v>
      </c>
      <c r="G363" s="12" t="s">
        <v>33</v>
      </c>
      <c r="H363" s="11">
        <f>H358/$C$37</f>
        <v>0.38461538461538464</v>
      </c>
    </row>
    <row r="364" spans="2:12">
      <c r="B364" s="12" t="s">
        <v>109</v>
      </c>
      <c r="C364" s="20">
        <f>C357/$C$37</f>
        <v>0.23076923076923078</v>
      </c>
      <c r="F364" s="2"/>
      <c r="G364" s="12" t="s">
        <v>113</v>
      </c>
      <c r="H364" s="11">
        <f>H359/$C$37</f>
        <v>0.61538461538461542</v>
      </c>
    </row>
    <row r="365" spans="2:12">
      <c r="B365" s="12" t="s">
        <v>111</v>
      </c>
      <c r="C365" s="20">
        <f t="shared" ref="C365:C367" si="8">C358/$C$37</f>
        <v>0.38461538461538464</v>
      </c>
      <c r="F365" s="2"/>
      <c r="G365" s="33"/>
    </row>
    <row r="366" spans="2:12">
      <c r="B366" s="12" t="s">
        <v>112</v>
      </c>
      <c r="C366" s="20">
        <f t="shared" si="8"/>
        <v>7.6923076923076927E-2</v>
      </c>
    </row>
    <row r="367" spans="2:12">
      <c r="B367" s="12" t="s">
        <v>114</v>
      </c>
      <c r="C367" s="20">
        <f t="shared" si="8"/>
        <v>0</v>
      </c>
    </row>
    <row r="372" spans="2:11" ht="15" customHeight="1">
      <c r="B372" s="89" t="s">
        <v>116</v>
      </c>
      <c r="C372" s="89"/>
      <c r="D372" s="89"/>
      <c r="F372" s="90" t="s">
        <v>117</v>
      </c>
      <c r="G372" s="90"/>
      <c r="H372" s="90"/>
      <c r="I372" s="90"/>
      <c r="J372" s="90"/>
      <c r="K372" s="90"/>
    </row>
    <row r="373" spans="2:11" ht="15" customHeight="1">
      <c r="B373" s="89"/>
      <c r="C373" s="89"/>
      <c r="D373" s="89"/>
      <c r="F373" s="90"/>
      <c r="G373" s="90"/>
      <c r="H373" s="90"/>
      <c r="I373" s="90"/>
      <c r="J373" s="90"/>
      <c r="K373" s="90"/>
    </row>
    <row r="374" spans="2:11" ht="15" customHeight="1">
      <c r="B374" s="89"/>
      <c r="C374" s="89"/>
      <c r="D374" s="89"/>
      <c r="F374" s="90"/>
      <c r="G374" s="90"/>
      <c r="H374" s="90"/>
      <c r="I374" s="90"/>
      <c r="J374" s="90"/>
      <c r="K374" s="90"/>
    </row>
    <row r="375" spans="2:11">
      <c r="F375" s="90"/>
      <c r="G375" s="90"/>
      <c r="H375" s="90"/>
      <c r="I375" s="90"/>
      <c r="J375" s="90"/>
      <c r="K375" s="90"/>
    </row>
    <row r="376" spans="2:11">
      <c r="B376" s="28" t="s">
        <v>118</v>
      </c>
      <c r="C376" s="28" t="s">
        <v>6</v>
      </c>
    </row>
    <row r="377" spans="2:11">
      <c r="B377" s="12" t="s">
        <v>33</v>
      </c>
      <c r="C377" s="30">
        <v>13</v>
      </c>
    </row>
    <row r="378" spans="2:11">
      <c r="B378" s="12" t="s">
        <v>113</v>
      </c>
      <c r="C378" s="30">
        <v>0</v>
      </c>
      <c r="H378" s="28" t="s">
        <v>118</v>
      </c>
      <c r="I378" s="28" t="s">
        <v>6</v>
      </c>
    </row>
    <row r="379" spans="2:11">
      <c r="H379" s="12" t="s">
        <v>33</v>
      </c>
      <c r="I379" s="30">
        <v>13</v>
      </c>
    </row>
    <row r="380" spans="2:11">
      <c r="H380" s="12" t="s">
        <v>113</v>
      </c>
      <c r="I380" s="30">
        <v>0</v>
      </c>
    </row>
    <row r="381" spans="2:11">
      <c r="B381" s="28" t="s">
        <v>118</v>
      </c>
      <c r="C381" s="28" t="s">
        <v>7</v>
      </c>
    </row>
    <row r="382" spans="2:11">
      <c r="B382" s="12" t="s">
        <v>33</v>
      </c>
      <c r="C382" s="11">
        <f>C377/$C$37</f>
        <v>1</v>
      </c>
    </row>
    <row r="383" spans="2:11">
      <c r="B383" s="12" t="s">
        <v>113</v>
      </c>
      <c r="C383" s="11">
        <f>C378/$C$37</f>
        <v>0</v>
      </c>
      <c r="H383" s="28" t="s">
        <v>118</v>
      </c>
      <c r="I383" s="28" t="s">
        <v>7</v>
      </c>
    </row>
    <row r="384" spans="2:11">
      <c r="H384" s="12" t="s">
        <v>33</v>
      </c>
      <c r="I384" s="11">
        <f>I379/$C$37</f>
        <v>1</v>
      </c>
    </row>
    <row r="385" spans="2:9">
      <c r="H385" s="12" t="s">
        <v>113</v>
      </c>
      <c r="I385" s="11">
        <f>I380/$C$37</f>
        <v>0</v>
      </c>
    </row>
    <row r="387" spans="2:9" ht="15" customHeight="1">
      <c r="B387" s="89" t="s">
        <v>119</v>
      </c>
      <c r="C387" s="89"/>
      <c r="D387" s="89"/>
    </row>
    <row r="388" spans="2:9">
      <c r="B388" s="89"/>
      <c r="C388" s="89"/>
      <c r="D388" s="89"/>
    </row>
    <row r="389" spans="2:9">
      <c r="B389" s="89"/>
      <c r="C389" s="89"/>
      <c r="D389" s="89"/>
    </row>
    <row r="391" spans="2:9">
      <c r="B391" s="28" t="s">
        <v>120</v>
      </c>
      <c r="C391" s="78" t="s">
        <v>6</v>
      </c>
      <c r="D391" s="78"/>
    </row>
    <row r="392" spans="2:9">
      <c r="B392" s="21">
        <v>1</v>
      </c>
      <c r="C392" s="87">
        <v>0</v>
      </c>
      <c r="D392" s="87"/>
    </row>
    <row r="393" spans="2:9">
      <c r="B393" s="21">
        <v>2</v>
      </c>
      <c r="C393" s="87">
        <v>0</v>
      </c>
      <c r="D393" s="87"/>
    </row>
    <row r="394" spans="2:9">
      <c r="B394" s="21">
        <v>3</v>
      </c>
      <c r="C394" s="87">
        <v>1</v>
      </c>
      <c r="D394" s="87"/>
    </row>
    <row r="395" spans="2:9">
      <c r="B395" s="21">
        <v>4</v>
      </c>
      <c r="C395" s="87">
        <v>4</v>
      </c>
      <c r="D395" s="87"/>
    </row>
    <row r="396" spans="2:9">
      <c r="B396" s="21">
        <v>5</v>
      </c>
      <c r="C396" s="87">
        <v>8</v>
      </c>
      <c r="D396" s="87"/>
    </row>
    <row r="398" spans="2:9">
      <c r="B398" s="28" t="s">
        <v>120</v>
      </c>
      <c r="C398" s="78" t="s">
        <v>7</v>
      </c>
      <c r="D398" s="78"/>
    </row>
    <row r="399" spans="2:9">
      <c r="B399" s="21">
        <v>1</v>
      </c>
      <c r="C399" s="65">
        <f>C392/$C$37</f>
        <v>0</v>
      </c>
      <c r="D399" s="65"/>
    </row>
    <row r="400" spans="2:9">
      <c r="B400" s="21">
        <v>2</v>
      </c>
      <c r="C400" s="65">
        <f t="shared" ref="C400:C403" si="9">C393/$C$37</f>
        <v>0</v>
      </c>
      <c r="D400" s="65"/>
    </row>
    <row r="401" spans="2:10">
      <c r="B401" s="21">
        <v>3</v>
      </c>
      <c r="C401" s="65">
        <f t="shared" si="9"/>
        <v>7.6923076923076927E-2</v>
      </c>
      <c r="D401" s="65"/>
    </row>
    <row r="402" spans="2:10">
      <c r="B402" s="21">
        <v>4</v>
      </c>
      <c r="C402" s="65">
        <f t="shared" si="9"/>
        <v>0.30769230769230771</v>
      </c>
      <c r="D402" s="65"/>
    </row>
    <row r="403" spans="2:10">
      <c r="B403" s="21">
        <v>5</v>
      </c>
      <c r="C403" s="65">
        <f t="shared" si="9"/>
        <v>0.61538461538461542</v>
      </c>
      <c r="D403" s="65"/>
    </row>
    <row r="408" spans="2:10" ht="15.75">
      <c r="B408" s="7" t="s">
        <v>121</v>
      </c>
    </row>
    <row r="410" spans="2:10">
      <c r="B410" s="78" t="s">
        <v>122</v>
      </c>
      <c r="C410" s="78"/>
      <c r="D410" s="78"/>
      <c r="E410" s="78"/>
      <c r="F410" s="78"/>
      <c r="G410" s="78"/>
      <c r="H410" s="78"/>
      <c r="I410" s="78"/>
      <c r="J410" s="78"/>
    </row>
    <row r="411" spans="2:10">
      <c r="B411" s="46" t="s">
        <v>206</v>
      </c>
      <c r="C411" s="34"/>
      <c r="D411" s="34"/>
      <c r="E411" s="34"/>
      <c r="F411" s="34"/>
      <c r="G411" s="34"/>
      <c r="H411" s="34"/>
      <c r="I411" s="49"/>
      <c r="J411" s="35"/>
    </row>
    <row r="412" spans="2:10">
      <c r="B412" s="46" t="s">
        <v>207</v>
      </c>
      <c r="C412" s="2"/>
      <c r="D412" s="2"/>
      <c r="E412" s="2"/>
      <c r="F412" s="2"/>
      <c r="G412" s="2"/>
      <c r="H412" s="2"/>
      <c r="I412" s="2"/>
      <c r="J412" s="35"/>
    </row>
    <row r="413" spans="2:10">
      <c r="B413" s="46" t="s">
        <v>208</v>
      </c>
      <c r="C413" s="2"/>
      <c r="D413" s="2"/>
      <c r="E413" s="2"/>
      <c r="F413" s="2"/>
      <c r="G413" s="2"/>
      <c r="H413" s="2"/>
      <c r="I413" s="2"/>
      <c r="J413" s="35"/>
    </row>
    <row r="414" spans="2:10">
      <c r="B414" s="46" t="s">
        <v>209</v>
      </c>
      <c r="C414" s="2"/>
      <c r="D414" s="2"/>
      <c r="E414" s="2"/>
      <c r="F414" s="2"/>
      <c r="G414" s="2"/>
      <c r="H414" s="2"/>
      <c r="I414" s="2"/>
      <c r="J414" s="35"/>
    </row>
    <row r="415" spans="2:10">
      <c r="B415" s="46" t="s">
        <v>210</v>
      </c>
      <c r="C415" s="2"/>
      <c r="D415" s="2"/>
      <c r="E415" s="2"/>
      <c r="F415" s="2"/>
      <c r="G415" s="2"/>
      <c r="H415" s="2"/>
      <c r="I415" s="2"/>
      <c r="J415" s="35"/>
    </row>
    <row r="416" spans="2:10">
      <c r="B416" s="46" t="s">
        <v>124</v>
      </c>
      <c r="C416" s="2"/>
      <c r="D416" s="2"/>
      <c r="E416" s="2"/>
      <c r="F416" s="2"/>
      <c r="G416" s="2"/>
      <c r="H416" s="2"/>
      <c r="I416" s="2"/>
      <c r="J416" s="35"/>
    </row>
    <row r="417" spans="2:10">
      <c r="B417" s="46" t="s">
        <v>211</v>
      </c>
      <c r="C417" s="2"/>
      <c r="D417" s="2"/>
      <c r="E417" s="2"/>
      <c r="F417" s="2"/>
      <c r="G417" s="2"/>
      <c r="H417" s="2"/>
      <c r="I417" s="2"/>
      <c r="J417" s="35"/>
    </row>
    <row r="418" spans="2:10">
      <c r="B418" s="46" t="s">
        <v>212</v>
      </c>
      <c r="C418" s="2"/>
      <c r="D418" s="2"/>
      <c r="E418" s="2"/>
      <c r="F418" s="2"/>
      <c r="G418" s="2"/>
      <c r="H418" s="2"/>
      <c r="I418" s="47"/>
      <c r="J418" s="36"/>
    </row>
    <row r="419" spans="2:10">
      <c r="B419" s="46" t="s">
        <v>213</v>
      </c>
      <c r="C419" s="2"/>
      <c r="D419" s="2"/>
      <c r="E419" s="2"/>
      <c r="F419" s="2"/>
      <c r="G419" s="2"/>
      <c r="H419" s="2"/>
      <c r="I419" s="2"/>
      <c r="J419" s="35"/>
    </row>
    <row r="420" spans="2:10">
      <c r="B420" s="46" t="s">
        <v>214</v>
      </c>
      <c r="C420" s="2"/>
      <c r="D420" s="2"/>
      <c r="E420" s="2"/>
      <c r="F420" s="2"/>
      <c r="G420" s="2"/>
      <c r="H420" s="2"/>
      <c r="I420" s="2"/>
      <c r="J420" s="35"/>
    </row>
    <row r="421" spans="2:10">
      <c r="B421" s="46" t="s">
        <v>215</v>
      </c>
      <c r="C421" s="2"/>
      <c r="D421" s="2"/>
      <c r="E421" s="2"/>
      <c r="F421" s="2"/>
      <c r="G421" s="2"/>
      <c r="H421" s="2"/>
      <c r="I421" s="2"/>
      <c r="J421" s="35"/>
    </row>
    <row r="422" spans="2:10">
      <c r="B422" s="46" t="s">
        <v>216</v>
      </c>
      <c r="C422" s="2"/>
      <c r="D422" s="2"/>
      <c r="E422" s="2"/>
      <c r="F422" s="2"/>
      <c r="G422" s="2"/>
      <c r="H422" s="2"/>
      <c r="I422" s="2"/>
      <c r="J422" s="35"/>
    </row>
    <row r="423" spans="2:10">
      <c r="B423" s="48" t="s">
        <v>217</v>
      </c>
      <c r="C423" s="37"/>
      <c r="D423" s="37"/>
      <c r="E423" s="37"/>
      <c r="F423" s="37"/>
      <c r="G423" s="37"/>
      <c r="H423" s="37"/>
      <c r="I423" s="37"/>
      <c r="J423" s="38"/>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mergeCells count="109">
    <mergeCell ref="C400:D400"/>
    <mergeCell ref="C401:D401"/>
    <mergeCell ref="C402:D402"/>
    <mergeCell ref="C403:D403"/>
    <mergeCell ref="B410:J410"/>
    <mergeCell ref="C393:D393"/>
    <mergeCell ref="C394:D394"/>
    <mergeCell ref="C395:D395"/>
    <mergeCell ref="C396:D396"/>
    <mergeCell ref="C398:D398"/>
    <mergeCell ref="C399:D399"/>
    <mergeCell ref="F350:I352"/>
    <mergeCell ref="B372:D374"/>
    <mergeCell ref="F372:K375"/>
    <mergeCell ref="B387:D389"/>
    <mergeCell ref="C391:D391"/>
    <mergeCell ref="C392:D392"/>
    <mergeCell ref="B338:E338"/>
    <mergeCell ref="B339:E339"/>
    <mergeCell ref="B340:E340"/>
    <mergeCell ref="B341:E341"/>
    <mergeCell ref="B350:D353"/>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9" sqref="A19"/>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125</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2019-11-14T20:38:13Z</dcterms:modified>
</cp:coreProperties>
</file>