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8" i="62" l="1"/>
  <c r="D173" i="62"/>
  <c r="D175" i="62"/>
  <c r="D174" i="62"/>
  <c r="D176" i="62"/>
  <c r="D172" i="62"/>
  <c r="D177" i="62"/>
  <c r="C41" i="62"/>
  <c r="C295" i="62"/>
  <c r="C296" i="62"/>
  <c r="C297" i="62"/>
  <c r="C298" i="62"/>
  <c r="C67" i="62"/>
  <c r="C94" i="62"/>
  <c r="D204" i="62"/>
  <c r="D40" i="62"/>
  <c r="D41" i="62"/>
  <c r="D39" i="62"/>
  <c r="C404" i="62"/>
  <c r="C405" i="62"/>
  <c r="C406" i="62"/>
  <c r="C407" i="62"/>
  <c r="C403" i="62"/>
  <c r="I389" i="62"/>
  <c r="I388" i="62"/>
  <c r="C387" i="62"/>
  <c r="C386" i="62"/>
  <c r="H368" i="62"/>
  <c r="H367" i="62"/>
  <c r="C369" i="62"/>
  <c r="C370" i="62"/>
  <c r="C371" i="62"/>
  <c r="C368" i="62"/>
  <c r="C319" i="62"/>
  <c r="C318" i="62"/>
  <c r="C294" i="62"/>
  <c r="E240" i="62"/>
  <c r="E203" i="62"/>
  <c r="E202" i="62"/>
  <c r="K128" i="62"/>
  <c r="K129" i="62"/>
  <c r="K127" i="62"/>
  <c r="E128" i="62"/>
  <c r="E129" i="62"/>
  <c r="E130" i="62"/>
  <c r="E131" i="62"/>
  <c r="E132" i="62"/>
  <c r="E127" i="62"/>
  <c r="D91" i="62"/>
  <c r="D92" i="62"/>
  <c r="D93" i="62"/>
  <c r="D94" i="62"/>
  <c r="D90" i="62"/>
  <c r="D65" i="62"/>
  <c r="D66" i="62"/>
  <c r="D64" i="62"/>
  <c r="D178" i="62"/>
  <c r="G41" i="62"/>
  <c r="G40" i="62"/>
  <c r="J239" i="62"/>
  <c r="J240" i="62"/>
  <c r="G65" i="62"/>
  <c r="G39" i="62"/>
  <c r="G90" i="62"/>
  <c r="G91" i="62"/>
  <c r="G92" i="62"/>
  <c r="G94" i="62"/>
  <c r="G93" i="62"/>
  <c r="J238" i="62"/>
  <c r="G64" i="62"/>
  <c r="G66" i="62"/>
  <c r="D67" i="62"/>
  <c r="G67" i="62"/>
</calcChain>
</file>

<file path=xl/sharedStrings.xml><?xml version="1.0" encoding="utf-8"?>
<sst xmlns="http://schemas.openxmlformats.org/spreadsheetml/2006/main" count="444" uniqueCount="221">
  <si>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</si>
  <si>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</si>
  <si>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</si>
  <si>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</si>
  <si>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</si>
  <si>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</si>
  <si>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</si>
  <si>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</si>
  <si>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</si>
  <si>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</si>
  <si>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</si>
  <si>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</si>
  <si>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</si>
  <si>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</si>
  <si>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</si>
  <si>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</si>
  <si>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</si>
  <si>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</si>
  <si>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</si>
  <si>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</si>
  <si>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</si>
  <si>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</si>
  <si>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</si>
  <si>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</si>
  <si>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</si>
  <si>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</si>
  <si>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</si>
  <si>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</si>
  <si>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</si>
  <si>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</si>
  <si>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</si>
  <si>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</si>
  <si>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</si>
  <si>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</si>
  <si>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</si>
  <si>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</si>
  <si>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</si>
  <si>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</si>
  <si>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</si>
  <si>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</si>
  <si>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</si>
  <si>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</si>
  <si>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</si>
  <si>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</si>
  <si>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</si>
  <si>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</si>
  <si>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</si>
  <si>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</si>
  <si>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</si>
  <si>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</si>
  <si>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</si>
  <si>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</si>
  <si>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</si>
  <si>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</si>
  <si>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</si>
  <si>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</si>
  <si>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</si>
  <si>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</si>
  <si>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</si>
  <si>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</si>
  <si>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</si>
  <si>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</si>
  <si>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</si>
  <si>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</si>
  <si>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</si>
  <si>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</si>
  <si>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</si>
  <si>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</si>
  <si>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</si>
  <si>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</si>
  <si>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</si>
  <si>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</si>
  <si>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</si>
  <si>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</si>
  <si>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</si>
  <si>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</si>
  <si>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</si>
  <si>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</si>
  <si>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</si>
  <si>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</si>
  <si>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</si>
  <si>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</si>
  <si>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</si>
  <si>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</si>
  <si>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</si>
  <si>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</si>
  <si>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</si>
  <si>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</si>
  <si>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</si>
  <si>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</si>
  <si>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</si>
  <si>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</si>
  <si>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</si>
  <si>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</si>
  <si>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</si>
  <si>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</si>
  <si>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</si>
  <si>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</si>
  <si>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</si>
  <si>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</si>
  <si>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</si>
  <si>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</si>
  <si>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</si>
  <si>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</si>
  <si>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</si>
  <si>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</si>
  <si>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</si>
  <si>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</si>
  <si>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</si>
  <si>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</si>
  <si>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</si>
  <si>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</si>
  <si>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</si>
  <si>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</si>
  <si>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</si>
  <si>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</si>
  <si>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</si>
  <si>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</si>
  <si>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</si>
  <si>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</si>
  <si>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</si>
  <si>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</si>
  <si>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</si>
  <si>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</si>
  <si>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</si>
  <si>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</si>
  <si>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</si>
  <si>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</si>
  <si>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</si>
  <si>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Ocupaciones en Ciencias Sociales, Educación, Servicios Gubernamentales y Religión</t>
  </si>
  <si>
    <t>entre 3 SMLV y menos de 4 SMLV</t>
  </si>
  <si>
    <t>Contrato a término fijo</t>
  </si>
  <si>
    <t>Ocupaciones de Dirección y Gerencia</t>
  </si>
  <si>
    <t xml:space="preserve">Empleado de empresa particular  </t>
  </si>
  <si>
    <t xml:space="preserve">Privada 	</t>
  </si>
  <si>
    <t>entre 4 SMLV y menos de 5 SMLV</t>
  </si>
  <si>
    <t>más de 6 SMLV</t>
  </si>
  <si>
    <t>Otras Actividades de Servicios Comunitarios, Sociales y Personales</t>
  </si>
  <si>
    <t>entre 1 SMLV y menos de 2 SMLV</t>
  </si>
  <si>
    <t>risaralda</t>
  </si>
  <si>
    <t>pereira</t>
  </si>
  <si>
    <t>colombia</t>
  </si>
  <si>
    <t>entre 5 SMLV y menos de 6 SMLV</t>
  </si>
  <si>
    <t>COLOMBIA</t>
  </si>
  <si>
    <t>RISARALDA</t>
  </si>
  <si>
    <t>PEREIRA</t>
  </si>
  <si>
    <t>Universidad Tecnologica de Pereira</t>
  </si>
  <si>
    <t>Especialización en Procesos Industriales Agroalimentarios</t>
  </si>
  <si>
    <t>ejecafeterocyt@utp.edu.co</t>
  </si>
  <si>
    <t>Temporarios SA</t>
  </si>
  <si>
    <t>UTP</t>
  </si>
  <si>
    <t>neom@utp.edu.co</t>
  </si>
  <si>
    <t>Ocupaciones en Ciencias Naturales, Aplicadas y relacionadas</t>
  </si>
  <si>
    <t>Agricultura, ganadería, Caza y Silvicultura</t>
  </si>
  <si>
    <t xml:space="preserve">Gestion Ambiental </t>
  </si>
  <si>
    <t>Profesional 1</t>
  </si>
  <si>
    <t>Director Jardin Botanico</t>
  </si>
  <si>
    <t>patriciavillegas03@yahoo.com</t>
  </si>
  <si>
    <t>FEDERACIÓN NACIONAL DE CAFETEROS DE COLOMBIA</t>
  </si>
  <si>
    <t>CARRERA NOVENA nO. 36-43</t>
  </si>
  <si>
    <t>norberto.rincon@cafedecolombia.com</t>
  </si>
  <si>
    <t>SERVICIO DE EXTENSIÓN</t>
  </si>
  <si>
    <t>COORDINADOR DE INVESTIGACIÓN PARTICIPATIVA Y AMBIENTAL</t>
  </si>
  <si>
    <t>LIDER DEPARTAMENTAL DE EXTENSIÓN RURAL</t>
  </si>
  <si>
    <t>Cra 27 10-02</t>
  </si>
  <si>
    <t>lfgaviriat@utp.edu.co</t>
  </si>
  <si>
    <t>Rectoria</t>
  </si>
  <si>
    <t>Rector</t>
  </si>
  <si>
    <t>Presidente del Consejo Superior</t>
  </si>
  <si>
    <t>SENA</t>
  </si>
  <si>
    <t>Cra 8 No 26-79</t>
  </si>
  <si>
    <t>cafecarla30@yahoo.es</t>
  </si>
  <si>
    <t>Centro Atención Sector Agropecuario</t>
  </si>
  <si>
    <t>Coordinador Academico</t>
  </si>
  <si>
    <t>Subdirector de Centro</t>
  </si>
  <si>
    <t>Diagnosticentro SAS</t>
  </si>
  <si>
    <t>Calle 63 # 19-50</t>
  </si>
  <si>
    <t>cagudelol@misena.edu.co</t>
  </si>
  <si>
    <t>Ocupaciones en Ventas y Servicios</t>
  </si>
  <si>
    <t>Intermediación Financiera</t>
  </si>
  <si>
    <t>gerencia</t>
  </si>
  <si>
    <t>gerente</t>
  </si>
  <si>
    <t>Alcalde</t>
  </si>
  <si>
    <t>diegoalejandro.agudelo@utp.edu.co</t>
  </si>
  <si>
    <t>anampiedrahita@utp.edu.co</t>
  </si>
  <si>
    <t>slospina@dosquebradas.gov.co</t>
  </si>
  <si>
    <t>SECRETARÍA DE EDUCACIÓN DEL MUNICIPIO DE DOSQUEBBRADAS</t>
  </si>
  <si>
    <t>CAM DOSQUEBRADAS</t>
  </si>
  <si>
    <t>mptorres@dosquebradas.gov.co</t>
  </si>
  <si>
    <t>SECRETARÍA DE EDUCACIÓN - MACROPROCESO CALIDAD EDUCATIVA</t>
  </si>
  <si>
    <t xml:space="preserve">LÍDER DE CALIDAD EDUCATIVA </t>
  </si>
  <si>
    <t xml:space="preserve">SECRETARIO DE EDUCACIÓN </t>
  </si>
  <si>
    <t>RISARALDDA</t>
  </si>
  <si>
    <t>DOSQUEBRADAS</t>
  </si>
  <si>
    <t>tropik colombia sas</t>
  </si>
  <si>
    <t>calle 94 14 73 bodegas 21 y 27</t>
  </si>
  <si>
    <t>oscar.arango@utp.edu.co</t>
  </si>
  <si>
    <t>Industrias Manufactureras</t>
  </si>
  <si>
    <t>gerente ejecutivo  comercial</t>
  </si>
  <si>
    <t>socios</t>
  </si>
  <si>
    <t>MUNICIPIO DE PEREIRA</t>
  </si>
  <si>
    <t>CRA 7 Nº 18-55</t>
  </si>
  <si>
    <t>juandiegotamayorios@gmail.com</t>
  </si>
  <si>
    <t>Ocupaciones en Finanzas y administración</t>
  </si>
  <si>
    <t>DESARROLLO RURAL</t>
  </si>
  <si>
    <t>TECNICO ADMINISTRATIVO</t>
  </si>
  <si>
    <t>DIRECTOR OPERATIVO</t>
  </si>
  <si>
    <t>La Especializacion debe ahondar en procesos industriales mas alla de la teoria, en la práctica.</t>
  </si>
  <si>
    <t>profundidad en algunos temas</t>
  </si>
  <si>
    <t>Mayor contacto con empresas relacionadas con la especialización.</t>
  </si>
  <si>
    <t>Excelente programa</t>
  </si>
  <si>
    <t>En el programa que adelanté mis estudios, necesita más presencia en los municipios porque esta especialización debe fortalecer el sector agropecuario del departamento</t>
  </si>
  <si>
    <t>ALGUNOS DOCENTEN PERO ESTO SE EVIDENCIO EN LA EVALUACION AL DOCENTE</t>
  </si>
  <si>
    <t>que hubiera sido mas corto el tiempo de estudio.</t>
  </si>
  <si>
    <t>INCLUIR BIOQUÍMICA COMO UNA DE LAS PRIMERAS ASIGNATURAS DEL PROGRAMA.</t>
  </si>
  <si>
    <t>acerca más al sector privado</t>
  </si>
  <si>
    <t>SE DEBE SER MAS PRECISO EN LOS PROCESOS DEL PROGRAMA</t>
  </si>
  <si>
    <t xml:space="preserve">estan muy bien </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</si>
  <si>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</si>
  <si>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</si>
  <si>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Procesos Industriales Agroalimentarios</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</si>
</sst>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0" fillId="32" borderId="0" xfId="0" applyFill="1" applyBorder="1" applyAlignment="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69%</c:v>
                  </c:pt>
                  <c:pt idx="1">
                    <c:v>8%</c:v>
                  </c:pt>
                  <c:pt idx="2">
                    <c:v>23%</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0.69230769230769229</c:v>
                </c:pt>
                <c:pt idx="1">
                  <c:v>7.6923076923076927E-2</c:v>
                </c:pt>
                <c:pt idx="2">
                  <c:v>0.23076923076923078</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Egresados!$B$318:$B$319</c:f>
              <c:strCache>
                <c:ptCount val="2"/>
                <c:pt idx="0">
                  <c:v>Si</c:v>
                </c:pt>
                <c:pt idx="1">
                  <c:v>No</c:v>
                </c:pt>
              </c:strCache>
            </c:strRef>
          </c:cat>
          <c:val>
            <c:numRef>
              <c:f>Egresados!$C$318:$C$319</c:f>
              <c:numCache>
                <c:formatCode>0%</c:formatCode>
                <c:ptCount val="2"/>
                <c:pt idx="0">
                  <c:v>0.69230769230769229</c:v>
                </c:pt>
                <c:pt idx="1">
                  <c:v>0.30769230769230771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0.46153846153846156</c:v>
                </c:pt>
                <c:pt idx="1">
                  <c:v>0.53846153846153844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38%</c:v>
                  </c:pt>
                  <c:pt idx="1">
                    <c:v>23%</c:v>
                  </c:pt>
                  <c:pt idx="2">
                    <c:v>31%</c:v>
                  </c:pt>
                  <c:pt idx="3">
                    <c:v>8%</c:v>
                  </c:pt>
                </c:lvl>
                <c:lvl>
                  <c:pt idx="0">
                    <c:v>0</c:v>
                  </c:pt>
                  <c:pt idx="1">
                    <c:v>1</c:v>
                  </c:pt>
                  <c:pt idx="2">
                    <c:v>2</c:v>
                  </c:pt>
                  <c:pt idx="3">
                    <c:v>Más de 2</c:v>
                  </c:pt>
                </c:lvl>
              </c:multiLvlStrCache>
            </c:multiLvlStrRef>
          </c:cat>
          <c:val>
            <c:numRef>
              <c:f>Egresados!$G$90:$G$93</c:f>
              <c:numCache>
                <c:formatCode>0%</c:formatCode>
                <c:ptCount val="4"/>
                <c:pt idx="0">
                  <c:v>0.38461538461538464</c:v>
                </c:pt>
                <c:pt idx="1">
                  <c:v>0.23076923076923078</c:v>
                </c:pt>
                <c:pt idx="2">
                  <c:v>0.30769230769230771</c:v>
                </c:pt>
                <c:pt idx="3">
                  <c:v>7.6923076923076927E-2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38%</c:v>
                  </c:pt>
                  <c:pt idx="1">
                    <c:v>23%</c:v>
                  </c:pt>
                  <c:pt idx="2">
                    <c:v>31%</c:v>
                  </c:pt>
                  <c:pt idx="3">
                    <c:v>8%</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0.92307692307692313</c:v>
                </c:pt>
                <c:pt idx="1">
                  <c:v>7.6923076923076927E-2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0.30769230769230771</c:v>
                </c:pt>
                <c:pt idx="1">
                  <c:v>0.30769230769230771</c:v>
                </c:pt>
                <c:pt idx="2">
                  <c:v>0.38461538461538464</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Egresados!$B$172:$B$177</c:f>
              <c:strCache>
                <c:ptCount val="6"/>
                <c:pt idx="0">
                  <c:v>Educación</c:v>
                </c:pt>
                <c:pt idx="1">
                  <c:v>Intermediación Financiera</c:v>
                </c:pt>
                <c:pt idx="2">
                  <c:v>Agricultura, ganadería, Caza y Silvicultura</c:v>
                </c:pt>
                <c:pt idx="3">
                  <c:v>Industrias Manufactureras</c:v>
                </c:pt>
                <c:pt idx="4">
                  <c:v>Otras Actividades de Servicios Comunitarios, Sociales y Personales</c:v>
                </c:pt>
                <c:pt idx="5">
                  <c:v>Sin respuesta</c:v>
                </c:pt>
              </c:strCache>
            </c:strRef>
          </c:cat>
          <c:val>
            <c:numRef>
              <c:f>Egresados!$D$172:$D$177</c:f>
              <c:numCache>
                <c:formatCode>0%</c:formatCode>
                <c:ptCount val="6"/>
                <c:pt idx="0">
                  <c:v>7.6923076923076927E-2</c:v>
                </c:pt>
                <c:pt idx="1">
                  <c:v>7.6923076923076927E-2</c:v>
                </c:pt>
                <c:pt idx="2">
                  <c:v>0.30769230769230771</c:v>
                </c:pt>
                <c:pt idx="3">
                  <c:v>7.6923076923076927E-2</c:v>
                </c:pt>
                <c:pt idx="4">
                  <c:v>7.6923076923076927E-2</c:v>
                </c:pt>
                <c:pt idx="5">
                  <c:v>0.38461538461538464</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Egresados!$E$202:$E$203</c:f>
              <c:numCache>
                <c:formatCode>0%</c:formatCode>
                <c:ptCount val="2"/>
                <c:pt idx="0">
                  <c:v>0.23076923076923078</c:v>
                </c:pt>
                <c:pt idx="1">
                  <c:v>0.76923076923076927</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Egresados!$E$203</c:f>
              <c:numCache>
                <c:formatCode>0%</c:formatCode>
                <c:ptCount val="1"/>
                <c:pt idx="0">
                  <c:v>0.76923076923076927</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Egresados!$J$237</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Egresados!$H$238:$I$239</c:f>
              <c:strCache>
                <c:ptCount val="2"/>
                <c:pt idx="0">
                  <c:v>Si</c:v>
                </c:pt>
                <c:pt idx="1">
                  <c:v>No</c:v>
                </c:pt>
              </c:strCache>
            </c:strRef>
          </c:cat>
          <c:val>
            <c:numRef>
              <c:f>Egresados!$J$238:$J$239</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Egresados!$C$294:$C$298</c:f>
              <c:numCache>
                <c:formatCode>0%</c:formatCode>
                <c:ptCount val="5"/>
                <c:pt idx="0">
                  <c:v>0</c:v>
                </c:pt>
                <c:pt idx="1">
                  <c:v>0</c:v>
                </c:pt>
                <c:pt idx="2">
                  <c:v>0.15384615384615385</c:v>
                </c:pt>
                <c:pt idx="3">
                  <c:v>0.38461538461538464</c:v>
                </c:pt>
                <c:pt idx="4">
                  <c:v>0.46153846153846156</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478895</xdr:colOff>
      <xdr:row>1</xdr:row>
      <xdr:rowOff>177095</xdr:rowOff>
    </xdr:from>
    <xdr:to>
      <xdr:col>16</xdr:col>
      <xdr:colOff>284868</xdr:colOff>
      <xdr:row>10</xdr:row>
      <xdr:rowOff>81845</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276173" y="360539"/>
          <a:ext cx="11765139" cy="15557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Procesos Industriales Agroalimentarios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666751</xdr:colOff>
      <xdr:row>12</xdr:row>
      <xdr:rowOff>158750</xdr:rowOff>
    </xdr:from>
    <xdr:to>
      <xdr:col>14</xdr:col>
      <xdr:colOff>373275</xdr:colOff>
      <xdr:row>32</xdr:row>
      <xdr:rowOff>24795</xdr:rowOff>
    </xdr:to>
    <xdr:pic>
      <xdr:nvPicPr>
        <xdr:cNvPr id="5" name="Imagen 4">
          <a:extLst>
            <a:ext uri="{FF2B5EF4-FFF2-40B4-BE49-F238E27FC236}">
              <a16:creationId xmlns:a16="http://schemas.microsoft.com/office/drawing/2014/main" id="{E7C69BD3-F9D6-4D4C-A1F1-808CDD3FE2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084" y="2317750"/>
          <a:ext cx="10162858" cy="3464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181</xdr:row>
      <xdr:rowOff>19050</xdr:rowOff>
    </xdr:from>
    <xdr:to>
      <xdr:col>4</xdr:col>
      <xdr:colOff>1670050</xdr:colOff>
      <xdr:row>195</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199</xdr:row>
      <xdr:rowOff>57150</xdr:rowOff>
    </xdr:from>
    <xdr:to>
      <xdr:col>11</xdr:col>
      <xdr:colOff>222250</xdr:colOff>
      <xdr:row>210</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241</xdr:row>
      <xdr:rowOff>177800</xdr:rowOff>
    </xdr:from>
    <xdr:to>
      <xdr:col>5</xdr:col>
      <xdr:colOff>152400</xdr:colOff>
      <xdr:row>256</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284</xdr:row>
      <xdr:rowOff>165100</xdr:rowOff>
    </xdr:from>
    <xdr:to>
      <xdr:col>9</xdr:col>
      <xdr:colOff>622300</xdr:colOff>
      <xdr:row>299</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311</xdr:row>
      <xdr:rowOff>19050</xdr:rowOff>
    </xdr:from>
    <xdr:to>
      <xdr:col>8</xdr:col>
      <xdr:colOff>590550</xdr:colOff>
      <xdr:row>325</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794215</xdr:colOff>
      <xdr:row>14</xdr:row>
      <xdr:rowOff>52293</xdr:rowOff>
    </xdr:from>
    <xdr:to>
      <xdr:col>6</xdr:col>
      <xdr:colOff>2654151</xdr:colOff>
      <xdr:row>32</xdr:row>
      <xdr:rowOff>141940</xdr:rowOff>
    </xdr:to>
    <xdr:pic>
      <xdr:nvPicPr>
        <xdr:cNvPr id="2" name="Imagen 1">
          <a:extLst>
            <a:ext uri="{FF2B5EF4-FFF2-40B4-BE49-F238E27FC236}">
              <a16:creationId xmlns:a16="http://schemas.microsoft.com/office/drawing/2014/main" id="{72987B4D-6320-459D-A36E-DFFF90756533}"/>
            </a:ext>
          </a:extLst>
        </xdr:cNvPr>
        <xdr:cNvPicPr>
          <a:picLocks noChangeAspect="1"/>
        </xdr:cNvPicPr>
      </xdr:nvPicPr>
      <xdr:blipFill>
        <a:blip xmlns:r="http://schemas.openxmlformats.org/officeDocument/2006/relationships" r:embed="rId14"/>
        <a:stretch>
          <a:fillRect/>
        </a:stretch>
      </xdr:blipFill>
      <xdr:spPr>
        <a:xfrm>
          <a:off x="1593568" y="2980764"/>
          <a:ext cx="10884407" cy="34514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B15" sqref="B15"/>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122</v>
      </c>
      <c r="C46" s="47"/>
      <c r="D46" s="47"/>
      <c r="E46" s="47"/>
      <c r="F46" s="47"/>
      <c r="G46" s="47"/>
      <c r="H46" s="47"/>
      <c r="I46" s="47"/>
      <c r="J46" s="47"/>
      <c r="K46" s="47"/>
      <c r="L46" s="47"/>
      <c r="M46" s="47"/>
      <c r="N46" s="47"/>
      <c r="O46" s="47"/>
    </row>
    <row r="47" spans="2:18" ht="409.6" customHeight="1">
      <c r="B47" s="48" t="s">
        <v>220</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30.5" customHeight="1">
      <c r="B52" s="48"/>
      <c r="C52" s="48"/>
      <c r="D52" s="48"/>
      <c r="E52" s="48"/>
      <c r="F52" s="48"/>
      <c r="G52" s="48"/>
      <c r="H52" s="48"/>
      <c r="I52" s="48"/>
      <c r="J52" s="48"/>
      <c r="K52" s="48"/>
      <c r="L52" s="48"/>
      <c r="M52" s="48"/>
      <c r="N52" s="48"/>
      <c r="O52" s="48"/>
    </row>
    <row r="53" spans="2:15" ht="11" customHeight="1"/>
    <row r="54" spans="2:15" ht="36.75" customHeight="1">
      <c r="B54" s="33" t="s">
        <v>123</v>
      </c>
    </row>
    <row r="55" spans="2:15" ht="14.5" customHeight="1">
      <c r="B55" s="86" t="s">
        <v>219</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218</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6"/>
  <sheetViews>
    <sheetView topLeftCell="A7" zoomScale="85" zoomScaleNormal="85" workbookViewId="0">
      <selection activeCell="E39" sqref="E39"/>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1" t="s">
        <v>147</v>
      </c>
      <c r="C12" s="51"/>
      <c r="D12" s="51"/>
      <c r="E12" s="51"/>
      <c r="F12" s="51"/>
    </row>
    <row r="13" spans="2:6">
      <c r="B13" s="10" t="s">
        <v>25</v>
      </c>
    </row>
    <row r="36" spans="2:7" ht="15.5">
      <c r="B36" s="9" t="s">
        <v>0</v>
      </c>
    </row>
    <row r="38" spans="2:7">
      <c r="B38" s="6" t="s">
        <v>0</v>
      </c>
      <c r="C38" s="31" t="s">
        <v>1</v>
      </c>
      <c r="D38" s="31" t="s">
        <v>2</v>
      </c>
      <c r="F38" s="6" t="s">
        <v>0</v>
      </c>
      <c r="G38" s="31" t="s">
        <v>2</v>
      </c>
    </row>
    <row r="39" spans="2:7">
      <c r="B39" s="7" t="s">
        <v>3</v>
      </c>
      <c r="C39" s="8">
        <v>6</v>
      </c>
      <c r="D39" s="13">
        <f>C39/$C$41</f>
        <v>0.46153846153846156</v>
      </c>
      <c r="F39" s="7" t="s">
        <v>3</v>
      </c>
      <c r="G39" s="13">
        <f>D39</f>
        <v>0.46153846153846156</v>
      </c>
    </row>
    <row r="40" spans="2:7">
      <c r="B40" s="7" t="s">
        <v>4</v>
      </c>
      <c r="C40" s="8">
        <v>7</v>
      </c>
      <c r="D40" s="13">
        <f t="shared" ref="D40:D41" si="0">C40/$C$41</f>
        <v>0.53846153846153844</v>
      </c>
      <c r="F40" s="7" t="s">
        <v>4</v>
      </c>
      <c r="G40" s="13">
        <f>D40</f>
        <v>0.53846153846153844</v>
      </c>
    </row>
    <row r="41" spans="2:7">
      <c r="B41" s="7" t="s">
        <v>5</v>
      </c>
      <c r="C41" s="11">
        <f>SUM(C39:C40)</f>
        <v>13</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9</v>
      </c>
      <c r="D64" s="13">
        <f>C64/$C$41</f>
        <v>0.69230769230769229</v>
      </c>
      <c r="F64" s="7" t="s">
        <v>23</v>
      </c>
      <c r="G64" s="13">
        <f>D64</f>
        <v>0.69230769230769229</v>
      </c>
    </row>
    <row r="65" spans="2:7">
      <c r="B65" s="7" t="s">
        <v>6</v>
      </c>
      <c r="C65" s="8">
        <v>1</v>
      </c>
      <c r="D65" s="13">
        <f t="shared" ref="D65:D67" si="1">C65/$C$41</f>
        <v>7.6923076923076927E-2</v>
      </c>
      <c r="F65" s="7" t="s">
        <v>6</v>
      </c>
      <c r="G65" s="13">
        <f>D65</f>
        <v>7.6923076923076927E-2</v>
      </c>
    </row>
    <row r="66" spans="2:7">
      <c r="B66" s="7" t="s">
        <v>111</v>
      </c>
      <c r="C66" s="8">
        <v>3</v>
      </c>
      <c r="D66" s="13">
        <f t="shared" si="1"/>
        <v>0.23076923076923078</v>
      </c>
      <c r="F66" s="7" t="s">
        <v>112</v>
      </c>
      <c r="G66" s="13">
        <f>D66</f>
        <v>0.23076923076923078</v>
      </c>
    </row>
    <row r="67" spans="2:7">
      <c r="B67" s="7" t="s">
        <v>5</v>
      </c>
      <c r="C67" s="11">
        <f>SUM(C64:C66)</f>
        <v>13</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5</v>
      </c>
      <c r="D90" s="13">
        <f>C90/$C$41</f>
        <v>0.38461538461538464</v>
      </c>
      <c r="F90" s="7">
        <v>0</v>
      </c>
      <c r="G90" s="13">
        <f>D90</f>
        <v>0.38461538461538464</v>
      </c>
    </row>
    <row r="91" spans="2:7">
      <c r="B91" s="7">
        <v>1</v>
      </c>
      <c r="C91" s="8">
        <v>3</v>
      </c>
      <c r="D91" s="13">
        <f t="shared" ref="D91:D94" si="2">C91/$C$41</f>
        <v>0.23076923076923078</v>
      </c>
      <c r="F91" s="7">
        <v>1</v>
      </c>
      <c r="G91" s="13">
        <f>D91</f>
        <v>0.23076923076923078</v>
      </c>
    </row>
    <row r="92" spans="2:7">
      <c r="B92" s="12">
        <v>2</v>
      </c>
      <c r="C92" s="8">
        <v>4</v>
      </c>
      <c r="D92" s="13">
        <f t="shared" si="2"/>
        <v>0.30769230769230771</v>
      </c>
      <c r="F92" s="12">
        <v>2</v>
      </c>
      <c r="G92" s="13">
        <f>D92</f>
        <v>0.30769230769230771</v>
      </c>
    </row>
    <row r="93" spans="2:7">
      <c r="B93" s="2" t="s">
        <v>116</v>
      </c>
      <c r="C93" s="8">
        <v>1</v>
      </c>
      <c r="D93" s="13">
        <f t="shared" si="2"/>
        <v>7.6923076923076927E-2</v>
      </c>
      <c r="F93" s="2" t="s">
        <v>116</v>
      </c>
      <c r="G93" s="13">
        <f>D93</f>
        <v>7.6923076923076927E-2</v>
      </c>
    </row>
    <row r="94" spans="2:7">
      <c r="B94" s="7" t="s">
        <v>5</v>
      </c>
      <c r="C94" s="11">
        <f>SUM(C90:C93)</f>
        <v>13</v>
      </c>
      <c r="D94" s="13">
        <f t="shared" si="2"/>
        <v>1</v>
      </c>
      <c r="F94" s="7" t="s">
        <v>5</v>
      </c>
      <c r="G94" s="13">
        <f>D94</f>
        <v>1</v>
      </c>
    </row>
    <row r="114" spans="2:12" ht="15.5">
      <c r="B114" s="9" t="s">
        <v>45</v>
      </c>
    </row>
    <row r="115" spans="2:12" ht="15.5">
      <c r="B115" s="9"/>
    </row>
    <row r="117" spans="2:12" ht="84" customHeight="1">
      <c r="B117" s="83" t="s">
        <v>46</v>
      </c>
      <c r="C117" s="83"/>
      <c r="D117" s="83"/>
      <c r="E117" s="84" t="s">
        <v>1</v>
      </c>
      <c r="F117" s="84"/>
      <c r="H117" s="83" t="s">
        <v>47</v>
      </c>
      <c r="I117" s="83"/>
      <c r="J117" s="83"/>
      <c r="K117" s="84" t="s">
        <v>1</v>
      </c>
      <c r="L117" s="84"/>
    </row>
    <row r="118" spans="2:12">
      <c r="B118" s="59" t="s">
        <v>14</v>
      </c>
      <c r="C118" s="59"/>
      <c r="D118" s="59"/>
      <c r="E118" s="60">
        <v>12</v>
      </c>
      <c r="F118" s="60"/>
      <c r="H118" s="54" t="s">
        <v>113</v>
      </c>
      <c r="I118" s="54"/>
      <c r="J118" s="54"/>
      <c r="K118" s="52">
        <v>4</v>
      </c>
      <c r="L118" s="53"/>
    </row>
    <row r="119" spans="2:12">
      <c r="B119" s="59" t="s">
        <v>15</v>
      </c>
      <c r="C119" s="59"/>
      <c r="D119" s="59"/>
      <c r="E119" s="60">
        <v>1</v>
      </c>
      <c r="F119" s="60"/>
      <c r="H119" s="54" t="s">
        <v>118</v>
      </c>
      <c r="I119" s="54"/>
      <c r="J119" s="54"/>
      <c r="K119" s="52">
        <v>4</v>
      </c>
      <c r="L119" s="53"/>
    </row>
    <row r="120" spans="2:12">
      <c r="B120" s="59" t="s">
        <v>21</v>
      </c>
      <c r="C120" s="59"/>
      <c r="D120" s="59"/>
      <c r="E120" s="60">
        <v>0</v>
      </c>
      <c r="F120" s="60"/>
      <c r="H120" s="54" t="s">
        <v>114</v>
      </c>
      <c r="I120" s="54"/>
      <c r="J120" s="54"/>
      <c r="K120" s="52">
        <v>5</v>
      </c>
      <c r="L120" s="53"/>
    </row>
    <row r="121" spans="2:12">
      <c r="B121" s="59" t="s">
        <v>50</v>
      </c>
      <c r="C121" s="59"/>
      <c r="D121" s="59"/>
      <c r="E121" s="60">
        <v>0</v>
      </c>
      <c r="F121" s="60"/>
      <c r="H121" s="19"/>
      <c r="I121" s="19"/>
      <c r="J121" s="19"/>
      <c r="K121" s="34"/>
      <c r="L121" s="34"/>
    </row>
    <row r="122" spans="2:12">
      <c r="B122" s="59" t="s">
        <v>51</v>
      </c>
      <c r="C122" s="59"/>
      <c r="D122" s="59"/>
      <c r="E122" s="60">
        <v>0</v>
      </c>
      <c r="F122" s="60"/>
      <c r="H122" s="19"/>
      <c r="I122" s="19"/>
      <c r="J122" s="19"/>
      <c r="K122" s="34"/>
      <c r="L122" s="34"/>
    </row>
    <row r="123" spans="2:12">
      <c r="B123" s="59" t="s">
        <v>16</v>
      </c>
      <c r="C123" s="59"/>
      <c r="D123" s="59"/>
      <c r="E123" s="60">
        <v>0</v>
      </c>
      <c r="F123" s="60"/>
      <c r="H123" s="19"/>
      <c r="I123" s="19"/>
      <c r="J123" s="19"/>
      <c r="K123" s="34"/>
      <c r="L123" s="34"/>
    </row>
    <row r="124" spans="2:12">
      <c r="B124" s="20"/>
      <c r="C124" s="20"/>
      <c r="D124" s="20"/>
      <c r="E124" s="30"/>
      <c r="F124" s="30"/>
      <c r="H124" s="19"/>
      <c r="I124" s="19"/>
      <c r="J124" s="19"/>
      <c r="K124" s="34"/>
      <c r="L124" s="34"/>
    </row>
    <row r="126" spans="2:12">
      <c r="B126" s="82" t="s">
        <v>49</v>
      </c>
      <c r="C126" s="82"/>
      <c r="D126" s="82"/>
      <c r="E126" s="82" t="s">
        <v>2</v>
      </c>
      <c r="F126" s="82"/>
      <c r="H126" s="82" t="s">
        <v>115</v>
      </c>
      <c r="I126" s="82"/>
      <c r="J126" s="82"/>
      <c r="K126" s="80" t="s">
        <v>2</v>
      </c>
      <c r="L126" s="81"/>
    </row>
    <row r="127" spans="2:12">
      <c r="B127" s="59" t="s">
        <v>14</v>
      </c>
      <c r="C127" s="59"/>
      <c r="D127" s="59"/>
      <c r="E127" s="61">
        <f>E118/$C$41</f>
        <v>0.92307692307692313</v>
      </c>
      <c r="F127" s="61"/>
      <c r="H127" s="59" t="s">
        <v>13</v>
      </c>
      <c r="I127" s="59"/>
      <c r="J127" s="59"/>
      <c r="K127" s="55">
        <f>K118/$C$41</f>
        <v>0.30769230769230771</v>
      </c>
      <c r="L127" s="56"/>
    </row>
    <row r="128" spans="2:12">
      <c r="B128" s="59" t="s">
        <v>15</v>
      </c>
      <c r="C128" s="59"/>
      <c r="D128" s="59"/>
      <c r="E128" s="61">
        <f t="shared" ref="E128:E132" si="3">E119/$C$41</f>
        <v>7.6923076923076927E-2</v>
      </c>
      <c r="F128" s="61"/>
      <c r="H128" s="54" t="s">
        <v>119</v>
      </c>
      <c r="I128" s="54"/>
      <c r="J128" s="54"/>
      <c r="K128" s="55">
        <f t="shared" ref="K128:K129" si="4">K119/$C$41</f>
        <v>0.30769230769230771</v>
      </c>
      <c r="L128" s="56"/>
    </row>
    <row r="129" spans="2:12">
      <c r="B129" s="59" t="s">
        <v>21</v>
      </c>
      <c r="C129" s="59"/>
      <c r="D129" s="59"/>
      <c r="E129" s="61">
        <f t="shared" si="3"/>
        <v>0</v>
      </c>
      <c r="F129" s="61"/>
      <c r="H129" s="54" t="s">
        <v>114</v>
      </c>
      <c r="I129" s="54"/>
      <c r="J129" s="54"/>
      <c r="K129" s="55">
        <f t="shared" si="4"/>
        <v>0.38461538461538464</v>
      </c>
      <c r="L129" s="56"/>
    </row>
    <row r="130" spans="2:12">
      <c r="B130" s="59" t="s">
        <v>50</v>
      </c>
      <c r="C130" s="59"/>
      <c r="D130" s="59"/>
      <c r="E130" s="61">
        <f t="shared" si="3"/>
        <v>0</v>
      </c>
      <c r="F130" s="61"/>
    </row>
    <row r="131" spans="2:12">
      <c r="B131" s="59" t="s">
        <v>51</v>
      </c>
      <c r="C131" s="59"/>
      <c r="D131" s="59"/>
      <c r="E131" s="61">
        <f t="shared" si="3"/>
        <v>0</v>
      </c>
      <c r="F131" s="61"/>
    </row>
    <row r="132" spans="2:12">
      <c r="B132" s="59" t="s">
        <v>16</v>
      </c>
      <c r="C132" s="59"/>
      <c r="D132" s="59"/>
      <c r="E132" s="61">
        <f t="shared" si="3"/>
        <v>0</v>
      </c>
      <c r="F132" s="61"/>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120</v>
      </c>
      <c r="C157" s="35" t="s">
        <v>120</v>
      </c>
      <c r="D157" s="35" t="s">
        <v>120</v>
      </c>
      <c r="E157" s="35" t="s">
        <v>148</v>
      </c>
      <c r="F157" s="35" t="s">
        <v>120</v>
      </c>
      <c r="G157" s="35" t="s">
        <v>120</v>
      </c>
      <c r="H157" s="35" t="s">
        <v>121</v>
      </c>
      <c r="I157" s="35" t="s">
        <v>120</v>
      </c>
      <c r="J157" s="35" t="s">
        <v>120</v>
      </c>
      <c r="K157" s="35" t="s">
        <v>120</v>
      </c>
      <c r="L157" s="35" t="s">
        <v>120</v>
      </c>
      <c r="M157" s="35" t="s">
        <v>120</v>
      </c>
      <c r="N157" s="35" t="s">
        <v>120</v>
      </c>
      <c r="O157" s="35" t="s">
        <v>120</v>
      </c>
      <c r="P157" s="35" t="s">
        <v>120</v>
      </c>
      <c r="Q157" s="35" t="s">
        <v>120</v>
      </c>
      <c r="R157" s="35" t="s">
        <v>120</v>
      </c>
    </row>
    <row r="158" spans="2:18">
      <c r="B158" s="35" t="s">
        <v>149</v>
      </c>
      <c r="C158" s="35" t="s">
        <v>150</v>
      </c>
      <c r="D158" s="35">
        <v>3253074</v>
      </c>
      <c r="E158" s="35" t="s">
        <v>151</v>
      </c>
      <c r="F158" s="35" t="s">
        <v>152</v>
      </c>
      <c r="G158" s="35" t="s">
        <v>153</v>
      </c>
      <c r="H158" s="35" t="s">
        <v>133</v>
      </c>
      <c r="I158" s="35" t="s">
        <v>131</v>
      </c>
      <c r="J158" s="35" t="s">
        <v>13</v>
      </c>
      <c r="K158" s="35" t="s">
        <v>134</v>
      </c>
      <c r="L158" s="35" t="s">
        <v>135</v>
      </c>
      <c r="M158" s="35" t="s">
        <v>154</v>
      </c>
      <c r="N158" s="35" t="s">
        <v>155</v>
      </c>
      <c r="O158" s="35" t="s">
        <v>156</v>
      </c>
      <c r="P158" s="35" t="s">
        <v>27</v>
      </c>
      <c r="Q158" s="35" t="s">
        <v>126</v>
      </c>
      <c r="R158" s="35" t="s">
        <v>28</v>
      </c>
    </row>
    <row r="159" spans="2:18">
      <c r="B159" s="35" t="s">
        <v>120</v>
      </c>
      <c r="C159" s="35" t="s">
        <v>120</v>
      </c>
      <c r="D159" s="35" t="s">
        <v>120</v>
      </c>
      <c r="E159" s="35" t="s">
        <v>157</v>
      </c>
      <c r="F159" s="35" t="s">
        <v>120</v>
      </c>
      <c r="G159" s="35" t="s">
        <v>120</v>
      </c>
      <c r="H159" s="35" t="s">
        <v>121</v>
      </c>
      <c r="I159" s="35" t="s">
        <v>120</v>
      </c>
      <c r="J159" s="35" t="s">
        <v>120</v>
      </c>
      <c r="K159" s="35" t="s">
        <v>120</v>
      </c>
      <c r="L159" s="35" t="s">
        <v>120</v>
      </c>
      <c r="M159" s="35" t="s">
        <v>120</v>
      </c>
      <c r="N159" s="35" t="s">
        <v>120</v>
      </c>
      <c r="O159" s="35" t="s">
        <v>120</v>
      </c>
      <c r="P159" s="35" t="s">
        <v>120</v>
      </c>
      <c r="Q159" s="35" t="s">
        <v>120</v>
      </c>
      <c r="R159" s="35" t="s">
        <v>120</v>
      </c>
    </row>
    <row r="160" spans="2:18">
      <c r="B160" s="35" t="s">
        <v>158</v>
      </c>
      <c r="C160" s="35" t="s">
        <v>159</v>
      </c>
      <c r="D160" s="35">
        <v>3290360</v>
      </c>
      <c r="E160" s="35" t="s">
        <v>160</v>
      </c>
      <c r="F160" s="35" t="s">
        <v>132</v>
      </c>
      <c r="G160" s="35" t="s">
        <v>153</v>
      </c>
      <c r="H160" s="35" t="s">
        <v>133</v>
      </c>
      <c r="I160" s="35" t="s">
        <v>17</v>
      </c>
      <c r="J160" s="35" t="s">
        <v>13</v>
      </c>
      <c r="K160" s="35" t="s">
        <v>134</v>
      </c>
      <c r="L160" s="35" t="s">
        <v>136</v>
      </c>
      <c r="M160" s="35" t="s">
        <v>161</v>
      </c>
      <c r="N160" s="35" t="s">
        <v>162</v>
      </c>
      <c r="O160" s="35" t="s">
        <v>163</v>
      </c>
      <c r="P160" s="35" t="s">
        <v>144</v>
      </c>
      <c r="Q160" s="35" t="s">
        <v>145</v>
      </c>
      <c r="R160" s="35" t="s">
        <v>143</v>
      </c>
    </row>
    <row r="161" spans="2:18">
      <c r="B161" s="35" t="s">
        <v>146</v>
      </c>
      <c r="C161" s="35" t="s">
        <v>164</v>
      </c>
      <c r="D161" s="35">
        <v>3137350</v>
      </c>
      <c r="E161" s="35" t="s">
        <v>165</v>
      </c>
      <c r="F161" s="35" t="s">
        <v>132</v>
      </c>
      <c r="G161" s="35" t="s">
        <v>153</v>
      </c>
      <c r="H161" s="35" t="s">
        <v>127</v>
      </c>
      <c r="I161" s="35" t="s">
        <v>17</v>
      </c>
      <c r="J161" s="35" t="s">
        <v>13</v>
      </c>
      <c r="K161" s="35" t="s">
        <v>128</v>
      </c>
      <c r="L161" s="35" t="s">
        <v>136</v>
      </c>
      <c r="M161" s="35" t="s">
        <v>166</v>
      </c>
      <c r="N161" s="35" t="s">
        <v>167</v>
      </c>
      <c r="O161" s="35" t="s">
        <v>168</v>
      </c>
      <c r="P161" s="35" t="s">
        <v>27</v>
      </c>
      <c r="Q161" s="35" t="s">
        <v>126</v>
      </c>
      <c r="R161" s="35" t="s">
        <v>28</v>
      </c>
    </row>
    <row r="162" spans="2:18">
      <c r="B162" s="35" t="s">
        <v>169</v>
      </c>
      <c r="C162" s="35" t="s">
        <v>170</v>
      </c>
      <c r="D162" s="35">
        <v>3135800</v>
      </c>
      <c r="E162" s="35" t="s">
        <v>171</v>
      </c>
      <c r="F162" s="35" t="s">
        <v>132</v>
      </c>
      <c r="G162" s="35" t="s">
        <v>153</v>
      </c>
      <c r="H162" s="35" t="s">
        <v>127</v>
      </c>
      <c r="I162" s="35" t="s">
        <v>17</v>
      </c>
      <c r="J162" s="35" t="s">
        <v>13</v>
      </c>
      <c r="K162" s="35" t="s">
        <v>128</v>
      </c>
      <c r="L162" s="35" t="s">
        <v>142</v>
      </c>
      <c r="M162" s="35" t="s">
        <v>172</v>
      </c>
      <c r="N162" s="35" t="s">
        <v>173</v>
      </c>
      <c r="O162" s="35" t="s">
        <v>174</v>
      </c>
      <c r="P162" s="35" t="s">
        <v>27</v>
      </c>
      <c r="Q162" s="35" t="s">
        <v>126</v>
      </c>
      <c r="R162" s="35" t="s">
        <v>28</v>
      </c>
    </row>
    <row r="163" spans="2:18">
      <c r="B163" s="35" t="s">
        <v>175</v>
      </c>
      <c r="C163" s="35" t="s">
        <v>176</v>
      </c>
      <c r="D163" s="35">
        <v>3116899</v>
      </c>
      <c r="E163" s="35" t="s">
        <v>177</v>
      </c>
      <c r="F163" s="35" t="s">
        <v>178</v>
      </c>
      <c r="G163" s="35" t="s">
        <v>179</v>
      </c>
      <c r="H163" s="35" t="s">
        <v>127</v>
      </c>
      <c r="I163" s="35" t="s">
        <v>131</v>
      </c>
      <c r="J163" s="35" t="s">
        <v>13</v>
      </c>
      <c r="K163" s="35" t="s">
        <v>128</v>
      </c>
      <c r="L163" s="35" t="s">
        <v>136</v>
      </c>
      <c r="M163" s="35" t="s">
        <v>180</v>
      </c>
      <c r="N163" s="35" t="s">
        <v>181</v>
      </c>
      <c r="O163" s="35" t="s">
        <v>182</v>
      </c>
      <c r="P163" s="35" t="s">
        <v>27</v>
      </c>
      <c r="Q163" s="35" t="s">
        <v>126</v>
      </c>
      <c r="R163" s="35" t="s">
        <v>28</v>
      </c>
    </row>
    <row r="164" spans="2:18">
      <c r="B164" s="35" t="s">
        <v>120</v>
      </c>
      <c r="C164" s="35" t="s">
        <v>120</v>
      </c>
      <c r="D164" s="35" t="s">
        <v>120</v>
      </c>
      <c r="E164" s="35" t="s">
        <v>183</v>
      </c>
      <c r="F164" s="35" t="s">
        <v>120</v>
      </c>
      <c r="G164" s="35" t="s">
        <v>120</v>
      </c>
      <c r="H164" s="35" t="s">
        <v>121</v>
      </c>
      <c r="I164" s="35" t="s">
        <v>120</v>
      </c>
      <c r="J164" s="35" t="s">
        <v>120</v>
      </c>
      <c r="K164" s="35" t="s">
        <v>120</v>
      </c>
      <c r="L164" s="35" t="s">
        <v>120</v>
      </c>
      <c r="M164" s="35" t="s">
        <v>120</v>
      </c>
      <c r="N164" s="35" t="s">
        <v>120</v>
      </c>
      <c r="O164" s="35" t="s">
        <v>120</v>
      </c>
      <c r="P164" s="35" t="s">
        <v>120</v>
      </c>
      <c r="Q164" s="35" t="s">
        <v>120</v>
      </c>
      <c r="R164" s="35" t="s">
        <v>120</v>
      </c>
    </row>
    <row r="165" spans="2:18">
      <c r="B165" s="35" t="s">
        <v>120</v>
      </c>
      <c r="C165" s="35" t="s">
        <v>120</v>
      </c>
      <c r="D165" s="35" t="s">
        <v>120</v>
      </c>
      <c r="E165" s="35" t="s">
        <v>184</v>
      </c>
      <c r="F165" s="35" t="s">
        <v>120</v>
      </c>
      <c r="G165" s="35" t="s">
        <v>120</v>
      </c>
      <c r="H165" s="35" t="s">
        <v>121</v>
      </c>
      <c r="I165" s="35" t="s">
        <v>120</v>
      </c>
      <c r="J165" s="35" t="s">
        <v>120</v>
      </c>
      <c r="K165" s="35" t="s">
        <v>120</v>
      </c>
      <c r="L165" s="35" t="s">
        <v>120</v>
      </c>
      <c r="M165" s="35" t="s">
        <v>120</v>
      </c>
      <c r="N165" s="35" t="s">
        <v>120</v>
      </c>
      <c r="O165" s="35" t="s">
        <v>120</v>
      </c>
      <c r="P165" s="35" t="s">
        <v>120</v>
      </c>
      <c r="Q165" s="35" t="s">
        <v>120</v>
      </c>
      <c r="R165" s="35" t="s">
        <v>120</v>
      </c>
    </row>
    <row r="166" spans="2:18">
      <c r="B166" s="35" t="s">
        <v>120</v>
      </c>
      <c r="C166" s="35" t="s">
        <v>120</v>
      </c>
      <c r="D166" s="35" t="s">
        <v>120</v>
      </c>
      <c r="E166" s="35" t="s">
        <v>185</v>
      </c>
      <c r="F166" s="35" t="s">
        <v>120</v>
      </c>
      <c r="G166" s="35" t="s">
        <v>120</v>
      </c>
      <c r="H166" s="35" t="s">
        <v>120</v>
      </c>
      <c r="I166" s="35" t="s">
        <v>120</v>
      </c>
      <c r="J166" s="35" t="s">
        <v>120</v>
      </c>
      <c r="K166" s="35" t="s">
        <v>120</v>
      </c>
      <c r="L166" s="35" t="s">
        <v>120</v>
      </c>
      <c r="M166" s="35" t="s">
        <v>120</v>
      </c>
      <c r="N166" s="35" t="s">
        <v>120</v>
      </c>
      <c r="O166" s="35" t="s">
        <v>120</v>
      </c>
      <c r="P166" s="35" t="s">
        <v>120</v>
      </c>
      <c r="Q166" s="35" t="s">
        <v>120</v>
      </c>
      <c r="R166" s="35" t="s">
        <v>120</v>
      </c>
    </row>
    <row r="167" spans="2:18">
      <c r="B167" s="35" t="s">
        <v>186</v>
      </c>
      <c r="C167" s="35" t="s">
        <v>187</v>
      </c>
      <c r="D167" s="35">
        <v>3301350</v>
      </c>
      <c r="E167" s="35" t="s">
        <v>188</v>
      </c>
      <c r="F167" s="35" t="s">
        <v>129</v>
      </c>
      <c r="G167" s="35" t="s">
        <v>54</v>
      </c>
      <c r="H167" s="35" t="s">
        <v>127</v>
      </c>
      <c r="I167" s="35" t="s">
        <v>17</v>
      </c>
      <c r="J167" s="35" t="s">
        <v>13</v>
      </c>
      <c r="K167" s="35" t="s">
        <v>128</v>
      </c>
      <c r="L167" s="35" t="s">
        <v>135</v>
      </c>
      <c r="M167" s="35" t="s">
        <v>189</v>
      </c>
      <c r="N167" s="35" t="s">
        <v>190</v>
      </c>
      <c r="O167" s="35" t="s">
        <v>191</v>
      </c>
      <c r="P167" s="35" t="s">
        <v>192</v>
      </c>
      <c r="Q167" s="35" t="s">
        <v>193</v>
      </c>
      <c r="R167" s="35" t="s">
        <v>143</v>
      </c>
    </row>
    <row r="168" spans="2:18">
      <c r="B168" s="35" t="s">
        <v>194</v>
      </c>
      <c r="C168" s="35" t="s">
        <v>195</v>
      </c>
      <c r="D168" s="35">
        <v>3148145864</v>
      </c>
      <c r="E168" s="35" t="s">
        <v>196</v>
      </c>
      <c r="F168" s="35" t="s">
        <v>132</v>
      </c>
      <c r="G168" s="35" t="s">
        <v>197</v>
      </c>
      <c r="H168" s="35" t="s">
        <v>133</v>
      </c>
      <c r="I168" s="35" t="s">
        <v>17</v>
      </c>
      <c r="J168" s="35" t="s">
        <v>13</v>
      </c>
      <c r="K168" s="35" t="s">
        <v>134</v>
      </c>
      <c r="L168" s="35" t="s">
        <v>138</v>
      </c>
      <c r="M168" s="35" t="s">
        <v>180</v>
      </c>
      <c r="N168" s="35" t="s">
        <v>198</v>
      </c>
      <c r="O168" s="35" t="s">
        <v>199</v>
      </c>
      <c r="P168" s="35" t="s">
        <v>139</v>
      </c>
      <c r="Q168" s="35" t="s">
        <v>140</v>
      </c>
      <c r="R168" s="35" t="s">
        <v>141</v>
      </c>
    </row>
    <row r="169" spans="2:18">
      <c r="B169" s="35" t="s">
        <v>200</v>
      </c>
      <c r="C169" s="35" t="s">
        <v>201</v>
      </c>
      <c r="D169" s="35">
        <v>3248117</v>
      </c>
      <c r="E169" s="35" t="s">
        <v>202</v>
      </c>
      <c r="F169" s="35" t="s">
        <v>203</v>
      </c>
      <c r="G169" s="35" t="s">
        <v>137</v>
      </c>
      <c r="H169" s="35" t="s">
        <v>127</v>
      </c>
      <c r="I169" s="35" t="s">
        <v>17</v>
      </c>
      <c r="J169" s="35" t="s">
        <v>13</v>
      </c>
      <c r="K169" s="35" t="s">
        <v>128</v>
      </c>
      <c r="L169" s="35" t="s">
        <v>130</v>
      </c>
      <c r="M169" s="35" t="s">
        <v>204</v>
      </c>
      <c r="N169" s="35" t="s">
        <v>205</v>
      </c>
      <c r="O169" s="35" t="s">
        <v>206</v>
      </c>
      <c r="P169" s="35" t="s">
        <v>144</v>
      </c>
      <c r="Q169" s="35" t="s">
        <v>145</v>
      </c>
      <c r="R169" s="35" t="s">
        <v>143</v>
      </c>
    </row>
    <row r="171" spans="2:18">
      <c r="B171" s="22" t="s">
        <v>39</v>
      </c>
      <c r="C171" s="2" t="s">
        <v>1</v>
      </c>
      <c r="D171" s="2" t="s">
        <v>2</v>
      </c>
    </row>
    <row r="172" spans="2:18">
      <c r="B172" s="35" t="s">
        <v>54</v>
      </c>
      <c r="C172" s="23">
        <v>1</v>
      </c>
      <c r="D172" s="24">
        <f>C172/$C$178</f>
        <v>7.6923076923076927E-2</v>
      </c>
    </row>
    <row r="173" spans="2:18">
      <c r="B173" s="35" t="s">
        <v>179</v>
      </c>
      <c r="C173" s="23">
        <v>1</v>
      </c>
      <c r="D173" s="24">
        <f>C173/$C$178</f>
        <v>7.6923076923076927E-2</v>
      </c>
    </row>
    <row r="174" spans="2:18">
      <c r="B174" s="35" t="s">
        <v>153</v>
      </c>
      <c r="C174" s="23">
        <v>4</v>
      </c>
      <c r="D174" s="24">
        <f t="shared" ref="D174:D176" si="5">C174/$C$178</f>
        <v>0.30769230769230771</v>
      </c>
    </row>
    <row r="175" spans="2:18">
      <c r="B175" s="35" t="s">
        <v>197</v>
      </c>
      <c r="C175" s="23">
        <v>1</v>
      </c>
      <c r="D175" s="24">
        <f t="shared" si="5"/>
        <v>7.6923076923076927E-2</v>
      </c>
    </row>
    <row r="176" spans="2:18">
      <c r="B176" s="35" t="s">
        <v>137</v>
      </c>
      <c r="C176" s="23">
        <v>1</v>
      </c>
      <c r="D176" s="24">
        <f t="shared" si="5"/>
        <v>7.6923076923076927E-2</v>
      </c>
    </row>
    <row r="177" spans="2:4">
      <c r="B177" s="2" t="s">
        <v>125</v>
      </c>
      <c r="C177" s="27">
        <v>5</v>
      </c>
      <c r="D177" s="24">
        <f>C177/$C$178</f>
        <v>0.38461538461538464</v>
      </c>
    </row>
    <row r="178" spans="2:4">
      <c r="B178" s="2" t="s">
        <v>5</v>
      </c>
      <c r="C178" s="2">
        <f>SUM(C172:C177)</f>
        <v>13</v>
      </c>
      <c r="D178" s="24">
        <f>SUM(D172:D177)</f>
        <v>1</v>
      </c>
    </row>
    <row r="179" spans="2:4">
      <c r="B179" s="79"/>
      <c r="C179" s="79"/>
      <c r="D179" s="5"/>
    </row>
    <row r="180" spans="2:4">
      <c r="B180" s="30"/>
      <c r="C180" s="30"/>
      <c r="D180" s="5"/>
    </row>
    <row r="199" spans="2:5" ht="15.5">
      <c r="B199" s="9" t="s">
        <v>58</v>
      </c>
    </row>
    <row r="201" spans="2:5" ht="69" customHeight="1">
      <c r="B201" s="77" t="s">
        <v>57</v>
      </c>
      <c r="C201" s="78"/>
      <c r="D201" s="15" t="s">
        <v>1</v>
      </c>
      <c r="E201" s="15" t="s">
        <v>2</v>
      </c>
    </row>
    <row r="202" spans="2:5">
      <c r="B202" s="52" t="s">
        <v>13</v>
      </c>
      <c r="C202" s="53"/>
      <c r="D202" s="2">
        <v>3</v>
      </c>
      <c r="E202" s="18">
        <f>D202/$C$41</f>
        <v>0.23076923076923078</v>
      </c>
    </row>
    <row r="203" spans="2:5">
      <c r="B203" s="62" t="s">
        <v>12</v>
      </c>
      <c r="C203" s="62"/>
      <c r="D203" s="2">
        <v>10</v>
      </c>
      <c r="E203" s="18">
        <f>D203/$C$41</f>
        <v>0.76923076923076927</v>
      </c>
    </row>
    <row r="204" spans="2:5">
      <c r="B204" s="62" t="s">
        <v>117</v>
      </c>
      <c r="C204" s="62"/>
      <c r="D204" s="17">
        <f>SUM(D202:D203)</f>
        <v>13</v>
      </c>
    </row>
    <row r="205" spans="2:5">
      <c r="B205" s="79"/>
      <c r="C205" s="79"/>
      <c r="D205" s="79"/>
    </row>
    <row r="206" spans="2:5">
      <c r="B206" s="79"/>
      <c r="C206" s="79"/>
      <c r="D206" s="79"/>
    </row>
    <row r="207" spans="2:5">
      <c r="B207" s="79"/>
      <c r="C207" s="79"/>
      <c r="D207" s="79"/>
    </row>
    <row r="208" spans="2:5">
      <c r="B208" s="79"/>
      <c r="C208" s="79"/>
      <c r="D208" s="79"/>
    </row>
    <row r="209" spans="2:5">
      <c r="B209" s="79"/>
      <c r="C209" s="79"/>
      <c r="D209" s="79"/>
    </row>
    <row r="210" spans="2:5">
      <c r="B210" s="79"/>
      <c r="C210" s="79"/>
      <c r="D210" s="79"/>
    </row>
    <row r="217" spans="2:5">
      <c r="B217" s="4" t="s">
        <v>59</v>
      </c>
    </row>
    <row r="219" spans="2:5">
      <c r="B219" s="4" t="s">
        <v>60</v>
      </c>
    </row>
    <row r="220" spans="2:5">
      <c r="B220" s="4"/>
    </row>
    <row r="221" spans="2:5">
      <c r="B221" s="57" t="s">
        <v>69</v>
      </c>
      <c r="C221" s="57"/>
      <c r="D221" s="57"/>
      <c r="E221" s="26" t="s">
        <v>1</v>
      </c>
    </row>
    <row r="222" spans="2:5" ht="48" customHeight="1">
      <c r="B222" s="76" t="s">
        <v>61</v>
      </c>
      <c r="C222" s="76"/>
      <c r="D222" s="76"/>
      <c r="E222" s="25">
        <v>0</v>
      </c>
    </row>
    <row r="223" spans="2:5" ht="36" customHeight="1">
      <c r="B223" s="76" t="s">
        <v>62</v>
      </c>
      <c r="C223" s="76"/>
      <c r="D223" s="76"/>
      <c r="E223" s="25">
        <v>1</v>
      </c>
    </row>
    <row r="224" spans="2:5" ht="60" customHeight="1">
      <c r="B224" s="76" t="s">
        <v>63</v>
      </c>
      <c r="C224" s="76"/>
      <c r="D224" s="76"/>
      <c r="E224" s="25">
        <v>0</v>
      </c>
    </row>
    <row r="225" spans="2:10">
      <c r="B225" s="76" t="s">
        <v>64</v>
      </c>
      <c r="C225" s="76"/>
      <c r="D225" s="76"/>
      <c r="E225" s="25">
        <v>0</v>
      </c>
    </row>
    <row r="226" spans="2:10">
      <c r="B226" s="76" t="s">
        <v>65</v>
      </c>
      <c r="C226" s="76"/>
      <c r="D226" s="76"/>
      <c r="E226" s="25">
        <v>0</v>
      </c>
    </row>
    <row r="227" spans="2:10">
      <c r="B227" s="76" t="s">
        <v>66</v>
      </c>
      <c r="C227" s="76"/>
      <c r="D227" s="76"/>
      <c r="E227" s="25">
        <v>0</v>
      </c>
    </row>
    <row r="228" spans="2:10">
      <c r="B228" s="76" t="s">
        <v>67</v>
      </c>
      <c r="C228" s="76"/>
      <c r="D228" s="76"/>
      <c r="E228" s="25">
        <v>0</v>
      </c>
    </row>
    <row r="229" spans="2:10" ht="24" customHeight="1">
      <c r="B229" s="76" t="s">
        <v>68</v>
      </c>
      <c r="C229" s="76"/>
      <c r="D229" s="76"/>
      <c r="E229" s="25">
        <v>1</v>
      </c>
    </row>
    <row r="235" spans="2:10" ht="15.5">
      <c r="B235" s="9" t="s">
        <v>71</v>
      </c>
    </row>
    <row r="237" spans="2:10" ht="108" customHeight="1">
      <c r="B237" s="75" t="s">
        <v>70</v>
      </c>
      <c r="C237" s="75"/>
      <c r="D237" s="75"/>
      <c r="E237" s="29" t="s">
        <v>1</v>
      </c>
      <c r="F237" s="29" t="s">
        <v>2</v>
      </c>
      <c r="H237" s="62"/>
      <c r="I237" s="62"/>
      <c r="J237" s="29" t="s">
        <v>2</v>
      </c>
    </row>
    <row r="238" spans="2:10">
      <c r="B238" s="59" t="s">
        <v>13</v>
      </c>
      <c r="C238" s="59"/>
      <c r="D238" s="59"/>
      <c r="E238" s="8">
        <v>9</v>
      </c>
      <c r="F238" s="13">
        <v>0.80952380952380953</v>
      </c>
      <c r="H238" s="73" t="s">
        <v>13</v>
      </c>
      <c r="I238" s="74"/>
      <c r="J238" s="13">
        <f>F238</f>
        <v>0.80952380952380953</v>
      </c>
    </row>
    <row r="239" spans="2:10">
      <c r="B239" s="59" t="s">
        <v>12</v>
      </c>
      <c r="C239" s="59"/>
      <c r="D239" s="59"/>
      <c r="E239" s="8">
        <v>4</v>
      </c>
      <c r="F239" s="13">
        <v>0.19047619047619047</v>
      </c>
      <c r="H239" s="59" t="s">
        <v>12</v>
      </c>
      <c r="I239" s="59"/>
      <c r="J239" s="13">
        <f>F239</f>
        <v>0.19047619047619047</v>
      </c>
    </row>
    <row r="240" spans="2:10">
      <c r="B240" s="59" t="s">
        <v>5</v>
      </c>
      <c r="C240" s="59"/>
      <c r="D240" s="59"/>
      <c r="E240" s="11">
        <f>SUM(E238:E239)</f>
        <v>13</v>
      </c>
      <c r="F240" s="13">
        <v>1</v>
      </c>
      <c r="H240" s="59" t="s">
        <v>5</v>
      </c>
      <c r="I240" s="59"/>
      <c r="J240" s="13">
        <f>F240</f>
        <v>1</v>
      </c>
    </row>
    <row r="264" spans="2:5" ht="15.5">
      <c r="B264" s="9" t="s">
        <v>73</v>
      </c>
    </row>
    <row r="265" spans="2:5" ht="15.5">
      <c r="B265" s="9"/>
    </row>
    <row r="266" spans="2:5">
      <c r="B266" s="4" t="s">
        <v>72</v>
      </c>
    </row>
    <row r="267" spans="2:5">
      <c r="B267" s="4"/>
    </row>
    <row r="268" spans="2:5">
      <c r="B268" s="4"/>
    </row>
    <row r="269" spans="2:5">
      <c r="B269" s="57" t="s">
        <v>80</v>
      </c>
      <c r="C269" s="57"/>
      <c r="D269" s="57"/>
      <c r="E269" s="3" t="s">
        <v>1</v>
      </c>
    </row>
    <row r="270" spans="2:5">
      <c r="B270" s="72" t="s">
        <v>74</v>
      </c>
      <c r="C270" s="72"/>
      <c r="D270" s="72"/>
      <c r="E270" s="2">
        <v>10</v>
      </c>
    </row>
    <row r="271" spans="2:5">
      <c r="B271" s="72" t="s">
        <v>75</v>
      </c>
      <c r="C271" s="72"/>
      <c r="D271" s="72"/>
      <c r="E271" s="2">
        <v>3</v>
      </c>
    </row>
    <row r="272" spans="2:5">
      <c r="B272" s="72" t="s">
        <v>76</v>
      </c>
      <c r="C272" s="72"/>
      <c r="D272" s="72"/>
      <c r="E272" s="2">
        <v>3</v>
      </c>
    </row>
    <row r="273" spans="2:5">
      <c r="B273" s="72" t="s">
        <v>77</v>
      </c>
      <c r="C273" s="72"/>
      <c r="D273" s="72"/>
      <c r="E273" s="2">
        <v>2</v>
      </c>
    </row>
    <row r="274" spans="2:5">
      <c r="B274" s="72" t="s">
        <v>78</v>
      </c>
      <c r="C274" s="72"/>
      <c r="D274" s="72"/>
      <c r="E274" s="2">
        <v>2</v>
      </c>
    </row>
    <row r="275" spans="2:5">
      <c r="B275" s="72" t="s">
        <v>79</v>
      </c>
      <c r="C275" s="72"/>
      <c r="D275" s="72"/>
      <c r="E275" s="2">
        <v>4</v>
      </c>
    </row>
    <row r="276" spans="2:5">
      <c r="B276" s="72" t="s">
        <v>18</v>
      </c>
      <c r="C276" s="72"/>
      <c r="D276" s="72"/>
      <c r="E276" s="2">
        <v>1</v>
      </c>
    </row>
    <row r="277" spans="2:5">
      <c r="B277" s="72" t="s">
        <v>19</v>
      </c>
      <c r="C277" s="72"/>
      <c r="D277" s="72"/>
      <c r="E277" s="2">
        <v>0</v>
      </c>
    </row>
    <row r="279" spans="2:5" ht="10.5" customHeight="1"/>
    <row r="280" spans="2:5" ht="10.5" customHeight="1">
      <c r="B280" s="9" t="s">
        <v>83</v>
      </c>
    </row>
    <row r="281" spans="2:5" ht="10.5" customHeight="1">
      <c r="B281" s="9"/>
    </row>
    <row r="282" spans="2:5" ht="10.5" customHeight="1">
      <c r="B282" s="4" t="s">
        <v>81</v>
      </c>
    </row>
    <row r="283" spans="2:5">
      <c r="B283" s="4"/>
    </row>
    <row r="284" spans="2:5">
      <c r="B284" s="4"/>
    </row>
    <row r="285" spans="2:5">
      <c r="B285" s="3" t="s">
        <v>82</v>
      </c>
      <c r="C285" s="3" t="s">
        <v>1</v>
      </c>
    </row>
    <row r="286" spans="2:5">
      <c r="B286" s="27">
        <v>1</v>
      </c>
      <c r="C286" s="2">
        <v>0</v>
      </c>
    </row>
    <row r="287" spans="2:5">
      <c r="B287" s="27">
        <v>2</v>
      </c>
      <c r="C287" s="2">
        <v>0</v>
      </c>
    </row>
    <row r="288" spans="2:5">
      <c r="B288" s="27">
        <v>3</v>
      </c>
      <c r="C288" s="2">
        <v>2</v>
      </c>
    </row>
    <row r="289" spans="2:3">
      <c r="B289" s="27">
        <v>4</v>
      </c>
      <c r="C289" s="2">
        <v>5</v>
      </c>
    </row>
    <row r="290" spans="2:3">
      <c r="B290" s="27">
        <v>5</v>
      </c>
      <c r="C290" s="2">
        <v>6</v>
      </c>
    </row>
    <row r="293" spans="2:3">
      <c r="B293" s="3" t="s">
        <v>82</v>
      </c>
      <c r="C293" s="3" t="s">
        <v>1</v>
      </c>
    </row>
    <row r="294" spans="2:3">
      <c r="B294" s="27">
        <v>1</v>
      </c>
      <c r="C294" s="13">
        <f>C286/$C$41</f>
        <v>0</v>
      </c>
    </row>
    <row r="295" spans="2:3">
      <c r="B295" s="27">
        <v>2</v>
      </c>
      <c r="C295" s="13">
        <f t="shared" ref="C295:C298" si="6">C287/$C$41</f>
        <v>0</v>
      </c>
    </row>
    <row r="296" spans="2:3">
      <c r="B296" s="27">
        <v>3</v>
      </c>
      <c r="C296" s="13">
        <f t="shared" si="6"/>
        <v>0.15384615384615385</v>
      </c>
    </row>
    <row r="297" spans="2:3">
      <c r="B297" s="27">
        <v>4</v>
      </c>
      <c r="C297" s="13">
        <f t="shared" si="6"/>
        <v>0.38461538461538464</v>
      </c>
    </row>
    <row r="298" spans="2:3">
      <c r="B298" s="27">
        <v>5</v>
      </c>
      <c r="C298" s="13">
        <f t="shared" si="6"/>
        <v>0.46153846153846156</v>
      </c>
    </row>
    <row r="307" spans="2:4" ht="15.5">
      <c r="B307" s="9" t="s">
        <v>84</v>
      </c>
    </row>
    <row r="308" spans="2:4" ht="15.5">
      <c r="B308" s="9"/>
    </row>
    <row r="309" spans="2:4">
      <c r="B309" s="4" t="s">
        <v>85</v>
      </c>
    </row>
    <row r="310" spans="2:4">
      <c r="B310" s="4"/>
    </row>
    <row r="311" spans="2:4">
      <c r="B311" s="4"/>
    </row>
    <row r="312" spans="2:4">
      <c r="B312" s="3" t="s">
        <v>86</v>
      </c>
      <c r="C312" s="3" t="s">
        <v>1</v>
      </c>
    </row>
    <row r="313" spans="2:4">
      <c r="B313" s="27" t="s">
        <v>13</v>
      </c>
      <c r="C313" s="8">
        <v>9</v>
      </c>
      <c r="D313" s="36"/>
    </row>
    <row r="314" spans="2:4">
      <c r="B314" s="27" t="s">
        <v>12</v>
      </c>
      <c r="C314" s="8">
        <v>4</v>
      </c>
      <c r="D314" s="36"/>
    </row>
    <row r="317" spans="2:4">
      <c r="B317" s="3" t="s">
        <v>86</v>
      </c>
      <c r="C317" s="3" t="s">
        <v>2</v>
      </c>
    </row>
    <row r="318" spans="2:4">
      <c r="B318" s="27" t="s">
        <v>13</v>
      </c>
      <c r="C318" s="13">
        <f>C313/$C$41</f>
        <v>0.69230769230769229</v>
      </c>
    </row>
    <row r="319" spans="2:4">
      <c r="B319" s="27" t="s">
        <v>12</v>
      </c>
      <c r="C319" s="13">
        <f>C314/$C$41</f>
        <v>0.30769230769230771</v>
      </c>
    </row>
    <row r="332" spans="2:2" ht="15.5">
      <c r="B332" s="9" t="s">
        <v>87</v>
      </c>
    </row>
    <row r="333" spans="2:2" ht="15.5">
      <c r="B333" s="9"/>
    </row>
    <row r="334" spans="2:2">
      <c r="B334" s="4" t="s">
        <v>88</v>
      </c>
    </row>
    <row r="335" spans="2:2">
      <c r="B335" s="4"/>
    </row>
    <row r="336" spans="2:2">
      <c r="B336" s="4"/>
    </row>
    <row r="337" spans="2:8">
      <c r="B337" s="67" t="s">
        <v>89</v>
      </c>
      <c r="C337" s="68"/>
      <c r="D337" s="68"/>
      <c r="E337" s="69"/>
      <c r="F337" s="3" t="s">
        <v>90</v>
      </c>
      <c r="G337" s="3" t="s">
        <v>91</v>
      </c>
      <c r="H337" s="3" t="s">
        <v>92</v>
      </c>
    </row>
    <row r="338" spans="2:8">
      <c r="B338" s="70" t="s">
        <v>94</v>
      </c>
      <c r="C338" s="70"/>
      <c r="D338" s="70"/>
      <c r="E338" s="70"/>
      <c r="F338" s="43">
        <v>10</v>
      </c>
      <c r="G338" s="43">
        <v>2</v>
      </c>
      <c r="H338" s="43">
        <v>1</v>
      </c>
    </row>
    <row r="339" spans="2:8">
      <c r="B339" s="70" t="s">
        <v>95</v>
      </c>
      <c r="C339" s="70"/>
      <c r="D339" s="70"/>
      <c r="E339" s="70"/>
      <c r="F339" s="43">
        <v>4</v>
      </c>
      <c r="G339" s="43">
        <v>0</v>
      </c>
      <c r="H339" s="43">
        <v>8</v>
      </c>
    </row>
    <row r="340" spans="2:8">
      <c r="B340" s="62" t="s">
        <v>93</v>
      </c>
      <c r="C340" s="62"/>
      <c r="D340" s="62"/>
      <c r="E340" s="62"/>
      <c r="F340" s="43">
        <v>3</v>
      </c>
      <c r="G340" s="43">
        <v>3</v>
      </c>
      <c r="H340" s="43">
        <v>5</v>
      </c>
    </row>
    <row r="341" spans="2:8">
      <c r="B341" s="62" t="s">
        <v>96</v>
      </c>
      <c r="C341" s="62"/>
      <c r="D341" s="62"/>
      <c r="E341" s="62"/>
      <c r="F341" s="43">
        <v>6</v>
      </c>
      <c r="G341" s="43">
        <v>1</v>
      </c>
      <c r="H341" s="43">
        <v>5</v>
      </c>
    </row>
    <row r="342" spans="2:8">
      <c r="B342" s="62" t="s">
        <v>97</v>
      </c>
      <c r="C342" s="62"/>
      <c r="D342" s="62"/>
      <c r="E342" s="62"/>
      <c r="F342" s="43">
        <v>5</v>
      </c>
      <c r="G342" s="43">
        <v>4</v>
      </c>
      <c r="H342" s="43">
        <v>3</v>
      </c>
    </row>
    <row r="343" spans="2:8">
      <c r="B343" s="62" t="s">
        <v>98</v>
      </c>
      <c r="C343" s="62"/>
      <c r="D343" s="62"/>
      <c r="E343" s="62"/>
      <c r="F343" s="43">
        <v>4</v>
      </c>
      <c r="G343" s="43">
        <v>0</v>
      </c>
      <c r="H343" s="43">
        <v>6</v>
      </c>
    </row>
    <row r="344" spans="2:8">
      <c r="B344" s="62" t="s">
        <v>99</v>
      </c>
      <c r="C344" s="62"/>
      <c r="D344" s="62"/>
      <c r="E344" s="62"/>
      <c r="F344" s="43">
        <v>4</v>
      </c>
      <c r="G344" s="43">
        <v>0</v>
      </c>
      <c r="H344" s="43">
        <v>7</v>
      </c>
    </row>
    <row r="345" spans="2:8">
      <c r="B345" s="62" t="s">
        <v>100</v>
      </c>
      <c r="C345" s="62"/>
      <c r="D345" s="62"/>
      <c r="E345" s="62"/>
      <c r="F345" s="43">
        <v>3</v>
      </c>
      <c r="G345" s="43">
        <v>0</v>
      </c>
      <c r="H345" s="43">
        <v>8</v>
      </c>
    </row>
    <row r="351" spans="2:8" ht="15.5">
      <c r="B351" s="65" t="s">
        <v>101</v>
      </c>
      <c r="C351" s="65"/>
      <c r="D351" s="65"/>
    </row>
    <row r="354" spans="2:12" ht="15" customHeight="1">
      <c r="B354" s="71" t="s">
        <v>104</v>
      </c>
      <c r="C354" s="71"/>
      <c r="D354" s="71"/>
      <c r="F354" s="64" t="s">
        <v>103</v>
      </c>
      <c r="G354" s="64"/>
      <c r="H354" s="64"/>
      <c r="I354" s="64"/>
      <c r="J354" s="16"/>
      <c r="K354" s="16"/>
      <c r="L354" s="16"/>
    </row>
    <row r="355" spans="2:12">
      <c r="B355" s="71"/>
      <c r="C355" s="71"/>
      <c r="D355" s="71"/>
      <c r="F355" s="64"/>
      <c r="G355" s="64"/>
      <c r="H355" s="64"/>
      <c r="I355" s="64"/>
      <c r="J355" s="16"/>
      <c r="K355" s="16"/>
      <c r="L355" s="16"/>
    </row>
    <row r="356" spans="2:12">
      <c r="B356" s="71"/>
      <c r="C356" s="71"/>
      <c r="D356" s="71"/>
      <c r="F356" s="64"/>
      <c r="G356" s="64"/>
      <c r="H356" s="64"/>
      <c r="I356" s="64"/>
      <c r="J356" s="28"/>
      <c r="K356" s="28"/>
      <c r="L356" s="28"/>
    </row>
    <row r="357" spans="2:12">
      <c r="B357" s="71"/>
      <c r="C357" s="71"/>
      <c r="D357" s="71"/>
      <c r="F357" s="28"/>
      <c r="G357" s="28"/>
      <c r="H357" s="28"/>
      <c r="I357" s="28"/>
      <c r="J357" s="28"/>
      <c r="K357" s="28"/>
      <c r="L357" s="28"/>
    </row>
    <row r="358" spans="2:12">
      <c r="B358" s="28"/>
      <c r="C358" s="28"/>
      <c r="D358" s="28"/>
      <c r="F358" s="28"/>
      <c r="G358" s="28"/>
      <c r="H358" s="28"/>
      <c r="I358" s="28"/>
      <c r="J358" s="28"/>
      <c r="K358" s="28"/>
      <c r="L358" s="28"/>
    </row>
    <row r="359" spans="2:12">
      <c r="B359" s="28"/>
      <c r="C359" s="28"/>
      <c r="D359" s="28"/>
      <c r="F359" s="28"/>
      <c r="G359" s="28"/>
      <c r="H359" s="28"/>
      <c r="I359" s="28"/>
      <c r="J359" s="28"/>
      <c r="K359" s="28"/>
      <c r="L359" s="28"/>
    </row>
    <row r="360" spans="2:12">
      <c r="B360" s="3" t="s">
        <v>105</v>
      </c>
      <c r="C360" s="3" t="s">
        <v>1</v>
      </c>
    </row>
    <row r="361" spans="2:12">
      <c r="B361" s="2" t="s">
        <v>8</v>
      </c>
      <c r="C361" s="2">
        <v>3</v>
      </c>
      <c r="G361" s="3" t="s">
        <v>102</v>
      </c>
      <c r="H361" s="3" t="s">
        <v>1</v>
      </c>
    </row>
    <row r="362" spans="2:12">
      <c r="B362" s="2" t="s">
        <v>9</v>
      </c>
      <c r="C362" s="2">
        <v>5</v>
      </c>
      <c r="G362" s="2" t="s">
        <v>13</v>
      </c>
      <c r="H362" s="2">
        <v>5</v>
      </c>
    </row>
    <row r="363" spans="2:12">
      <c r="B363" s="2" t="s">
        <v>10</v>
      </c>
      <c r="C363" s="2">
        <v>1</v>
      </c>
      <c r="G363" s="2" t="s">
        <v>22</v>
      </c>
      <c r="H363" s="2">
        <v>8</v>
      </c>
    </row>
    <row r="364" spans="2:12">
      <c r="B364" s="2" t="s">
        <v>11</v>
      </c>
      <c r="C364" s="2">
        <v>0</v>
      </c>
    </row>
    <row r="365" spans="2:12">
      <c r="B365" s="2" t="s">
        <v>124</v>
      </c>
      <c r="C365" s="2">
        <v>4</v>
      </c>
    </row>
    <row r="366" spans="2:12">
      <c r="G366" s="3" t="s">
        <v>102</v>
      </c>
      <c r="H366" s="3" t="s">
        <v>2</v>
      </c>
    </row>
    <row r="367" spans="2:12">
      <c r="B367" s="3" t="s">
        <v>105</v>
      </c>
      <c r="C367" s="3" t="s">
        <v>2</v>
      </c>
      <c r="G367" s="2" t="s">
        <v>13</v>
      </c>
      <c r="H367" s="13">
        <f>H362/$C$41</f>
        <v>0.38461538461538464</v>
      </c>
    </row>
    <row r="368" spans="2:12">
      <c r="B368" s="2" t="s">
        <v>8</v>
      </c>
      <c r="C368" s="13">
        <f>C361/$C$41</f>
        <v>0.23076923076923078</v>
      </c>
      <c r="F368" s="5"/>
      <c r="G368" s="2" t="s">
        <v>22</v>
      </c>
      <c r="H368" s="13">
        <f>H363/$C$41</f>
        <v>0.61538461538461542</v>
      </c>
    </row>
    <row r="369" spans="2:11">
      <c r="B369" s="2" t="s">
        <v>9</v>
      </c>
      <c r="C369" s="13">
        <f t="shared" ref="C369:C371" si="7">C362/$C$41</f>
        <v>0.38461538461538464</v>
      </c>
      <c r="F369" s="5"/>
      <c r="G369" s="14"/>
    </row>
    <row r="370" spans="2:11">
      <c r="B370" s="2" t="s">
        <v>10</v>
      </c>
      <c r="C370" s="13">
        <f t="shared" si="7"/>
        <v>7.6923076923076927E-2</v>
      </c>
    </row>
    <row r="371" spans="2:11">
      <c r="B371" s="2" t="s">
        <v>11</v>
      </c>
      <c r="C371" s="13">
        <f t="shared" si="7"/>
        <v>0</v>
      </c>
    </row>
    <row r="376" spans="2:11" ht="15" customHeight="1">
      <c r="B376" s="66" t="s">
        <v>106</v>
      </c>
      <c r="C376" s="66"/>
      <c r="D376" s="66"/>
      <c r="F376" s="63" t="s">
        <v>108</v>
      </c>
      <c r="G376" s="63"/>
      <c r="H376" s="63"/>
      <c r="I376" s="63"/>
      <c r="J376" s="63"/>
      <c r="K376" s="63"/>
    </row>
    <row r="377" spans="2:11" ht="15" customHeight="1">
      <c r="B377" s="66"/>
      <c r="C377" s="66"/>
      <c r="D377" s="66"/>
      <c r="F377" s="63"/>
      <c r="G377" s="63"/>
      <c r="H377" s="63"/>
      <c r="I377" s="63"/>
      <c r="J377" s="63"/>
      <c r="K377" s="63"/>
    </row>
    <row r="378" spans="2:11" ht="15" customHeight="1">
      <c r="B378" s="66"/>
      <c r="C378" s="66"/>
      <c r="D378" s="66"/>
      <c r="F378" s="63"/>
      <c r="G378" s="63"/>
      <c r="H378" s="63"/>
      <c r="I378" s="63"/>
      <c r="J378" s="63"/>
      <c r="K378" s="63"/>
    </row>
    <row r="379" spans="2:11">
      <c r="F379" s="63"/>
      <c r="G379" s="63"/>
      <c r="H379" s="63"/>
      <c r="I379" s="63"/>
      <c r="J379" s="63"/>
      <c r="K379" s="63"/>
    </row>
    <row r="380" spans="2:11">
      <c r="B380" s="3" t="s">
        <v>107</v>
      </c>
      <c r="C380" s="3" t="s">
        <v>1</v>
      </c>
    </row>
    <row r="381" spans="2:11">
      <c r="B381" s="2" t="s">
        <v>13</v>
      </c>
      <c r="C381" s="2">
        <v>13</v>
      </c>
    </row>
    <row r="382" spans="2:11">
      <c r="B382" s="2" t="s">
        <v>22</v>
      </c>
      <c r="C382" s="2">
        <v>0</v>
      </c>
      <c r="H382" s="3" t="s">
        <v>107</v>
      </c>
      <c r="I382" s="3" t="s">
        <v>1</v>
      </c>
    </row>
    <row r="383" spans="2:11">
      <c r="H383" s="2" t="s">
        <v>13</v>
      </c>
      <c r="I383" s="2">
        <v>13</v>
      </c>
    </row>
    <row r="384" spans="2:11">
      <c r="H384" s="2" t="s">
        <v>22</v>
      </c>
      <c r="I384" s="2">
        <v>0</v>
      </c>
    </row>
    <row r="385" spans="2:9">
      <c r="B385" s="3" t="s">
        <v>107</v>
      </c>
      <c r="C385" s="3" t="s">
        <v>2</v>
      </c>
    </row>
    <row r="386" spans="2:9">
      <c r="B386" s="2" t="s">
        <v>13</v>
      </c>
      <c r="C386" s="13">
        <f>C381/$C$41</f>
        <v>1</v>
      </c>
    </row>
    <row r="387" spans="2:9">
      <c r="B387" s="2" t="s">
        <v>22</v>
      </c>
      <c r="C387" s="13">
        <f>C382/$C$41</f>
        <v>0</v>
      </c>
      <c r="H387" s="3" t="s">
        <v>107</v>
      </c>
      <c r="I387" s="3" t="s">
        <v>2</v>
      </c>
    </row>
    <row r="388" spans="2:9">
      <c r="H388" s="2" t="s">
        <v>13</v>
      </c>
      <c r="I388" s="13">
        <f>I383/$C$41</f>
        <v>1</v>
      </c>
    </row>
    <row r="389" spans="2:9">
      <c r="H389" s="2" t="s">
        <v>22</v>
      </c>
      <c r="I389" s="13">
        <f>I384/$C$41</f>
        <v>0</v>
      </c>
    </row>
    <row r="391" spans="2:9" ht="15" customHeight="1">
      <c r="B391" s="66" t="s">
        <v>109</v>
      </c>
      <c r="C391" s="66"/>
      <c r="D391" s="66"/>
    </row>
    <row r="392" spans="2:9">
      <c r="B392" s="66"/>
      <c r="C392" s="66"/>
      <c r="D392" s="66"/>
    </row>
    <row r="393" spans="2:9">
      <c r="B393" s="66"/>
      <c r="C393" s="66"/>
      <c r="D393" s="66"/>
    </row>
    <row r="395" spans="2:9">
      <c r="B395" s="3" t="s">
        <v>110</v>
      </c>
      <c r="C395" s="57" t="s">
        <v>1</v>
      </c>
      <c r="D395" s="57"/>
    </row>
    <row r="396" spans="2:9">
      <c r="B396" s="27">
        <v>1</v>
      </c>
      <c r="C396" s="62">
        <v>0</v>
      </c>
      <c r="D396" s="62"/>
    </row>
    <row r="397" spans="2:9">
      <c r="B397" s="27">
        <v>2</v>
      </c>
      <c r="C397" s="62">
        <v>0</v>
      </c>
      <c r="D397" s="62"/>
    </row>
    <row r="398" spans="2:9">
      <c r="B398" s="27">
        <v>3</v>
      </c>
      <c r="C398" s="62">
        <v>1</v>
      </c>
      <c r="D398" s="62"/>
    </row>
    <row r="399" spans="2:9">
      <c r="B399" s="27">
        <v>4</v>
      </c>
      <c r="C399" s="62">
        <v>4</v>
      </c>
      <c r="D399" s="62"/>
    </row>
    <row r="400" spans="2:9">
      <c r="B400" s="27">
        <v>5</v>
      </c>
      <c r="C400" s="62">
        <v>8</v>
      </c>
      <c r="D400" s="62"/>
    </row>
    <row r="402" spans="2:10">
      <c r="B402" s="3" t="s">
        <v>110</v>
      </c>
      <c r="C402" s="57" t="s">
        <v>2</v>
      </c>
      <c r="D402" s="57"/>
    </row>
    <row r="403" spans="2:10">
      <c r="B403" s="27">
        <v>1</v>
      </c>
      <c r="C403" s="61">
        <f>C396/$C$41</f>
        <v>0</v>
      </c>
      <c r="D403" s="61"/>
    </row>
    <row r="404" spans="2:10">
      <c r="B404" s="27">
        <v>2</v>
      </c>
      <c r="C404" s="61">
        <f t="shared" ref="C404:C407" si="8">C397/$C$41</f>
        <v>0</v>
      </c>
      <c r="D404" s="61"/>
    </row>
    <row r="405" spans="2:10">
      <c r="B405" s="27">
        <v>3</v>
      </c>
      <c r="C405" s="61">
        <f t="shared" si="8"/>
        <v>7.6923076923076927E-2</v>
      </c>
      <c r="D405" s="61"/>
    </row>
    <row r="406" spans="2:10">
      <c r="B406" s="27">
        <v>4</v>
      </c>
      <c r="C406" s="61">
        <f t="shared" si="8"/>
        <v>0.30769230769230771</v>
      </c>
      <c r="D406" s="61"/>
    </row>
    <row r="407" spans="2:10">
      <c r="B407" s="27">
        <v>5</v>
      </c>
      <c r="C407" s="61">
        <f t="shared" si="8"/>
        <v>0.61538461538461542</v>
      </c>
      <c r="D407" s="61"/>
    </row>
    <row r="412" spans="2:10" ht="15.5">
      <c r="B412" s="9" t="s">
        <v>40</v>
      </c>
    </row>
    <row r="414" spans="2:10">
      <c r="B414" s="57" t="s">
        <v>41</v>
      </c>
      <c r="C414" s="57"/>
      <c r="D414" s="57"/>
      <c r="E414" s="57"/>
      <c r="F414" s="57"/>
      <c r="G414" s="57"/>
      <c r="H414" s="57"/>
      <c r="I414" s="57"/>
      <c r="J414" s="58"/>
    </row>
    <row r="415" spans="2:10">
      <c r="B415" s="44" t="s">
        <v>207</v>
      </c>
      <c r="C415" s="37"/>
      <c r="D415" s="37"/>
      <c r="E415" s="37"/>
      <c r="F415" s="37"/>
      <c r="G415" s="37"/>
      <c r="H415" s="37"/>
      <c r="I415" s="37"/>
      <c r="J415" s="41"/>
    </row>
    <row r="416" spans="2:10">
      <c r="B416" s="45" t="s">
        <v>208</v>
      </c>
      <c r="C416" s="46"/>
      <c r="D416" s="46"/>
      <c r="E416" s="46"/>
      <c r="F416" s="46"/>
      <c r="G416" s="46"/>
      <c r="H416" s="46"/>
      <c r="I416" s="46"/>
      <c r="J416" s="39"/>
    </row>
    <row r="417" spans="2:10">
      <c r="B417" s="45" t="s">
        <v>209</v>
      </c>
      <c r="C417" s="46"/>
      <c r="D417" s="46"/>
      <c r="E417" s="46"/>
      <c r="F417" s="46"/>
      <c r="G417" s="46"/>
      <c r="H417" s="46"/>
      <c r="I417" s="46"/>
      <c r="J417" s="39"/>
    </row>
    <row r="418" spans="2:10">
      <c r="B418" s="45" t="s">
        <v>210</v>
      </c>
      <c r="C418" s="46"/>
      <c r="D418" s="46"/>
      <c r="E418" s="46"/>
      <c r="F418" s="46"/>
      <c r="G418" s="46"/>
      <c r="H418" s="46"/>
      <c r="I418" s="46"/>
      <c r="J418" s="39"/>
    </row>
    <row r="419" spans="2:10">
      <c r="B419" s="45" t="s">
        <v>217</v>
      </c>
      <c r="C419" s="46"/>
      <c r="D419" s="46"/>
      <c r="E419" s="46"/>
      <c r="F419" s="46"/>
      <c r="G419" s="46"/>
      <c r="H419" s="46"/>
      <c r="I419" s="46"/>
      <c r="J419" s="39"/>
    </row>
    <row r="420" spans="2:10">
      <c r="B420" s="45" t="s">
        <v>211</v>
      </c>
      <c r="C420" s="46"/>
      <c r="D420" s="46"/>
      <c r="E420" s="46"/>
      <c r="F420" s="46"/>
      <c r="G420" s="46"/>
      <c r="H420" s="46"/>
      <c r="I420" s="46"/>
      <c r="J420" s="39"/>
    </row>
    <row r="421" spans="2:10">
      <c r="B421" s="45" t="s">
        <v>212</v>
      </c>
      <c r="J421" s="39"/>
    </row>
    <row r="422" spans="2:10">
      <c r="B422" s="45" t="s">
        <v>213</v>
      </c>
      <c r="J422" s="39"/>
    </row>
    <row r="423" spans="2:10">
      <c r="B423" s="45" t="s">
        <v>214</v>
      </c>
      <c r="J423" s="39"/>
    </row>
    <row r="424" spans="2:10">
      <c r="B424" s="45" t="s">
        <v>215</v>
      </c>
      <c r="J424" s="39"/>
    </row>
    <row r="425" spans="2:10">
      <c r="B425" s="45" t="s">
        <v>216</v>
      </c>
      <c r="J425" s="39"/>
    </row>
    <row r="426" spans="2:10">
      <c r="B426" s="42"/>
      <c r="C426" s="38"/>
      <c r="D426" s="38"/>
      <c r="E426" s="38"/>
      <c r="F426" s="38"/>
      <c r="G426" s="38"/>
      <c r="H426" s="38"/>
      <c r="I426" s="38"/>
      <c r="J426" s="40"/>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79:C179"/>
    <mergeCell ref="E129:F129"/>
    <mergeCell ref="E126:F126"/>
    <mergeCell ref="B132:D132"/>
    <mergeCell ref="E132:F132"/>
    <mergeCell ref="B201:C201"/>
    <mergeCell ref="B202:C202"/>
    <mergeCell ref="B203:C203"/>
    <mergeCell ref="B205:D205"/>
    <mergeCell ref="B206:D206"/>
    <mergeCell ref="B207:D207"/>
    <mergeCell ref="B208:D208"/>
    <mergeCell ref="B275:D275"/>
    <mergeCell ref="B276:D276"/>
    <mergeCell ref="B209:D209"/>
    <mergeCell ref="B223:D223"/>
    <mergeCell ref="B224:D224"/>
    <mergeCell ref="B225:D225"/>
    <mergeCell ref="B226:D226"/>
    <mergeCell ref="B227:D227"/>
    <mergeCell ref="B228:D228"/>
    <mergeCell ref="B210:D210"/>
    <mergeCell ref="B221:D221"/>
    <mergeCell ref="B222:D222"/>
    <mergeCell ref="H237:I237"/>
    <mergeCell ref="H238:I238"/>
    <mergeCell ref="H239:I239"/>
    <mergeCell ref="H240:I240"/>
    <mergeCell ref="B237:D237"/>
    <mergeCell ref="B229:D229"/>
    <mergeCell ref="B270:D270"/>
    <mergeCell ref="B271:D271"/>
    <mergeCell ref="B272:D272"/>
    <mergeCell ref="B269:D269"/>
    <mergeCell ref="B337:E337"/>
    <mergeCell ref="B338:E338"/>
    <mergeCell ref="B339:E339"/>
    <mergeCell ref="B340:E340"/>
    <mergeCell ref="B341:E341"/>
    <mergeCell ref="B342:E342"/>
    <mergeCell ref="B354:D357"/>
    <mergeCell ref="B238:D238"/>
    <mergeCell ref="B239:D239"/>
    <mergeCell ref="B240:D240"/>
    <mergeCell ref="B273:D273"/>
    <mergeCell ref="B274:D274"/>
    <mergeCell ref="B277:D277"/>
    <mergeCell ref="C398:D398"/>
    <mergeCell ref="C399:D399"/>
    <mergeCell ref="C400:D400"/>
    <mergeCell ref="B343:E343"/>
    <mergeCell ref="B344:E344"/>
    <mergeCell ref="B345:E345"/>
    <mergeCell ref="B351:D351"/>
    <mergeCell ref="B376:D378"/>
    <mergeCell ref="B391:D393"/>
    <mergeCell ref="B12:F12"/>
    <mergeCell ref="K120:L120"/>
    <mergeCell ref="H129:J129"/>
    <mergeCell ref="K129:L129"/>
    <mergeCell ref="B414:J414"/>
    <mergeCell ref="B120:D120"/>
    <mergeCell ref="B122:D122"/>
    <mergeCell ref="B123:D123"/>
    <mergeCell ref="E122:F122"/>
    <mergeCell ref="E123:F123"/>
    <mergeCell ref="E120:F120"/>
    <mergeCell ref="H120:J120"/>
    <mergeCell ref="C403:D403"/>
    <mergeCell ref="B204:C204"/>
    <mergeCell ref="F376:K379"/>
    <mergeCell ref="C402:D402"/>
    <mergeCell ref="F354:I356"/>
    <mergeCell ref="C404:D404"/>
    <mergeCell ref="C405:D405"/>
    <mergeCell ref="C406:D406"/>
    <mergeCell ref="C407:D407"/>
    <mergeCell ref="C395:D395"/>
    <mergeCell ref="C396:D396"/>
    <mergeCell ref="C397:D39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2017-12-12T02:12:37Z</dcterms:modified>
</cp:coreProperties>
</file>