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rigitte Angelica\Desktop\Gestión de Egresados\Autoevaluación\Posgrado\Especialización en Psiquiatría\"/>
    </mc:Choice>
  </mc:AlternateContent>
  <xr:revisionPtr revIDLastSave="0" documentId="13_ncr:1_{70AEBD55-F1FD-47B0-9C38-90094734C6BB}"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8" r:id="rId2"/>
    <sheet name="Egresados 2020" sheetId="4" r:id="rId3"/>
    <sheet name="Empleadores" sheetId="3" r:id="rId4"/>
    <sheet name="OLE" sheetId="5" r:id="rId5"/>
  </sheets>
  <externalReferences>
    <externalReference r:id="rId6"/>
    <externalReference r:id="rId7"/>
    <externalReference r:id="rId8"/>
  </externalReferenc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8" i="8" l="1"/>
  <c r="C381" i="8"/>
  <c r="C363" i="8"/>
  <c r="C313" i="8"/>
  <c r="C290" i="8"/>
  <c r="F234" i="8"/>
  <c r="J234" i="8" s="1"/>
  <c r="E234" i="8"/>
  <c r="D198" i="8"/>
  <c r="E197" i="8"/>
  <c r="C172" i="8"/>
  <c r="D170" i="8" s="1"/>
  <c r="D171" i="8"/>
  <c r="E128" i="8"/>
  <c r="E126" i="8"/>
  <c r="K125" i="8"/>
  <c r="E124" i="8"/>
  <c r="C91" i="8"/>
  <c r="D91" i="8" s="1"/>
  <c r="G91" i="8" s="1"/>
  <c r="D90" i="8"/>
  <c r="G90" i="8" s="1"/>
  <c r="D88" i="8"/>
  <c r="G88" i="8" s="1"/>
  <c r="D64" i="8"/>
  <c r="G64" i="8" s="1"/>
  <c r="C64" i="8"/>
  <c r="D63" i="8"/>
  <c r="G63" i="8" s="1"/>
  <c r="D61" i="8"/>
  <c r="G61" i="8" s="1"/>
  <c r="C38" i="8"/>
  <c r="C401" i="8" s="1"/>
  <c r="D37" i="8"/>
  <c r="G37" i="8" s="1"/>
  <c r="D87" i="8" l="1"/>
  <c r="G87" i="8" s="1"/>
  <c r="D89" i="8"/>
  <c r="G89" i="8" s="1"/>
  <c r="K124" i="8"/>
  <c r="K126" i="8"/>
  <c r="D169" i="8"/>
  <c r="D172" i="8" s="1"/>
  <c r="C288" i="8"/>
  <c r="C292" i="8"/>
  <c r="C362" i="8"/>
  <c r="C365" i="8"/>
  <c r="I383" i="8"/>
  <c r="C400" i="8"/>
  <c r="E129" i="8"/>
  <c r="F233" i="8"/>
  <c r="J233" i="8" s="1"/>
  <c r="C291" i="8"/>
  <c r="H361" i="8"/>
  <c r="C364" i="8"/>
  <c r="I382" i="8"/>
  <c r="C399" i="8"/>
  <c r="D36" i="8"/>
  <c r="G36" i="8" s="1"/>
  <c r="D38" i="8"/>
  <c r="G38" i="8" s="1"/>
  <c r="D62" i="8"/>
  <c r="G62" i="8" s="1"/>
  <c r="E125" i="8"/>
  <c r="E127" i="8"/>
  <c r="E196" i="8"/>
  <c r="E198" i="8" s="1"/>
  <c r="F232" i="8"/>
  <c r="J232" i="8" s="1"/>
  <c r="C289" i="8"/>
  <c r="C312" i="8"/>
  <c r="H362" i="8"/>
  <c r="C380" i="8"/>
  <c r="C397" i="8"/>
  <c r="C247" i="4" l="1"/>
  <c r="E244" i="4" s="1"/>
  <c r="C233" i="4"/>
  <c r="D232" i="4" s="1"/>
  <c r="C220" i="4"/>
  <c r="D218" i="4" s="1"/>
  <c r="C205" i="4"/>
  <c r="D203" i="4" s="1"/>
  <c r="E193" i="4"/>
  <c r="F188" i="4" s="1"/>
  <c r="E125" i="4"/>
  <c r="E130" i="4" s="1"/>
  <c r="C95" i="4"/>
  <c r="D94" i="4" s="1"/>
  <c r="D168" i="4"/>
  <c r="E167" i="4" s="1"/>
  <c r="C68" i="4"/>
  <c r="D67" i="4" s="1"/>
  <c r="C42" i="4"/>
  <c r="D231" i="4" l="1"/>
  <c r="D233" i="4" s="1"/>
  <c r="E245" i="4"/>
  <c r="E242" i="4"/>
  <c r="E243" i="4"/>
  <c r="E246" i="4"/>
  <c r="D219" i="4"/>
  <c r="D220" i="4" s="1"/>
  <c r="D202" i="4"/>
  <c r="D201" i="4"/>
  <c r="D204" i="4"/>
  <c r="F190" i="4"/>
  <c r="F187" i="4"/>
  <c r="F186" i="4"/>
  <c r="F192" i="4"/>
  <c r="F189" i="4"/>
  <c r="F191" i="4"/>
  <c r="E166" i="4"/>
  <c r="E168" i="4" s="1"/>
  <c r="D40" i="4"/>
  <c r="D65" i="4"/>
  <c r="D66" i="4"/>
  <c r="D41" i="4"/>
  <c r="E133" i="4"/>
  <c r="E131" i="4"/>
  <c r="E132" i="4"/>
  <c r="E129" i="4"/>
  <c r="E134" i="4"/>
  <c r="D92" i="4"/>
  <c r="D91" i="4"/>
  <c r="D93" i="4"/>
  <c r="D95" i="4"/>
  <c r="D68" i="4"/>
  <c r="D42" i="4"/>
  <c r="E247" i="4" l="1"/>
  <c r="D205" i="4"/>
  <c r="F193" i="4"/>
</calcChain>
</file>

<file path=xl/sharedStrings.xml><?xml version="1.0" encoding="utf-8"?>
<sst xmlns="http://schemas.openxmlformats.org/spreadsheetml/2006/main" count="609" uniqueCount="287">
  <si>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</si>
  <si>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</si>
  <si>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</si>
  <si>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</si>
  <si>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</si>
  <si>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</si>
  <si>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</si>
  <si>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</si>
  <si>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</si>
  <si>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</si>
  <si>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</si>
  <si>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</si>
  <si>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</si>
  <si>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</si>
  <si>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</si>
  <si>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</si>
  <si>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</si>
  <si>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</si>
  <si>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</si>
  <si>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</si>
  <si>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</si>
  <si>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</si>
  <si>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</si>
  <si>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</si>
  <si>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</si>
  <si>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</si>
  <si>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</si>
  <si>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</si>
  <si>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</si>
  <si>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</si>
  <si>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</si>
  <si>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</si>
  <si>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</si>
  <si>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</si>
  <si>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</si>
  <si>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</si>
  <si>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</si>
  <si>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</si>
  <si>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</si>
  <si>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</si>
  <si>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</si>
  <si>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</si>
  <si>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</si>
  <si>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</si>
  <si>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</si>
  <si>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</si>
  <si>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</si>
  <si>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</si>
  <si>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</si>
  <si>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</si>
  <si>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</si>
  <si>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</si>
  <si>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</si>
  <si>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</si>
  <si>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</si>
  <si>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</si>
  <si>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</si>
  <si>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</si>
  <si>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</si>
  <si>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</si>
  <si>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</si>
  <si>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</si>
  <si>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</si>
  <si>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</si>
  <si>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</si>
  <si>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</si>
  <si>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</si>
  <si>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</si>
  <si>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</si>
  <si>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</si>
  <si>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</si>
  <si>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</si>
  <si>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</si>
  <si>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</si>
  <si>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</si>
  <si>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</si>
  <si>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</si>
  <si>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</si>
  <si>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</si>
  <si>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</si>
  <si>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</si>
  <si>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</si>
  <si>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</si>
  <si>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</si>
  <si>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</si>
  <si>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</si>
  <si>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</si>
  <si>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</si>
  <si>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</si>
  <si>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</si>
  <si>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</si>
  <si>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</si>
  <si>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</si>
  <si>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</si>
  <si>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</si>
  <si>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</si>
  <si>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</si>
  <si>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</si>
  <si>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</si>
  <si>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</si>
  <si>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</si>
  <si>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</si>
  <si>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</si>
  <si>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</si>
  <si>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</si>
  <si>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</si>
  <si>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</si>
  <si>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</si>
  <si>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</si>
  <si>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</si>
  <si>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</si>
  <si>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</si>
  <si>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</si>
  <si>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</si>
  <si>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</si>
  <si>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</si>
  <si>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</si>
  <si>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</si>
  <si>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</si>
  <si>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</si>
  <si>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</si>
  <si>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</si>
  <si>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</si>
  <si>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</si>
  <si>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</si>
  <si>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</si>
  <si>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</si>
  <si>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</si>
  <si>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</si>
  <si>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</si>
  <si>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</si>
  <si>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</si>
  <si>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</si>
  <si>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</si>
  <si>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</si>
  <si>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</si>
  <si>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</si>
  <si>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</si>
  <si>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</si>
  <si>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</si>
  <si>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</si>
  <si>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</si>
  <si>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</si>
  <si>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</si>
  <si>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</si>
  <si>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</si>
  <si>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</si>
  <si>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</si>
  <si>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</si>
  <si>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</si>
  <si>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Risaralda</t>
  </si>
  <si>
    <t>colombia</t>
  </si>
  <si>
    <t>Contrato a término indefinido</t>
  </si>
  <si>
    <t>entre 2 SMLV y menos de 3 SMLV</t>
  </si>
  <si>
    <t>Pereira</t>
  </si>
  <si>
    <t>Colombia</t>
  </si>
  <si>
    <t>SIN RESPUESTA</t>
  </si>
  <si>
    <t>Universidad Tecnológica de Pereira</t>
  </si>
  <si>
    <t>Contrato a término fijo</t>
  </si>
  <si>
    <t>Ocupaciones en  Salud</t>
  </si>
  <si>
    <t>COLOMBIA</t>
  </si>
  <si>
    <t xml:space="preserve">Empleado de empresa particular  </t>
  </si>
  <si>
    <t>más de 6 SMLV</t>
  </si>
  <si>
    <t>entre 5 SMLV y menos de 6 SMLV</t>
  </si>
  <si>
    <t>RISARALDA</t>
  </si>
  <si>
    <t>PEREIRA</t>
  </si>
  <si>
    <t>entre 3 SMLV y menos de 4 SMLV</t>
  </si>
  <si>
    <t>DOCENTE</t>
  </si>
  <si>
    <t>QUINDIO</t>
  </si>
  <si>
    <t>ARMENIA</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</si>
  <si>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</si>
  <si>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</si>
  <si>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</si>
  <si>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</si>
  <si>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</si>
  <si>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</si>
  <si>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</si>
  <si>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</si>
  <si>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</si>
  <si>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</si>
  <si>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</si>
  <si>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</si>
  <si>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</si>
  <si>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</si>
  <si>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</si>
  <si>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</si>
  <si>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</si>
  <si>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</si>
  <si>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</si>
  <si>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</si>
  <si>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</si>
  <si>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</si>
  <si>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</si>
  <si>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</si>
  <si>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</si>
  <si>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</si>
  <si>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</si>
  <si>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</si>
  <si>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</si>
  <si>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</si>
  <si>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www.utp.edu.co</t>
  </si>
  <si>
    <t>Servicios Sociales y de Salud</t>
  </si>
  <si>
    <t>valle del cauca</t>
  </si>
  <si>
    <t>tulua</t>
  </si>
  <si>
    <t>COORDINADOR</t>
  </si>
  <si>
    <t>ninguna</t>
  </si>
  <si>
    <t>Carrera 27 N° 10 - 02. Los Álamos</t>
  </si>
  <si>
    <t>(57) (6) 3137300</t>
  </si>
  <si>
    <t>LOS PROFESIONALES EGRESADOS HAN DEMOSTRADO SER COMPETENTES 
A NIVEL REGIONAL, NACIONAL E INTERNACIONALMENTE</t>
  </si>
  <si>
    <t>PORQUE HAN DEMOSTRADO SE QUE SE PUEDEN 
DESEMPEÑAR EN LOS CARGOS QUE EJERCEN ACTUALMENTE CON IDONEIDAD Y RESPONSABILIDAD</t>
  </si>
  <si>
    <t>LOS EGRESADOS DEBEN SER SOMETIDOS A PROGRAMAS DE 
EDUCACIÓN CONTINUADA PARA QUE SUS CONOCIMIENTOS SE AFIANCEN Y SE ACTUALICEN DIA A DIA</t>
  </si>
  <si>
    <t>LAS REFERENTES A LA ATENCION CORRECTA CON LAS PERSONAS 
(PACIENTES)</t>
  </si>
  <si>
    <t>Sin respuesta</t>
  </si>
  <si>
    <t>Área Salud</t>
  </si>
  <si>
    <t>Especialización en Psiquiatría</t>
  </si>
  <si>
    <t>Total graduados: 19</t>
  </si>
  <si>
    <t>Total egresados encuestados: 12</t>
  </si>
  <si>
    <t>INSTITUTO DEL SISTEMA  NERVIOSO DE  RISARALDA</t>
  </si>
  <si>
    <t>CALLE 11 # 23-32  ALAMOS</t>
  </si>
  <si>
    <t>anicoral@hotmail.com</t>
  </si>
  <si>
    <t>asistencial</t>
  </si>
  <si>
    <t>medico</t>
  </si>
  <si>
    <t xml:space="preserve">PEREIRA </t>
  </si>
  <si>
    <t>Salud total EPS</t>
  </si>
  <si>
    <t>Cra 8 No 24-59</t>
  </si>
  <si>
    <t>ellagoper@audifarma.com.co</t>
  </si>
  <si>
    <t>Asistencial</t>
  </si>
  <si>
    <t>Médico Psiquiatra</t>
  </si>
  <si>
    <t>Coordinador médico</t>
  </si>
  <si>
    <t>clinica el prado</t>
  </si>
  <si>
    <t>calle 2n 12-75 Armenia</t>
  </si>
  <si>
    <t>imes.prado@gmail.com</t>
  </si>
  <si>
    <t>OPERATIVA</t>
  </si>
  <si>
    <t>PSIQUIATRA</t>
  </si>
  <si>
    <t>DIRECTOR CIENTIFICO</t>
  </si>
  <si>
    <t>FUNDACIÓN UNIVERSITARIA AUTÓNOMA DE LAS AMÉRICAS SEDE PEREIRA</t>
  </si>
  <si>
    <t>CIRCULAR 73 # 35 - 04 MEDELLIN - SEDE PEREIRA AV DE LAS AMÉRICAS 98 - 56</t>
  </si>
  <si>
    <t>www.uam.edu.co</t>
  </si>
  <si>
    <t>COORDINADOR DE AREA</t>
  </si>
  <si>
    <t>clinica san francisco</t>
  </si>
  <si>
    <t>calle 26 No. 34-60</t>
  </si>
  <si>
    <t>clinica@clinicasanfrancisco.com.co</t>
  </si>
  <si>
    <t>consulta externa</t>
  </si>
  <si>
    <t>medico - especialista en psiquiatria</t>
  </si>
  <si>
    <t>Dr. heladio quintero</t>
  </si>
  <si>
    <t>HOSPITAL SAN PEDRO Y SAN PABLO</t>
  </si>
  <si>
    <t>CALLE 13 #11-49  BARRIO BALSILLAS</t>
  </si>
  <si>
    <t>+57 3682271</t>
  </si>
  <si>
    <t xml:space="preserve">hospital.lavirginia@risaralda.gov.co </t>
  </si>
  <si>
    <t>OFICINA DE SALUD MENTAL</t>
  </si>
  <si>
    <t>LA VIRGINIA</t>
  </si>
  <si>
    <t xml:space="preserve">INSTITUTO DEL SISTEMA NERVIOSO DE RISARALDA </t>
  </si>
  <si>
    <t>ALAMOS</t>
  </si>
  <si>
    <t xml:space="preserve">. </t>
  </si>
  <si>
    <t xml:space="preserve">CONSULTA EXTERNA </t>
  </si>
  <si>
    <t>MEDICO PSIQUIATRA</t>
  </si>
  <si>
    <t>DIRECTOR MEDICO</t>
  </si>
  <si>
    <t xml:space="preserve">RISARALDA </t>
  </si>
  <si>
    <t>Instituto del Sistema Nervioso de Risaralda</t>
  </si>
  <si>
    <t>Calle 11 N° 23-31</t>
  </si>
  <si>
    <t>gerencia@institutosistemanervioso.com</t>
  </si>
  <si>
    <t>psiquiatra</t>
  </si>
  <si>
    <t>Coordinación médica</t>
  </si>
  <si>
    <t>CONTAR  CON UNA  CAMARA DE HESSEL  DEL  POSGRADO</t>
  </si>
  <si>
    <t>No tengo sugerencias</t>
  </si>
  <si>
    <t>Tener más docentes de planta, sitios de práctica y convenios con otras universidades para hacer rotaciones extramurales</t>
  </si>
  <si>
    <t>mejor apoyo financiero y reconocimiento académico</t>
  </si>
  <si>
    <t xml:space="preserve">Debería recibir mas apoyo por parte de la Universidad, ya que todo el esfuerzo de preparación de la especialidad recae en los docentes. </t>
  </si>
  <si>
    <t xml:space="preserve">Mayor áreas de practica. </t>
  </si>
  <si>
    <t>Considero importante el ampliar las redes de intercambio formativo con otras escuelas nacionales e internacionales. De igual forma, es importante que la universidad como ente público se vincule más activamente con otras instituciones del mismo orden; en este caso especial, con el hospital mental universitario de Risaralda en donde la participación del posgrado apenas, es evidente.</t>
  </si>
  <si>
    <t>APROVECHAR MEJOR LA IMPORTANCIA E INFLUENCIA QUE TIENE LA UNIVERSIDAD EN LA REGIÓN PARA OBTENER Y MANTENER MÁS Y MEJORES CONVENIOS ASISTENCIALES CON INSTITUCIONES PRESTADORAS DE SERVICIOS DE TODO TIPO (NO SOLO MENTAL). HAY OTRA UNIVERSIDAD EN LA CIUDAD QUE ESTÁ POR EMPEZAR A GRADUAR MÉDICOS Y ÉSTA SE ESTÁ APODERANDO DE LOS ESPACIOS DE PRÁCTICA SIN QUE HAYA ALGUNA REACCIÓN DE PREOCUPACIÓN POR PARTE DE NUESTRA ÁLMA MATER.</t>
  </si>
  <si>
    <t>abrir espacios y rotaciones a nivel nacional con otras instituciones</t>
  </si>
  <si>
    <t xml:space="preserve">Especialización en Psiquiatría
</t>
  </si>
  <si>
    <t>Total graduados: 25</t>
  </si>
  <si>
    <t>Total egresados encuestados 2018: 12</t>
  </si>
  <si>
    <t>Total egresados encuestados 2020: 6</t>
  </si>
  <si>
    <t>Nivel de encuestas diligenciadas: 72%</t>
  </si>
  <si>
    <t>Hospital Mental Universitario de Risaralda</t>
  </si>
  <si>
    <t>Av. 30 de Agosto ## 87 ¿ 76</t>
  </si>
  <si>
    <t>3373444</t>
  </si>
  <si>
    <t>No tengo</t>
  </si>
  <si>
    <t>Médico</t>
  </si>
  <si>
    <t>Directora científica</t>
  </si>
  <si>
    <t>Asegurar mayor diversidad de sitios de practicas clínicas para las rotaciones especiales, tales como psiquiatría infantil, psicogeriatria y electiva</t>
  </si>
  <si>
    <t>mayor supervición en procesos, investigación, abrir rotaciones externas</t>
  </si>
  <si>
    <t>Renovación de planta docente, ampliación de sitios de práctica, disponibilidad de director de posgrado, mejoria en canales de comunicación con el director de posgrado actual, agilidad en procesos como trabajos de grado. Posibilidades de rotaciones externas y disposición para esto por parte de directivas del posgrado.</t>
  </si>
  <si>
    <t>Mejorar los convenios inter-institucionales (Universidades del país) y así permitir que de otras instituciones conozcan las bondades de nuestro programa de Psiquiatría.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</si>
</sst>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Alignment="1">
      <alignment horizontal="center" wrapText="1"/>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10" fontId="27" fillId="0" borderId="1" xfId="0" applyNumberFormat="1" applyFont="1" applyBorder="1" applyAlignment="1">
      <alignment horizontal="center" vertical="center"/>
    </xf>
    <xf numFmtId="0" fontId="27" fillId="0" borderId="1" xfId="0" applyFont="1" applyBorder="1" applyAlignment="1">
      <alignment horizontal="center" vertical="center"/>
    </xf>
    <xf numFmtId="6" fontId="27" fillId="0" borderId="1" xfId="0" applyNumberFormat="1" applyFont="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0" fillId="5" borderId="1" xfId="0"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[3]Egresados!$F$61:$F$63</c:f>
              <c:strCache>
                <c:ptCount val="3"/>
                <c:pt idx="0">
                  <c:v>Casado(a)/unión libre</c:v>
                </c:pt>
                <c:pt idx="1">
                  <c:v>Soltero</c:v>
                </c:pt>
                <c:pt idx="2">
                  <c:v>Otro</c:v>
                </c:pt>
              </c:strCache>
            </c:strRef>
          </c:cat>
          <c:val>
            <c:numRef>
              <c:f>[3]Egresados!$G$61:$G$63</c:f>
              <c:numCache>
                <c:formatCode>General</c:formatCode>
                <c:ptCount val="3"/>
                <c:pt idx="0">
                  <c:v>0.58333333333333337</c:v>
                </c:pt>
                <c:pt idx="1">
                  <c:v>0.41666666666666669</c:v>
                </c:pt>
                <c:pt idx="2">
                  <c:v>0</c:v>
                </c:pt>
              </c:numCache>
            </c:numRef>
          </c:val>
          <c:extLst>
            <c:ext xmlns:c16="http://schemas.microsoft.com/office/drawing/2014/chart" uri="{C3380CC4-5D6E-409C-BE32-E72D297353CC}">
              <c16:uniqueId val="{00000000-23FA-4086-8E96-3BC35395CA1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[3]Egresados!$B$312:$B$313</c:f>
              <c:strCache>
                <c:ptCount val="2"/>
                <c:pt idx="0">
                  <c:v>Si</c:v>
                </c:pt>
                <c:pt idx="1">
                  <c:v>No</c:v>
                </c:pt>
              </c:strCache>
            </c:strRef>
          </c:cat>
          <c:val>
            <c:numRef>
              <c:f>[3]Egresados!$C$312:$C$313</c:f>
              <c:numCache>
                <c:formatCode>General</c:formatCode>
                <c:ptCount val="2"/>
                <c:pt idx="0">
                  <c:v>0.75</c:v>
                </c:pt>
                <c:pt idx="1">
                  <c:v>0.25</c:v>
                </c:pt>
              </c:numCache>
            </c:numRef>
          </c:val>
          <c:extLst>
            <c:ext xmlns:c16="http://schemas.microsoft.com/office/drawing/2014/chart" uri="{C3380CC4-5D6E-409C-BE32-E72D297353CC}">
              <c16:uniqueId val="{00000000-756B-460B-9E9C-3437DA5C09E6}"/>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0.66666666666666663</c:v>
                </c:pt>
                <c:pt idx="1">
                  <c:v>0.33333333333333331</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0.83333333333333337</c:v>
                </c:pt>
                <c:pt idx="1">
                  <c:v>0.16666666666666666</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0.66666666666666663</c:v>
                </c:pt>
                <c:pt idx="1">
                  <c:v>0.33333333333333331</c:v>
                </c:pt>
                <c:pt idx="2">
                  <c:v>0</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0.33333333333333331</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0.33333333333333331</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0.33333333333333331</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2020'!$B$166:$B$167</c:f>
              <c:strCache>
                <c:ptCount val="2"/>
                <c:pt idx="0">
                  <c:v>Si</c:v>
                </c:pt>
                <c:pt idx="1">
                  <c:v>No</c:v>
                </c:pt>
              </c:strCache>
            </c:strRef>
          </c:cat>
          <c:val>
            <c:numRef>
              <c:f>'Egresados 2020'!$E$166:$E$167</c:f>
              <c:numCache>
                <c:formatCode>0%</c:formatCode>
                <c:ptCount val="2"/>
                <c:pt idx="0">
                  <c:v>1</c:v>
                </c:pt>
                <c:pt idx="1">
                  <c:v>0</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2020'!$B$166:$B$167</c15:sqref>
                        </c15:formulaRef>
                      </c:ext>
                    </c:extLst>
                    <c:strCache>
                      <c:ptCount val="2"/>
                      <c:pt idx="0">
                        <c:v>Si</c:v>
                      </c:pt>
                      <c:pt idx="1">
                        <c:v>No</c:v>
                      </c:pt>
                    </c:strCache>
                  </c:strRef>
                </c:cat>
                <c:val>
                  <c:numRef>
                    <c:extLst>
                      <c:ext uri="{02D57815-91ED-43cb-92C2-25804820EDAC}">
                        <c15:formulaRef>
                          <c15:sqref>'Egresados 2020'!$C$166:$C$167</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2020'!$B$186:$B$192</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2020'!$F$186:$F$192</c:f>
              <c:numCache>
                <c:formatCode>0%</c:formatCode>
                <c:ptCount val="7"/>
                <c:pt idx="0">
                  <c:v>0.2857142857142857</c:v>
                </c:pt>
                <c:pt idx="1">
                  <c:v>0.21428571428571427</c:v>
                </c:pt>
                <c:pt idx="2">
                  <c:v>0.14285714285714285</c:v>
                </c:pt>
                <c:pt idx="3">
                  <c:v>7.1428571428571425E-2</c:v>
                </c:pt>
                <c:pt idx="4">
                  <c:v>0.2857142857142857</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2020'!$B$186:$B$192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2020'!$C$186:$C$192</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2020'!$B$186:$B$192</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2020'!$D$186:$D$192</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2020'!$B$201:$B$204</c:f>
              <c:strCache>
                <c:ptCount val="4"/>
                <c:pt idx="0">
                  <c:v>Excelente</c:v>
                </c:pt>
                <c:pt idx="1">
                  <c:v>Bueno</c:v>
                </c:pt>
                <c:pt idx="2">
                  <c:v>Regular</c:v>
                </c:pt>
                <c:pt idx="3">
                  <c:v>Malo</c:v>
                </c:pt>
              </c:strCache>
            </c:strRef>
          </c:cat>
          <c:val>
            <c:numRef>
              <c:f>'Egresados 2020'!$D$201:$D$204</c:f>
              <c:numCache>
                <c:formatCode>0%</c:formatCode>
                <c:ptCount val="4"/>
                <c:pt idx="0">
                  <c:v>0.33333333333333331</c:v>
                </c:pt>
                <c:pt idx="1">
                  <c:v>0.5</c:v>
                </c:pt>
                <c:pt idx="2">
                  <c:v>0.16666666666666666</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2020'!$B$218:$B$219</c:f>
              <c:strCache>
                <c:ptCount val="2"/>
                <c:pt idx="0">
                  <c:v>Si</c:v>
                </c:pt>
                <c:pt idx="1">
                  <c:v>No </c:v>
                </c:pt>
              </c:strCache>
            </c:strRef>
          </c:cat>
          <c:val>
            <c:numRef>
              <c:f>'Egresados 2020'!$D$218:$D$219</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2020'!$B$231:$B$232</c:f>
              <c:strCache>
                <c:ptCount val="2"/>
                <c:pt idx="0">
                  <c:v>Si</c:v>
                </c:pt>
                <c:pt idx="1">
                  <c:v>No </c:v>
                </c:pt>
              </c:strCache>
            </c:strRef>
          </c:cat>
          <c:val>
            <c:numRef>
              <c:f>'Egresados 2020'!$D$231:$D$232</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[3]Egresados!$F$36:$F$37</c:f>
              <c:strCache>
                <c:ptCount val="2"/>
                <c:pt idx="0">
                  <c:v>Masculino</c:v>
                </c:pt>
                <c:pt idx="1">
                  <c:v>Femenino</c:v>
                </c:pt>
              </c:strCache>
            </c:strRef>
          </c:cat>
          <c:val>
            <c:numRef>
              <c:f>[3]Egresados!$G$36:$G$37</c:f>
              <c:numCache>
                <c:formatCode>General</c:formatCode>
                <c:ptCount val="2"/>
                <c:pt idx="0">
                  <c:v>0.75</c:v>
                </c:pt>
                <c:pt idx="1">
                  <c:v>0.25</c:v>
                </c:pt>
              </c:numCache>
            </c:numRef>
          </c:val>
          <c:extLst>
            <c:ext xmlns:c16="http://schemas.microsoft.com/office/drawing/2014/chart" uri="{C3380CC4-5D6E-409C-BE32-E72D297353CC}">
              <c16:uniqueId val="{00000000-6560-4664-B8CD-7334381E11D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2020'!$B$242:$B$246</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2020'!$E$242:$E$246</c:f>
              <c:numCache>
                <c:formatCode>0%</c:formatCode>
                <c:ptCount val="5"/>
                <c:pt idx="0">
                  <c:v>0</c:v>
                </c:pt>
                <c:pt idx="1">
                  <c:v>0</c:v>
                </c:pt>
                <c:pt idx="2">
                  <c:v>0</c:v>
                </c:pt>
                <c:pt idx="3">
                  <c:v>0.66666666666666663</c:v>
                </c:pt>
                <c:pt idx="4">
                  <c:v>0.33333333333333331</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2020'!$F$242:$F$246</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[3]Egresados!$F$87:$F$90</c:f>
              <c:strCache>
                <c:ptCount val="4"/>
                <c:pt idx="0">
                  <c:v>0</c:v>
                </c:pt>
                <c:pt idx="1">
                  <c:v>1</c:v>
                </c:pt>
                <c:pt idx="2">
                  <c:v>2</c:v>
                </c:pt>
                <c:pt idx="3">
                  <c:v>Más de 2</c:v>
                </c:pt>
              </c:strCache>
            </c:strRef>
          </c:cat>
          <c:val>
            <c:numRef>
              <c:f>[3]Egresados!$G$87:$G$90</c:f>
              <c:numCache>
                <c:formatCode>General</c:formatCode>
                <c:ptCount val="4"/>
                <c:pt idx="0">
                  <c:v>0.66666666666666663</c:v>
                </c:pt>
                <c:pt idx="1">
                  <c:v>0.25</c:v>
                </c:pt>
                <c:pt idx="2">
                  <c:v>8.3333333333333329E-2</c:v>
                </c:pt>
                <c:pt idx="3">
                  <c:v>0</c:v>
                </c:pt>
              </c:numCache>
            </c:numRef>
          </c:val>
          <c:extLst>
            <c:ext xmlns:c16="http://schemas.microsoft.com/office/drawing/2014/chart" uri="{C3380CC4-5D6E-409C-BE32-E72D297353CC}">
              <c16:uniqueId val="{00000000-F5F2-4AA0-8D65-DC9D44F40B99}"/>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[3]Egresados!$B$124:$B$129</c:f>
              <c:strCache>
                <c:ptCount val="6"/>
                <c:pt idx="0">
                  <c:v>Trabajando</c:v>
                </c:pt>
                <c:pt idx="1">
                  <c:v>Buscando trabajo</c:v>
                </c:pt>
                <c:pt idx="2">
                  <c:v>Estudiando</c:v>
                </c:pt>
                <c:pt idx="3">
                  <c:v>Oficios del hogar</c:v>
                </c:pt>
                <c:pt idx="4">
                  <c:v>Incapacitado </c:v>
                </c:pt>
                <c:pt idx="5">
                  <c:v>Otra actividad</c:v>
                </c:pt>
              </c:strCache>
            </c:strRef>
          </c:cat>
          <c:val>
            <c:numRef>
              <c:f>[3]Egresados!$C$124:$C$129</c:f>
              <c:numCache>
                <c:formatCode>General</c:formatCode>
                <c:ptCount val="6"/>
              </c:numCache>
            </c:numRef>
          </c:val>
          <c:extLst>
            <c:ext xmlns:c16="http://schemas.microsoft.com/office/drawing/2014/chart" uri="{C3380CC4-5D6E-409C-BE32-E72D297353CC}">
              <c16:uniqueId val="{00000000-D1FF-4CBC-8FDC-E7316A9A239E}"/>
            </c:ext>
          </c:extLst>
        </c:ser>
        <c:ser>
          <c:idx val="1"/>
          <c:order val="1"/>
          <c:invertIfNegative val="0"/>
          <c:cat>
            <c:strRef>
              <c:f>[3]Egresados!$B$124:$B$129</c:f>
              <c:strCache>
                <c:ptCount val="6"/>
                <c:pt idx="0">
                  <c:v>Trabajando</c:v>
                </c:pt>
                <c:pt idx="1">
                  <c:v>Buscando trabajo</c:v>
                </c:pt>
                <c:pt idx="2">
                  <c:v>Estudiando</c:v>
                </c:pt>
                <c:pt idx="3">
                  <c:v>Oficios del hogar</c:v>
                </c:pt>
                <c:pt idx="4">
                  <c:v>Incapacitado </c:v>
                </c:pt>
                <c:pt idx="5">
                  <c:v>Otra actividad</c:v>
                </c:pt>
              </c:strCache>
            </c:strRef>
          </c:cat>
          <c:val>
            <c:numRef>
              <c:f>[3]Egresados!$D$124:$D$129</c:f>
              <c:numCache>
                <c:formatCode>General</c:formatCode>
                <c:ptCount val="6"/>
              </c:numCache>
            </c:numRef>
          </c:val>
          <c:extLst>
            <c:ext xmlns:c16="http://schemas.microsoft.com/office/drawing/2014/chart" uri="{C3380CC4-5D6E-409C-BE32-E72D297353CC}">
              <c16:uniqueId val="{00000001-D1FF-4CBC-8FDC-E7316A9A239E}"/>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[3]Egresados!$B$124:$B$129</c:f>
              <c:strCache>
                <c:ptCount val="6"/>
                <c:pt idx="0">
                  <c:v>Trabajando</c:v>
                </c:pt>
                <c:pt idx="1">
                  <c:v>Buscando trabajo</c:v>
                </c:pt>
                <c:pt idx="2">
                  <c:v>Estudiando</c:v>
                </c:pt>
                <c:pt idx="3">
                  <c:v>Oficios del hogar</c:v>
                </c:pt>
                <c:pt idx="4">
                  <c:v>Incapacitado </c:v>
                </c:pt>
                <c:pt idx="5">
                  <c:v>Otra actividad</c:v>
                </c:pt>
              </c:strCache>
            </c:strRef>
          </c:cat>
          <c:val>
            <c:numRef>
              <c:f>[3]Egresados!$E$124:$E$129</c:f>
              <c:numCache>
                <c:formatCode>General</c:formatCode>
                <c:ptCount val="6"/>
                <c:pt idx="0">
                  <c:v>0.66666666666666663</c:v>
                </c:pt>
                <c:pt idx="1">
                  <c:v>0.33333333333333331</c:v>
                </c:pt>
                <c:pt idx="2">
                  <c:v>0</c:v>
                </c:pt>
                <c:pt idx="3">
                  <c:v>0</c:v>
                </c:pt>
                <c:pt idx="4">
                  <c:v>0</c:v>
                </c:pt>
                <c:pt idx="5">
                  <c:v>0</c:v>
                </c:pt>
              </c:numCache>
            </c:numRef>
          </c:val>
          <c:extLst>
            <c:ext xmlns:c16="http://schemas.microsoft.com/office/drawing/2014/chart" uri="{C3380CC4-5D6E-409C-BE32-E72D297353CC}">
              <c16:uniqueId val="{00000002-D1FF-4CBC-8FDC-E7316A9A239E}"/>
            </c:ext>
          </c:extLst>
        </c:ser>
        <c:ser>
          <c:idx val="3"/>
          <c:order val="3"/>
          <c:invertIfNegative val="0"/>
          <c:cat>
            <c:strRef>
              <c:f>[3]Egresados!$B$124:$B$129</c:f>
              <c:strCache>
                <c:ptCount val="6"/>
                <c:pt idx="0">
                  <c:v>Trabajando</c:v>
                </c:pt>
                <c:pt idx="1">
                  <c:v>Buscando trabajo</c:v>
                </c:pt>
                <c:pt idx="2">
                  <c:v>Estudiando</c:v>
                </c:pt>
                <c:pt idx="3">
                  <c:v>Oficios del hogar</c:v>
                </c:pt>
                <c:pt idx="4">
                  <c:v>Incapacitado </c:v>
                </c:pt>
                <c:pt idx="5">
                  <c:v>Otra actividad</c:v>
                </c:pt>
              </c:strCache>
            </c:strRef>
          </c:cat>
          <c:val>
            <c:numRef>
              <c:f>[3]Egresados!$F$124:$F$129</c:f>
              <c:numCache>
                <c:formatCode>General</c:formatCode>
                <c:ptCount val="6"/>
              </c:numCache>
            </c:numRef>
          </c:val>
          <c:extLst>
            <c:ext xmlns:c16="http://schemas.microsoft.com/office/drawing/2014/chart" uri="{C3380CC4-5D6E-409C-BE32-E72D297353CC}">
              <c16:uniqueId val="{00000003-D1FF-4CBC-8FDC-E7316A9A239E}"/>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[3]Egresados!$H$124:$H$126</c:f>
              <c:strCache>
                <c:ptCount val="3"/>
                <c:pt idx="0">
                  <c:v>Si</c:v>
                </c:pt>
                <c:pt idx="1">
                  <c:v>no </c:v>
                </c:pt>
                <c:pt idx="2">
                  <c:v>no respondio </c:v>
                </c:pt>
              </c:strCache>
            </c:strRef>
          </c:cat>
          <c:val>
            <c:numRef>
              <c:f>[3]Egresados!$I$124:$I$126</c:f>
              <c:numCache>
                <c:formatCode>General</c:formatCode>
                <c:ptCount val="3"/>
              </c:numCache>
            </c:numRef>
          </c:val>
          <c:extLst>
            <c:ext xmlns:c16="http://schemas.microsoft.com/office/drawing/2014/chart" uri="{C3380CC4-5D6E-409C-BE32-E72D297353CC}">
              <c16:uniqueId val="{00000000-2EA9-4B60-A06A-43FDCE9554D6}"/>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[3]Egresados!$H$124:$H$126</c:f>
              <c:strCache>
                <c:ptCount val="3"/>
                <c:pt idx="0">
                  <c:v>Si</c:v>
                </c:pt>
                <c:pt idx="1">
                  <c:v>no </c:v>
                </c:pt>
                <c:pt idx="2">
                  <c:v>no respondio </c:v>
                </c:pt>
              </c:strCache>
            </c:strRef>
          </c:cat>
          <c:val>
            <c:numRef>
              <c:f>[3]Egresados!$J$124:$J$126</c:f>
              <c:numCache>
                <c:formatCode>General</c:formatCode>
                <c:ptCount val="3"/>
              </c:numCache>
            </c:numRef>
          </c:val>
          <c:extLst>
            <c:ext xmlns:c16="http://schemas.microsoft.com/office/drawing/2014/chart" uri="{C3380CC4-5D6E-409C-BE32-E72D297353CC}">
              <c16:uniqueId val="{00000001-2EA9-4B60-A06A-43FDCE9554D6}"/>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[3]Egresados!$H$124:$H$126</c:f>
              <c:strCache>
                <c:ptCount val="3"/>
                <c:pt idx="0">
                  <c:v>Si</c:v>
                </c:pt>
                <c:pt idx="1">
                  <c:v>no </c:v>
                </c:pt>
                <c:pt idx="2">
                  <c:v>no respondio </c:v>
                </c:pt>
              </c:strCache>
            </c:strRef>
          </c:cat>
          <c:val>
            <c:numRef>
              <c:f>[3]Egresados!$K$124:$K$126</c:f>
              <c:numCache>
                <c:formatCode>General</c:formatCode>
                <c:ptCount val="3"/>
                <c:pt idx="0">
                  <c:v>0.66666666666666663</c:v>
                </c:pt>
                <c:pt idx="1">
                  <c:v>0</c:v>
                </c:pt>
                <c:pt idx="2">
                  <c:v>0.33333333333333331</c:v>
                </c:pt>
              </c:numCache>
            </c:numRef>
          </c:val>
          <c:extLst>
            <c:ext xmlns:c16="http://schemas.microsoft.com/office/drawing/2014/chart" uri="{C3380CC4-5D6E-409C-BE32-E72D297353CC}">
              <c16:uniqueId val="{00000002-2EA9-4B60-A06A-43FDCE9554D6}"/>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[3]Egresados!$H$124:$H$126</c:f>
              <c:strCache>
                <c:ptCount val="3"/>
                <c:pt idx="0">
                  <c:v>Si</c:v>
                </c:pt>
                <c:pt idx="1">
                  <c:v>no </c:v>
                </c:pt>
                <c:pt idx="2">
                  <c:v>no respondio </c:v>
                </c:pt>
              </c:strCache>
            </c:strRef>
          </c:cat>
          <c:val>
            <c:numRef>
              <c:f>[3]Egresados!$L$124:$L$126</c:f>
              <c:numCache>
                <c:formatCode>General</c:formatCode>
                <c:ptCount val="3"/>
              </c:numCache>
            </c:numRef>
          </c:val>
          <c:extLst>
            <c:ext xmlns:c16="http://schemas.microsoft.com/office/drawing/2014/chart" uri="{C3380CC4-5D6E-409C-BE32-E72D297353CC}">
              <c16:uniqueId val="{00000003-2EA9-4B60-A06A-43FDCE9554D6}"/>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3EEC-4B15-B2FC-DDBC8E41EF32}"/>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[3]Egresados!$B$169:$B$170</c:f>
              <c:strCache>
                <c:ptCount val="2"/>
                <c:pt idx="0">
                  <c:v>Educación</c:v>
                </c:pt>
                <c:pt idx="1">
                  <c:v>Servicios Sociales y de Salud</c:v>
                </c:pt>
              </c:strCache>
            </c:strRef>
          </c:cat>
          <c:val>
            <c:numRef>
              <c:f>[3]Egresados!$D$169:$D$170</c:f>
              <c:numCache>
                <c:formatCode>General</c:formatCode>
                <c:ptCount val="2"/>
                <c:pt idx="0">
                  <c:v>8.3333333333333329E-2</c:v>
                </c:pt>
                <c:pt idx="1">
                  <c:v>0.58333333333333337</c:v>
                </c:pt>
              </c:numCache>
            </c:numRef>
          </c:val>
          <c:extLst>
            <c:ext xmlns:c16="http://schemas.microsoft.com/office/drawing/2014/chart" uri="{C3380CC4-5D6E-409C-BE32-E72D297353CC}">
              <c16:uniqueId val="{00000001-3EEC-4B15-B2FC-DDBC8E41EF32}"/>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[3]Egresados!$E$196:$E$197</c:f>
              <c:numCache>
                <c:formatCode>General</c:formatCode>
                <c:ptCount val="2"/>
                <c:pt idx="0">
                  <c:v>0.83333333333333337</c:v>
                </c:pt>
                <c:pt idx="1">
                  <c:v>0.16666666666666666</c:v>
                </c:pt>
              </c:numCache>
            </c:numRef>
          </c:val>
          <c:extLst>
            <c:ext xmlns:c16="http://schemas.microsoft.com/office/drawing/2014/chart" uri="{C3380CC4-5D6E-409C-BE32-E72D297353CC}">
              <c16:uniqueId val="{00000000-F773-4B32-B16E-B0C0C4DE97A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09257543247623"/>
          <c:y val="0.38613225430154563"/>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[3]Egresados!$F$232:$F$233</c:f>
              <c:numCache>
                <c:formatCode>General</c:formatCode>
                <c:ptCount val="2"/>
                <c:pt idx="0">
                  <c:v>0.41666666666666669</c:v>
                </c:pt>
                <c:pt idx="1">
                  <c:v>0.58333333333333337</c:v>
                </c:pt>
              </c:numCache>
            </c:numRef>
          </c:val>
          <c:extLst>
            <c:ext xmlns:c16="http://schemas.microsoft.com/office/drawing/2014/chart" uri="{C3380CC4-5D6E-409C-BE32-E72D297353CC}">
              <c16:uniqueId val="{00000000-BE50-49E4-91E3-C49DF5D8501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738815182348779"/>
          <c:y val="0.4781613613464194"/>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[3]Egresados!$C$288:$C$292</c:f>
              <c:numCache>
                <c:formatCode>General</c:formatCode>
                <c:ptCount val="5"/>
                <c:pt idx="0">
                  <c:v>0</c:v>
                </c:pt>
                <c:pt idx="1">
                  <c:v>0</c:v>
                </c:pt>
                <c:pt idx="2">
                  <c:v>0</c:v>
                </c:pt>
                <c:pt idx="3">
                  <c:v>0.66666666666666663</c:v>
                </c:pt>
                <c:pt idx="4">
                  <c:v>0.33333333333333331</c:v>
                </c:pt>
              </c:numCache>
            </c:numRef>
          </c:val>
          <c:extLst>
            <c:ext xmlns:c16="http://schemas.microsoft.com/office/drawing/2014/chart" uri="{C3380CC4-5D6E-409C-BE32-E72D297353CC}">
              <c16:uniqueId val="{00000000-3DF9-4194-9DAD-66FE24178B2B}"/>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Psiquiatría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7" name="3 Imagen">
          <a:extLst>
            <a:ext uri="{FF2B5EF4-FFF2-40B4-BE49-F238E27FC236}">
              <a16:creationId xmlns:a16="http://schemas.microsoft.com/office/drawing/2014/main" id="{02CA591B-8D84-4DA3-91DF-61197A6C2A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8" name="4 Imagen">
          <a:extLst>
            <a:ext uri="{FF2B5EF4-FFF2-40B4-BE49-F238E27FC236}">
              <a16:creationId xmlns:a16="http://schemas.microsoft.com/office/drawing/2014/main" id="{E173959A-FF3E-438D-B63A-974C848677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66</xdr:row>
      <xdr:rowOff>44450</xdr:rowOff>
    </xdr:from>
    <xdr:to>
      <xdr:col>7</xdr:col>
      <xdr:colOff>19050</xdr:colOff>
      <xdr:row>80</xdr:row>
      <xdr:rowOff>120650</xdr:rowOff>
    </xdr:to>
    <xdr:graphicFrame macro="">
      <xdr:nvGraphicFramePr>
        <xdr:cNvPr id="9" name="7 Gráfico">
          <a:extLst>
            <a:ext uri="{FF2B5EF4-FFF2-40B4-BE49-F238E27FC236}">
              <a16:creationId xmlns:a16="http://schemas.microsoft.com/office/drawing/2014/main" id="{4A586AD9-9626-481B-AED4-6E64CE328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39</xdr:row>
      <xdr:rowOff>25400</xdr:rowOff>
    </xdr:from>
    <xdr:to>
      <xdr:col>7</xdr:col>
      <xdr:colOff>12700</xdr:colOff>
      <xdr:row>53</xdr:row>
      <xdr:rowOff>101600</xdr:rowOff>
    </xdr:to>
    <xdr:graphicFrame macro="">
      <xdr:nvGraphicFramePr>
        <xdr:cNvPr id="10" name="8 Gráfico">
          <a:extLst>
            <a:ext uri="{FF2B5EF4-FFF2-40B4-BE49-F238E27FC236}">
              <a16:creationId xmlns:a16="http://schemas.microsoft.com/office/drawing/2014/main" id="{3AAC7080-639A-4CB1-A738-D2EACC658E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93</xdr:row>
      <xdr:rowOff>19050</xdr:rowOff>
    </xdr:from>
    <xdr:to>
      <xdr:col>7</xdr:col>
      <xdr:colOff>0</xdr:colOff>
      <xdr:row>107</xdr:row>
      <xdr:rowOff>95250</xdr:rowOff>
    </xdr:to>
    <xdr:graphicFrame macro="">
      <xdr:nvGraphicFramePr>
        <xdr:cNvPr id="11" name="9 Gráfico">
          <a:extLst>
            <a:ext uri="{FF2B5EF4-FFF2-40B4-BE49-F238E27FC236}">
              <a16:creationId xmlns:a16="http://schemas.microsoft.com/office/drawing/2014/main" id="{90DDFE65-829B-4E0D-A912-0D968C401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130</xdr:row>
      <xdr:rowOff>165100</xdr:rowOff>
    </xdr:from>
    <xdr:to>
      <xdr:col>6</xdr:col>
      <xdr:colOff>241300</xdr:colOff>
      <xdr:row>145</xdr:row>
      <xdr:rowOff>57150</xdr:rowOff>
    </xdr:to>
    <xdr:graphicFrame macro="">
      <xdr:nvGraphicFramePr>
        <xdr:cNvPr id="12" name="10 Gráfico">
          <a:extLst>
            <a:ext uri="{FF2B5EF4-FFF2-40B4-BE49-F238E27FC236}">
              <a16:creationId xmlns:a16="http://schemas.microsoft.com/office/drawing/2014/main" id="{D735F0FE-95EC-4724-B467-343863EB5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130</xdr:row>
      <xdr:rowOff>146050</xdr:rowOff>
    </xdr:from>
    <xdr:to>
      <xdr:col>13</xdr:col>
      <xdr:colOff>38100</xdr:colOff>
      <xdr:row>145</xdr:row>
      <xdr:rowOff>38100</xdr:rowOff>
    </xdr:to>
    <xdr:graphicFrame macro="">
      <xdr:nvGraphicFramePr>
        <xdr:cNvPr id="13" name="12 Gráfico">
          <a:extLst>
            <a:ext uri="{FF2B5EF4-FFF2-40B4-BE49-F238E27FC236}">
              <a16:creationId xmlns:a16="http://schemas.microsoft.com/office/drawing/2014/main" id="{CE32ABE4-71FB-460C-865D-86771B5EC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175</xdr:row>
      <xdr:rowOff>19050</xdr:rowOff>
    </xdr:from>
    <xdr:to>
      <xdr:col>4</xdr:col>
      <xdr:colOff>1670050</xdr:colOff>
      <xdr:row>189</xdr:row>
      <xdr:rowOff>95250</xdr:rowOff>
    </xdr:to>
    <xdr:graphicFrame macro="">
      <xdr:nvGraphicFramePr>
        <xdr:cNvPr id="14" name="16 Gráfico">
          <a:extLst>
            <a:ext uri="{FF2B5EF4-FFF2-40B4-BE49-F238E27FC236}">
              <a16:creationId xmlns:a16="http://schemas.microsoft.com/office/drawing/2014/main" id="{EB203CAD-4DD6-4E47-9E91-02C9FCA3A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193</xdr:row>
      <xdr:rowOff>57150</xdr:rowOff>
    </xdr:from>
    <xdr:to>
      <xdr:col>11</xdr:col>
      <xdr:colOff>222250</xdr:colOff>
      <xdr:row>204</xdr:row>
      <xdr:rowOff>19050</xdr:rowOff>
    </xdr:to>
    <xdr:graphicFrame macro="">
      <xdr:nvGraphicFramePr>
        <xdr:cNvPr id="15" name="17 Gráfico">
          <a:extLst>
            <a:ext uri="{FF2B5EF4-FFF2-40B4-BE49-F238E27FC236}">
              <a16:creationId xmlns:a16="http://schemas.microsoft.com/office/drawing/2014/main" id="{E646803C-B943-4F34-88E0-E94E472E4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236</xdr:row>
      <xdr:rowOff>34925</xdr:rowOff>
    </xdr:from>
    <xdr:to>
      <xdr:col>5</xdr:col>
      <xdr:colOff>152400</xdr:colOff>
      <xdr:row>250</xdr:row>
      <xdr:rowOff>47625</xdr:rowOff>
    </xdr:to>
    <xdr:graphicFrame macro="">
      <xdr:nvGraphicFramePr>
        <xdr:cNvPr id="16" name="19 Gráfico">
          <a:extLst>
            <a:ext uri="{FF2B5EF4-FFF2-40B4-BE49-F238E27FC236}">
              <a16:creationId xmlns:a16="http://schemas.microsoft.com/office/drawing/2014/main" id="{9915CB5B-308F-4C05-86D1-34F68A89A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278</xdr:row>
      <xdr:rowOff>165100</xdr:rowOff>
    </xdr:from>
    <xdr:to>
      <xdr:col>9</xdr:col>
      <xdr:colOff>622300</xdr:colOff>
      <xdr:row>293</xdr:row>
      <xdr:rowOff>57150</xdr:rowOff>
    </xdr:to>
    <xdr:graphicFrame macro="">
      <xdr:nvGraphicFramePr>
        <xdr:cNvPr id="17" name="21 Gráfico">
          <a:extLst>
            <a:ext uri="{FF2B5EF4-FFF2-40B4-BE49-F238E27FC236}">
              <a16:creationId xmlns:a16="http://schemas.microsoft.com/office/drawing/2014/main" id="{81832ACF-17B5-4744-9D7E-C05F0BF47D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305</xdr:row>
      <xdr:rowOff>19050</xdr:rowOff>
    </xdr:from>
    <xdr:to>
      <xdr:col>8</xdr:col>
      <xdr:colOff>590550</xdr:colOff>
      <xdr:row>319</xdr:row>
      <xdr:rowOff>95250</xdr:rowOff>
    </xdr:to>
    <xdr:graphicFrame macro="">
      <xdr:nvGraphicFramePr>
        <xdr:cNvPr id="18" name="22 Gráfico">
          <a:extLst>
            <a:ext uri="{FF2B5EF4-FFF2-40B4-BE49-F238E27FC236}">
              <a16:creationId xmlns:a16="http://schemas.microsoft.com/office/drawing/2014/main" id="{01A0D577-7914-477D-9334-193A0B9BD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9" name="Imagen 18">
          <a:extLst>
            <a:ext uri="{FF2B5EF4-FFF2-40B4-BE49-F238E27FC236}">
              <a16:creationId xmlns:a16="http://schemas.microsoft.com/office/drawing/2014/main" id="{C30BF5E0-AA5A-4D4E-A547-20912FE54A3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15</xdr:row>
      <xdr:rowOff>0</xdr:rowOff>
    </xdr:from>
    <xdr:to>
      <xdr:col>6</xdr:col>
      <xdr:colOff>37018</xdr:colOff>
      <xdr:row>27</xdr:row>
      <xdr:rowOff>1200150</xdr:rowOff>
    </xdr:to>
    <xdr:pic>
      <xdr:nvPicPr>
        <xdr:cNvPr id="20" name="Imagen 19">
          <a:extLst>
            <a:ext uri="{FF2B5EF4-FFF2-40B4-BE49-F238E27FC236}">
              <a16:creationId xmlns:a16="http://schemas.microsoft.com/office/drawing/2014/main" id="{52136208-7488-44C4-BD02-44D7885961E1}"/>
            </a:ext>
          </a:extLst>
        </xdr:cNvPr>
        <xdr:cNvPicPr>
          <a:picLocks noChangeAspect="1"/>
        </xdr:cNvPicPr>
      </xdr:nvPicPr>
      <xdr:blipFill>
        <a:blip xmlns:r="http://schemas.openxmlformats.org/officeDocument/2006/relationships" r:embed="rId14"/>
        <a:stretch>
          <a:fillRect/>
        </a:stretch>
      </xdr:blipFill>
      <xdr:spPr>
        <a:xfrm>
          <a:off x="762000" y="3171825"/>
          <a:ext cx="8657143" cy="3486150"/>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0.79767</cdr:x>
      <cdr:y>0.375</cdr:y>
    </cdr:from>
    <cdr:to>
      <cdr:x>0.82694</cdr:x>
      <cdr:y>0.46528</cdr:y>
    </cdr:to>
    <cdr:sp macro="" textlink="">
      <cdr:nvSpPr>
        <cdr:cNvPr id="2" name="CuadroTexto 1"/>
        <cdr:cNvSpPr txBox="1"/>
      </cdr:nvSpPr>
      <cdr:spPr>
        <a:xfrm xmlns:a="http://schemas.openxmlformats.org/drawingml/2006/main">
          <a:off x="8048625" y="1028700"/>
          <a:ext cx="295275" cy="24765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0.81278</cdr:x>
      <cdr:y>0.52083</cdr:y>
    </cdr:from>
    <cdr:to>
      <cdr:x>0.9034</cdr:x>
      <cdr:y>0.85417</cdr:y>
    </cdr:to>
    <cdr:sp macro="" textlink="">
      <cdr:nvSpPr>
        <cdr:cNvPr id="3" name="CuadroTexto 2"/>
        <cdr:cNvSpPr txBox="1"/>
      </cdr:nvSpPr>
      <cdr:spPr>
        <a:xfrm xmlns:a="http://schemas.openxmlformats.org/drawingml/2006/main">
          <a:off x="8201025" y="14287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0.79767</cdr:x>
      <cdr:y>0.45833</cdr:y>
    </cdr:from>
    <cdr:to>
      <cdr:x>0.84015</cdr:x>
      <cdr:y>0.58681</cdr:y>
    </cdr:to>
    <cdr:sp macro="" textlink="">
      <cdr:nvSpPr>
        <cdr:cNvPr id="4" name="CuadroTexto 3"/>
        <cdr:cNvSpPr txBox="1"/>
      </cdr:nvSpPr>
      <cdr:spPr>
        <a:xfrm xmlns:a="http://schemas.openxmlformats.org/drawingml/2006/main">
          <a:off x="8048624" y="1257300"/>
          <a:ext cx="428625" cy="3524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0.85236</cdr:x>
      <cdr:y>0.47038</cdr:y>
    </cdr:from>
    <cdr:to>
      <cdr:x>0.9102</cdr:x>
      <cdr:y>0.5628</cdr:y>
    </cdr:to>
    <cdr:sp macro="" textlink="">
      <cdr:nvSpPr>
        <cdr:cNvPr id="2" name="CuadroTexto 1"/>
        <cdr:cNvSpPr txBox="1"/>
      </cdr:nvSpPr>
      <cdr:spPr>
        <a:xfrm xmlns:a="http://schemas.openxmlformats.org/drawingml/2006/main">
          <a:off x="5334000" y="1260475"/>
          <a:ext cx="361950" cy="24765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0.84779</cdr:x>
      <cdr:y>0.54858</cdr:y>
    </cdr:from>
    <cdr:to>
      <cdr:x>0.9102</cdr:x>
      <cdr:y>0.67299</cdr:y>
    </cdr:to>
    <cdr:sp macro="" textlink="">
      <cdr:nvSpPr>
        <cdr:cNvPr id="3" name="CuadroTexto 2"/>
        <cdr:cNvSpPr txBox="1"/>
      </cdr:nvSpPr>
      <cdr:spPr>
        <a:xfrm xmlns:a="http://schemas.openxmlformats.org/drawingml/2006/main">
          <a:off x="5305424" y="1470025"/>
          <a:ext cx="390525" cy="3333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163</xdr:row>
      <xdr:rowOff>90487</xdr:rowOff>
    </xdr:from>
    <xdr:to>
      <xdr:col>7</xdr:col>
      <xdr:colOff>209550</xdr:colOff>
      <xdr:row>174</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181</xdr:row>
      <xdr:rowOff>71437</xdr:rowOff>
    </xdr:from>
    <xdr:to>
      <xdr:col>8</xdr:col>
      <xdr:colOff>409575</xdr:colOff>
      <xdr:row>196</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197</xdr:row>
      <xdr:rowOff>185737</xdr:rowOff>
    </xdr:from>
    <xdr:to>
      <xdr:col>6</xdr:col>
      <xdr:colOff>1181100</xdr:colOff>
      <xdr:row>210</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212</xdr:row>
      <xdr:rowOff>176212</xdr:rowOff>
    </xdr:from>
    <xdr:to>
      <xdr:col>6</xdr:col>
      <xdr:colOff>638175</xdr:colOff>
      <xdr:row>224</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226</xdr:row>
      <xdr:rowOff>42862</xdr:rowOff>
    </xdr:from>
    <xdr:to>
      <xdr:col>6</xdr:col>
      <xdr:colOff>1323975</xdr:colOff>
      <xdr:row>237</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239</xdr:row>
      <xdr:rowOff>90487</xdr:rowOff>
    </xdr:from>
    <xdr:to>
      <xdr:col>8</xdr:col>
      <xdr:colOff>485775</xdr:colOff>
      <xdr:row>250</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27368</xdr:colOff>
      <xdr:row>14</xdr:row>
      <xdr:rowOff>180975</xdr:rowOff>
    </xdr:from>
    <xdr:to>
      <xdr:col>5</xdr:col>
      <xdr:colOff>141784</xdr:colOff>
      <xdr:row>27</xdr:row>
      <xdr:rowOff>399618</xdr:rowOff>
    </xdr:to>
    <xdr:pic>
      <xdr:nvPicPr>
        <xdr:cNvPr id="7" name="Imagen 6">
          <a:extLst>
            <a:ext uri="{FF2B5EF4-FFF2-40B4-BE49-F238E27FC236}">
              <a16:creationId xmlns:a16="http://schemas.microsoft.com/office/drawing/2014/main" id="{B97F454F-5CAB-463A-B10A-634697C8B26C}"/>
            </a:ext>
          </a:extLst>
        </xdr:cNvPr>
        <xdr:cNvPicPr>
          <a:picLocks noChangeAspect="1"/>
        </xdr:cNvPicPr>
      </xdr:nvPicPr>
      <xdr:blipFill>
        <a:blip xmlns:r="http://schemas.openxmlformats.org/officeDocument/2006/relationships" r:embed="rId14"/>
        <a:stretch>
          <a:fillRect/>
        </a:stretch>
      </xdr:blipFill>
      <xdr:spPr>
        <a:xfrm>
          <a:off x="789368" y="3314700"/>
          <a:ext cx="6800966" cy="26951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Psiquiatría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Psiquiatría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Especializaci&#243;n%20en%20Gerencia%20del%20Deporte%20y%20la%20Recreaci&#243;n/Especializaci&#243;n%20en%20Gerencia%20del%20Deporte%20y%20la%20Recreaci&#243;n%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Especializaci&#243;n%20en%20Medicina%20Cr&#237;tica%20y%20Cuidado%20Intensivo/Especializaci&#243;n%20en%20Medicina%20Cr&#237;tica%20y%20Cuidado%20Intensivo%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pecializaci&#243;n%20en%20Psiquiatr&#237;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0.70114942528735635</v>
          </cell>
        </row>
        <row r="36">
          <cell r="F36" t="str">
            <v>Femenino</v>
          </cell>
          <cell r="G36">
            <v>0.2988505747126437</v>
          </cell>
        </row>
        <row r="60">
          <cell r="F60" t="str">
            <v>Casado(a)/unión libre</v>
          </cell>
          <cell r="G60">
            <v>0.40229885057471265</v>
          </cell>
        </row>
        <row r="61">
          <cell r="F61" t="str">
            <v>Soltero</v>
          </cell>
          <cell r="G61">
            <v>0.58620689655172409</v>
          </cell>
        </row>
        <row r="62">
          <cell r="F62" t="str">
            <v>Otro</v>
          </cell>
          <cell r="G62">
            <v>1.1494252873563218E-2</v>
          </cell>
        </row>
        <row r="86">
          <cell r="F86">
            <v>0</v>
          </cell>
          <cell r="G86">
            <v>0.60919540229885061</v>
          </cell>
        </row>
        <row r="87">
          <cell r="F87">
            <v>1</v>
          </cell>
          <cell r="G87">
            <v>0.17241379310344829</v>
          </cell>
        </row>
        <row r="88">
          <cell r="F88">
            <v>2</v>
          </cell>
          <cell r="G88">
            <v>0.19540229885057472</v>
          </cell>
        </row>
        <row r="89">
          <cell r="F89" t="str">
            <v>Más de 2</v>
          </cell>
          <cell r="G89">
            <v>2.2988505747126436E-2</v>
          </cell>
        </row>
        <row r="123">
          <cell r="B123" t="str">
            <v>Trabajando</v>
          </cell>
          <cell r="E123">
            <v>0.86206896551724133</v>
          </cell>
          <cell r="H123" t="str">
            <v>Si</v>
          </cell>
          <cell r="K123">
            <v>0.47126436781609193</v>
          </cell>
        </row>
        <row r="124">
          <cell r="B124" t="str">
            <v>Buscando trabajo</v>
          </cell>
          <cell r="E124">
            <v>0.11494252873563218</v>
          </cell>
          <cell r="H124" t="str">
            <v xml:space="preserve">no </v>
          </cell>
          <cell r="K124">
            <v>0.11494252873563218</v>
          </cell>
        </row>
        <row r="125">
          <cell r="B125" t="str">
            <v>Estudiando</v>
          </cell>
          <cell r="E125">
            <v>1.1494252873563218E-2</v>
          </cell>
          <cell r="H125" t="str">
            <v xml:space="preserve">no respondio </v>
          </cell>
          <cell r="K125">
            <v>0.41379310344827586</v>
          </cell>
        </row>
        <row r="126">
          <cell r="B126" t="str">
            <v>Oficios del hogar</v>
          </cell>
          <cell r="E126">
            <v>0</v>
          </cell>
        </row>
        <row r="127">
          <cell r="B127" t="str">
            <v xml:space="preserve">Incapacitado </v>
          </cell>
          <cell r="E127">
            <v>0</v>
          </cell>
        </row>
        <row r="128">
          <cell r="B128" t="str">
            <v>Otra actividad</v>
          </cell>
          <cell r="E128">
            <v>1.1494252873563218E-2</v>
          </cell>
        </row>
        <row r="243">
          <cell r="B243" t="str">
            <v>Administración Pública y Defensa; Seguridad Social de Afiliación Obligatoria</v>
          </cell>
          <cell r="D243">
            <v>2.2988505747126436E-2</v>
          </cell>
        </row>
        <row r="244">
          <cell r="B244" t="str">
            <v>Agricultura, ganadería, Caza y Silvicultura</v>
          </cell>
          <cell r="D244">
            <v>3.4482758620689655E-2</v>
          </cell>
        </row>
        <row r="245">
          <cell r="B245" t="str">
            <v>Educación</v>
          </cell>
          <cell r="D245">
            <v>0.32183908045977011</v>
          </cell>
        </row>
        <row r="246">
          <cell r="B246" t="str">
            <v>Industrias Manufactureras</v>
          </cell>
          <cell r="D246">
            <v>1.1494252873563218E-2</v>
          </cell>
        </row>
        <row r="247">
          <cell r="B247" t="str">
            <v>Organizaciones y Órganos Extraterritoriales</v>
          </cell>
          <cell r="D247">
            <v>3.4482758620689655E-2</v>
          </cell>
        </row>
        <row r="248">
          <cell r="B248" t="str">
            <v>Otras Actividades de Servicios Comunitarios, Sociales y Personales</v>
          </cell>
          <cell r="D248">
            <v>8.0459770114942528E-2</v>
          </cell>
        </row>
        <row r="249">
          <cell r="B249" t="str">
            <v>Servicios Sociales y de Salud</v>
          </cell>
          <cell r="D249">
            <v>6.8965517241379309E-2</v>
          </cell>
        </row>
        <row r="250">
          <cell r="B250" t="str">
            <v>Transporte, Almacenamiento y Comunicaciones</v>
          </cell>
          <cell r="D250">
            <v>1.1494252873563218E-2</v>
          </cell>
        </row>
        <row r="276">
          <cell r="E276">
            <v>0.21839080459770116</v>
          </cell>
        </row>
        <row r="277">
          <cell r="E277">
            <v>0.7816091954022989</v>
          </cell>
        </row>
        <row r="312">
          <cell r="F312">
            <v>0.68965517241379315</v>
          </cell>
        </row>
        <row r="313">
          <cell r="F313">
            <v>0.31034482758620691</v>
          </cell>
        </row>
        <row r="368">
          <cell r="C368">
            <v>1.1494252873563218E-2</v>
          </cell>
        </row>
        <row r="369">
          <cell r="C369">
            <v>0</v>
          </cell>
        </row>
        <row r="370">
          <cell r="C370">
            <v>0.20689655172413793</v>
          </cell>
        </row>
        <row r="371">
          <cell r="C371">
            <v>0.39080459770114945</v>
          </cell>
        </row>
        <row r="372">
          <cell r="C372">
            <v>0.39080459770114945</v>
          </cell>
        </row>
        <row r="392">
          <cell r="B392" t="str">
            <v>Si</v>
          </cell>
          <cell r="C392">
            <v>0.77011494252873558</v>
          </cell>
        </row>
        <row r="393">
          <cell r="B393" t="str">
            <v>No</v>
          </cell>
          <cell r="C393">
            <v>0.22988505747126436</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9">
          <cell r="F39" t="str">
            <v>Masculino</v>
          </cell>
          <cell r="G39">
            <v>0.83333333333333337</v>
          </cell>
        </row>
        <row r="40">
          <cell r="F40" t="str">
            <v>Femenino</v>
          </cell>
          <cell r="G40">
            <v>0.16666666666666666</v>
          </cell>
        </row>
        <row r="64">
          <cell r="F64" t="str">
            <v>Casado(a)/unión libre</v>
          </cell>
          <cell r="G64">
            <v>0.94444444444444442</v>
          </cell>
        </row>
        <row r="65">
          <cell r="F65" t="str">
            <v>Soltero</v>
          </cell>
          <cell r="G65">
            <v>5.5555555555555552E-2</v>
          </cell>
        </row>
        <row r="66">
          <cell r="F66" t="str">
            <v>Otro</v>
          </cell>
          <cell r="G66">
            <v>0</v>
          </cell>
        </row>
        <row r="90">
          <cell r="F90">
            <v>0</v>
          </cell>
          <cell r="G90">
            <v>0.22222222222222221</v>
          </cell>
        </row>
        <row r="91">
          <cell r="F91">
            <v>1</v>
          </cell>
          <cell r="G91">
            <v>0.44444444444444442</v>
          </cell>
        </row>
        <row r="92">
          <cell r="F92">
            <v>2</v>
          </cell>
          <cell r="G92">
            <v>0.22222222222222221</v>
          </cell>
        </row>
        <row r="93">
          <cell r="F93" t="str">
            <v>Más de 2</v>
          </cell>
          <cell r="G93">
            <v>0.1111111111111111</v>
          </cell>
        </row>
        <row r="127">
          <cell r="B127" t="str">
            <v>Trabajando</v>
          </cell>
          <cell r="E127">
            <v>0.72222222222222221</v>
          </cell>
          <cell r="H127" t="str">
            <v>Si</v>
          </cell>
          <cell r="K127">
            <v>0.5</v>
          </cell>
        </row>
        <row r="128">
          <cell r="B128" t="str">
            <v>Buscando trabajo</v>
          </cell>
          <cell r="E128">
            <v>0</v>
          </cell>
          <cell r="H128" t="str">
            <v xml:space="preserve">no </v>
          </cell>
          <cell r="K128">
            <v>0</v>
          </cell>
        </row>
        <row r="129">
          <cell r="B129" t="str">
            <v>Estudiando</v>
          </cell>
          <cell r="E129">
            <v>0.27777777777777779</v>
          </cell>
          <cell r="H129" t="str">
            <v xml:space="preserve">no respondio </v>
          </cell>
          <cell r="K129">
            <v>0.5</v>
          </cell>
        </row>
        <row r="130">
          <cell r="B130" t="str">
            <v>Oficios del hogar</v>
          </cell>
          <cell r="E130">
            <v>0</v>
          </cell>
        </row>
        <row r="131">
          <cell r="B131" t="str">
            <v xml:space="preserve">Incapacitado </v>
          </cell>
          <cell r="E131">
            <v>0</v>
          </cell>
        </row>
        <row r="132">
          <cell r="B132" t="str">
            <v>Otra actividad</v>
          </cell>
          <cell r="E132">
            <v>0</v>
          </cell>
        </row>
        <row r="177">
          <cell r="B177" t="str">
            <v>Servicios Sociales y de Salud</v>
          </cell>
          <cell r="D177">
            <v>0.5</v>
          </cell>
        </row>
        <row r="203">
          <cell r="E203">
            <v>0.55555555555555558</v>
          </cell>
        </row>
        <row r="204">
          <cell r="E204">
            <v>0.44444444444444442</v>
          </cell>
        </row>
        <row r="238">
          <cell r="F238" t="str">
            <v>Porcentaje</v>
          </cell>
        </row>
        <row r="239">
          <cell r="F239">
            <v>0.66666666666666663</v>
          </cell>
        </row>
        <row r="240">
          <cell r="F240">
            <v>0.33333333333333331</v>
          </cell>
        </row>
        <row r="295">
          <cell r="C295">
            <v>0</v>
          </cell>
        </row>
        <row r="296">
          <cell r="C296">
            <v>5.5555555555555552E-2</v>
          </cell>
        </row>
        <row r="297">
          <cell r="C297">
            <v>0.27777777777777779</v>
          </cell>
        </row>
        <row r="298">
          <cell r="C298">
            <v>0.3888888888888889</v>
          </cell>
        </row>
        <row r="299">
          <cell r="C299">
            <v>0.27777777777777779</v>
          </cell>
        </row>
        <row r="319">
          <cell r="B319" t="str">
            <v>Si</v>
          </cell>
          <cell r="C319">
            <v>0.61111111111111116</v>
          </cell>
        </row>
        <row r="320">
          <cell r="B320" t="str">
            <v>No</v>
          </cell>
          <cell r="C320">
            <v>0.3888888888888889</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6">
          <cell r="F36" t="str">
            <v>Masculino</v>
          </cell>
          <cell r="G36">
            <v>0.75</v>
          </cell>
        </row>
        <row r="37">
          <cell r="F37" t="str">
            <v>Femenino</v>
          </cell>
          <cell r="G37">
            <v>0.25</v>
          </cell>
        </row>
        <row r="61">
          <cell r="F61" t="str">
            <v>Casado(a)/unión libre</v>
          </cell>
          <cell r="G61">
            <v>0.58333333333333337</v>
          </cell>
        </row>
        <row r="62">
          <cell r="F62" t="str">
            <v>Soltero</v>
          </cell>
          <cell r="G62">
            <v>0.41666666666666669</v>
          </cell>
        </row>
        <row r="63">
          <cell r="F63" t="str">
            <v>Otro</v>
          </cell>
          <cell r="G63">
            <v>0</v>
          </cell>
        </row>
        <row r="87">
          <cell r="F87">
            <v>0</v>
          </cell>
          <cell r="G87">
            <v>0.66666666666666663</v>
          </cell>
        </row>
        <row r="88">
          <cell r="F88">
            <v>1</v>
          </cell>
          <cell r="G88">
            <v>0.25</v>
          </cell>
        </row>
        <row r="89">
          <cell r="F89">
            <v>2</v>
          </cell>
          <cell r="G89">
            <v>8.3333333333333329E-2</v>
          </cell>
        </row>
        <row r="90">
          <cell r="F90" t="str">
            <v>Más de 2</v>
          </cell>
          <cell r="G90">
            <v>0</v>
          </cell>
        </row>
        <row r="124">
          <cell r="B124" t="str">
            <v>Trabajando</v>
          </cell>
          <cell r="E124">
            <v>0.66666666666666663</v>
          </cell>
          <cell r="H124" t="str">
            <v>Si</v>
          </cell>
          <cell r="K124">
            <v>0.66666666666666663</v>
          </cell>
        </row>
        <row r="125">
          <cell r="B125" t="str">
            <v>Buscando trabajo</v>
          </cell>
          <cell r="E125">
            <v>0.33333333333333331</v>
          </cell>
          <cell r="H125" t="str">
            <v xml:space="preserve">no </v>
          </cell>
          <cell r="K125">
            <v>0</v>
          </cell>
        </row>
        <row r="126">
          <cell r="B126" t="str">
            <v>Estudiando</v>
          </cell>
          <cell r="E126">
            <v>0</v>
          </cell>
          <cell r="H126" t="str">
            <v xml:space="preserve">no respondio </v>
          </cell>
          <cell r="K126">
            <v>0.33333333333333331</v>
          </cell>
        </row>
        <row r="127">
          <cell r="B127" t="str">
            <v>Oficios del hogar</v>
          </cell>
          <cell r="E127">
            <v>0</v>
          </cell>
        </row>
        <row r="128">
          <cell r="B128" t="str">
            <v xml:space="preserve">Incapacitado </v>
          </cell>
          <cell r="E128">
            <v>0</v>
          </cell>
        </row>
        <row r="129">
          <cell r="B129" t="str">
            <v>Otra actividad</v>
          </cell>
          <cell r="E129">
            <v>0</v>
          </cell>
        </row>
        <row r="169">
          <cell r="B169" t="str">
            <v>Educación</v>
          </cell>
          <cell r="D169">
            <v>8.3333333333333329E-2</v>
          </cell>
        </row>
        <row r="170">
          <cell r="B170" t="str">
            <v>Servicios Sociales y de Salud</v>
          </cell>
          <cell r="D170">
            <v>0.58333333333333337</v>
          </cell>
        </row>
        <row r="196">
          <cell r="E196">
            <v>0.83333333333333337</v>
          </cell>
        </row>
        <row r="197">
          <cell r="E197">
            <v>0.16666666666666666</v>
          </cell>
        </row>
        <row r="232">
          <cell r="F232">
            <v>0.41666666666666669</v>
          </cell>
        </row>
        <row r="233">
          <cell r="F233">
            <v>0.58333333333333337</v>
          </cell>
        </row>
        <row r="288">
          <cell r="C288">
            <v>0</v>
          </cell>
        </row>
        <row r="289">
          <cell r="C289">
            <v>0</v>
          </cell>
        </row>
        <row r="290">
          <cell r="C290">
            <v>0</v>
          </cell>
        </row>
        <row r="291">
          <cell r="C291">
            <v>0.66666666666666663</v>
          </cell>
        </row>
        <row r="292">
          <cell r="C292">
            <v>0.33333333333333331</v>
          </cell>
        </row>
        <row r="312">
          <cell r="B312" t="str">
            <v>Si</v>
          </cell>
          <cell r="C312">
            <v>0.75</v>
          </cell>
        </row>
        <row r="313">
          <cell r="B313" t="str">
            <v>No</v>
          </cell>
          <cell r="C313">
            <v>0.25</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P6" sqref="P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0" t="s">
        <v>0</v>
      </c>
      <c r="C46" s="70"/>
      <c r="D46" s="70"/>
      <c r="E46" s="70"/>
      <c r="F46" s="70"/>
      <c r="G46" s="70"/>
      <c r="H46" s="70"/>
      <c r="I46" s="70"/>
      <c r="J46" s="70"/>
      <c r="K46" s="70"/>
      <c r="L46" s="70"/>
      <c r="M46" s="70"/>
      <c r="N46" s="70"/>
      <c r="O46" s="70"/>
    </row>
    <row r="47" spans="2:18" ht="409.6" customHeight="1">
      <c r="B47" s="71" t="s">
        <v>199</v>
      </c>
      <c r="C47" s="71"/>
      <c r="D47" s="71"/>
      <c r="E47" s="71"/>
      <c r="F47" s="71"/>
      <c r="G47" s="71"/>
      <c r="H47" s="71"/>
      <c r="I47" s="71"/>
      <c r="J47" s="71"/>
      <c r="K47" s="71"/>
      <c r="L47" s="71"/>
      <c r="M47" s="71"/>
      <c r="N47" s="71"/>
      <c r="O47" s="71"/>
      <c r="R47" s="3"/>
    </row>
    <row r="49" spans="2:15" ht="36.75" customHeight="1">
      <c r="B49" s="4" t="s">
        <v>1</v>
      </c>
    </row>
    <row r="50" spans="2:15" ht="14.45" customHeight="1">
      <c r="B50" s="72" t="s">
        <v>197</v>
      </c>
      <c r="C50" s="73"/>
      <c r="D50" s="73"/>
      <c r="E50" s="73"/>
      <c r="F50" s="73"/>
      <c r="G50" s="73"/>
      <c r="H50" s="73"/>
      <c r="I50" s="73"/>
      <c r="J50" s="73"/>
      <c r="K50" s="73"/>
      <c r="L50" s="73"/>
      <c r="M50" s="73"/>
      <c r="N50" s="73"/>
    </row>
    <row r="51" spans="2:15" ht="14.45" customHeight="1">
      <c r="B51" s="73"/>
      <c r="C51" s="73"/>
      <c r="D51" s="73"/>
      <c r="E51" s="73"/>
      <c r="F51" s="73"/>
      <c r="G51" s="73"/>
      <c r="H51" s="73"/>
      <c r="I51" s="73"/>
      <c r="J51" s="73"/>
      <c r="K51" s="73"/>
      <c r="L51" s="73"/>
      <c r="M51" s="73"/>
      <c r="N51" s="73"/>
    </row>
    <row r="52" spans="2:15" ht="14.45" customHeight="1">
      <c r="B52" s="73"/>
      <c r="C52" s="73"/>
      <c r="D52" s="73"/>
      <c r="E52" s="73"/>
      <c r="F52" s="73"/>
      <c r="G52" s="73"/>
      <c r="H52" s="73"/>
      <c r="I52" s="73"/>
      <c r="J52" s="73"/>
      <c r="K52" s="73"/>
      <c r="L52" s="73"/>
      <c r="M52" s="73"/>
      <c r="N52" s="73"/>
    </row>
    <row r="53" spans="2:15" ht="14.45" customHeight="1">
      <c r="B53" s="73"/>
      <c r="C53" s="73"/>
      <c r="D53" s="73"/>
      <c r="E53" s="73"/>
      <c r="F53" s="73"/>
      <c r="G53" s="73"/>
      <c r="H53" s="73"/>
      <c r="I53" s="73"/>
      <c r="J53" s="73"/>
      <c r="K53" s="73"/>
      <c r="L53" s="73"/>
      <c r="M53" s="73"/>
      <c r="N53" s="73"/>
    </row>
    <row r="54" spans="2:15" ht="14.45" customHeight="1">
      <c r="B54" s="73"/>
      <c r="C54" s="73"/>
      <c r="D54" s="73"/>
      <c r="E54" s="73"/>
      <c r="F54" s="73"/>
      <c r="G54" s="73"/>
      <c r="H54" s="73"/>
      <c r="I54" s="73"/>
      <c r="J54" s="73"/>
      <c r="K54" s="73"/>
      <c r="L54" s="73"/>
      <c r="M54" s="73"/>
      <c r="N54" s="73"/>
    </row>
    <row r="55" spans="2:15" ht="14.45" customHeight="1">
      <c r="B55" s="73"/>
      <c r="C55" s="73"/>
      <c r="D55" s="73"/>
      <c r="E55" s="73"/>
      <c r="F55" s="73"/>
      <c r="G55" s="73"/>
      <c r="H55" s="73"/>
      <c r="I55" s="73"/>
      <c r="J55" s="73"/>
      <c r="K55" s="73"/>
      <c r="L55" s="73"/>
      <c r="M55" s="73"/>
      <c r="N55" s="73"/>
    </row>
    <row r="56" spans="2:15" ht="14.45" customHeight="1">
      <c r="B56" s="73"/>
      <c r="C56" s="73"/>
      <c r="D56" s="73"/>
      <c r="E56" s="73"/>
      <c r="F56" s="73"/>
      <c r="G56" s="73"/>
      <c r="H56" s="73"/>
      <c r="I56" s="73"/>
      <c r="J56" s="73"/>
      <c r="K56" s="73"/>
      <c r="L56" s="73"/>
      <c r="M56" s="73"/>
      <c r="N56" s="73"/>
    </row>
    <row r="57" spans="2:15" ht="14.45" customHeight="1">
      <c r="B57" s="73"/>
      <c r="C57" s="73"/>
      <c r="D57" s="73"/>
      <c r="E57" s="73"/>
      <c r="F57" s="73"/>
      <c r="G57" s="73"/>
      <c r="H57" s="73"/>
      <c r="I57" s="73"/>
      <c r="J57" s="73"/>
      <c r="K57" s="73"/>
      <c r="L57" s="73"/>
      <c r="M57" s="73"/>
      <c r="N57" s="73"/>
    </row>
    <row r="58" spans="2:15" ht="14.45" customHeight="1">
      <c r="B58" s="73"/>
      <c r="C58" s="73"/>
      <c r="D58" s="73"/>
      <c r="E58" s="73"/>
      <c r="F58" s="73"/>
      <c r="G58" s="73"/>
      <c r="H58" s="73"/>
      <c r="I58" s="73"/>
      <c r="J58" s="73"/>
      <c r="K58" s="73"/>
      <c r="L58" s="73"/>
      <c r="M58" s="73"/>
      <c r="N58" s="73"/>
    </row>
    <row r="59" spans="2:15" ht="54" customHeight="1">
      <c r="B59" s="73"/>
      <c r="C59" s="73"/>
      <c r="D59" s="73"/>
      <c r="E59" s="73"/>
      <c r="F59" s="73"/>
      <c r="G59" s="73"/>
      <c r="H59" s="73"/>
      <c r="I59" s="73"/>
      <c r="J59" s="73"/>
      <c r="K59" s="73"/>
      <c r="L59" s="73"/>
      <c r="M59" s="73"/>
      <c r="N59" s="73"/>
    </row>
    <row r="61" spans="2:15" ht="132.75" customHeight="1">
      <c r="B61" s="74" t="s">
        <v>198</v>
      </c>
      <c r="C61" s="75"/>
      <c r="D61" s="75"/>
      <c r="E61" s="75"/>
      <c r="F61" s="75"/>
      <c r="G61" s="75"/>
      <c r="H61" s="75"/>
      <c r="I61" s="75"/>
      <c r="J61" s="75"/>
      <c r="K61" s="75"/>
      <c r="L61" s="75"/>
      <c r="M61" s="75"/>
      <c r="N61" s="75"/>
      <c r="O61" s="75"/>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B1BD-7866-485F-835A-2DCF393703E8}">
  <dimension ref="B10:R431"/>
  <sheetViews>
    <sheetView workbookViewId="0">
      <selection activeCell="D32" sqref="D3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0" t="s">
        <v>214</v>
      </c>
      <c r="C12" s="100"/>
      <c r="D12" s="100"/>
      <c r="E12" s="100"/>
      <c r="F12" s="100"/>
    </row>
    <row r="13" spans="2:6">
      <c r="B13" s="5" t="s">
        <v>3</v>
      </c>
    </row>
    <row r="14" spans="2:6">
      <c r="B14" s="5"/>
    </row>
    <row r="15" spans="2:6">
      <c r="B15" s="5"/>
    </row>
    <row r="16" spans="2:6">
      <c r="B16" s="5"/>
    </row>
    <row r="17" spans="2:2">
      <c r="B17" s="5"/>
    </row>
    <row r="18" spans="2:2">
      <c r="B18" s="5"/>
    </row>
    <row r="28" spans="2:2" ht="123" customHeight="1"/>
    <row r="30" spans="2:2" ht="21">
      <c r="B30" s="6" t="s">
        <v>215</v>
      </c>
    </row>
    <row r="31" spans="2:2" ht="21">
      <c r="B31" s="6" t="s">
        <v>216</v>
      </c>
    </row>
    <row r="33" spans="2:7" ht="15.75">
      <c r="B33" s="7" t="s">
        <v>4</v>
      </c>
    </row>
    <row r="35" spans="2:7">
      <c r="B35" s="8" t="s">
        <v>4</v>
      </c>
      <c r="C35" s="57" t="s">
        <v>5</v>
      </c>
      <c r="D35" s="57" t="s">
        <v>6</v>
      </c>
      <c r="F35" s="8" t="s">
        <v>4</v>
      </c>
      <c r="G35" s="57" t="s">
        <v>6</v>
      </c>
    </row>
    <row r="36" spans="2:7">
      <c r="B36" s="9" t="s">
        <v>7</v>
      </c>
      <c r="C36" s="29">
        <v>9</v>
      </c>
      <c r="D36" s="10">
        <f>C36/$C$38</f>
        <v>0.75</v>
      </c>
      <c r="F36" s="9" t="s">
        <v>7</v>
      </c>
      <c r="G36" s="10">
        <f>D36</f>
        <v>0.75</v>
      </c>
    </row>
    <row r="37" spans="2:7">
      <c r="B37" s="9" t="s">
        <v>8</v>
      </c>
      <c r="C37" s="29">
        <v>3</v>
      </c>
      <c r="D37" s="10">
        <f t="shared" ref="D37:D38" si="0">C37/$C$38</f>
        <v>0.25</v>
      </c>
      <c r="F37" s="9" t="s">
        <v>8</v>
      </c>
      <c r="G37" s="10">
        <f>D37</f>
        <v>0.25</v>
      </c>
    </row>
    <row r="38" spans="2:7">
      <c r="B38" s="9" t="s">
        <v>9</v>
      </c>
      <c r="C38" s="30">
        <f>SUM(C36:C37)</f>
        <v>12</v>
      </c>
      <c r="D38" s="10">
        <f t="shared" si="0"/>
        <v>1</v>
      </c>
      <c r="F38" s="9" t="s">
        <v>9</v>
      </c>
      <c r="G38" s="10">
        <f>D38</f>
        <v>1</v>
      </c>
    </row>
    <row r="58" spans="2:7" ht="15.75">
      <c r="B58" s="7" t="s">
        <v>10</v>
      </c>
    </row>
    <row r="60" spans="2:7">
      <c r="B60" s="8" t="s">
        <v>10</v>
      </c>
      <c r="C60" s="57" t="s">
        <v>5</v>
      </c>
      <c r="D60" s="57" t="s">
        <v>6</v>
      </c>
      <c r="F60" s="8" t="s">
        <v>10</v>
      </c>
      <c r="G60" s="57" t="s">
        <v>6</v>
      </c>
    </row>
    <row r="61" spans="2:7">
      <c r="B61" s="9" t="s">
        <v>11</v>
      </c>
      <c r="C61" s="29">
        <v>7</v>
      </c>
      <c r="D61" s="10">
        <f>C61/$C$38</f>
        <v>0.58333333333333337</v>
      </c>
      <c r="F61" s="9" t="s">
        <v>11</v>
      </c>
      <c r="G61" s="10">
        <f>D61</f>
        <v>0.58333333333333337</v>
      </c>
    </row>
    <row r="62" spans="2:7">
      <c r="B62" s="9" t="s">
        <v>12</v>
      </c>
      <c r="C62" s="29">
        <v>5</v>
      </c>
      <c r="D62" s="10">
        <f t="shared" ref="D62:D64" si="1">C62/$C$38</f>
        <v>0.41666666666666669</v>
      </c>
      <c r="F62" s="9" t="s">
        <v>12</v>
      </c>
      <c r="G62" s="10">
        <f>D62</f>
        <v>0.41666666666666669</v>
      </c>
    </row>
    <row r="63" spans="2:7">
      <c r="B63" s="9" t="s">
        <v>13</v>
      </c>
      <c r="C63" s="29">
        <v>0</v>
      </c>
      <c r="D63" s="10">
        <f t="shared" si="1"/>
        <v>0</v>
      </c>
      <c r="F63" s="9" t="s">
        <v>14</v>
      </c>
      <c r="G63" s="10">
        <f>D63</f>
        <v>0</v>
      </c>
    </row>
    <row r="64" spans="2:7">
      <c r="B64" s="9" t="s">
        <v>9</v>
      </c>
      <c r="C64" s="30">
        <f>SUM(C61:C63)</f>
        <v>12</v>
      </c>
      <c r="D64" s="10">
        <f t="shared" si="1"/>
        <v>1</v>
      </c>
      <c r="F64" s="9" t="s">
        <v>9</v>
      </c>
      <c r="G64" s="10">
        <f>D64</f>
        <v>1</v>
      </c>
    </row>
    <row r="84" spans="2:7" ht="15.75">
      <c r="B84" s="7" t="s">
        <v>15</v>
      </c>
    </row>
    <row r="86" spans="2:7">
      <c r="B86" s="8" t="s">
        <v>16</v>
      </c>
      <c r="C86" s="57" t="s">
        <v>5</v>
      </c>
      <c r="D86" s="57" t="s">
        <v>6</v>
      </c>
      <c r="F86" s="8" t="s">
        <v>16</v>
      </c>
      <c r="G86" s="57" t="s">
        <v>6</v>
      </c>
    </row>
    <row r="87" spans="2:7">
      <c r="B87" s="31">
        <v>0</v>
      </c>
      <c r="C87" s="29">
        <v>8</v>
      </c>
      <c r="D87" s="10">
        <f>C87/$C$38</f>
        <v>0.66666666666666663</v>
      </c>
      <c r="F87" s="31">
        <v>0</v>
      </c>
      <c r="G87" s="10">
        <f>D87</f>
        <v>0.66666666666666663</v>
      </c>
    </row>
    <row r="88" spans="2:7">
      <c r="B88" s="31">
        <v>1</v>
      </c>
      <c r="C88" s="29">
        <v>3</v>
      </c>
      <c r="D88" s="10">
        <f t="shared" ref="D88:D91" si="2">C88/$C$38</f>
        <v>0.25</v>
      </c>
      <c r="F88" s="31">
        <v>1</v>
      </c>
      <c r="G88" s="10">
        <f>D88</f>
        <v>0.25</v>
      </c>
    </row>
    <row r="89" spans="2:7">
      <c r="B89" s="31">
        <v>2</v>
      </c>
      <c r="C89" s="29">
        <v>1</v>
      </c>
      <c r="D89" s="10">
        <f t="shared" si="2"/>
        <v>8.3333333333333329E-2</v>
      </c>
      <c r="F89" s="31">
        <v>2</v>
      </c>
      <c r="G89" s="10">
        <f>D89</f>
        <v>8.3333333333333329E-2</v>
      </c>
    </row>
    <row r="90" spans="2:7">
      <c r="B90" s="62" t="s">
        <v>17</v>
      </c>
      <c r="C90" s="29">
        <v>0</v>
      </c>
      <c r="D90" s="10">
        <f t="shared" si="2"/>
        <v>0</v>
      </c>
      <c r="F90" s="62" t="s">
        <v>17</v>
      </c>
      <c r="G90" s="10">
        <f>D90</f>
        <v>0</v>
      </c>
    </row>
    <row r="91" spans="2:7">
      <c r="B91" s="31" t="s">
        <v>9</v>
      </c>
      <c r="C91" s="30">
        <f>SUM(C87:C90)</f>
        <v>12</v>
      </c>
      <c r="D91" s="10">
        <f t="shared" si="2"/>
        <v>1</v>
      </c>
      <c r="F91" s="9" t="s">
        <v>9</v>
      </c>
      <c r="G91" s="10">
        <f>D91</f>
        <v>1</v>
      </c>
    </row>
    <row r="111" spans="2:2" ht="15.75">
      <c r="B111" s="7" t="s">
        <v>18</v>
      </c>
    </row>
    <row r="112" spans="2:2" ht="15.75">
      <c r="B112" s="7"/>
    </row>
    <row r="114" spans="2:12" ht="84" customHeight="1">
      <c r="B114" s="101" t="s">
        <v>19</v>
      </c>
      <c r="C114" s="101"/>
      <c r="D114" s="101"/>
      <c r="E114" s="102" t="s">
        <v>5</v>
      </c>
      <c r="F114" s="102"/>
      <c r="H114" s="101" t="s">
        <v>20</v>
      </c>
      <c r="I114" s="101"/>
      <c r="J114" s="101"/>
      <c r="K114" s="102" t="s">
        <v>5</v>
      </c>
      <c r="L114" s="102"/>
    </row>
    <row r="115" spans="2:12">
      <c r="B115" s="84" t="s">
        <v>21</v>
      </c>
      <c r="C115" s="84"/>
      <c r="D115" s="84"/>
      <c r="E115" s="104">
        <v>8</v>
      </c>
      <c r="F115" s="104"/>
      <c r="H115" s="94" t="s">
        <v>22</v>
      </c>
      <c r="I115" s="94"/>
      <c r="J115" s="94"/>
      <c r="K115" s="116">
        <v>8</v>
      </c>
      <c r="L115" s="117"/>
    </row>
    <row r="116" spans="2:12">
      <c r="B116" s="84" t="s">
        <v>23</v>
      </c>
      <c r="C116" s="84"/>
      <c r="D116" s="84"/>
      <c r="E116" s="104">
        <v>4</v>
      </c>
      <c r="F116" s="104"/>
      <c r="H116" s="94" t="s">
        <v>24</v>
      </c>
      <c r="I116" s="94"/>
      <c r="J116" s="94"/>
      <c r="K116" s="116">
        <v>0</v>
      </c>
      <c r="L116" s="117"/>
    </row>
    <row r="117" spans="2:12">
      <c r="B117" s="84" t="s">
        <v>25</v>
      </c>
      <c r="C117" s="84"/>
      <c r="D117" s="84"/>
      <c r="E117" s="104">
        <v>0</v>
      </c>
      <c r="F117" s="104"/>
      <c r="H117" s="94" t="s">
        <v>26</v>
      </c>
      <c r="I117" s="94"/>
      <c r="J117" s="94"/>
      <c r="K117" s="116">
        <v>4</v>
      </c>
      <c r="L117" s="117"/>
    </row>
    <row r="118" spans="2:12">
      <c r="B118" s="84" t="s">
        <v>27</v>
      </c>
      <c r="C118" s="84"/>
      <c r="D118" s="84"/>
      <c r="E118" s="104">
        <v>0</v>
      </c>
      <c r="F118" s="104"/>
      <c r="H118" s="64"/>
      <c r="I118" s="64"/>
      <c r="J118" s="64"/>
      <c r="K118" s="66"/>
      <c r="L118" s="66"/>
    </row>
    <row r="119" spans="2:12">
      <c r="B119" s="84" t="s">
        <v>28</v>
      </c>
      <c r="C119" s="84"/>
      <c r="D119" s="84"/>
      <c r="E119" s="104">
        <v>0</v>
      </c>
      <c r="F119" s="104"/>
      <c r="H119" s="64"/>
      <c r="I119" s="64"/>
      <c r="J119" s="64"/>
      <c r="K119" s="66"/>
      <c r="L119" s="66"/>
    </row>
    <row r="120" spans="2:12">
      <c r="B120" s="84" t="s">
        <v>29</v>
      </c>
      <c r="C120" s="84"/>
      <c r="D120" s="84"/>
      <c r="E120" s="104">
        <v>0</v>
      </c>
      <c r="F120" s="104"/>
      <c r="H120" s="64"/>
      <c r="I120" s="64"/>
      <c r="J120" s="64"/>
      <c r="K120" s="66"/>
      <c r="L120" s="66"/>
    </row>
    <row r="121" spans="2:12">
      <c r="B121" s="65"/>
      <c r="C121" s="65"/>
      <c r="D121" s="65"/>
      <c r="E121" s="66"/>
      <c r="F121" s="66"/>
      <c r="H121" s="64"/>
      <c r="I121" s="64"/>
      <c r="J121" s="64"/>
      <c r="K121" s="66"/>
      <c r="L121" s="66"/>
    </row>
    <row r="123" spans="2:12">
      <c r="B123" s="97" t="s">
        <v>30</v>
      </c>
      <c r="C123" s="97"/>
      <c r="D123" s="97"/>
      <c r="E123" s="97" t="s">
        <v>6</v>
      </c>
      <c r="F123" s="97"/>
      <c r="H123" s="97" t="s">
        <v>31</v>
      </c>
      <c r="I123" s="97"/>
      <c r="J123" s="97"/>
      <c r="K123" s="98" t="s">
        <v>6</v>
      </c>
      <c r="L123" s="99"/>
    </row>
    <row r="124" spans="2:12">
      <c r="B124" s="84" t="s">
        <v>21</v>
      </c>
      <c r="C124" s="84"/>
      <c r="D124" s="84"/>
      <c r="E124" s="76">
        <f>E115/$C$38</f>
        <v>0.66666666666666663</v>
      </c>
      <c r="F124" s="76"/>
      <c r="H124" s="84" t="s">
        <v>32</v>
      </c>
      <c r="I124" s="84"/>
      <c r="J124" s="84"/>
      <c r="K124" s="95">
        <f>K115/$C$38</f>
        <v>0.66666666666666663</v>
      </c>
      <c r="L124" s="96"/>
    </row>
    <row r="125" spans="2:12">
      <c r="B125" s="84" t="s">
        <v>23</v>
      </c>
      <c r="C125" s="84"/>
      <c r="D125" s="84"/>
      <c r="E125" s="76">
        <f t="shared" ref="E125:E129" si="3">E116/$C$38</f>
        <v>0.33333333333333331</v>
      </c>
      <c r="F125" s="76"/>
      <c r="H125" s="94" t="s">
        <v>33</v>
      </c>
      <c r="I125" s="94"/>
      <c r="J125" s="94"/>
      <c r="K125" s="95">
        <f t="shared" ref="K125:K126" si="4">K116/$C$38</f>
        <v>0</v>
      </c>
      <c r="L125" s="96"/>
    </row>
    <row r="126" spans="2:12">
      <c r="B126" s="84" t="s">
        <v>25</v>
      </c>
      <c r="C126" s="84"/>
      <c r="D126" s="84"/>
      <c r="E126" s="76">
        <f t="shared" si="3"/>
        <v>0</v>
      </c>
      <c r="F126" s="76"/>
      <c r="H126" s="94" t="s">
        <v>26</v>
      </c>
      <c r="I126" s="94"/>
      <c r="J126" s="94"/>
      <c r="K126" s="95">
        <f t="shared" si="4"/>
        <v>0.33333333333333331</v>
      </c>
      <c r="L126" s="96"/>
    </row>
    <row r="127" spans="2:12">
      <c r="B127" s="84" t="s">
        <v>27</v>
      </c>
      <c r="C127" s="84"/>
      <c r="D127" s="84"/>
      <c r="E127" s="76">
        <f t="shared" si="3"/>
        <v>0</v>
      </c>
      <c r="F127" s="76"/>
    </row>
    <row r="128" spans="2:12">
      <c r="B128" s="84" t="s">
        <v>28</v>
      </c>
      <c r="C128" s="84"/>
      <c r="D128" s="84"/>
      <c r="E128" s="76">
        <f t="shared" si="3"/>
        <v>0</v>
      </c>
      <c r="F128" s="76"/>
    </row>
    <row r="129" spans="2:6">
      <c r="B129" s="84" t="s">
        <v>29</v>
      </c>
      <c r="C129" s="84"/>
      <c r="D129" s="84"/>
      <c r="E129" s="76">
        <f t="shared" si="3"/>
        <v>0</v>
      </c>
      <c r="F129" s="76"/>
    </row>
    <row r="151" spans="2:18" ht="15.75">
      <c r="B151" s="7" t="s">
        <v>34</v>
      </c>
    </row>
    <row r="153" spans="2:18" ht="60">
      <c r="B153" s="33" t="s">
        <v>35</v>
      </c>
      <c r="C153" s="33" t="s">
        <v>36</v>
      </c>
      <c r="D153" s="33" t="s">
        <v>37</v>
      </c>
      <c r="E153" s="33" t="s">
        <v>38</v>
      </c>
      <c r="F153" s="56" t="s">
        <v>39</v>
      </c>
      <c r="G153" s="56" t="s">
        <v>40</v>
      </c>
      <c r="H153" s="56" t="s">
        <v>41</v>
      </c>
      <c r="I153" s="56" t="s">
        <v>42</v>
      </c>
      <c r="J153" s="56" t="s">
        <v>43</v>
      </c>
      <c r="K153" s="56" t="s">
        <v>44</v>
      </c>
      <c r="L153" s="56" t="s">
        <v>45</v>
      </c>
      <c r="M153" s="56" t="s">
        <v>46</v>
      </c>
      <c r="N153" s="56" t="s">
        <v>47</v>
      </c>
      <c r="O153" s="56" t="s">
        <v>48</v>
      </c>
      <c r="P153" s="56" t="s">
        <v>49</v>
      </c>
      <c r="Q153" s="56" t="s">
        <v>50</v>
      </c>
      <c r="R153" s="56" t="s">
        <v>51</v>
      </c>
    </row>
    <row r="154" spans="2:18">
      <c r="B154" s="13" t="s">
        <v>217</v>
      </c>
      <c r="C154" s="13" t="s">
        <v>218</v>
      </c>
      <c r="D154" s="13">
        <v>3215677</v>
      </c>
      <c r="E154" s="13" t="s">
        <v>219</v>
      </c>
      <c r="F154" s="13" t="s">
        <v>159</v>
      </c>
      <c r="G154" s="13" t="s">
        <v>201</v>
      </c>
      <c r="H154" s="13" t="s">
        <v>161</v>
      </c>
      <c r="I154" s="13" t="s">
        <v>149</v>
      </c>
      <c r="J154" s="13" t="s">
        <v>56</v>
      </c>
      <c r="K154" s="13" t="s">
        <v>170</v>
      </c>
      <c r="L154" s="13" t="s">
        <v>166</v>
      </c>
      <c r="M154" s="13" t="s">
        <v>220</v>
      </c>
      <c r="N154" s="13" t="s">
        <v>221</v>
      </c>
      <c r="O154" s="13" t="s">
        <v>221</v>
      </c>
      <c r="P154" s="13" t="s">
        <v>164</v>
      </c>
      <c r="Q154" s="13" t="s">
        <v>222</v>
      </c>
      <c r="R154" s="13" t="s">
        <v>160</v>
      </c>
    </row>
    <row r="155" spans="2:18">
      <c r="B155" s="13" t="s">
        <v>223</v>
      </c>
      <c r="C155" s="13" t="s">
        <v>224</v>
      </c>
      <c r="D155" s="13">
        <v>3245278</v>
      </c>
      <c r="E155" s="13" t="s">
        <v>225</v>
      </c>
      <c r="F155" s="13" t="s">
        <v>159</v>
      </c>
      <c r="G155" s="13" t="s">
        <v>201</v>
      </c>
      <c r="H155" s="13" t="s">
        <v>161</v>
      </c>
      <c r="I155" s="13" t="s">
        <v>158</v>
      </c>
      <c r="J155" s="13" t="s">
        <v>32</v>
      </c>
      <c r="K155" s="13" t="s">
        <v>170</v>
      </c>
      <c r="L155" s="13" t="s">
        <v>162</v>
      </c>
      <c r="M155" s="13" t="s">
        <v>226</v>
      </c>
      <c r="N155" s="13" t="s">
        <v>227</v>
      </c>
      <c r="O155" s="13" t="s">
        <v>228</v>
      </c>
      <c r="P155" s="13" t="s">
        <v>150</v>
      </c>
      <c r="Q155" s="13" t="s">
        <v>154</v>
      </c>
      <c r="R155" s="13" t="s">
        <v>155</v>
      </c>
    </row>
    <row r="156" spans="2:18">
      <c r="B156" s="13" t="s">
        <v>156</v>
      </c>
      <c r="C156" s="13" t="s">
        <v>156</v>
      </c>
      <c r="D156" s="13" t="s">
        <v>156</v>
      </c>
      <c r="E156" s="13" t="s">
        <v>156</v>
      </c>
      <c r="F156" s="13" t="s">
        <v>156</v>
      </c>
      <c r="G156" s="13" t="s">
        <v>156</v>
      </c>
      <c r="H156" s="13" t="s">
        <v>156</v>
      </c>
      <c r="I156" s="13" t="s">
        <v>156</v>
      </c>
      <c r="J156" s="13" t="s">
        <v>156</v>
      </c>
      <c r="K156" s="13" t="s">
        <v>156</v>
      </c>
      <c r="L156" s="13" t="s">
        <v>156</v>
      </c>
      <c r="M156" s="13" t="s">
        <v>156</v>
      </c>
      <c r="N156" s="13" t="s">
        <v>156</v>
      </c>
      <c r="O156" s="13" t="s">
        <v>156</v>
      </c>
      <c r="P156" s="13" t="s">
        <v>156</v>
      </c>
      <c r="Q156" s="13" t="s">
        <v>156</v>
      </c>
      <c r="R156" s="13" t="s">
        <v>156</v>
      </c>
    </row>
    <row r="157" spans="2:18">
      <c r="B157" s="13" t="s">
        <v>156</v>
      </c>
      <c r="C157" s="13" t="s">
        <v>156</v>
      </c>
      <c r="D157" s="13" t="s">
        <v>156</v>
      </c>
      <c r="E157" s="13" t="s">
        <v>156</v>
      </c>
      <c r="F157" s="13" t="s">
        <v>156</v>
      </c>
      <c r="G157" s="13" t="s">
        <v>156</v>
      </c>
      <c r="H157" s="13" t="s">
        <v>156</v>
      </c>
      <c r="I157" s="13" t="s">
        <v>156</v>
      </c>
      <c r="J157" s="13" t="s">
        <v>156</v>
      </c>
      <c r="K157" s="13" t="s">
        <v>156</v>
      </c>
      <c r="L157" s="13" t="s">
        <v>156</v>
      </c>
      <c r="M157" s="13" t="s">
        <v>156</v>
      </c>
      <c r="N157" s="13" t="s">
        <v>156</v>
      </c>
      <c r="O157" s="13" t="s">
        <v>156</v>
      </c>
      <c r="P157" s="13" t="s">
        <v>156</v>
      </c>
      <c r="Q157" s="13" t="s">
        <v>156</v>
      </c>
      <c r="R157" s="13" t="s">
        <v>156</v>
      </c>
    </row>
    <row r="158" spans="2:18">
      <c r="B158" s="13" t="s">
        <v>229</v>
      </c>
      <c r="C158" s="13" t="s">
        <v>230</v>
      </c>
      <c r="D158" s="13">
        <v>3215230</v>
      </c>
      <c r="E158" s="13" t="s">
        <v>231</v>
      </c>
      <c r="F158" s="13" t="s">
        <v>159</v>
      </c>
      <c r="G158" s="13" t="s">
        <v>201</v>
      </c>
      <c r="H158" s="13" t="s">
        <v>161</v>
      </c>
      <c r="I158" s="13" t="s">
        <v>152</v>
      </c>
      <c r="J158" s="13" t="s">
        <v>32</v>
      </c>
      <c r="K158" s="13" t="s">
        <v>170</v>
      </c>
      <c r="L158" s="13" t="s">
        <v>162</v>
      </c>
      <c r="M158" s="13" t="s">
        <v>232</v>
      </c>
      <c r="N158" s="13" t="s">
        <v>233</v>
      </c>
      <c r="O158" s="13" t="s">
        <v>234</v>
      </c>
      <c r="P158" s="13" t="s">
        <v>168</v>
      </c>
      <c r="Q158" s="13" t="s">
        <v>169</v>
      </c>
      <c r="R158" s="13" t="s">
        <v>160</v>
      </c>
    </row>
    <row r="159" spans="2:18">
      <c r="B159" s="13" t="s">
        <v>235</v>
      </c>
      <c r="C159" s="13" t="s">
        <v>236</v>
      </c>
      <c r="D159" s="13">
        <v>3200303</v>
      </c>
      <c r="E159" s="13" t="s">
        <v>237</v>
      </c>
      <c r="F159" s="13" t="s">
        <v>159</v>
      </c>
      <c r="G159" s="13" t="s">
        <v>53</v>
      </c>
      <c r="H159" s="13" t="s">
        <v>161</v>
      </c>
      <c r="I159" s="13" t="s">
        <v>158</v>
      </c>
      <c r="J159" s="13" t="s">
        <v>32</v>
      </c>
      <c r="K159" s="13" t="s">
        <v>170</v>
      </c>
      <c r="L159" s="13" t="s">
        <v>163</v>
      </c>
      <c r="M159" s="13" t="s">
        <v>167</v>
      </c>
      <c r="N159" s="13" t="s">
        <v>167</v>
      </c>
      <c r="O159" s="13" t="s">
        <v>238</v>
      </c>
      <c r="P159" s="13" t="s">
        <v>164</v>
      </c>
      <c r="Q159" s="13" t="s">
        <v>165</v>
      </c>
      <c r="R159" s="13" t="s">
        <v>160</v>
      </c>
    </row>
    <row r="160" spans="2:18">
      <c r="B160" s="13" t="s">
        <v>156</v>
      </c>
      <c r="C160" s="13" t="s">
        <v>156</v>
      </c>
      <c r="D160" s="13" t="s">
        <v>156</v>
      </c>
      <c r="E160" s="13" t="s">
        <v>156</v>
      </c>
      <c r="F160" s="13" t="s">
        <v>156</v>
      </c>
      <c r="G160" s="13" t="s">
        <v>156</v>
      </c>
      <c r="H160" s="13" t="s">
        <v>156</v>
      </c>
      <c r="I160" s="13" t="s">
        <v>156</v>
      </c>
      <c r="J160" s="13" t="s">
        <v>156</v>
      </c>
      <c r="K160" s="13" t="s">
        <v>156</v>
      </c>
      <c r="L160" s="13" t="s">
        <v>156</v>
      </c>
      <c r="M160" s="13" t="s">
        <v>156</v>
      </c>
      <c r="N160" s="13" t="s">
        <v>156</v>
      </c>
      <c r="O160" s="13" t="s">
        <v>156</v>
      </c>
      <c r="P160" s="13" t="s">
        <v>156</v>
      </c>
      <c r="Q160" s="13" t="s">
        <v>156</v>
      </c>
      <c r="R160" s="13" t="s">
        <v>156</v>
      </c>
    </row>
    <row r="161" spans="2:18">
      <c r="B161" s="13" t="s">
        <v>239</v>
      </c>
      <c r="C161" s="13" t="s">
        <v>240</v>
      </c>
      <c r="D161" s="13">
        <v>2262222</v>
      </c>
      <c r="E161" s="13" t="s">
        <v>241</v>
      </c>
      <c r="F161" s="13" t="s">
        <v>159</v>
      </c>
      <c r="G161" s="13" t="s">
        <v>201</v>
      </c>
      <c r="H161" s="13" t="s">
        <v>161</v>
      </c>
      <c r="I161" s="13" t="s">
        <v>149</v>
      </c>
      <c r="J161" s="13" t="s">
        <v>32</v>
      </c>
      <c r="K161" s="13" t="s">
        <v>170</v>
      </c>
      <c r="L161" s="13" t="s">
        <v>153</v>
      </c>
      <c r="M161" s="13" t="s">
        <v>242</v>
      </c>
      <c r="N161" s="13" t="s">
        <v>243</v>
      </c>
      <c r="O161" s="13" t="s">
        <v>244</v>
      </c>
      <c r="P161" s="13" t="s">
        <v>202</v>
      </c>
      <c r="Q161" s="13" t="s">
        <v>203</v>
      </c>
      <c r="R161" s="13" t="s">
        <v>151</v>
      </c>
    </row>
    <row r="162" spans="2:18">
      <c r="B162" s="13" t="s">
        <v>245</v>
      </c>
      <c r="C162" s="13" t="s">
        <v>246</v>
      </c>
      <c r="D162" s="13" t="s">
        <v>247</v>
      </c>
      <c r="E162" s="13" t="s">
        <v>248</v>
      </c>
      <c r="F162" s="13" t="s">
        <v>159</v>
      </c>
      <c r="G162" s="13" t="s">
        <v>201</v>
      </c>
      <c r="H162" s="13" t="s">
        <v>148</v>
      </c>
      <c r="I162" s="13" t="s">
        <v>149</v>
      </c>
      <c r="J162" s="13" t="s">
        <v>32</v>
      </c>
      <c r="K162" s="13" t="s">
        <v>130</v>
      </c>
      <c r="L162" s="13" t="s">
        <v>163</v>
      </c>
      <c r="M162" s="13" t="s">
        <v>249</v>
      </c>
      <c r="N162" s="13" t="s">
        <v>233</v>
      </c>
      <c r="O162" s="13" t="s">
        <v>204</v>
      </c>
      <c r="P162" s="13" t="s">
        <v>164</v>
      </c>
      <c r="Q162" s="13" t="s">
        <v>250</v>
      </c>
      <c r="R162" s="13" t="s">
        <v>160</v>
      </c>
    </row>
    <row r="163" spans="2:18">
      <c r="B163" s="13" t="s">
        <v>251</v>
      </c>
      <c r="C163" s="13" t="s">
        <v>252</v>
      </c>
      <c r="D163" s="13">
        <v>3215230</v>
      </c>
      <c r="E163" s="13" t="s">
        <v>253</v>
      </c>
      <c r="F163" s="13" t="s">
        <v>159</v>
      </c>
      <c r="G163" s="13" t="s">
        <v>201</v>
      </c>
      <c r="H163" s="13" t="s">
        <v>161</v>
      </c>
      <c r="I163" s="13" t="s">
        <v>149</v>
      </c>
      <c r="J163" s="13" t="s">
        <v>56</v>
      </c>
      <c r="K163" s="13" t="s">
        <v>170</v>
      </c>
      <c r="L163" s="13" t="s">
        <v>166</v>
      </c>
      <c r="M163" s="13" t="s">
        <v>254</v>
      </c>
      <c r="N163" s="13" t="s">
        <v>255</v>
      </c>
      <c r="O163" s="13" t="s">
        <v>256</v>
      </c>
      <c r="P163" s="13" t="s">
        <v>257</v>
      </c>
      <c r="Q163" s="13" t="s">
        <v>165</v>
      </c>
      <c r="R163" s="13" t="s">
        <v>160</v>
      </c>
    </row>
    <row r="164" spans="2:18">
      <c r="B164" s="13" t="s">
        <v>156</v>
      </c>
      <c r="C164" s="13" t="s">
        <v>156</v>
      </c>
      <c r="D164" s="13" t="s">
        <v>156</v>
      </c>
      <c r="E164" s="13" t="s">
        <v>156</v>
      </c>
      <c r="F164" s="13" t="s">
        <v>156</v>
      </c>
      <c r="G164" s="13" t="s">
        <v>156</v>
      </c>
      <c r="H164" s="13" t="s">
        <v>156</v>
      </c>
      <c r="I164" s="13" t="s">
        <v>156</v>
      </c>
      <c r="J164" s="13" t="s">
        <v>156</v>
      </c>
      <c r="K164" s="13" t="s">
        <v>156</v>
      </c>
      <c r="L164" s="13" t="s">
        <v>156</v>
      </c>
      <c r="M164" s="13" t="s">
        <v>156</v>
      </c>
      <c r="N164" s="13" t="s">
        <v>156</v>
      </c>
      <c r="O164" s="13" t="s">
        <v>156</v>
      </c>
      <c r="P164" s="13" t="s">
        <v>156</v>
      </c>
      <c r="Q164" s="13" t="s">
        <v>156</v>
      </c>
      <c r="R164" s="13" t="s">
        <v>156</v>
      </c>
    </row>
    <row r="165" spans="2:18">
      <c r="B165" s="13" t="s">
        <v>258</v>
      </c>
      <c r="C165" s="13" t="s">
        <v>259</v>
      </c>
      <c r="D165" s="13">
        <v>3215230</v>
      </c>
      <c r="E165" s="13" t="s">
        <v>260</v>
      </c>
      <c r="F165" s="13" t="s">
        <v>159</v>
      </c>
      <c r="G165" s="13" t="s">
        <v>201</v>
      </c>
      <c r="H165" s="13" t="s">
        <v>161</v>
      </c>
      <c r="I165" s="13" t="s">
        <v>149</v>
      </c>
      <c r="J165" s="13" t="s">
        <v>56</v>
      </c>
      <c r="K165" s="13" t="s">
        <v>170</v>
      </c>
      <c r="L165" s="13" t="s">
        <v>162</v>
      </c>
      <c r="M165" s="13" t="s">
        <v>242</v>
      </c>
      <c r="N165" s="13" t="s">
        <v>261</v>
      </c>
      <c r="O165" s="13" t="s">
        <v>262</v>
      </c>
      <c r="P165" s="13" t="s">
        <v>150</v>
      </c>
      <c r="Q165" s="13" t="s">
        <v>154</v>
      </c>
      <c r="R165" s="13" t="s">
        <v>155</v>
      </c>
    </row>
    <row r="168" spans="2:18">
      <c r="B168" s="14" t="s">
        <v>52</v>
      </c>
      <c r="C168" s="11" t="s">
        <v>5</v>
      </c>
      <c r="D168" s="11" t="s">
        <v>6</v>
      </c>
    </row>
    <row r="169" spans="2:18">
      <c r="B169" s="13" t="s">
        <v>53</v>
      </c>
      <c r="C169" s="62">
        <v>1</v>
      </c>
      <c r="D169" s="15">
        <f>C169/$C$172</f>
        <v>8.3333333333333329E-2</v>
      </c>
    </row>
    <row r="170" spans="2:18">
      <c r="B170" s="13" t="s">
        <v>201</v>
      </c>
      <c r="C170" s="62">
        <v>7</v>
      </c>
      <c r="D170" s="15">
        <f>C170/$C$172</f>
        <v>0.58333333333333337</v>
      </c>
    </row>
    <row r="171" spans="2:18">
      <c r="B171" s="11" t="s">
        <v>212</v>
      </c>
      <c r="C171" s="62">
        <v>4</v>
      </c>
      <c r="D171" s="15">
        <f>C171/$C$172</f>
        <v>0.33333333333333331</v>
      </c>
    </row>
    <row r="172" spans="2:18">
      <c r="B172" s="11" t="s">
        <v>9</v>
      </c>
      <c r="C172" s="58">
        <f>SUM(C169:C171)</f>
        <v>12</v>
      </c>
      <c r="D172" s="15">
        <f>SUM(D169:D171)</f>
        <v>1</v>
      </c>
    </row>
    <row r="173" spans="2:18">
      <c r="B173" s="89"/>
      <c r="C173" s="89"/>
    </row>
    <row r="174" spans="2:18">
      <c r="B174" s="66"/>
      <c r="C174" s="66"/>
    </row>
    <row r="193" spans="2:5" ht="15.75">
      <c r="B193" s="7" t="s">
        <v>54</v>
      </c>
    </row>
    <row r="195" spans="2:5" ht="69" customHeight="1">
      <c r="B195" s="90" t="s">
        <v>55</v>
      </c>
      <c r="C195" s="91"/>
      <c r="D195" s="16" t="s">
        <v>5</v>
      </c>
      <c r="E195" s="16" t="s">
        <v>6</v>
      </c>
    </row>
    <row r="196" spans="2:5">
      <c r="B196" s="92" t="s">
        <v>32</v>
      </c>
      <c r="C196" s="93"/>
      <c r="D196" s="62">
        <v>10</v>
      </c>
      <c r="E196" s="17">
        <f>D196/$C$38</f>
        <v>0.83333333333333337</v>
      </c>
    </row>
    <row r="197" spans="2:5">
      <c r="B197" s="78" t="s">
        <v>56</v>
      </c>
      <c r="C197" s="78"/>
      <c r="D197" s="62">
        <v>2</v>
      </c>
      <c r="E197" s="17">
        <f>D197/$C$38</f>
        <v>0.16666666666666666</v>
      </c>
    </row>
    <row r="198" spans="2:5">
      <c r="B198" s="78" t="s">
        <v>57</v>
      </c>
      <c r="C198" s="78"/>
      <c r="D198" s="62">
        <f>SUM(D196:D197)</f>
        <v>12</v>
      </c>
      <c r="E198" s="32">
        <f>SUM(E196:E197)</f>
        <v>1</v>
      </c>
    </row>
    <row r="199" spans="2:5">
      <c r="B199" s="89"/>
      <c r="C199" s="89"/>
      <c r="D199" s="89"/>
    </row>
    <row r="200" spans="2:5">
      <c r="B200" s="89"/>
      <c r="C200" s="89"/>
      <c r="D200" s="89"/>
    </row>
    <row r="201" spans="2:5">
      <c r="B201" s="89"/>
      <c r="C201" s="89"/>
      <c r="D201" s="89"/>
    </row>
    <row r="202" spans="2:5">
      <c r="B202" s="89"/>
      <c r="C202" s="89"/>
      <c r="D202" s="89"/>
    </row>
    <row r="203" spans="2:5">
      <c r="B203" s="89"/>
      <c r="C203" s="89"/>
      <c r="D203" s="89"/>
    </row>
    <row r="204" spans="2:5">
      <c r="B204" s="89"/>
      <c r="C204" s="89"/>
      <c r="D204" s="89"/>
    </row>
    <row r="211" spans="2:5">
      <c r="B211" s="18" t="s">
        <v>58</v>
      </c>
    </row>
    <row r="213" spans="2:5">
      <c r="B213" s="18" t="s">
        <v>59</v>
      </c>
    </row>
    <row r="214" spans="2:5">
      <c r="B214" s="18"/>
    </row>
    <row r="215" spans="2:5">
      <c r="B215" s="77" t="s">
        <v>60</v>
      </c>
      <c r="C215" s="77"/>
      <c r="D215" s="77"/>
      <c r="E215" s="59" t="s">
        <v>5</v>
      </c>
    </row>
    <row r="216" spans="2:5" ht="48" customHeight="1">
      <c r="B216" s="85" t="s">
        <v>61</v>
      </c>
      <c r="C216" s="85"/>
      <c r="D216" s="85"/>
      <c r="E216" s="62">
        <v>3</v>
      </c>
    </row>
    <row r="217" spans="2:5" ht="36" customHeight="1">
      <c r="B217" s="85" t="s">
        <v>62</v>
      </c>
      <c r="C217" s="85"/>
      <c r="D217" s="85"/>
      <c r="E217" s="62">
        <v>1</v>
      </c>
    </row>
    <row r="218" spans="2:5" ht="60" customHeight="1">
      <c r="B218" s="85" t="s">
        <v>63</v>
      </c>
      <c r="C218" s="85"/>
      <c r="D218" s="85"/>
      <c r="E218" s="62">
        <v>0</v>
      </c>
    </row>
    <row r="219" spans="2:5">
      <c r="B219" s="85" t="s">
        <v>64</v>
      </c>
      <c r="C219" s="85"/>
      <c r="D219" s="85"/>
      <c r="E219" s="62">
        <v>0</v>
      </c>
    </row>
    <row r="220" spans="2:5">
      <c r="B220" s="85" t="s">
        <v>65</v>
      </c>
      <c r="C220" s="85"/>
      <c r="D220" s="85"/>
      <c r="E220" s="62">
        <v>2</v>
      </c>
    </row>
    <row r="221" spans="2:5">
      <c r="B221" s="85" t="s">
        <v>66</v>
      </c>
      <c r="C221" s="85"/>
      <c r="D221" s="85"/>
      <c r="E221" s="62">
        <v>0</v>
      </c>
    </row>
    <row r="222" spans="2:5">
      <c r="B222" s="85" t="s">
        <v>67</v>
      </c>
      <c r="C222" s="85"/>
      <c r="D222" s="85"/>
      <c r="E222" s="62">
        <v>0</v>
      </c>
    </row>
    <row r="223" spans="2:5" ht="24" customHeight="1">
      <c r="B223" s="85" t="s">
        <v>68</v>
      </c>
      <c r="C223" s="85"/>
      <c r="D223" s="85"/>
      <c r="E223" s="62">
        <v>6</v>
      </c>
    </row>
    <row r="229" spans="2:10" ht="15.75">
      <c r="B229" s="7" t="s">
        <v>69</v>
      </c>
    </row>
    <row r="231" spans="2:10" ht="108" customHeight="1">
      <c r="B231" s="86" t="s">
        <v>70</v>
      </c>
      <c r="C231" s="86"/>
      <c r="D231" s="86"/>
      <c r="E231" s="61" t="s">
        <v>5</v>
      </c>
      <c r="F231" s="61" t="s">
        <v>6</v>
      </c>
      <c r="H231" s="78"/>
      <c r="I231" s="78"/>
      <c r="J231" s="61" t="s">
        <v>6</v>
      </c>
    </row>
    <row r="232" spans="2:10">
      <c r="B232" s="84" t="s">
        <v>32</v>
      </c>
      <c r="C232" s="84"/>
      <c r="D232" s="84"/>
      <c r="E232" s="29">
        <v>5</v>
      </c>
      <c r="F232" s="15">
        <f>E232/$C$38</f>
        <v>0.41666666666666669</v>
      </c>
      <c r="H232" s="87" t="s">
        <v>32</v>
      </c>
      <c r="I232" s="88"/>
      <c r="J232" s="10">
        <f>F232</f>
        <v>0.41666666666666669</v>
      </c>
    </row>
    <row r="233" spans="2:10">
      <c r="B233" s="84" t="s">
        <v>56</v>
      </c>
      <c r="C233" s="84"/>
      <c r="D233" s="84"/>
      <c r="E233" s="29">
        <v>7</v>
      </c>
      <c r="F233" s="15">
        <f t="shared" ref="F233:F234" si="5">E233/$C$38</f>
        <v>0.58333333333333337</v>
      </c>
      <c r="H233" s="84" t="s">
        <v>56</v>
      </c>
      <c r="I233" s="84"/>
      <c r="J233" s="10">
        <f>F233</f>
        <v>0.58333333333333337</v>
      </c>
    </row>
    <row r="234" spans="2:10">
      <c r="B234" s="84" t="s">
        <v>9</v>
      </c>
      <c r="C234" s="84"/>
      <c r="D234" s="84"/>
      <c r="E234" s="30">
        <f>SUM(E232:E233)</f>
        <v>12</v>
      </c>
      <c r="F234" s="15">
        <f t="shared" si="5"/>
        <v>1</v>
      </c>
      <c r="H234" s="84" t="s">
        <v>9</v>
      </c>
      <c r="I234" s="84"/>
      <c r="J234" s="10">
        <f>F234</f>
        <v>1</v>
      </c>
    </row>
    <row r="258" spans="2:5" ht="15.75">
      <c r="B258" s="7" t="s">
        <v>71</v>
      </c>
    </row>
    <row r="259" spans="2:5" ht="15.75">
      <c r="B259" s="7"/>
    </row>
    <row r="260" spans="2:5">
      <c r="B260" s="18" t="s">
        <v>72</v>
      </c>
    </row>
    <row r="261" spans="2:5">
      <c r="B261" s="18"/>
    </row>
    <row r="262" spans="2:5">
      <c r="B262" s="18"/>
    </row>
    <row r="263" spans="2:5">
      <c r="B263" s="105" t="s">
        <v>73</v>
      </c>
      <c r="C263" s="105"/>
      <c r="D263" s="105"/>
      <c r="E263" s="60" t="s">
        <v>5</v>
      </c>
    </row>
    <row r="264" spans="2:5">
      <c r="B264" s="82" t="s">
        <v>74</v>
      </c>
      <c r="C264" s="82"/>
      <c r="D264" s="82"/>
      <c r="E264" s="62">
        <v>7</v>
      </c>
    </row>
    <row r="265" spans="2:5">
      <c r="B265" s="82" t="s">
        <v>75</v>
      </c>
      <c r="C265" s="82"/>
      <c r="D265" s="82"/>
      <c r="E265" s="62">
        <v>2</v>
      </c>
    </row>
    <row r="266" spans="2:5">
      <c r="B266" s="82" t="s">
        <v>76</v>
      </c>
      <c r="C266" s="82"/>
      <c r="D266" s="82"/>
      <c r="E266" s="62">
        <v>2</v>
      </c>
    </row>
    <row r="267" spans="2:5">
      <c r="B267" s="82" t="s">
        <v>77</v>
      </c>
      <c r="C267" s="82"/>
      <c r="D267" s="82"/>
      <c r="E267" s="62">
        <v>1</v>
      </c>
    </row>
    <row r="268" spans="2:5">
      <c r="B268" s="82" t="s">
        <v>78</v>
      </c>
      <c r="C268" s="82"/>
      <c r="D268" s="82"/>
      <c r="E268" s="62">
        <v>0</v>
      </c>
    </row>
    <row r="269" spans="2:5">
      <c r="B269" s="82" t="s">
        <v>79</v>
      </c>
      <c r="C269" s="82"/>
      <c r="D269" s="82"/>
      <c r="E269" s="62">
        <v>3</v>
      </c>
    </row>
    <row r="270" spans="2:5">
      <c r="B270" s="82" t="s">
        <v>80</v>
      </c>
      <c r="C270" s="82"/>
      <c r="D270" s="82"/>
      <c r="E270" s="62">
        <v>0</v>
      </c>
    </row>
    <row r="271" spans="2:5">
      <c r="B271" s="82" t="s">
        <v>81</v>
      </c>
      <c r="C271" s="82"/>
      <c r="D271" s="82"/>
      <c r="E271" s="62">
        <v>1</v>
      </c>
    </row>
    <row r="273" spans="2:3" ht="10.5" customHeight="1"/>
    <row r="274" spans="2:3" ht="12.75" customHeight="1">
      <c r="B274" s="7" t="s">
        <v>82</v>
      </c>
    </row>
    <row r="275" spans="2:3" ht="10.5" customHeight="1">
      <c r="B275" s="7"/>
    </row>
    <row r="276" spans="2:3" ht="16.5" customHeight="1">
      <c r="B276" s="18" t="s">
        <v>83</v>
      </c>
    </row>
    <row r="277" spans="2:3">
      <c r="B277" s="18"/>
    </row>
    <row r="278" spans="2:3">
      <c r="B278" s="18"/>
    </row>
    <row r="279" spans="2:3">
      <c r="B279" s="60" t="s">
        <v>84</v>
      </c>
      <c r="C279" s="60" t="s">
        <v>5</v>
      </c>
    </row>
    <row r="280" spans="2:3">
      <c r="B280" s="62">
        <v>1</v>
      </c>
      <c r="C280" s="62">
        <v>0</v>
      </c>
    </row>
    <row r="281" spans="2:3">
      <c r="B281" s="62">
        <v>2</v>
      </c>
      <c r="C281" s="62">
        <v>0</v>
      </c>
    </row>
    <row r="282" spans="2:3">
      <c r="B282" s="62">
        <v>3</v>
      </c>
      <c r="C282" s="62">
        <v>0</v>
      </c>
    </row>
    <row r="283" spans="2:3">
      <c r="B283" s="62">
        <v>4</v>
      </c>
      <c r="C283" s="62">
        <v>8</v>
      </c>
    </row>
    <row r="284" spans="2:3">
      <c r="B284" s="62">
        <v>5</v>
      </c>
      <c r="C284" s="62">
        <v>4</v>
      </c>
    </row>
    <row r="287" spans="2:3">
      <c r="B287" s="19" t="s">
        <v>84</v>
      </c>
      <c r="C287" s="19" t="s">
        <v>5</v>
      </c>
    </row>
    <row r="288" spans="2:3">
      <c r="B288" s="62">
        <v>1</v>
      </c>
      <c r="C288" s="10">
        <f>C280/$C$38</f>
        <v>0</v>
      </c>
    </row>
    <row r="289" spans="2:3">
      <c r="B289" s="62">
        <v>2</v>
      </c>
      <c r="C289" s="10">
        <f t="shared" ref="C289:C292" si="6">C281/$C$38</f>
        <v>0</v>
      </c>
    </row>
    <row r="290" spans="2:3">
      <c r="B290" s="62">
        <v>3</v>
      </c>
      <c r="C290" s="10">
        <f t="shared" si="6"/>
        <v>0</v>
      </c>
    </row>
    <row r="291" spans="2:3">
      <c r="B291" s="62">
        <v>4</v>
      </c>
      <c r="C291" s="10">
        <f t="shared" si="6"/>
        <v>0.66666666666666663</v>
      </c>
    </row>
    <row r="292" spans="2:3">
      <c r="B292" s="62">
        <v>5</v>
      </c>
      <c r="C292" s="10">
        <f t="shared" si="6"/>
        <v>0.33333333333333331</v>
      </c>
    </row>
    <row r="301" spans="2:3" ht="15.75">
      <c r="B301" s="7" t="s">
        <v>85</v>
      </c>
    </row>
    <row r="302" spans="2:3" ht="15.75">
      <c r="B302" s="7"/>
    </row>
    <row r="303" spans="2:3">
      <c r="B303" s="18" t="s">
        <v>86</v>
      </c>
    </row>
    <row r="304" spans="2:3">
      <c r="B304" s="18"/>
    </row>
    <row r="305" spans="2:4">
      <c r="B305" s="18"/>
    </row>
    <row r="306" spans="2:4">
      <c r="B306" s="19" t="s">
        <v>87</v>
      </c>
      <c r="C306" s="19" t="s">
        <v>5</v>
      </c>
    </row>
    <row r="307" spans="2:4">
      <c r="B307" s="62" t="s">
        <v>32</v>
      </c>
      <c r="C307" s="29">
        <v>9</v>
      </c>
      <c r="D307" s="20"/>
    </row>
    <row r="308" spans="2:4">
      <c r="B308" s="62" t="s">
        <v>56</v>
      </c>
      <c r="C308" s="29">
        <v>3</v>
      </c>
      <c r="D308" s="20"/>
    </row>
    <row r="311" spans="2:4">
      <c r="B311" s="19" t="s">
        <v>87</v>
      </c>
      <c r="C311" s="19" t="s">
        <v>6</v>
      </c>
    </row>
    <row r="312" spans="2:4">
      <c r="B312" s="62" t="s">
        <v>32</v>
      </c>
      <c r="C312" s="15">
        <f>C307/$C$38</f>
        <v>0.75</v>
      </c>
    </row>
    <row r="313" spans="2:4">
      <c r="B313" s="62" t="s">
        <v>56</v>
      </c>
      <c r="C313" s="15">
        <f>C308/$C$38</f>
        <v>0.25</v>
      </c>
    </row>
    <row r="326" spans="2:8" ht="15.75">
      <c r="B326" s="7" t="s">
        <v>88</v>
      </c>
    </row>
    <row r="327" spans="2:8" ht="15.75">
      <c r="B327" s="7"/>
    </row>
    <row r="328" spans="2:8">
      <c r="B328" s="18" t="s">
        <v>89</v>
      </c>
    </row>
    <row r="329" spans="2:8">
      <c r="B329" s="18"/>
    </row>
    <row r="330" spans="2:8">
      <c r="B330" s="18"/>
    </row>
    <row r="331" spans="2:8">
      <c r="B331" s="113" t="s">
        <v>90</v>
      </c>
      <c r="C331" s="114"/>
      <c r="D331" s="114"/>
      <c r="E331" s="115"/>
      <c r="F331" s="60" t="s">
        <v>91</v>
      </c>
      <c r="G331" s="60" t="s">
        <v>92</v>
      </c>
      <c r="H331" s="60" t="s">
        <v>93</v>
      </c>
    </row>
    <row r="332" spans="2:8">
      <c r="B332" s="83" t="s">
        <v>94</v>
      </c>
      <c r="C332" s="83"/>
      <c r="D332" s="83"/>
      <c r="E332" s="83"/>
      <c r="F332" s="62">
        <v>11</v>
      </c>
      <c r="G332" s="62">
        <v>5</v>
      </c>
      <c r="H332" s="62">
        <v>1</v>
      </c>
    </row>
    <row r="333" spans="2:8">
      <c r="B333" s="83" t="s">
        <v>95</v>
      </c>
      <c r="C333" s="83"/>
      <c r="D333" s="83"/>
      <c r="E333" s="83"/>
      <c r="F333" s="62">
        <v>1</v>
      </c>
      <c r="G333" s="62">
        <v>0</v>
      </c>
      <c r="H333" s="62">
        <v>9</v>
      </c>
    </row>
    <row r="334" spans="2:8">
      <c r="B334" s="78" t="s">
        <v>96</v>
      </c>
      <c r="C334" s="78"/>
      <c r="D334" s="78"/>
      <c r="E334" s="78"/>
      <c r="F334" s="62">
        <v>6</v>
      </c>
      <c r="G334" s="62">
        <v>2</v>
      </c>
      <c r="H334" s="62">
        <v>4</v>
      </c>
    </row>
    <row r="335" spans="2:8">
      <c r="B335" s="78" t="s">
        <v>97</v>
      </c>
      <c r="C335" s="78"/>
      <c r="D335" s="78"/>
      <c r="E335" s="78"/>
      <c r="F335" s="62">
        <v>10</v>
      </c>
      <c r="G335" s="62">
        <v>3</v>
      </c>
      <c r="H335" s="62">
        <v>1</v>
      </c>
    </row>
    <row r="336" spans="2:8">
      <c r="B336" s="78" t="s">
        <v>98</v>
      </c>
      <c r="C336" s="78"/>
      <c r="D336" s="78"/>
      <c r="E336" s="78"/>
      <c r="F336" s="62">
        <v>8</v>
      </c>
      <c r="G336" s="62">
        <v>7</v>
      </c>
      <c r="H336" s="62">
        <v>2</v>
      </c>
    </row>
    <row r="337" spans="2:12">
      <c r="B337" s="78" t="s">
        <v>99</v>
      </c>
      <c r="C337" s="78"/>
      <c r="D337" s="78"/>
      <c r="E337" s="78"/>
      <c r="F337" s="62">
        <v>6</v>
      </c>
      <c r="G337" s="62">
        <v>0</v>
      </c>
      <c r="H337" s="62">
        <v>5</v>
      </c>
    </row>
    <row r="338" spans="2:12">
      <c r="B338" s="78" t="s">
        <v>100</v>
      </c>
      <c r="C338" s="78"/>
      <c r="D338" s="78"/>
      <c r="E338" s="78"/>
      <c r="F338" s="62">
        <v>6</v>
      </c>
      <c r="G338" s="62">
        <v>0</v>
      </c>
      <c r="H338" s="62">
        <v>5</v>
      </c>
    </row>
    <row r="339" spans="2:12">
      <c r="B339" s="78" t="s">
        <v>101</v>
      </c>
      <c r="C339" s="78"/>
      <c r="D339" s="78"/>
      <c r="E339" s="78"/>
      <c r="F339" s="62">
        <v>6</v>
      </c>
      <c r="G339" s="62">
        <v>0</v>
      </c>
      <c r="H339" s="62">
        <v>5</v>
      </c>
    </row>
    <row r="345" spans="2:12" ht="15.75" customHeight="1">
      <c r="B345" s="43" t="s">
        <v>102</v>
      </c>
      <c r="C345" s="43"/>
      <c r="D345" s="43"/>
    </row>
    <row r="348" spans="2:12" ht="15" customHeight="1">
      <c r="B348" s="81" t="s">
        <v>103</v>
      </c>
      <c r="C348" s="81"/>
      <c r="D348" s="81"/>
      <c r="F348" s="80" t="s">
        <v>104</v>
      </c>
      <c r="G348" s="80"/>
      <c r="H348" s="80"/>
      <c r="I348" s="80"/>
      <c r="J348" s="21"/>
      <c r="K348" s="21"/>
      <c r="L348" s="21"/>
    </row>
    <row r="349" spans="2:12">
      <c r="B349" s="81"/>
      <c r="C349" s="81"/>
      <c r="D349" s="81"/>
      <c r="F349" s="80"/>
      <c r="G349" s="80"/>
      <c r="H349" s="80"/>
      <c r="I349" s="80"/>
      <c r="J349" s="21"/>
      <c r="K349" s="21"/>
      <c r="L349" s="21"/>
    </row>
    <row r="350" spans="2:12">
      <c r="B350" s="81"/>
      <c r="C350" s="81"/>
      <c r="D350" s="81"/>
      <c r="F350" s="80"/>
      <c r="G350" s="80"/>
      <c r="H350" s="80"/>
      <c r="I350" s="80"/>
      <c r="J350" s="63"/>
      <c r="K350" s="63"/>
      <c r="L350" s="63"/>
    </row>
    <row r="351" spans="2:12">
      <c r="B351" s="81"/>
      <c r="C351" s="81"/>
      <c r="D351" s="81"/>
      <c r="F351" s="63"/>
      <c r="G351" s="63"/>
      <c r="H351" s="63"/>
      <c r="I351" s="63"/>
      <c r="J351" s="63"/>
      <c r="K351" s="63"/>
      <c r="L351" s="63"/>
    </row>
    <row r="352" spans="2:12">
      <c r="B352" s="63"/>
      <c r="C352" s="63"/>
      <c r="D352" s="63"/>
      <c r="F352" s="63"/>
      <c r="G352" s="63"/>
      <c r="H352" s="63"/>
      <c r="I352" s="63"/>
      <c r="J352" s="63"/>
      <c r="K352" s="63"/>
      <c r="L352" s="63"/>
    </row>
    <row r="353" spans="2:12">
      <c r="B353" s="63"/>
      <c r="C353" s="63"/>
      <c r="D353" s="63"/>
      <c r="F353" s="63"/>
      <c r="G353" s="63"/>
      <c r="H353" s="63"/>
      <c r="I353" s="63"/>
      <c r="J353" s="63"/>
      <c r="K353" s="63"/>
      <c r="L353" s="63"/>
    </row>
    <row r="354" spans="2:12">
      <c r="B354" s="19" t="s">
        <v>105</v>
      </c>
      <c r="C354" s="19" t="s">
        <v>5</v>
      </c>
    </row>
    <row r="355" spans="2:12">
      <c r="B355" s="11" t="s">
        <v>106</v>
      </c>
      <c r="C355" s="62">
        <v>4</v>
      </c>
      <c r="G355" s="19" t="s">
        <v>107</v>
      </c>
      <c r="H355" s="19" t="s">
        <v>5</v>
      </c>
    </row>
    <row r="356" spans="2:12">
      <c r="B356" s="11" t="s">
        <v>108</v>
      </c>
      <c r="C356" s="62">
        <v>6</v>
      </c>
      <c r="G356" s="11" t="s">
        <v>32</v>
      </c>
      <c r="H356" s="62">
        <v>11</v>
      </c>
    </row>
    <row r="357" spans="2:12">
      <c r="B357" s="11" t="s">
        <v>109</v>
      </c>
      <c r="C357" s="62">
        <v>1</v>
      </c>
      <c r="G357" s="11" t="s">
        <v>110</v>
      </c>
      <c r="H357" s="62">
        <v>1</v>
      </c>
    </row>
    <row r="358" spans="2:12">
      <c r="B358" s="11" t="s">
        <v>111</v>
      </c>
      <c r="C358" s="62">
        <v>1</v>
      </c>
    </row>
    <row r="359" spans="2:12">
      <c r="B359" s="11" t="s">
        <v>112</v>
      </c>
      <c r="C359" s="62">
        <v>0</v>
      </c>
    </row>
    <row r="360" spans="2:12">
      <c r="G360" s="19" t="s">
        <v>107</v>
      </c>
      <c r="H360" s="19" t="s">
        <v>6</v>
      </c>
    </row>
    <row r="361" spans="2:12">
      <c r="B361" s="19" t="s">
        <v>105</v>
      </c>
      <c r="C361" s="19" t="s">
        <v>6</v>
      </c>
      <c r="G361" s="11" t="s">
        <v>32</v>
      </c>
      <c r="H361" s="15">
        <f>H356/$C$38</f>
        <v>0.91666666666666663</v>
      </c>
    </row>
    <row r="362" spans="2:12">
      <c r="B362" s="11" t="s">
        <v>106</v>
      </c>
      <c r="C362" s="15">
        <f>C355/$C$38</f>
        <v>0.33333333333333331</v>
      </c>
      <c r="G362" s="11" t="s">
        <v>110</v>
      </c>
      <c r="H362" s="15">
        <f>H357/$C$38</f>
        <v>8.3333333333333329E-2</v>
      </c>
    </row>
    <row r="363" spans="2:12">
      <c r="B363" s="11" t="s">
        <v>108</v>
      </c>
      <c r="C363" s="15">
        <f t="shared" ref="C363:C365" si="7">C356/$C$38</f>
        <v>0.5</v>
      </c>
      <c r="G363" s="22"/>
    </row>
    <row r="364" spans="2:12">
      <c r="B364" s="11" t="s">
        <v>109</v>
      </c>
      <c r="C364" s="15">
        <f t="shared" si="7"/>
        <v>8.3333333333333329E-2</v>
      </c>
    </row>
    <row r="365" spans="2:12">
      <c r="B365" s="11" t="s">
        <v>111</v>
      </c>
      <c r="C365" s="15">
        <f t="shared" si="7"/>
        <v>8.3333333333333329E-2</v>
      </c>
    </row>
    <row r="370" spans="2:11" ht="15" customHeight="1">
      <c r="B370" s="79" t="s">
        <v>113</v>
      </c>
      <c r="C370" s="79"/>
      <c r="D370" s="79"/>
      <c r="F370" s="80" t="s">
        <v>114</v>
      </c>
      <c r="G370" s="80"/>
      <c r="H370" s="80"/>
      <c r="I370" s="80"/>
      <c r="J370" s="80"/>
      <c r="K370" s="80"/>
    </row>
    <row r="371" spans="2:11" ht="15" customHeight="1">
      <c r="B371" s="79"/>
      <c r="C371" s="79"/>
      <c r="D371" s="79"/>
      <c r="F371" s="80"/>
      <c r="G371" s="80"/>
      <c r="H371" s="80"/>
      <c r="I371" s="80"/>
      <c r="J371" s="80"/>
      <c r="K371" s="80"/>
    </row>
    <row r="372" spans="2:11" ht="15" customHeight="1">
      <c r="B372" s="79"/>
      <c r="C372" s="79"/>
      <c r="D372" s="79"/>
      <c r="F372" s="80"/>
      <c r="G372" s="80"/>
      <c r="H372" s="80"/>
      <c r="I372" s="80"/>
      <c r="J372" s="80"/>
      <c r="K372" s="80"/>
    </row>
    <row r="373" spans="2:11">
      <c r="F373" s="80"/>
      <c r="G373" s="80"/>
      <c r="H373" s="80"/>
      <c r="I373" s="80"/>
      <c r="J373" s="80"/>
      <c r="K373" s="80"/>
    </row>
    <row r="374" spans="2:11">
      <c r="B374" s="19" t="s">
        <v>115</v>
      </c>
      <c r="C374" s="19" t="s">
        <v>5</v>
      </c>
    </row>
    <row r="375" spans="2:11">
      <c r="B375" s="11" t="s">
        <v>32</v>
      </c>
      <c r="C375" s="62">
        <v>12</v>
      </c>
    </row>
    <row r="376" spans="2:11">
      <c r="B376" s="11" t="s">
        <v>110</v>
      </c>
      <c r="C376" s="62">
        <v>0</v>
      </c>
      <c r="H376" s="19" t="s">
        <v>115</v>
      </c>
      <c r="I376" s="19" t="s">
        <v>5</v>
      </c>
    </row>
    <row r="377" spans="2:11">
      <c r="H377" s="11" t="s">
        <v>32</v>
      </c>
      <c r="I377" s="62">
        <v>12</v>
      </c>
    </row>
    <row r="378" spans="2:11">
      <c r="H378" s="11" t="s">
        <v>110</v>
      </c>
      <c r="I378" s="62">
        <v>0</v>
      </c>
    </row>
    <row r="379" spans="2:11">
      <c r="B379" s="19" t="s">
        <v>115</v>
      </c>
      <c r="C379" s="19" t="s">
        <v>6</v>
      </c>
    </row>
    <row r="380" spans="2:11">
      <c r="B380" s="11" t="s">
        <v>32</v>
      </c>
      <c r="C380" s="10">
        <f>C375/$C$38</f>
        <v>1</v>
      </c>
    </row>
    <row r="381" spans="2:11">
      <c r="B381" s="11" t="s">
        <v>110</v>
      </c>
      <c r="C381" s="10">
        <f>C376/$C$38</f>
        <v>0</v>
      </c>
      <c r="H381" s="19" t="s">
        <v>115</v>
      </c>
      <c r="I381" s="19" t="s">
        <v>6</v>
      </c>
    </row>
    <row r="382" spans="2:11">
      <c r="H382" s="11" t="s">
        <v>32</v>
      </c>
      <c r="I382" s="10">
        <f>I377/$C$38</f>
        <v>1</v>
      </c>
    </row>
    <row r="383" spans="2:11">
      <c r="H383" s="11" t="s">
        <v>110</v>
      </c>
      <c r="I383" s="10">
        <f>I378/$C$38</f>
        <v>0</v>
      </c>
    </row>
    <row r="385" spans="2:4" ht="15" customHeight="1">
      <c r="B385" s="79" t="s">
        <v>116</v>
      </c>
      <c r="C385" s="79"/>
      <c r="D385" s="79"/>
    </row>
    <row r="386" spans="2:4">
      <c r="B386" s="79"/>
      <c r="C386" s="79"/>
      <c r="D386" s="79"/>
    </row>
    <row r="387" spans="2:4">
      <c r="B387" s="79"/>
      <c r="C387" s="79"/>
      <c r="D387" s="79"/>
    </row>
    <row r="389" spans="2:4">
      <c r="B389" s="19" t="s">
        <v>117</v>
      </c>
      <c r="C389" s="77" t="s">
        <v>5</v>
      </c>
      <c r="D389" s="77"/>
    </row>
    <row r="390" spans="2:4">
      <c r="B390" s="62">
        <v>1</v>
      </c>
      <c r="C390" s="83">
        <v>0</v>
      </c>
      <c r="D390" s="83"/>
    </row>
    <row r="391" spans="2:4">
      <c r="B391" s="62">
        <v>2</v>
      </c>
      <c r="C391" s="83">
        <v>0</v>
      </c>
      <c r="D391" s="83"/>
    </row>
    <row r="392" spans="2:4">
      <c r="B392" s="62">
        <v>3</v>
      </c>
      <c r="C392" s="83">
        <v>0</v>
      </c>
      <c r="D392" s="83"/>
    </row>
    <row r="393" spans="2:4">
      <c r="B393" s="62">
        <v>4</v>
      </c>
      <c r="C393" s="83">
        <v>6</v>
      </c>
      <c r="D393" s="83"/>
    </row>
    <row r="394" spans="2:4">
      <c r="B394" s="62">
        <v>5</v>
      </c>
      <c r="C394" s="83">
        <v>6</v>
      </c>
      <c r="D394" s="83"/>
    </row>
    <row r="396" spans="2:4">
      <c r="B396" s="19" t="s">
        <v>117</v>
      </c>
      <c r="C396" s="77" t="s">
        <v>6</v>
      </c>
      <c r="D396" s="77"/>
    </row>
    <row r="397" spans="2:4">
      <c r="B397" s="62">
        <v>1</v>
      </c>
      <c r="C397" s="76">
        <f>C390/$C$38</f>
        <v>0</v>
      </c>
      <c r="D397" s="76"/>
    </row>
    <row r="398" spans="2:4">
      <c r="B398" s="62">
        <v>2</v>
      </c>
      <c r="C398" s="76">
        <f t="shared" ref="C398:C401" si="8">C391/$C$38</f>
        <v>0</v>
      </c>
      <c r="D398" s="76"/>
    </row>
    <row r="399" spans="2:4">
      <c r="B399" s="62">
        <v>3</v>
      </c>
      <c r="C399" s="76">
        <f t="shared" si="8"/>
        <v>0</v>
      </c>
      <c r="D399" s="76"/>
    </row>
    <row r="400" spans="2:4">
      <c r="B400" s="62">
        <v>4</v>
      </c>
      <c r="C400" s="76">
        <f t="shared" si="8"/>
        <v>0.5</v>
      </c>
      <c r="D400" s="76"/>
    </row>
    <row r="401" spans="2:10">
      <c r="B401" s="62">
        <v>5</v>
      </c>
      <c r="C401" s="76">
        <f t="shared" si="8"/>
        <v>0.5</v>
      </c>
      <c r="D401" s="76"/>
    </row>
    <row r="406" spans="2:10" ht="15.75">
      <c r="B406" s="7" t="s">
        <v>118</v>
      </c>
    </row>
    <row r="408" spans="2:10">
      <c r="B408" s="77" t="s">
        <v>119</v>
      </c>
      <c r="C408" s="77"/>
      <c r="D408" s="77"/>
      <c r="E408" s="77"/>
      <c r="F408" s="77"/>
      <c r="G408" s="77"/>
      <c r="H408" s="77"/>
      <c r="I408" s="77"/>
      <c r="J408" s="77"/>
    </row>
    <row r="409" spans="2:10">
      <c r="B409" s="34" t="s">
        <v>263</v>
      </c>
      <c r="I409" s="24"/>
      <c r="J409" s="24"/>
    </row>
    <row r="410" spans="2:10">
      <c r="B410" s="34" t="s">
        <v>264</v>
      </c>
      <c r="J410" s="24"/>
    </row>
    <row r="411" spans="2:10">
      <c r="B411" s="34" t="s">
        <v>265</v>
      </c>
      <c r="J411" s="24"/>
    </row>
    <row r="412" spans="2:10">
      <c r="B412" s="34" t="s">
        <v>266</v>
      </c>
      <c r="J412" s="24"/>
    </row>
    <row r="413" spans="2:10">
      <c r="B413" s="34" t="s">
        <v>267</v>
      </c>
      <c r="J413" s="24"/>
    </row>
    <row r="414" spans="2:10">
      <c r="B414" s="34" t="s">
        <v>268</v>
      </c>
      <c r="J414" s="24"/>
    </row>
    <row r="415" spans="2:10">
      <c r="B415" s="34" t="s">
        <v>269</v>
      </c>
      <c r="J415" s="24"/>
    </row>
    <row r="416" spans="2:10">
      <c r="B416" s="34" t="s">
        <v>205</v>
      </c>
      <c r="I416"/>
      <c r="J416" s="25"/>
    </row>
    <row r="417" spans="2:10">
      <c r="B417" s="34" t="s">
        <v>270</v>
      </c>
      <c r="J417" s="24"/>
    </row>
    <row r="418" spans="2:10">
      <c r="B418" s="34" t="s">
        <v>24</v>
      </c>
      <c r="J418" s="24"/>
    </row>
    <row r="419" spans="2:10">
      <c r="B419" s="34" t="s">
        <v>56</v>
      </c>
      <c r="J419" s="24"/>
    </row>
    <row r="420" spans="2:10">
      <c r="B420" s="35" t="s">
        <v>271</v>
      </c>
      <c r="C420" s="26"/>
      <c r="D420" s="26"/>
      <c r="E420" s="26"/>
      <c r="F420" s="26"/>
      <c r="G420" s="26"/>
      <c r="H420" s="26"/>
      <c r="I420" s="26"/>
      <c r="J420" s="27"/>
    </row>
    <row r="421" spans="2:10">
      <c r="J421" s="24"/>
    </row>
    <row r="422" spans="2:10">
      <c r="J422" s="24"/>
    </row>
    <row r="423" spans="2:10">
      <c r="J423" s="24"/>
    </row>
    <row r="424" spans="2:10">
      <c r="J424" s="24"/>
    </row>
    <row r="425" spans="2:10">
      <c r="J425" s="24"/>
    </row>
    <row r="426" spans="2:10">
      <c r="J426" s="24"/>
    </row>
    <row r="427" spans="2:10">
      <c r="J427" s="24"/>
    </row>
    <row r="428" spans="2:10">
      <c r="J428" s="24"/>
    </row>
    <row r="429" spans="2:10">
      <c r="J429" s="24"/>
    </row>
    <row r="430" spans="2:10">
      <c r="J430" s="24"/>
    </row>
    <row r="431" spans="2:10">
      <c r="I431" s="26"/>
      <c r="J431" s="27"/>
    </row>
  </sheetData>
  <mergeCells count="109">
    <mergeCell ref="C399:D399"/>
    <mergeCell ref="C400:D400"/>
    <mergeCell ref="C401:D401"/>
    <mergeCell ref="B408:J408"/>
    <mergeCell ref="C392:D392"/>
    <mergeCell ref="C393:D393"/>
    <mergeCell ref="C394:D394"/>
    <mergeCell ref="C396:D396"/>
    <mergeCell ref="C397:D397"/>
    <mergeCell ref="C398:D398"/>
    <mergeCell ref="B370:D372"/>
    <mergeCell ref="F370:K373"/>
    <mergeCell ref="B385:D387"/>
    <mergeCell ref="C389:D389"/>
    <mergeCell ref="C390:D390"/>
    <mergeCell ref="C391:D391"/>
    <mergeCell ref="B336:E336"/>
    <mergeCell ref="B337:E337"/>
    <mergeCell ref="B338:E338"/>
    <mergeCell ref="B339:E339"/>
    <mergeCell ref="B348:D351"/>
    <mergeCell ref="F348:I350"/>
    <mergeCell ref="B271:D271"/>
    <mergeCell ref="B331:E331"/>
    <mergeCell ref="B332:E332"/>
    <mergeCell ref="B333:E333"/>
    <mergeCell ref="B334:E334"/>
    <mergeCell ref="B335:E335"/>
    <mergeCell ref="B265:D265"/>
    <mergeCell ref="B266:D266"/>
    <mergeCell ref="B267:D267"/>
    <mergeCell ref="B268:D268"/>
    <mergeCell ref="B269:D269"/>
    <mergeCell ref="B270:D270"/>
    <mergeCell ref="B233:D233"/>
    <mergeCell ref="H233:I233"/>
    <mergeCell ref="B234:D234"/>
    <mergeCell ref="H234:I234"/>
    <mergeCell ref="B263:D263"/>
    <mergeCell ref="B264:D264"/>
    <mergeCell ref="B222:D222"/>
    <mergeCell ref="B223:D223"/>
    <mergeCell ref="B231:D231"/>
    <mergeCell ref="H231:I231"/>
    <mergeCell ref="B232:D232"/>
    <mergeCell ref="H232:I232"/>
    <mergeCell ref="B216:D216"/>
    <mergeCell ref="B217:D217"/>
    <mergeCell ref="B218:D218"/>
    <mergeCell ref="B219:D219"/>
    <mergeCell ref="B220:D220"/>
    <mergeCell ref="B221:D221"/>
    <mergeCell ref="B200:D200"/>
    <mergeCell ref="B201:D201"/>
    <mergeCell ref="B202:D202"/>
    <mergeCell ref="B203:D203"/>
    <mergeCell ref="B204:D204"/>
    <mergeCell ref="B215:D215"/>
    <mergeCell ref="B173:C173"/>
    <mergeCell ref="B195:C195"/>
    <mergeCell ref="B196:C196"/>
    <mergeCell ref="B197:C197"/>
    <mergeCell ref="B198:C198"/>
    <mergeCell ref="B199:D199"/>
    <mergeCell ref="B127:D127"/>
    <mergeCell ref="E127:F127"/>
    <mergeCell ref="B128:D128"/>
    <mergeCell ref="E128:F128"/>
    <mergeCell ref="B129:D129"/>
    <mergeCell ref="E129:F129"/>
    <mergeCell ref="B125:D125"/>
    <mergeCell ref="E125:F125"/>
    <mergeCell ref="H125:J125"/>
    <mergeCell ref="K125:L125"/>
    <mergeCell ref="B126:D126"/>
    <mergeCell ref="E126:F126"/>
    <mergeCell ref="H126:J126"/>
    <mergeCell ref="K126:L126"/>
    <mergeCell ref="H123:J123"/>
    <mergeCell ref="K123:L123"/>
    <mergeCell ref="B124:D124"/>
    <mergeCell ref="E124:F124"/>
    <mergeCell ref="H124:J124"/>
    <mergeCell ref="K124:L124"/>
    <mergeCell ref="B119:D119"/>
    <mergeCell ref="E119:F119"/>
    <mergeCell ref="B120:D120"/>
    <mergeCell ref="E120:F120"/>
    <mergeCell ref="B123:D123"/>
    <mergeCell ref="E123:F123"/>
    <mergeCell ref="B117:D117"/>
    <mergeCell ref="E117:F117"/>
    <mergeCell ref="H117:J117"/>
    <mergeCell ref="K117:L117"/>
    <mergeCell ref="B118:D118"/>
    <mergeCell ref="E118:F118"/>
    <mergeCell ref="B115:D115"/>
    <mergeCell ref="E115:F115"/>
    <mergeCell ref="H115:J115"/>
    <mergeCell ref="K115:L115"/>
    <mergeCell ref="B116:D116"/>
    <mergeCell ref="E116:F116"/>
    <mergeCell ref="H116:J116"/>
    <mergeCell ref="K116:L116"/>
    <mergeCell ref="B12:F12"/>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59"/>
  <sheetViews>
    <sheetView workbookViewId="0">
      <selection activeCell="F253" sqref="F253"/>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7.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0" t="s">
        <v>272</v>
      </c>
      <c r="C12" s="100"/>
      <c r="D12" s="100"/>
      <c r="E12" s="100"/>
      <c r="F12" s="100"/>
    </row>
    <row r="13" spans="2:6">
      <c r="B13" s="5" t="s">
        <v>3</v>
      </c>
    </row>
    <row r="14" spans="2:6">
      <c r="B14" s="5"/>
    </row>
    <row r="15" spans="2:6">
      <c r="B15" s="5"/>
    </row>
    <row r="16" spans="2:6">
      <c r="B16" s="5"/>
    </row>
    <row r="17" spans="2:4">
      <c r="B17" s="5"/>
    </row>
    <row r="18" spans="2:4">
      <c r="B18" s="5"/>
    </row>
    <row r="28" spans="2:4" ht="48" customHeight="1"/>
    <row r="29" spans="2:4" ht="21.75" customHeight="1">
      <c r="B29" s="36" t="s">
        <v>180</v>
      </c>
      <c r="C29" s="36" t="s">
        <v>181</v>
      </c>
      <c r="D29" s="36" t="s">
        <v>182</v>
      </c>
    </row>
    <row r="30" spans="2:4" ht="21.75" customHeight="1">
      <c r="B30" s="38">
        <v>6</v>
      </c>
      <c r="C30" s="38">
        <v>0</v>
      </c>
      <c r="D30" s="38">
        <v>0</v>
      </c>
    </row>
    <row r="31" spans="2:4" ht="21.75" customHeight="1"/>
    <row r="32" spans="2:4" ht="21.75" customHeight="1">
      <c r="B32" s="6" t="s">
        <v>273</v>
      </c>
    </row>
    <row r="33" spans="2:4" ht="21.75" customHeight="1">
      <c r="B33" s="6" t="s">
        <v>274</v>
      </c>
    </row>
    <row r="34" spans="2:4" ht="21.75" customHeight="1">
      <c r="B34" s="6" t="s">
        <v>275</v>
      </c>
    </row>
    <row r="35" spans="2:4" ht="21.75" customHeight="1">
      <c r="B35" s="6" t="s">
        <v>276</v>
      </c>
    </row>
    <row r="37" spans="2:4" ht="15.75">
      <c r="B37" s="7" t="s">
        <v>4</v>
      </c>
    </row>
    <row r="39" spans="2:4">
      <c r="B39" s="8" t="s">
        <v>4</v>
      </c>
      <c r="C39" s="41" t="s">
        <v>5</v>
      </c>
      <c r="D39" s="41" t="s">
        <v>6</v>
      </c>
    </row>
    <row r="40" spans="2:4">
      <c r="B40" s="9" t="s">
        <v>7</v>
      </c>
      <c r="C40" s="29">
        <v>4</v>
      </c>
      <c r="D40" s="10">
        <f>C40/$C$42</f>
        <v>0.66666666666666663</v>
      </c>
    </row>
    <row r="41" spans="2:4">
      <c r="B41" s="9" t="s">
        <v>8</v>
      </c>
      <c r="C41" s="29">
        <v>2</v>
      </c>
      <c r="D41" s="10">
        <f>C41/$C$42</f>
        <v>0.33333333333333331</v>
      </c>
    </row>
    <row r="42" spans="2:4">
      <c r="B42" s="9" t="s">
        <v>9</v>
      </c>
      <c r="C42" s="30">
        <f>SUM(C40:C41)</f>
        <v>6</v>
      </c>
      <c r="D42" s="10">
        <f>C42/$C$42</f>
        <v>1</v>
      </c>
    </row>
    <row r="62" spans="2:4" ht="15.75">
      <c r="B62" s="7" t="s">
        <v>10</v>
      </c>
    </row>
    <row r="64" spans="2:4">
      <c r="B64" s="8" t="s">
        <v>10</v>
      </c>
      <c r="C64" s="41" t="s">
        <v>5</v>
      </c>
      <c r="D64" s="41" t="s">
        <v>6</v>
      </c>
    </row>
    <row r="65" spans="2:4">
      <c r="B65" s="9" t="s">
        <v>11</v>
      </c>
      <c r="C65" s="29">
        <v>5</v>
      </c>
      <c r="D65" s="10">
        <f>C65/$C$68</f>
        <v>0.83333333333333337</v>
      </c>
    </row>
    <row r="66" spans="2:4">
      <c r="B66" s="9" t="s">
        <v>12</v>
      </c>
      <c r="C66" s="29">
        <v>1</v>
      </c>
      <c r="D66" s="10">
        <f>C66/$C$68</f>
        <v>0.16666666666666666</v>
      </c>
    </row>
    <row r="67" spans="2:4">
      <c r="B67" s="9" t="s">
        <v>13</v>
      </c>
      <c r="C67" s="29">
        <v>0</v>
      </c>
      <c r="D67" s="10">
        <f>C67/$C$68</f>
        <v>0</v>
      </c>
    </row>
    <row r="68" spans="2:4">
      <c r="B68" s="9" t="s">
        <v>9</v>
      </c>
      <c r="C68" s="30">
        <f>SUM(C65:C67)</f>
        <v>6</v>
      </c>
      <c r="D68" s="10">
        <f>C68/$C$42</f>
        <v>1</v>
      </c>
    </row>
    <row r="88" spans="2:4" ht="15.75">
      <c r="B88" s="7" t="s">
        <v>15</v>
      </c>
    </row>
    <row r="90" spans="2:4">
      <c r="B90" s="41" t="s">
        <v>16</v>
      </c>
      <c r="C90" s="41" t="s">
        <v>5</v>
      </c>
      <c r="D90" s="41" t="s">
        <v>6</v>
      </c>
    </row>
    <row r="91" spans="2:4">
      <c r="B91" s="31">
        <v>0</v>
      </c>
      <c r="C91" s="29">
        <v>4</v>
      </c>
      <c r="D91" s="10">
        <f>C91/$C$95</f>
        <v>0.66666666666666663</v>
      </c>
    </row>
    <row r="92" spans="2:4">
      <c r="B92" s="31">
        <v>1</v>
      </c>
      <c r="C92" s="29">
        <v>2</v>
      </c>
      <c r="D92" s="10">
        <f>C92/$C$95</f>
        <v>0.33333333333333331</v>
      </c>
    </row>
    <row r="93" spans="2:4">
      <c r="B93" s="31">
        <v>2</v>
      </c>
      <c r="C93" s="29">
        <v>0</v>
      </c>
      <c r="D93" s="10">
        <f>C93/$C$95</f>
        <v>0</v>
      </c>
    </row>
    <row r="94" spans="2:4">
      <c r="B94" s="37" t="s">
        <v>17</v>
      </c>
      <c r="C94" s="29">
        <v>0</v>
      </c>
      <c r="D94" s="10">
        <f>C94/$C$95</f>
        <v>0</v>
      </c>
    </row>
    <row r="95" spans="2:4">
      <c r="B95" s="31" t="s">
        <v>9</v>
      </c>
      <c r="C95" s="30">
        <f>SUM(C91:C94)</f>
        <v>6</v>
      </c>
      <c r="D95" s="10">
        <f>C95/$C$42</f>
        <v>1</v>
      </c>
    </row>
    <row r="115" spans="2:6" ht="15.75">
      <c r="B115" s="7" t="s">
        <v>18</v>
      </c>
    </row>
    <row r="116" spans="2:6" ht="15.75">
      <c r="B116" s="7"/>
    </row>
    <row r="118" spans="2:6" ht="84" customHeight="1">
      <c r="B118" s="101" t="s">
        <v>19</v>
      </c>
      <c r="C118" s="101"/>
      <c r="D118" s="101"/>
      <c r="E118" s="102" t="s">
        <v>5</v>
      </c>
      <c r="F118" s="102"/>
    </row>
    <row r="119" spans="2:6">
      <c r="B119" s="84" t="s">
        <v>21</v>
      </c>
      <c r="C119" s="84"/>
      <c r="D119" s="84"/>
      <c r="E119" s="104">
        <v>2</v>
      </c>
      <c r="F119" s="104"/>
    </row>
    <row r="120" spans="2:6">
      <c r="B120" s="84" t="s">
        <v>23</v>
      </c>
      <c r="C120" s="84"/>
      <c r="D120" s="84"/>
      <c r="E120" s="104">
        <v>2</v>
      </c>
      <c r="F120" s="104"/>
    </row>
    <row r="121" spans="2:6">
      <c r="B121" s="84" t="s">
        <v>25</v>
      </c>
      <c r="C121" s="84"/>
      <c r="D121" s="84"/>
      <c r="E121" s="104">
        <v>2</v>
      </c>
      <c r="F121" s="104"/>
    </row>
    <row r="122" spans="2:6">
      <c r="B122" s="84" t="s">
        <v>27</v>
      </c>
      <c r="C122" s="84"/>
      <c r="D122" s="84"/>
      <c r="E122" s="104">
        <v>0</v>
      </c>
      <c r="F122" s="104"/>
    </row>
    <row r="123" spans="2:6">
      <c r="B123" s="84" t="s">
        <v>28</v>
      </c>
      <c r="C123" s="84"/>
      <c r="D123" s="84"/>
      <c r="E123" s="104">
        <v>0</v>
      </c>
      <c r="F123" s="104"/>
    </row>
    <row r="124" spans="2:6">
      <c r="B124" s="84" t="s">
        <v>29</v>
      </c>
      <c r="C124" s="84"/>
      <c r="D124" s="84"/>
      <c r="E124" s="104">
        <v>0</v>
      </c>
      <c r="F124" s="104"/>
    </row>
    <row r="125" spans="2:6">
      <c r="B125" s="84" t="s">
        <v>9</v>
      </c>
      <c r="C125" s="84"/>
      <c r="D125" s="84"/>
      <c r="E125" s="104">
        <f>SUM(E119:F124)</f>
        <v>6</v>
      </c>
      <c r="F125" s="104"/>
    </row>
    <row r="126" spans="2:6">
      <c r="B126" s="12"/>
      <c r="C126" s="12"/>
      <c r="D126" s="12"/>
      <c r="E126" s="40"/>
      <c r="F126" s="40"/>
    </row>
    <row r="128" spans="2:6">
      <c r="B128" s="97" t="s">
        <v>30</v>
      </c>
      <c r="C128" s="97"/>
      <c r="D128" s="97"/>
      <c r="E128" s="97" t="s">
        <v>6</v>
      </c>
      <c r="F128" s="97"/>
    </row>
    <row r="129" spans="2:6">
      <c r="B129" s="84" t="s">
        <v>21</v>
      </c>
      <c r="C129" s="84"/>
      <c r="D129" s="84"/>
      <c r="E129" s="76">
        <f t="shared" ref="E129:E134" si="0">E119/$E$125</f>
        <v>0.33333333333333331</v>
      </c>
      <c r="F129" s="76"/>
    </row>
    <row r="130" spans="2:6">
      <c r="B130" s="84" t="s">
        <v>23</v>
      </c>
      <c r="C130" s="84"/>
      <c r="D130" s="84"/>
      <c r="E130" s="76">
        <f t="shared" si="0"/>
        <v>0.33333333333333331</v>
      </c>
      <c r="F130" s="76"/>
    </row>
    <row r="131" spans="2:6">
      <c r="B131" s="84" t="s">
        <v>25</v>
      </c>
      <c r="C131" s="84"/>
      <c r="D131" s="84"/>
      <c r="E131" s="76">
        <f t="shared" si="0"/>
        <v>0.33333333333333331</v>
      </c>
      <c r="F131" s="76"/>
    </row>
    <row r="132" spans="2:6">
      <c r="B132" s="84" t="s">
        <v>27</v>
      </c>
      <c r="C132" s="84"/>
      <c r="D132" s="84"/>
      <c r="E132" s="76">
        <f t="shared" si="0"/>
        <v>0</v>
      </c>
      <c r="F132" s="76"/>
    </row>
    <row r="133" spans="2:6">
      <c r="B133" s="84" t="s">
        <v>28</v>
      </c>
      <c r="C133" s="84"/>
      <c r="D133" s="84"/>
      <c r="E133" s="76">
        <f t="shared" si="0"/>
        <v>0</v>
      </c>
      <c r="F133" s="76"/>
    </row>
    <row r="134" spans="2:6">
      <c r="B134" s="84" t="s">
        <v>29</v>
      </c>
      <c r="C134" s="84"/>
      <c r="D134" s="84"/>
      <c r="E134" s="76">
        <f t="shared" si="0"/>
        <v>0</v>
      </c>
      <c r="F134" s="76"/>
    </row>
    <row r="156" spans="2:9" ht="15.75">
      <c r="B156" s="7" t="s">
        <v>34</v>
      </c>
    </row>
    <row r="158" spans="2:9" ht="24">
      <c r="B158" s="33" t="s">
        <v>188</v>
      </c>
      <c r="C158" s="33" t="s">
        <v>36</v>
      </c>
      <c r="D158" s="33" t="s">
        <v>37</v>
      </c>
      <c r="E158" s="33" t="s">
        <v>38</v>
      </c>
      <c r="F158" s="42" t="s">
        <v>41</v>
      </c>
      <c r="G158" s="42" t="s">
        <v>46</v>
      </c>
      <c r="H158" s="42" t="s">
        <v>190</v>
      </c>
      <c r="I158" s="42" t="s">
        <v>48</v>
      </c>
    </row>
    <row r="159" spans="2:9">
      <c r="B159" s="49" t="s">
        <v>277</v>
      </c>
      <c r="C159" s="49" t="s">
        <v>278</v>
      </c>
      <c r="D159" s="49" t="s">
        <v>279</v>
      </c>
      <c r="E159" s="49" t="s">
        <v>280</v>
      </c>
      <c r="F159" s="13" t="s">
        <v>189</v>
      </c>
      <c r="G159" s="49" t="s">
        <v>213</v>
      </c>
      <c r="H159" s="49" t="s">
        <v>281</v>
      </c>
      <c r="I159" s="49" t="s">
        <v>282</v>
      </c>
    </row>
    <row r="163" spans="2:5" ht="15.75">
      <c r="B163" s="7" t="s">
        <v>54</v>
      </c>
    </row>
    <row r="165" spans="2:5" ht="69" customHeight="1">
      <c r="B165" s="90" t="s">
        <v>191</v>
      </c>
      <c r="C165" s="91"/>
      <c r="D165" s="16" t="s">
        <v>5</v>
      </c>
      <c r="E165" s="16" t="s">
        <v>6</v>
      </c>
    </row>
    <row r="166" spans="2:5">
      <c r="B166" s="92" t="s">
        <v>32</v>
      </c>
      <c r="C166" s="93"/>
      <c r="D166" s="37">
        <v>6</v>
      </c>
      <c r="E166" s="17">
        <f>D166/$D$168</f>
        <v>1</v>
      </c>
    </row>
    <row r="167" spans="2:5">
      <c r="B167" s="78" t="s">
        <v>56</v>
      </c>
      <c r="C167" s="78"/>
      <c r="D167" s="37">
        <v>0</v>
      </c>
      <c r="E167" s="17">
        <f>D167/$D$168</f>
        <v>0</v>
      </c>
    </row>
    <row r="168" spans="2:5">
      <c r="B168" s="78" t="s">
        <v>57</v>
      </c>
      <c r="C168" s="78"/>
      <c r="D168" s="37">
        <f>SUM(D166:D167)</f>
        <v>6</v>
      </c>
      <c r="E168" s="32">
        <f>SUM(E166:E167)</f>
        <v>1</v>
      </c>
    </row>
    <row r="169" spans="2:5">
      <c r="B169" s="107"/>
      <c r="C169" s="107"/>
      <c r="D169" s="107"/>
    </row>
    <row r="170" spans="2:5">
      <c r="B170" s="107"/>
      <c r="C170" s="107"/>
      <c r="D170" s="107"/>
    </row>
    <row r="171" spans="2:5">
      <c r="B171" s="107"/>
      <c r="C171" s="107"/>
      <c r="D171" s="107"/>
    </row>
    <row r="172" spans="2:5">
      <c r="B172" s="107"/>
      <c r="C172" s="107"/>
      <c r="D172" s="107"/>
    </row>
    <row r="173" spans="2:5">
      <c r="B173" s="107"/>
      <c r="C173" s="107"/>
      <c r="D173" s="107"/>
    </row>
    <row r="174" spans="2:5">
      <c r="B174" s="107"/>
      <c r="C174" s="107"/>
      <c r="D174" s="107"/>
    </row>
    <row r="180" spans="2:6" ht="15.75">
      <c r="B180" s="7" t="s">
        <v>71</v>
      </c>
    </row>
    <row r="181" spans="2:6" ht="15.75">
      <c r="B181" s="7"/>
    </row>
    <row r="182" spans="2:6">
      <c r="B182" s="18" t="s">
        <v>72</v>
      </c>
    </row>
    <row r="183" spans="2:6">
      <c r="B183" s="18"/>
    </row>
    <row r="184" spans="2:6">
      <c r="B184" s="18"/>
    </row>
    <row r="185" spans="2:6">
      <c r="B185" s="105" t="s">
        <v>73</v>
      </c>
      <c r="C185" s="105"/>
      <c r="D185" s="105"/>
      <c r="E185" s="39" t="s">
        <v>5</v>
      </c>
      <c r="F185" s="39" t="s">
        <v>6</v>
      </c>
    </row>
    <row r="186" spans="2:6">
      <c r="B186" s="82" t="s">
        <v>74</v>
      </c>
      <c r="C186" s="82"/>
      <c r="D186" s="82"/>
      <c r="E186" s="37">
        <v>4</v>
      </c>
      <c r="F186" s="54">
        <f t="shared" ref="F186:F192" si="1">E186/$E$193</f>
        <v>0.2857142857142857</v>
      </c>
    </row>
    <row r="187" spans="2:6">
      <c r="B187" s="82" t="s">
        <v>75</v>
      </c>
      <c r="C187" s="82"/>
      <c r="D187" s="82"/>
      <c r="E187" s="37">
        <v>3</v>
      </c>
      <c r="F187" s="54">
        <f t="shared" si="1"/>
        <v>0.21428571428571427</v>
      </c>
    </row>
    <row r="188" spans="2:6">
      <c r="B188" s="82" t="s">
        <v>192</v>
      </c>
      <c r="C188" s="82"/>
      <c r="D188" s="82"/>
      <c r="E188" s="37">
        <v>2</v>
      </c>
      <c r="F188" s="54">
        <f t="shared" si="1"/>
        <v>0.14285714285714285</v>
      </c>
    </row>
    <row r="189" spans="2:6">
      <c r="B189" s="82" t="s">
        <v>193</v>
      </c>
      <c r="C189" s="82"/>
      <c r="D189" s="82"/>
      <c r="E189" s="37">
        <v>1</v>
      </c>
      <c r="F189" s="54">
        <f t="shared" si="1"/>
        <v>7.1428571428571425E-2</v>
      </c>
    </row>
    <row r="190" spans="2:6">
      <c r="B190" s="82" t="s">
        <v>79</v>
      </c>
      <c r="C190" s="82"/>
      <c r="D190" s="82"/>
      <c r="E190" s="37">
        <v>4</v>
      </c>
      <c r="F190" s="54">
        <f t="shared" si="1"/>
        <v>0.2857142857142857</v>
      </c>
    </row>
    <row r="191" spans="2:6">
      <c r="B191" s="82" t="s">
        <v>81</v>
      </c>
      <c r="C191" s="82"/>
      <c r="D191" s="82"/>
      <c r="E191" s="37">
        <v>0</v>
      </c>
      <c r="F191" s="54">
        <f t="shared" si="1"/>
        <v>0</v>
      </c>
    </row>
    <row r="192" spans="2:6">
      <c r="B192" s="82" t="s">
        <v>80</v>
      </c>
      <c r="C192" s="82"/>
      <c r="D192" s="82"/>
      <c r="E192" s="37">
        <v>0</v>
      </c>
      <c r="F192" s="54">
        <f t="shared" si="1"/>
        <v>0</v>
      </c>
    </row>
    <row r="193" spans="2:6">
      <c r="B193" s="82" t="s">
        <v>9</v>
      </c>
      <c r="C193" s="82"/>
      <c r="D193" s="82"/>
      <c r="E193" s="37">
        <f>SUM(E186:E192)</f>
        <v>14</v>
      </c>
      <c r="F193" s="54">
        <f>SUM(F186:F192)</f>
        <v>0.99999999999999989</v>
      </c>
    </row>
    <row r="194" spans="2:6" ht="10.5" customHeight="1"/>
    <row r="195" spans="2:6" ht="18.75" customHeight="1">
      <c r="B195" s="7" t="s">
        <v>82</v>
      </c>
    </row>
    <row r="196" spans="2:6" ht="10.5" customHeight="1">
      <c r="B196" s="7"/>
    </row>
    <row r="197" spans="2:6" ht="18.75" customHeight="1">
      <c r="B197" s="18" t="s">
        <v>194</v>
      </c>
    </row>
    <row r="198" spans="2:6">
      <c r="B198" s="18"/>
    </row>
    <row r="199" spans="2:6">
      <c r="B199" s="18"/>
    </row>
    <row r="200" spans="2:6">
      <c r="B200" s="39" t="s">
        <v>84</v>
      </c>
      <c r="C200" s="39" t="s">
        <v>5</v>
      </c>
      <c r="D200" s="39" t="s">
        <v>6</v>
      </c>
    </row>
    <row r="201" spans="2:6">
      <c r="B201" s="37" t="s">
        <v>144</v>
      </c>
      <c r="C201" s="37">
        <v>2</v>
      </c>
      <c r="D201" s="54">
        <f>C201/$C$205</f>
        <v>0.33333333333333331</v>
      </c>
    </row>
    <row r="202" spans="2:6">
      <c r="B202" s="37" t="s">
        <v>145</v>
      </c>
      <c r="C202" s="37">
        <v>3</v>
      </c>
      <c r="D202" s="54">
        <f>C202/$C$205</f>
        <v>0.5</v>
      </c>
    </row>
    <row r="203" spans="2:6">
      <c r="B203" s="37" t="s">
        <v>147</v>
      </c>
      <c r="C203" s="37">
        <v>1</v>
      </c>
      <c r="D203" s="54">
        <f>C203/$C$205</f>
        <v>0.16666666666666666</v>
      </c>
    </row>
    <row r="204" spans="2:6">
      <c r="B204" s="37" t="s">
        <v>195</v>
      </c>
      <c r="C204" s="37">
        <v>0</v>
      </c>
      <c r="D204" s="54">
        <f>C204/$C$205</f>
        <v>0</v>
      </c>
    </row>
    <row r="205" spans="2:6">
      <c r="B205" s="37" t="s">
        <v>9</v>
      </c>
      <c r="C205" s="37">
        <f>SUM(C201:C204)</f>
        <v>6</v>
      </c>
      <c r="D205" s="54">
        <f>SUM(D201:D204)</f>
        <v>0.99999999999999989</v>
      </c>
    </row>
    <row r="213" spans="2:11" ht="15" customHeight="1">
      <c r="B213" s="79" t="s">
        <v>113</v>
      </c>
      <c r="C213" s="79"/>
      <c r="D213" s="79"/>
      <c r="F213" s="106"/>
      <c r="G213" s="106"/>
      <c r="H213" s="106"/>
      <c r="I213" s="106"/>
      <c r="J213" s="106"/>
      <c r="K213" s="106"/>
    </row>
    <row r="214" spans="2:11" ht="15" customHeight="1">
      <c r="B214" s="79"/>
      <c r="C214" s="79"/>
      <c r="D214" s="79"/>
      <c r="F214" s="106"/>
      <c r="G214" s="106"/>
      <c r="H214" s="106"/>
      <c r="I214" s="106"/>
      <c r="J214" s="106"/>
      <c r="K214" s="106"/>
    </row>
    <row r="215" spans="2:11" ht="15" customHeight="1">
      <c r="B215" s="79"/>
      <c r="C215" s="79"/>
      <c r="D215" s="79"/>
      <c r="F215" s="106"/>
      <c r="G215" s="106"/>
      <c r="H215" s="106"/>
      <c r="I215" s="106"/>
      <c r="J215" s="106"/>
      <c r="K215" s="106"/>
    </row>
    <row r="216" spans="2:11">
      <c r="F216" s="106"/>
      <c r="G216" s="106"/>
      <c r="H216" s="106"/>
      <c r="I216" s="106"/>
      <c r="J216" s="106"/>
      <c r="K216" s="106"/>
    </row>
    <row r="217" spans="2:11">
      <c r="B217" s="36" t="s">
        <v>115</v>
      </c>
      <c r="C217" s="36" t="s">
        <v>5</v>
      </c>
      <c r="D217" s="36" t="s">
        <v>6</v>
      </c>
    </row>
    <row r="218" spans="2:11">
      <c r="B218" s="38" t="s">
        <v>32</v>
      </c>
      <c r="C218" s="37">
        <v>13</v>
      </c>
      <c r="D218" s="54">
        <f>C218/$C$220</f>
        <v>1</v>
      </c>
    </row>
    <row r="219" spans="2:11">
      <c r="B219" s="38" t="s">
        <v>110</v>
      </c>
      <c r="C219" s="37">
        <v>0</v>
      </c>
      <c r="D219" s="54">
        <f>C219/$C$220</f>
        <v>0</v>
      </c>
    </row>
    <row r="220" spans="2:11">
      <c r="B220" s="38" t="s">
        <v>9</v>
      </c>
      <c r="C220" s="37">
        <f>SUM(C218:C219)</f>
        <v>13</v>
      </c>
      <c r="D220" s="54">
        <f>SUM(D218:D219)</f>
        <v>1</v>
      </c>
    </row>
    <row r="226" spans="2:9">
      <c r="H226" s="2"/>
      <c r="I226" s="55"/>
    </row>
    <row r="227" spans="2:9">
      <c r="B227" s="1" t="s">
        <v>114</v>
      </c>
      <c r="H227" s="2"/>
      <c r="I227" s="55"/>
    </row>
    <row r="228" spans="2:9">
      <c r="H228" s="2"/>
      <c r="I228" s="55"/>
    </row>
    <row r="229" spans="2:9">
      <c r="H229" s="2"/>
      <c r="I229" s="55"/>
    </row>
    <row r="230" spans="2:9">
      <c r="B230" s="36" t="s">
        <v>115</v>
      </c>
      <c r="C230" s="36" t="s">
        <v>5</v>
      </c>
      <c r="D230" s="36" t="s">
        <v>6</v>
      </c>
      <c r="H230" s="2"/>
      <c r="I230" s="55"/>
    </row>
    <row r="231" spans="2:9">
      <c r="B231" s="38" t="s">
        <v>32</v>
      </c>
      <c r="C231" s="37">
        <v>6</v>
      </c>
      <c r="D231" s="54">
        <f>C231/$C$233</f>
        <v>1</v>
      </c>
      <c r="H231" s="2"/>
      <c r="I231" s="55"/>
    </row>
    <row r="232" spans="2:9">
      <c r="B232" s="38" t="s">
        <v>110</v>
      </c>
      <c r="C232" s="37">
        <v>0</v>
      </c>
      <c r="D232" s="54">
        <f>C232/$C$233</f>
        <v>0</v>
      </c>
      <c r="H232" s="2"/>
      <c r="I232" s="55"/>
    </row>
    <row r="233" spans="2:9">
      <c r="B233" s="38" t="s">
        <v>9</v>
      </c>
      <c r="C233" s="37">
        <f>SUM(C231:C232)</f>
        <v>6</v>
      </c>
      <c r="D233" s="54">
        <f>SUM(D231:D232)</f>
        <v>1</v>
      </c>
      <c r="H233" s="2"/>
      <c r="I233" s="55"/>
    </row>
    <row r="234" spans="2:9">
      <c r="H234" s="2"/>
      <c r="I234" s="55"/>
    </row>
    <row r="235" spans="2:9">
      <c r="H235" s="2"/>
      <c r="I235" s="55"/>
    </row>
    <row r="236" spans="2:9">
      <c r="H236" s="2"/>
      <c r="I236" s="55"/>
    </row>
    <row r="237" spans="2:9" ht="15" customHeight="1">
      <c r="B237" s="79" t="s">
        <v>196</v>
      </c>
      <c r="C237" s="79"/>
      <c r="D237" s="79"/>
    </row>
    <row r="238" spans="2:9">
      <c r="B238" s="79"/>
      <c r="C238" s="79"/>
      <c r="D238" s="79"/>
    </row>
    <row r="239" spans="2:9">
      <c r="B239" s="79"/>
      <c r="C239" s="79"/>
      <c r="D239" s="79"/>
    </row>
    <row r="241" spans="2:11">
      <c r="B241" s="39" t="s">
        <v>117</v>
      </c>
      <c r="C241" s="105" t="s">
        <v>5</v>
      </c>
      <c r="D241" s="105"/>
      <c r="E241" s="105" t="s">
        <v>6</v>
      </c>
      <c r="F241" s="105"/>
    </row>
    <row r="242" spans="2:11">
      <c r="B242" s="37">
        <v>1</v>
      </c>
      <c r="C242" s="83">
        <v>0</v>
      </c>
      <c r="D242" s="83"/>
      <c r="E242" s="103">
        <f>C242/$C$247</f>
        <v>0</v>
      </c>
      <c r="F242" s="103"/>
    </row>
    <row r="243" spans="2:11">
      <c r="B243" s="37">
        <v>2</v>
      </c>
      <c r="C243" s="83">
        <v>0</v>
      </c>
      <c r="D243" s="83"/>
      <c r="E243" s="103">
        <f>C243/$C$247</f>
        <v>0</v>
      </c>
      <c r="F243" s="103"/>
    </row>
    <row r="244" spans="2:11">
      <c r="B244" s="37">
        <v>3</v>
      </c>
      <c r="C244" s="83">
        <v>0</v>
      </c>
      <c r="D244" s="83"/>
      <c r="E244" s="103">
        <f>C244/$C$247</f>
        <v>0</v>
      </c>
      <c r="F244" s="103"/>
    </row>
    <row r="245" spans="2:11">
      <c r="B245" s="37">
        <v>4</v>
      </c>
      <c r="C245" s="83">
        <v>4</v>
      </c>
      <c r="D245" s="83"/>
      <c r="E245" s="103">
        <f>C245/$C$247</f>
        <v>0.66666666666666663</v>
      </c>
      <c r="F245" s="103"/>
    </row>
    <row r="246" spans="2:11">
      <c r="B246" s="37">
        <v>5</v>
      </c>
      <c r="C246" s="83">
        <v>2</v>
      </c>
      <c r="D246" s="83"/>
      <c r="E246" s="103">
        <f>C246/$C$247</f>
        <v>0.33333333333333331</v>
      </c>
      <c r="F246" s="103"/>
    </row>
    <row r="247" spans="2:11">
      <c r="B247" s="37" t="s">
        <v>9</v>
      </c>
      <c r="C247" s="83">
        <f>SUM(C242:D246)</f>
        <v>6</v>
      </c>
      <c r="D247" s="83"/>
      <c r="E247" s="103">
        <f>SUM(E242:F246)</f>
        <v>1</v>
      </c>
      <c r="F247" s="103"/>
    </row>
    <row r="249" spans="2:11" ht="15.75">
      <c r="B249" s="7" t="s">
        <v>118</v>
      </c>
    </row>
    <row r="251" spans="2:11" ht="31.5" customHeight="1">
      <c r="B251" s="108" t="s">
        <v>283</v>
      </c>
      <c r="C251" s="108"/>
      <c r="D251" s="108"/>
      <c r="E251" s="108"/>
      <c r="F251" s="23"/>
      <c r="G251" s="23"/>
      <c r="H251" s="23"/>
    </row>
    <row r="252" spans="2:11" ht="21.75" customHeight="1">
      <c r="B252" s="108" t="s">
        <v>284</v>
      </c>
      <c r="C252" s="108"/>
      <c r="D252" s="108"/>
      <c r="E252" s="108"/>
      <c r="F252" s="2"/>
      <c r="G252" s="2"/>
      <c r="H252" s="2"/>
    </row>
    <row r="253" spans="2:11" ht="51.75" customHeight="1">
      <c r="B253" s="108" t="s">
        <v>285</v>
      </c>
      <c r="C253" s="108"/>
      <c r="D253" s="108"/>
      <c r="E253" s="108"/>
      <c r="F253" s="2"/>
      <c r="G253" s="2"/>
      <c r="H253" s="2"/>
      <c r="I253" s="2"/>
    </row>
    <row r="254" spans="2:11" ht="33.75" customHeight="1">
      <c r="B254" s="108" t="s">
        <v>286</v>
      </c>
      <c r="C254" s="108"/>
      <c r="D254" s="108"/>
      <c r="E254" s="108"/>
      <c r="F254" s="2"/>
      <c r="G254" s="2"/>
      <c r="H254" s="2"/>
      <c r="I254" s="2"/>
    </row>
    <row r="255" spans="2:11">
      <c r="B255" s="2"/>
      <c r="C255" s="2"/>
      <c r="D255" s="2"/>
      <c r="E255" s="2"/>
      <c r="F255" s="2"/>
      <c r="G255" s="2"/>
      <c r="H255" s="2"/>
      <c r="I255" s="2"/>
      <c r="J255" s="2"/>
      <c r="K255" s="2"/>
    </row>
    <row r="256" spans="2:11">
      <c r="B256" s="2"/>
      <c r="C256" s="2"/>
      <c r="D256" s="2"/>
      <c r="E256" s="2"/>
      <c r="F256" s="2"/>
      <c r="G256" s="2"/>
      <c r="H256" s="2"/>
      <c r="I256" s="2"/>
      <c r="J256" s="2"/>
      <c r="K256" s="2"/>
    </row>
    <row r="257" spans="2:11">
      <c r="B257" s="2"/>
      <c r="C257" s="2"/>
      <c r="D257" s="2"/>
      <c r="E257" s="2"/>
      <c r="F257" s="2"/>
      <c r="G257" s="2"/>
      <c r="H257" s="2"/>
      <c r="I257" s="2"/>
      <c r="J257" s="2"/>
      <c r="K257" s="2"/>
    </row>
    <row r="258" spans="2:11">
      <c r="B258" s="2"/>
      <c r="C258" s="2"/>
      <c r="D258" s="2"/>
      <c r="E258" s="2"/>
      <c r="F258" s="2"/>
      <c r="G258" s="2"/>
      <c r="H258" s="2"/>
      <c r="I258" s="2"/>
      <c r="J258" s="2"/>
      <c r="K258" s="2"/>
    </row>
    <row r="259" spans="2:11">
      <c r="B259" s="2"/>
      <c r="C259" s="2"/>
      <c r="D259" s="2"/>
      <c r="E259" s="2"/>
      <c r="F259" s="2"/>
      <c r="G259" s="2"/>
      <c r="H259" s="2"/>
      <c r="I259" s="2"/>
      <c r="J259" s="2"/>
      <c r="K259" s="2"/>
    </row>
  </sheetData>
  <mergeCells count="71">
    <mergeCell ref="B251:E251"/>
    <mergeCell ref="B252:E252"/>
    <mergeCell ref="B253:E253"/>
    <mergeCell ref="B254:E254"/>
    <mergeCell ref="B120:D120"/>
    <mergeCell ref="E120:F120"/>
    <mergeCell ref="B121:D121"/>
    <mergeCell ref="E121:F121"/>
    <mergeCell ref="B12:F12"/>
    <mergeCell ref="B118:D118"/>
    <mergeCell ref="E118:F118"/>
    <mergeCell ref="B119:D119"/>
    <mergeCell ref="E119:F119"/>
    <mergeCell ref="B122:D122"/>
    <mergeCell ref="E122:F122"/>
    <mergeCell ref="B123:D123"/>
    <mergeCell ref="E123:F123"/>
    <mergeCell ref="B124:D124"/>
    <mergeCell ref="E124:F124"/>
    <mergeCell ref="B130:D130"/>
    <mergeCell ref="E130:F130"/>
    <mergeCell ref="B131:D131"/>
    <mergeCell ref="E131:F131"/>
    <mergeCell ref="B128:D128"/>
    <mergeCell ref="E128:F128"/>
    <mergeCell ref="B129:D129"/>
    <mergeCell ref="E129:F129"/>
    <mergeCell ref="B132:D132"/>
    <mergeCell ref="E132:F132"/>
    <mergeCell ref="B133:D133"/>
    <mergeCell ref="E133:F133"/>
    <mergeCell ref="B134:D134"/>
    <mergeCell ref="E134:F134"/>
    <mergeCell ref="B165:C165"/>
    <mergeCell ref="B166:C166"/>
    <mergeCell ref="B167:C167"/>
    <mergeCell ref="B168:C168"/>
    <mergeCell ref="B169:D169"/>
    <mergeCell ref="B185:D185"/>
    <mergeCell ref="B186:D186"/>
    <mergeCell ref="B170:D170"/>
    <mergeCell ref="B171:D171"/>
    <mergeCell ref="B172:D172"/>
    <mergeCell ref="B173:D173"/>
    <mergeCell ref="B174:D174"/>
    <mergeCell ref="B187:D187"/>
    <mergeCell ref="B188:D188"/>
    <mergeCell ref="B189:D189"/>
    <mergeCell ref="B190:D190"/>
    <mergeCell ref="B191:D191"/>
    <mergeCell ref="C241:D241"/>
    <mergeCell ref="C242:D242"/>
    <mergeCell ref="C243:D243"/>
    <mergeCell ref="E243:F243"/>
    <mergeCell ref="B192:D192"/>
    <mergeCell ref="E244:F244"/>
    <mergeCell ref="E245:F245"/>
    <mergeCell ref="E246:F246"/>
    <mergeCell ref="E247:F247"/>
    <mergeCell ref="B125:D125"/>
    <mergeCell ref="E125:F125"/>
    <mergeCell ref="B193:D193"/>
    <mergeCell ref="C247:D247"/>
    <mergeCell ref="E241:F241"/>
    <mergeCell ref="E242:F242"/>
    <mergeCell ref="C244:D244"/>
    <mergeCell ref="C245:D245"/>
    <mergeCell ref="C246:D246"/>
    <mergeCell ref="B213:D215"/>
    <mergeCell ref="F213:K216"/>
    <mergeCell ref="B237:D2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7"/>
  <sheetViews>
    <sheetView zoomScale="80" zoomScaleNormal="80" workbookViewId="0">
      <selection activeCell="C25" sqref="C25"/>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120</v>
      </c>
      <c r="C17" s="19" t="s">
        <v>121</v>
      </c>
      <c r="D17" s="19" t="s">
        <v>122</v>
      </c>
      <c r="E17" s="19" t="s">
        <v>123</v>
      </c>
      <c r="F17" s="19" t="s">
        <v>124</v>
      </c>
      <c r="G17" s="19" t="s">
        <v>125</v>
      </c>
      <c r="H17" s="19" t="s">
        <v>126</v>
      </c>
      <c r="I17" s="18"/>
    </row>
    <row r="18" spans="2:9" ht="35.1" customHeight="1">
      <c r="B18" s="49" t="s">
        <v>157</v>
      </c>
      <c r="C18" s="49" t="s">
        <v>157</v>
      </c>
      <c r="D18" s="49" t="s">
        <v>206</v>
      </c>
      <c r="E18" s="49" t="s">
        <v>207</v>
      </c>
      <c r="F18" s="49" t="s">
        <v>200</v>
      </c>
      <c r="G18" s="49" t="s">
        <v>154</v>
      </c>
      <c r="H18" s="49" t="s">
        <v>150</v>
      </c>
    </row>
    <row r="21" spans="2:9" ht="30" customHeight="1">
      <c r="B21" s="50" t="s">
        <v>127</v>
      </c>
      <c r="C21" s="50" t="s">
        <v>129</v>
      </c>
    </row>
    <row r="22" spans="2:9">
      <c r="B22" s="49" t="s">
        <v>128</v>
      </c>
      <c r="C22" s="49" t="s">
        <v>130</v>
      </c>
    </row>
    <row r="23" spans="2:9" ht="18" customHeight="1"/>
    <row r="25" spans="2:9" ht="92.25" customHeight="1">
      <c r="B25" s="51" t="s">
        <v>131</v>
      </c>
      <c r="C25" s="39" t="s">
        <v>133</v>
      </c>
    </row>
    <row r="26" spans="2:9" ht="48" customHeight="1">
      <c r="B26" s="49" t="s">
        <v>132</v>
      </c>
      <c r="C26" s="52" t="s">
        <v>208</v>
      </c>
    </row>
    <row r="29" spans="2:9" ht="47.25" customHeight="1">
      <c r="B29" s="50" t="s">
        <v>134</v>
      </c>
    </row>
    <row r="30" spans="2:9">
      <c r="B30" s="49" t="s">
        <v>135</v>
      </c>
    </row>
    <row r="33" spans="2:5" ht="48" customHeight="1">
      <c r="B33" s="50" t="s">
        <v>136</v>
      </c>
      <c r="C33" s="50" t="s">
        <v>137</v>
      </c>
      <c r="D33" s="39" t="s">
        <v>138</v>
      </c>
    </row>
    <row r="34" spans="2:5" ht="45">
      <c r="B34" s="49" t="s">
        <v>106</v>
      </c>
      <c r="C34" s="49" t="s">
        <v>106</v>
      </c>
      <c r="D34" s="52" t="s">
        <v>209</v>
      </c>
    </row>
    <row r="35" spans="2:5">
      <c r="C35" s="28"/>
    </row>
    <row r="37" spans="2:5" ht="41.25" customHeight="1">
      <c r="B37" s="50" t="s">
        <v>139</v>
      </c>
      <c r="C37" s="51" t="s">
        <v>186</v>
      </c>
    </row>
    <row r="38" spans="2:5" ht="45">
      <c r="B38" s="49" t="s">
        <v>108</v>
      </c>
      <c r="C38" s="52" t="s">
        <v>210</v>
      </c>
    </row>
    <row r="42" spans="2:5" ht="55.5" customHeight="1">
      <c r="B42" s="50" t="s">
        <v>140</v>
      </c>
      <c r="C42" s="50" t="s">
        <v>141</v>
      </c>
    </row>
    <row r="43" spans="2:5">
      <c r="B43" s="53" t="s">
        <v>106</v>
      </c>
      <c r="C43" s="53">
        <v>4</v>
      </c>
    </row>
    <row r="44" spans="2:5" ht="45" customHeight="1">
      <c r="B44" s="2"/>
      <c r="C44" s="2"/>
    </row>
    <row r="45" spans="2:5" ht="45">
      <c r="B45" s="51" t="s">
        <v>187</v>
      </c>
      <c r="C45" s="50" t="s">
        <v>142</v>
      </c>
      <c r="D45" s="50" t="s">
        <v>143</v>
      </c>
      <c r="E45" s="50" t="s">
        <v>146</v>
      </c>
    </row>
    <row r="46" spans="2:5" ht="30">
      <c r="B46" s="52" t="s">
        <v>211</v>
      </c>
      <c r="C46" s="49" t="s">
        <v>147</v>
      </c>
      <c r="D46" s="49" t="s">
        <v>145</v>
      </c>
      <c r="E46" s="49" t="s">
        <v>145</v>
      </c>
    </row>
    <row r="47" spans="2:5">
      <c r="C47"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G18" sqref="G1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4" t="s">
        <v>171</v>
      </c>
    </row>
    <row r="15" spans="2:7">
      <c r="B15" s="109" t="s">
        <v>172</v>
      </c>
      <c r="C15" s="110" t="s">
        <v>173</v>
      </c>
      <c r="D15" s="110"/>
      <c r="E15" s="110"/>
      <c r="G15" s="45"/>
    </row>
    <row r="16" spans="2:7">
      <c r="B16" s="109"/>
      <c r="C16" s="110" t="s">
        <v>174</v>
      </c>
      <c r="D16" s="110"/>
      <c r="E16" s="46" t="s">
        <v>175</v>
      </c>
      <c r="F16" s="46" t="s">
        <v>176</v>
      </c>
      <c r="G16" s="46" t="s">
        <v>184</v>
      </c>
    </row>
    <row r="17" spans="2:7" ht="26.25" customHeight="1">
      <c r="B17" s="48">
        <v>2016</v>
      </c>
      <c r="C17" s="111" t="s">
        <v>183</v>
      </c>
      <c r="D17" s="111"/>
      <c r="E17" s="112" t="s">
        <v>214</v>
      </c>
      <c r="F17" s="67" t="s">
        <v>185</v>
      </c>
      <c r="G17" s="68" t="s">
        <v>185</v>
      </c>
    </row>
    <row r="18" spans="2:7" ht="26.25" customHeight="1">
      <c r="B18" s="48">
        <v>2015</v>
      </c>
      <c r="C18" s="111"/>
      <c r="D18" s="111"/>
      <c r="E18" s="112"/>
      <c r="F18" s="67">
        <v>1</v>
      </c>
      <c r="G18" s="69">
        <v>1979239</v>
      </c>
    </row>
    <row r="19" spans="2:7" ht="26.25" customHeight="1">
      <c r="B19" s="48">
        <v>2014</v>
      </c>
      <c r="C19" s="111"/>
      <c r="D19" s="111"/>
      <c r="E19" s="112"/>
      <c r="F19" s="67">
        <v>1</v>
      </c>
      <c r="G19" s="69">
        <v>6278000</v>
      </c>
    </row>
    <row r="20" spans="2:7" ht="26.25" customHeight="1">
      <c r="B20" s="48">
        <v>2013</v>
      </c>
      <c r="C20" s="111"/>
      <c r="D20" s="111"/>
      <c r="E20" s="112"/>
      <c r="F20" s="67" t="s">
        <v>185</v>
      </c>
      <c r="G20" s="69" t="s">
        <v>185</v>
      </c>
    </row>
    <row r="21" spans="2:7">
      <c r="B21" s="45"/>
      <c r="C21" s="45"/>
      <c r="D21" s="45"/>
      <c r="E21" s="45"/>
      <c r="F21" s="45"/>
      <c r="G21" s="45"/>
    </row>
    <row r="22" spans="2:7">
      <c r="B22" s="45" t="s">
        <v>177</v>
      </c>
      <c r="C22" s="47"/>
      <c r="D22" s="47"/>
      <c r="E22" s="45"/>
      <c r="F22" s="45"/>
      <c r="G22" s="45"/>
    </row>
    <row r="23" spans="2:7">
      <c r="B23" s="45" t="s">
        <v>178</v>
      </c>
      <c r="C23" s="45"/>
      <c r="D23" s="45"/>
      <c r="E23" s="45"/>
      <c r="F23" s="45"/>
      <c r="G23" s="45"/>
    </row>
    <row r="24" spans="2:7">
      <c r="B24" s="45" t="s">
        <v>179</v>
      </c>
      <c r="C24" s="45"/>
      <c r="D24" s="45"/>
      <c r="E24" s="45"/>
      <c r="F24" s="45"/>
      <c r="G24" s="45"/>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2020-07-30T16:16:12Z</dcterms:modified>
</cp:coreProperties>
</file>