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charts/chart7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8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7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80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1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8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esktop\Gestión de Egresados 2024\Descargas encuestas\INFORMES\FACULTAD TECNOLOGÍA\ADMINISTRACIÓN INDUSTRIAL\"/>
    </mc:Choice>
  </mc:AlternateContent>
  <bookViews>
    <workbookView xWindow="0" yWindow="0" windowWidth="28800" windowHeight="11385" activeTab="3"/>
  </bookViews>
  <sheets>
    <sheet name="Presentación" sheetId="2" r:id="rId1"/>
    <sheet name="Informe hasta el 2019" sheetId="26" r:id="rId2"/>
    <sheet name="Egresados 2020" sheetId="7" r:id="rId3"/>
    <sheet name="Egresados 2021 -2024" sheetId="2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5" i="27" l="1"/>
  <c r="D215" i="27"/>
  <c r="E197" i="27"/>
  <c r="D197" i="27"/>
  <c r="E175" i="27"/>
  <c r="D175" i="27"/>
  <c r="D157" i="27"/>
  <c r="E136" i="27"/>
  <c r="D136" i="27"/>
  <c r="E119" i="27"/>
  <c r="D119" i="27"/>
  <c r="E101" i="27"/>
  <c r="D101" i="27"/>
  <c r="E84" i="27"/>
  <c r="D84" i="27"/>
  <c r="E64" i="27"/>
  <c r="D64" i="27"/>
  <c r="E47" i="27"/>
  <c r="D47" i="27"/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G238" i="7" l="1"/>
  <c r="F203" i="7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<sst xmlns="http://schemas.openxmlformats.org/spreadsheetml/2006/main" count="1152" uniqueCount="287">
  <si>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</si>
  <si>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</si>
  <si>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</si>
  <si>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</si>
  <si>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</si>
  <si>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</si>
  <si>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No</t>
  </si>
  <si>
    <t>Si</t>
  </si>
  <si>
    <t>Excelente</t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</si>
  <si>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</si>
  <si>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</si>
  <si>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</si>
  <si>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</si>
  <si>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</si>
  <si>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</si>
  <si>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</si>
  <si>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</si>
  <si>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</si>
  <si>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</si>
  <si>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</si>
  <si>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</si>
  <si>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</si>
  <si>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</si>
  <si>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</si>
  <si>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</si>
  <si>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</si>
  <si>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</si>
  <si>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</si>
  <si>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</si>
  <si>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</si>
  <si>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</si>
  <si>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</si>
  <si>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</si>
  <si>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</si>
  <si>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</si>
  <si>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</si>
  <si>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</si>
  <si>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</si>
  <si>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</si>
  <si>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</si>
  <si>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</si>
  <si>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</si>
  <si>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</si>
  <si>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</si>
  <si>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</si>
  <si>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</si>
  <si>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</si>
  <si>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</si>
  <si>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</si>
  <si>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</si>
  <si>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</si>
  <si>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</si>
  <si>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</si>
  <si>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</si>
  <si>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</si>
  <si>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</si>
  <si>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</si>
  <si>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</si>
  <si>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</si>
  <si>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</si>
  <si>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</si>
  <si>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SI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</si>
  <si>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</si>
  <si>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</si>
  <si>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</si>
  <si>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</si>
  <si>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</si>
  <si>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</si>
  <si>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</si>
  <si>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</si>
  <si>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</si>
  <si>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</si>
  <si>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</si>
  <si>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</si>
  <si>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</si>
  <si>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</si>
  <si>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</si>
  <si>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</si>
  <si>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</si>
  <si>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</si>
  <si>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</si>
  <si>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</si>
  <si>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</si>
  <si>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</si>
  <si>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</si>
  <si>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</si>
  <si>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</si>
  <si>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</si>
  <si>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</si>
  <si>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</si>
  <si>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</si>
  <si>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</si>
  <si>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</si>
  <si>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</si>
  <si>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</si>
  <si>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</si>
  <si>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</si>
  <si>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</si>
  <si>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</si>
  <si>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</si>
  <si>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</si>
  <si>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</si>
  <si>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</si>
  <si>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</si>
  <si>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</si>
  <si>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</si>
  <si>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</si>
  <si>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</si>
  <si>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</si>
  <si>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</si>
  <si>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</si>
  <si>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</si>
  <si>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</si>
  <si>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</si>
  <si>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</si>
  <si>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</si>
  <si>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</si>
  <si>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</si>
  <si>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</si>
  <si>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</si>
  <si>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</si>
  <si>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</si>
  <si>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</si>
  <si>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</si>
  <si>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</si>
  <si>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</si>
  <si>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</si>
  <si>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</si>
  <si>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</si>
  <si>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</si>
  <si>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</si>
  <si>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</si>
  <si>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</si>
  <si>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</si>
  <si>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</si>
  <si>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</si>
  <si>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</si>
  <si>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</si>
  <si>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</si>
  <si>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</si>
  <si>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</si>
  <si>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</si>
  <si>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</si>
  <si>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</si>
  <si>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</si>
  <si>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</si>
  <si>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</si>
  <si>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</si>
  <si>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</si>
  <si>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</si>
  <si>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</si>
  <si>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</si>
  <si>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</si>
  <si>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</si>
  <si>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</si>
  <si>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</si>
  <si>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</si>
  <si>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</si>
  <si>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</si>
  <si>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</si>
  <si>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</si>
  <si>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</si>
  <si>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</si>
  <si>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</si>
  <si>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</si>
  <si>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</si>
  <si>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</si>
  <si>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</si>
  <si>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</si>
  <si>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</si>
  <si>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</si>
  <si>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</si>
  <si>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</si>
  <si>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</si>
  <si>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</si>
  <si>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</si>
  <si>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</si>
  <si>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</si>
  <si>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</si>
  <si>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</si>
  <si>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</si>
  <si>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</si>
  <si>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</si>
  <si>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</si>
  <si>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</si>
  <si>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</si>
  <si>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</si>
  <si>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</si>
  <si>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</si>
  <si>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</si>
  <si>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</si>
  <si>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</si>
  <si>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</si>
  <si>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</si>
  <si>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</si>
  <si>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</si>
  <si>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</si>
  <si>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</si>
  <si>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</si>
  <si>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</si>
  <si>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</si>
  <si>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</si>
  <si>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</si>
  <si>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</si>
  <si>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</si>
  <si>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</si>
  <si>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</si>
  <si>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</si>
  <si>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</si>
  <si>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</si>
  <si>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</si>
  <si>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</si>
  <si>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</si>
  <si>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</si>
  <si>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</si>
  <si>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</si>
  <si>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</si>
  <si>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</si>
  <si>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</si>
  <si>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</si>
  <si>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</si>
  <si>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</si>
  <si>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</si>
  <si>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</si>
  <si>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</si>
  <si>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</si>
  <si>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</si>
  <si>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</si>
  <si>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</si>
  <si>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</si>
  <si>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</si>
  <si>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</si>
  <si>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</si>
  <si>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</si>
  <si>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</si>
  <si>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</si>
  <si>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</si>
  <si>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</si>
  <si>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</si>
  <si>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</si>
  <si>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</si>
  <si>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</si>
  <si>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</si>
  <si>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</si>
  <si>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</si>
  <si>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</si>
  <si>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</si>
  <si>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</si>
  <si>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</si>
  <si>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</si>
  <si>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</si>
  <si>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</si>
  <si>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</si>
  <si>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</si>
  <si>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</si>
  <si>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</si>
  <si>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</si>
  <si>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</si>
  <si>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</si>
  <si>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</si>
  <si>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t>NO</t>
  </si>
  <si>
    <t>Fecha de corte: 30-06-2019</t>
  </si>
  <si>
    <t>Total encuestas: 109</t>
  </si>
  <si>
    <t>Total graduados: 592</t>
  </si>
  <si>
    <t>Total graduados: 639</t>
  </si>
  <si>
    <t>Total encuestas 2020: 108</t>
  </si>
  <si>
    <t>Total encuestas 2019: 109</t>
  </si>
  <si>
    <t>Nivel de seguimiento: 34%</t>
  </si>
  <si>
    <t>Estado Civil</t>
  </si>
  <si>
    <t>Soltero</t>
  </si>
  <si>
    <t>Hijos</t>
  </si>
  <si>
    <t xml:space="preserve">Más de 2 </t>
  </si>
  <si>
    <t>2. CONTRIBUCIÓN DEL FORTALECIMIENTO DEL PROYECTO DE VIDA</t>
  </si>
  <si>
    <t>Interesado</t>
  </si>
  <si>
    <t>Programa</t>
  </si>
  <si>
    <t xml:space="preserve">Especialización  </t>
  </si>
  <si>
    <t>Actividad</t>
  </si>
  <si>
    <t>Buscando empleo</t>
  </si>
  <si>
    <t>Estudiando</t>
  </si>
  <si>
    <t>Trabajando</t>
  </si>
  <si>
    <t>6.EMPRENDIMIENTO DE LOS EGRESADOS</t>
  </si>
  <si>
    <t>• ¿Tiene interés por crear un emprendimiento?</t>
  </si>
  <si>
    <t>Ya tengo un Emprendimiento</t>
  </si>
  <si>
    <t>7.EGRESADOS E IMPACTO EN EL MEDIO</t>
  </si>
  <si>
    <t>Imagen</t>
  </si>
  <si>
    <t>Total encuestas:30</t>
  </si>
  <si>
    <t>Total graduados: 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</si>
</sst>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%"/>
    <numFmt numFmtId="166" formatCode="0.0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28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1" xfId="0" applyFill="1" applyBorder="1"/>
    <xf numFmtId="0" fontId="13" fillId="2" borderId="0" xfId="0" applyFont="1" applyFill="1" applyAlignment="1">
      <alignment vertical="center"/>
    </xf>
    <xf numFmtId="0" fontId="14" fillId="2" borderId="0" xfId="0" applyFont="1" applyFill="1"/>
    <xf numFmtId="10" fontId="16" fillId="3" borderId="1" xfId="2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3" fontId="18" fillId="2" borderId="1" xfId="2" applyNumberFormat="1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center" vertical="center"/>
    </xf>
    <xf numFmtId="10" fontId="18" fillId="2" borderId="1" xfId="2" applyNumberFormat="1" applyFont="1" applyFill="1" applyBorder="1" applyAlignment="1">
      <alignment horizontal="center" vertical="center"/>
    </xf>
    <xf numFmtId="10" fontId="13" fillId="2" borderId="1" xfId="2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165" fontId="18" fillId="2" borderId="1" xfId="2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10" fontId="19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16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166" fontId="13" fillId="2" borderId="1" xfId="2" applyNumberFormat="1" applyFont="1" applyFill="1" applyBorder="1" applyAlignment="1">
      <alignment horizontal="center" vertical="center"/>
    </xf>
    <xf numFmtId="10" fontId="16" fillId="3" borderId="2" xfId="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3" fontId="18" fillId="2" borderId="5" xfId="2" applyNumberFormat="1" applyFont="1" applyFill="1" applyBorder="1" applyAlignment="1">
      <alignment horizontal="center" vertical="center"/>
    </xf>
    <xf numFmtId="10" fontId="18" fillId="2" borderId="5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2" fillId="2" borderId="0" xfId="0" applyFont="1" applyFill="1"/>
    <xf numFmtId="0" fontId="20" fillId="3" borderId="1" xfId="0" applyFont="1" applyFill="1" applyBorder="1" applyAlignment="1">
      <alignment horizontal="center" vertical="center" wrapText="1"/>
    </xf>
    <xf numFmtId="10" fontId="16" fillId="3" borderId="1" xfId="2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1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18" fillId="2" borderId="0" xfId="2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wrapText="1"/>
    </xf>
    <xf numFmtId="3" fontId="18" fillId="2" borderId="0" xfId="2" applyNumberFormat="1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" fontId="16" fillId="3" borderId="1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3" fontId="18" fillId="2" borderId="0" xfId="2" applyNumberFormat="1" applyFont="1" applyFill="1" applyBorder="1" applyAlignment="1">
      <alignment horizontal="center" vertical="center"/>
    </xf>
    <xf numFmtId="10" fontId="18" fillId="2" borderId="0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3" fontId="18" fillId="2" borderId="2" xfId="2" applyNumberFormat="1" applyFont="1" applyFill="1" applyBorder="1" applyAlignment="1">
      <alignment horizontal="center" vertical="center"/>
    </xf>
    <xf numFmtId="1" fontId="18" fillId="2" borderId="1" xfId="2" applyNumberFormat="1" applyFont="1" applyFill="1" applyBorder="1" applyAlignment="1">
      <alignment horizontal="center" vertical="center"/>
    </xf>
    <xf numFmtId="9" fontId="18" fillId="2" borderId="1" xfId="2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justify" vertical="center" wrapText="1"/>
    </xf>
    <xf numFmtId="3" fontId="18" fillId="2" borderId="1" xfId="2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13" fillId="7" borderId="0" xfId="0" applyFont="1" applyFill="1"/>
    <xf numFmtId="0" fontId="0" fillId="2" borderId="0" xfId="0" applyFill="1" applyAlignment="1">
      <alignment horizontal="center"/>
    </xf>
    <xf numFmtId="165" fontId="18" fillId="2" borderId="0" xfId="2" applyNumberFormat="1" applyFont="1" applyFill="1" applyBorder="1" applyAlignment="1">
      <alignment horizontal="left" vertical="center"/>
    </xf>
    <xf numFmtId="1" fontId="18" fillId="2" borderId="0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8" fillId="2" borderId="1" xfId="2" applyNumberFormat="1" applyFont="1" applyFill="1" applyBorder="1" applyAlignment="1">
      <alignment horizontal="center" vertical="center"/>
    </xf>
    <xf numFmtId="10" fontId="18" fillId="2" borderId="2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6" fillId="5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0" fillId="2" borderId="0" xfId="0" applyFont="1" applyFill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1" fillId="8" borderId="1" xfId="0" applyFont="1" applyFill="1" applyBorder="1"/>
    <xf numFmtId="0" fontId="10" fillId="2" borderId="1" xfId="0" applyFont="1" applyFill="1" applyBorder="1" applyAlignment="1">
      <alignment wrapText="1"/>
    </xf>
    <xf numFmtId="0" fontId="0" fillId="0" borderId="1" xfId="0" applyNumberFormat="1" applyBorder="1"/>
    <xf numFmtId="9" fontId="10" fillId="2" borderId="1" xfId="0" applyNumberFormat="1" applyFont="1" applyFill="1" applyBorder="1"/>
    <xf numFmtId="0" fontId="10" fillId="2" borderId="1" xfId="0" applyFont="1" applyFill="1" applyBorder="1"/>
    <xf numFmtId="0" fontId="11" fillId="8" borderId="6" xfId="0" applyFont="1" applyFill="1" applyBorder="1"/>
    <xf numFmtId="0" fontId="11" fillId="8" borderId="7" xfId="0" applyFont="1" applyFill="1" applyBorder="1"/>
    <xf numFmtId="0" fontId="11" fillId="8" borderId="8" xfId="0" applyFont="1" applyFill="1" applyBorder="1"/>
    <xf numFmtId="0" fontId="10" fillId="2" borderId="1" xfId="0" applyFont="1" applyFill="1" applyBorder="1" applyAlignment="1">
      <alignment horizontal="center"/>
    </xf>
    <xf numFmtId="10" fontId="10" fillId="2" borderId="1" xfId="0" applyNumberFormat="1" applyFont="1" applyFill="1" applyBorder="1"/>
    <xf numFmtId="0" fontId="21" fillId="2" borderId="0" xfId="0" applyFont="1" applyFill="1" applyAlignment="1">
      <alignment horizontal="left" vertical="center" wrapText="1"/>
    </xf>
    <xf numFmtId="0" fontId="0" fillId="0" borderId="1" xfId="0" applyNumberForma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0" borderId="1" xfId="0" applyNumberFormat="1" applyBorder="1" applyAlignment="1">
      <alignment horizontal="right"/>
    </xf>
    <xf numFmtId="9" fontId="0" fillId="2" borderId="1" xfId="0" applyNumberFormat="1" applyFill="1" applyBorder="1"/>
    <xf numFmtId="0" fontId="16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0" fillId="2" borderId="1" xfId="0" applyNumberFormat="1" applyFill="1" applyBorder="1"/>
    <xf numFmtId="9" fontId="10" fillId="2" borderId="4" xfId="0" applyNumberFormat="1" applyFont="1" applyFill="1" applyBorder="1"/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9.0909090909090912E-2</c:v>
              </c:pt>
              <c:pt idx="5">
                <c:v>9.0909090909090912E-2</c:v>
              </c:pt>
              <c:pt idx="6">
                <c:v>0</c:v>
              </c:pt>
              <c:pt idx="7">
                <c:v>9.0909090909090912E-2</c:v>
              </c:pt>
              <c:pt idx="8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0-BA4E-45CD-B95C-BDCA0E947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486808"/>
        <c:axId val="236297688"/>
      </c:barChart>
      <c:catAx>
        <c:axId val="235486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297688"/>
        <c:crosses val="autoZero"/>
        <c:auto val="1"/>
        <c:lblAlgn val="ctr"/>
        <c:lblOffset val="100"/>
        <c:noMultiLvlLbl val="0"/>
      </c:catAx>
      <c:valAx>
        <c:axId val="236297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486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1D-484C-9E18-C7A341799C54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0.18181818181818182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1D-484C-9E18-C7A341799C54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0.23076923076923078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81D-484C-9E18-C7A341799C54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81D-484C-9E18-C7A341799C54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81D-484C-9E18-C7A341799C54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881D-484C-9E18-C7A341799C54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81D-484C-9E18-C7A341799C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6118496"/>
        <c:axId val="236926704"/>
      </c:barChart>
      <c:catAx>
        <c:axId val="236118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926704"/>
        <c:crosses val="autoZero"/>
        <c:auto val="1"/>
        <c:lblAlgn val="ctr"/>
        <c:lblOffset val="100"/>
        <c:noMultiLvlLbl val="0"/>
      </c:catAx>
      <c:valAx>
        <c:axId val="236926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1184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0.80952380952380953</c:v>
              </c:pt>
              <c:pt idx="1">
                <c:v>0.63636363636363635</c:v>
              </c:pt>
              <c:pt idx="2">
                <c:v>0.61538461538461542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29-402A-8B2B-AE8B5F797BA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0.13095238095238096</c:v>
              </c:pt>
              <c:pt idx="1">
                <c:v>0</c:v>
              </c:pt>
              <c:pt idx="2">
                <c:v>0.15384615384615385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329-402A-8B2B-AE8B5F797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927488"/>
        <c:axId val="236927880"/>
      </c:barChart>
      <c:catAx>
        <c:axId val="23692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927880"/>
        <c:crosses val="autoZero"/>
        <c:auto val="1"/>
        <c:lblAlgn val="ctr"/>
        <c:lblOffset val="100"/>
        <c:noMultiLvlLbl val="0"/>
      </c:catAx>
      <c:valAx>
        <c:axId val="2369278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69274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82F7-44B1-A534-4D2CBFB6F894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F7-44B1-A534-4D2CBFB6F894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F7-44B1-A534-4D2CBFB6F8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0.76146788990825687</c:v>
              </c:pt>
              <c:pt idx="1">
                <c:v>0.12844036697247707</c:v>
              </c:pt>
            </c:numLit>
          </c:val>
          <c:extLst>
            <c:ext xmlns:c16="http://schemas.microsoft.com/office/drawing/2014/chart" uri="{C3380CC4-5D6E-409C-BE32-E72D297353CC}">
              <c16:uniqueId val="{00000003-82F7-44B1-A534-4D2CBFB6F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5089-4EED-96FA-C84AF29F3031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5089-4EED-96FA-C84AF29F3031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089-4EED-96FA-C84AF29F3031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089-4EED-96FA-C84AF29F30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0.48623853211009177</c:v>
              </c:pt>
              <c:pt idx="1">
                <c:v>0.51376146788990829</c:v>
              </c:pt>
            </c:numLit>
          </c:val>
          <c:extLst>
            <c:ext xmlns:c16="http://schemas.microsoft.com/office/drawing/2014/chart" uri="{C3380CC4-5D6E-409C-BE32-E72D297353CC}">
              <c16:uniqueId val="{00000004-5089-4EED-96FA-C84AF29F3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C19-4BE0-8B0D-A4C617197DBF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19-4BE0-8B0D-A4C617197DBF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19-4BE0-8B0D-A4C617197DBF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19-4BE0-8B0D-A4C617197D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0.27522935779816515</c:v>
              </c:pt>
              <c:pt idx="1">
                <c:v>0.14678899082568808</c:v>
              </c:pt>
              <c:pt idx="2">
                <c:v>0.57798165137614677</c:v>
              </c:pt>
            </c:numLit>
          </c:val>
          <c:extLst>
            <c:ext xmlns:c16="http://schemas.microsoft.com/office/drawing/2014/chart" uri="{C3380CC4-5D6E-409C-BE32-E72D297353CC}">
              <c16:uniqueId val="{00000004-AC19-4BE0-8B0D-A4C617197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72-40A3-A37C-81B04480FD69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672-40A3-A37C-81B04480FD69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672-40A3-A37C-81B04480FD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0.88888888888888884</c:v>
              </c:pt>
              <c:pt idx="1">
                <c:v>8.3333333333333329E-2</c:v>
              </c:pt>
              <c:pt idx="2">
                <c:v>2.7777777777777776E-2</c:v>
              </c:pt>
            </c:numLit>
          </c:val>
          <c:extLst>
            <c:ext xmlns:c16="http://schemas.microsoft.com/office/drawing/2014/chart" uri="{C3380CC4-5D6E-409C-BE32-E72D297353CC}">
              <c16:uniqueId val="{00000003-D672-40A3-A37C-81B04480F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0.41666666666666669</c:v>
              </c:pt>
              <c:pt idx="1">
                <c:v>0.44444444444444442</c:v>
              </c:pt>
              <c:pt idx="2">
                <c:v>0.1388888888888889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E2-402F-B295-1FAE57698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930232"/>
        <c:axId val="237234784"/>
      </c:barChart>
      <c:catAx>
        <c:axId val="236930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237234784"/>
        <c:crosses val="autoZero"/>
        <c:auto val="1"/>
        <c:lblAlgn val="ctr"/>
        <c:lblOffset val="100"/>
        <c:noMultiLvlLbl val="0"/>
      </c:catAx>
      <c:valAx>
        <c:axId val="2372347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930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0.14893617021276595</c:v>
              </c:pt>
              <c:pt idx="1">
                <c:v>0.25531914893617019</c:v>
              </c:pt>
              <c:pt idx="2">
                <c:v>0.31914893617021278</c:v>
              </c:pt>
              <c:pt idx="3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0-7845-4E8B-A4FA-43C8E5ABFE81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0.55319148936170215</c:v>
              </c:pt>
              <c:pt idx="1">
                <c:v>0.55319148936170215</c:v>
              </c:pt>
              <c:pt idx="2">
                <c:v>0.57446808510638303</c:v>
              </c:pt>
              <c:pt idx="3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7845-4E8B-A4FA-43C8E5ABFE8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0.2978723404255319</c:v>
              </c:pt>
              <c:pt idx="1">
                <c:v>0.19148936170212766</c:v>
              </c:pt>
              <c:pt idx="2">
                <c:v>0.10638297872340426</c:v>
              </c:pt>
              <c:pt idx="3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2-7845-4E8B-A4FA-43C8E5ABF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235568"/>
        <c:axId val="237235960"/>
      </c:barChart>
      <c:catAx>
        <c:axId val="237235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235960"/>
        <c:crosses val="autoZero"/>
        <c:auto val="1"/>
        <c:lblAlgn val="ctr"/>
        <c:lblOffset val="100"/>
        <c:noMultiLvlLbl val="0"/>
      </c:catAx>
      <c:valAx>
        <c:axId val="2372359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7235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9.0909090909090912E-2</c:v>
              </c:pt>
              <c:pt idx="1">
                <c:v>0.13636363636363635</c:v>
              </c:pt>
              <c:pt idx="2">
                <c:v>0.27272727272727271</c:v>
              </c:pt>
              <c:pt idx="3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0-6544-4245-91C8-9FA1699132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0.40909090909090912</c:v>
              </c:pt>
              <c:pt idx="1">
                <c:v>0.45454545454545453</c:v>
              </c:pt>
              <c:pt idx="2">
                <c:v>0.31818181818181818</c:v>
              </c:pt>
              <c:pt idx="3">
                <c:v>0.40909090909090912</c:v>
              </c:pt>
            </c:numLit>
          </c:val>
          <c:extLst>
            <c:ext xmlns:c16="http://schemas.microsoft.com/office/drawing/2014/chart" uri="{C3380CC4-5D6E-409C-BE32-E72D297353CC}">
              <c16:uniqueId val="{00000001-6544-4245-91C8-9FA1699132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0.40909090909090912</c:v>
              </c:pt>
              <c:pt idx="2">
                <c:v>0.40909090909090912</c:v>
              </c:pt>
              <c:pt idx="3">
                <c:v>0.40909090909090912</c:v>
              </c:pt>
            </c:numLit>
          </c:val>
          <c:extLst>
            <c:ext xmlns:c16="http://schemas.microsoft.com/office/drawing/2014/chart" uri="{C3380CC4-5D6E-409C-BE32-E72D297353CC}">
              <c16:uniqueId val="{00000002-6544-4245-91C8-9FA16991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236744"/>
        <c:axId val="237237136"/>
      </c:barChart>
      <c:catAx>
        <c:axId val="237236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237136"/>
        <c:crosses val="autoZero"/>
        <c:auto val="1"/>
        <c:lblAlgn val="ctr"/>
        <c:lblOffset val="100"/>
        <c:noMultiLvlLbl val="0"/>
      </c:catAx>
      <c:valAx>
        <c:axId val="2372371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7236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0.12631578947368421</c:v>
              </c:pt>
              <c:pt idx="1">
                <c:v>7.3684210526315783E-2</c:v>
              </c:pt>
              <c:pt idx="2">
                <c:v>0</c:v>
              </c:pt>
              <c:pt idx="3">
                <c:v>0</c:v>
              </c:pt>
              <c:pt idx="4">
                <c:v>1.0526315789473684E-2</c:v>
              </c:pt>
            </c:numLit>
          </c:val>
          <c:extLst>
            <c:ext xmlns:c16="http://schemas.microsoft.com/office/drawing/2014/chart" uri="{C3380CC4-5D6E-409C-BE32-E72D297353CC}">
              <c16:uniqueId val="{00000000-0EBD-412D-83E7-35A088F41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37920"/>
        <c:axId val="237238312"/>
      </c:barChart>
      <c:catAx>
        <c:axId val="237237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238312"/>
        <c:crosses val="autoZero"/>
        <c:auto val="1"/>
        <c:lblAlgn val="ctr"/>
        <c:lblOffset val="100"/>
        <c:noMultiLvlLbl val="0"/>
      </c:catAx>
      <c:valAx>
        <c:axId val="2372383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2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0.11428571428571428</c:v>
              </c:pt>
              <c:pt idx="1">
                <c:v>0.6428571428571429</c:v>
              </c:pt>
              <c:pt idx="2">
                <c:v>1.4285714285714285E-2</c:v>
              </c:pt>
              <c:pt idx="3">
                <c:v>0</c:v>
              </c:pt>
              <c:pt idx="4">
                <c:v>0</c:v>
              </c:pt>
              <c:pt idx="5">
                <c:v>1.4285714285714285E-2</c:v>
              </c:pt>
              <c:pt idx="6">
                <c:v>0</c:v>
              </c:pt>
              <c:pt idx="7">
                <c:v>0</c:v>
              </c:pt>
              <c:pt idx="8">
                <c:v>1.4285714285714285E-2</c:v>
              </c:pt>
            </c:numLit>
          </c:val>
          <c:extLst>
            <c:ext xmlns:c16="http://schemas.microsoft.com/office/drawing/2014/chart" uri="{C3380CC4-5D6E-409C-BE32-E72D297353CC}">
              <c16:uniqueId val="{00000000-FC78-457C-B90E-3D6F72F21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22888"/>
        <c:axId val="235688416"/>
      </c:barChart>
      <c:catAx>
        <c:axId val="236522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688416"/>
        <c:crosses val="autoZero"/>
        <c:auto val="1"/>
        <c:lblAlgn val="ctr"/>
        <c:lblOffset val="100"/>
        <c:noMultiLvlLbl val="0"/>
      </c:catAx>
      <c:valAx>
        <c:axId val="235688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522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7.3684210526315783E-2</c:v>
              </c:pt>
              <c:pt idx="1">
                <c:v>8.4210526315789472E-2</c:v>
              </c:pt>
              <c:pt idx="2">
                <c:v>0.12631578947368421</c:v>
              </c:pt>
              <c:pt idx="3">
                <c:v>4.2105263157894736E-2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A4A-42CA-8D33-0F69408F00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834640"/>
        <c:axId val="237835032"/>
      </c:barChart>
      <c:catAx>
        <c:axId val="237834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835032"/>
        <c:crosses val="autoZero"/>
        <c:auto val="1"/>
        <c:lblAlgn val="ctr"/>
        <c:lblOffset val="100"/>
        <c:noMultiLvlLbl val="0"/>
      </c:catAx>
      <c:valAx>
        <c:axId val="237835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834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0.21052631578947367</c:v>
              </c:pt>
              <c:pt idx="1">
                <c:v>0.11578947368421053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144-4100-B52D-4F5712B78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35816"/>
        <c:axId val="237836208"/>
      </c:barChart>
      <c:catAx>
        <c:axId val="237835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836208"/>
        <c:crosses val="autoZero"/>
        <c:auto val="1"/>
        <c:lblAlgn val="ctr"/>
        <c:lblOffset val="100"/>
        <c:noMultiLvlLbl val="0"/>
      </c:catAx>
      <c:valAx>
        <c:axId val="237836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835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8.4210526315789472E-2</c:v>
              </c:pt>
              <c:pt idx="1">
                <c:v>0.17894736842105263</c:v>
              </c:pt>
              <c:pt idx="2">
                <c:v>5.2631578947368418E-2</c:v>
              </c:pt>
              <c:pt idx="3">
                <c:v>1.0526315789473684E-2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C01-4D50-8E36-C380C94BE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36992"/>
        <c:axId val="237837384"/>
      </c:barChart>
      <c:catAx>
        <c:axId val="237836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837384"/>
        <c:crosses val="autoZero"/>
        <c:auto val="1"/>
        <c:lblAlgn val="ctr"/>
        <c:lblOffset val="100"/>
        <c:noMultiLvlLbl val="0"/>
      </c:catAx>
      <c:valAx>
        <c:axId val="237837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836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7.3684210526315783E-2</c:v>
              </c:pt>
              <c:pt idx="1">
                <c:v>0.15789473684210525</c:v>
              </c:pt>
              <c:pt idx="2">
                <c:v>7.3684210526315783E-2</c:v>
              </c:pt>
              <c:pt idx="3">
                <c:v>2.1052631578947368E-2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AE7-4103-B0D7-119B3FF3B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26688"/>
        <c:axId val="237727080"/>
      </c:barChart>
      <c:catAx>
        <c:axId val="237726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727080"/>
        <c:crosses val="autoZero"/>
        <c:auto val="1"/>
        <c:lblAlgn val="ctr"/>
        <c:lblOffset val="100"/>
        <c:noMultiLvlLbl val="0"/>
      </c:catAx>
      <c:valAx>
        <c:axId val="237727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726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0.15789473684210525</c:v>
              </c:pt>
              <c:pt idx="1">
                <c:v>0.16842105263157894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82-4500-B501-82D03072B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27864"/>
        <c:axId val="237728256"/>
      </c:barChart>
      <c:catAx>
        <c:axId val="237727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728256"/>
        <c:crosses val="autoZero"/>
        <c:auto val="1"/>
        <c:lblAlgn val="ctr"/>
        <c:lblOffset val="100"/>
        <c:noMultiLvlLbl val="0"/>
      </c:catAx>
      <c:valAx>
        <c:axId val="2377282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727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E4-4359-B5FA-694A7EF72F79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4-4359-B5FA-694A7EF72F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0.3</c:v>
              </c:pt>
              <c:pt idx="1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30E4-4359-B5FA-694A7EF72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BC5F-4618-9DD7-F5354F891BB8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5F-4618-9DD7-F5354F891BB8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5F-4618-9DD7-F5354F891B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0.83333333333333337</c:v>
              </c:pt>
              <c:pt idx="1">
                <c:v>4.7619047619047616E-2</c:v>
              </c:pt>
            </c:numLit>
          </c:val>
          <c:extLst>
            <c:ext xmlns:c16="http://schemas.microsoft.com/office/drawing/2014/chart" uri="{C3380CC4-5D6E-409C-BE32-E72D297353CC}">
              <c16:uniqueId val="{00000003-BC5F-4618-9DD7-F5354F891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1D-4C7D-B30B-7CF8BE61EF2A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1D-4C7D-B30B-7CF8BE61EF2A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1D-4C7D-B30B-7CF8BE61EF2A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1D-4C7D-B30B-7CF8BE61EF2A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1D-4C7D-B30B-7CF8BE61EF2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1D-4C7D-B30B-7CF8BE61EF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0.32</c:v>
              </c:pt>
              <c:pt idx="1">
                <c:v>0</c:v>
              </c:pt>
              <c:pt idx="2">
                <c:v>0.04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81D-4C7D-B30B-7CF8BE61EF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0.54545454545454541</c:v>
              </c:pt>
              <c:pt idx="1">
                <c:v>0.15384615384615385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1EC-4184-B299-BF2053A6EF19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1EC-4184-B299-BF2053A6EF19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1EC-4184-B299-BF2053A6EF19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1EC-4184-B299-BF2053A6EF19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EC-4184-B299-BF2053A6EF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1EC-4184-B299-BF2053A6E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30216"/>
        <c:axId val="237989704"/>
      </c:barChart>
      <c:catAx>
        <c:axId val="237730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989704"/>
        <c:crosses val="autoZero"/>
        <c:auto val="1"/>
        <c:lblAlgn val="ctr"/>
        <c:lblOffset val="100"/>
        <c:noMultiLvlLbl val="0"/>
      </c:catAx>
      <c:valAx>
        <c:axId val="2379897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730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29E-4EC8-BA3F-5CE5224FFEF0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29E-4EC8-BA3F-5CE5224FFEF0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5.5555555555555552E-2</c:v>
              </c:pt>
              <c:pt idx="1">
                <c:v>0</c:v>
              </c:pt>
              <c:pt idx="2">
                <c:v>0.22222222222222221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29E-4EC8-BA3F-5CE5224FFEF0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0.63888888888888884</c:v>
              </c:pt>
              <c:pt idx="1">
                <c:v>0.4</c:v>
              </c:pt>
              <c:pt idx="2">
                <c:v>0.77777777777777779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29E-4EC8-BA3F-5CE5224FFEF0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0.30555555555555558</c:v>
              </c:pt>
              <c:pt idx="1">
                <c:v>0.6</c:v>
              </c:pt>
              <c:pt idx="2">
                <c:v>0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E29E-4EC8-BA3F-5CE5224FF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990488"/>
        <c:axId val="237990880"/>
      </c:barChart>
      <c:catAx>
        <c:axId val="237990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990880"/>
        <c:crosses val="autoZero"/>
        <c:auto val="1"/>
        <c:lblAlgn val="ctr"/>
        <c:lblOffset val="100"/>
        <c:noMultiLvlLbl val="0"/>
      </c:catAx>
      <c:valAx>
        <c:axId val="2379908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79904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0.15384615384615385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19-48B4-9F4A-C06136A28D24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7.6923076923076927E-2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E19-48B4-9F4A-C06136A28D24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7.6923076923076927E-2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E19-48B4-9F4A-C06136A28D24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E19-48B4-9F4A-C06136A28D24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E19-48B4-9F4A-C06136A28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55112"/>
        <c:axId val="236555496"/>
      </c:barChart>
      <c:catAx>
        <c:axId val="236555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555496"/>
        <c:crosses val="autoZero"/>
        <c:auto val="1"/>
        <c:lblAlgn val="ctr"/>
        <c:lblOffset val="100"/>
        <c:noMultiLvlLbl val="0"/>
      </c:catAx>
      <c:valAx>
        <c:axId val="2365554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555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7C-48AA-B0A2-37D4F407609D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7C-48AA-B0A2-37D4F407609D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7C-48AA-B0A2-37D4F407609D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7C-48AA-B0A2-37D4F407609D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7C-48AA-B0A2-37D4F40760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7.8431372549019607E-2</c:v>
              </c:pt>
              <c:pt idx="3">
                <c:v>0.62745098039215685</c:v>
              </c:pt>
              <c:pt idx="4">
                <c:v>0.29411764705882354</c:v>
              </c:pt>
            </c:numLit>
          </c:val>
          <c:extLst>
            <c:ext xmlns:c16="http://schemas.microsoft.com/office/drawing/2014/chart" uri="{C3380CC4-5D6E-409C-BE32-E72D297353CC}">
              <c16:uniqueId val="{00000005-007C-48AA-B0A2-37D4F4076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0.1388888888888889</c:v>
              </c:pt>
              <c:pt idx="1">
                <c:v>2.7777777777777776E-2</c:v>
              </c:pt>
              <c:pt idx="2">
                <c:v>2.7777777777777776E-2</c:v>
              </c:pt>
              <c:pt idx="3">
                <c:v>0</c:v>
              </c:pt>
              <c:pt idx="4">
                <c:v>8.3333333333333329E-2</c:v>
              </c:pt>
              <c:pt idx="5">
                <c:v>0.1388888888888889</c:v>
              </c:pt>
            </c:numLit>
          </c:val>
          <c:extLst>
            <c:ext xmlns:c16="http://schemas.microsoft.com/office/drawing/2014/chart" uri="{C3380CC4-5D6E-409C-BE32-E72D297353CC}">
              <c16:uniqueId val="{00000000-A82F-4051-992E-E108AA649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92056"/>
        <c:axId val="237992448"/>
      </c:barChart>
      <c:catAx>
        <c:axId val="237992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7992448"/>
        <c:crosses val="autoZero"/>
        <c:auto val="1"/>
        <c:lblAlgn val="ctr"/>
        <c:lblOffset val="100"/>
        <c:noMultiLvlLbl val="0"/>
      </c:catAx>
      <c:valAx>
        <c:axId val="2379924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7992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FF-4AE2-9769-B3501ED8CE6C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0.63888888888888884</c:v>
              </c:pt>
              <c:pt idx="1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1-53FF-4AE2-9769-B3501ED8CE6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0.19444444444444445</c:v>
              </c:pt>
              <c:pt idx="1">
                <c:v>0.6</c:v>
              </c:pt>
            </c:numLit>
          </c:val>
          <c:extLst>
            <c:ext xmlns:c16="http://schemas.microsoft.com/office/drawing/2014/chart" uri="{C3380CC4-5D6E-409C-BE32-E72D297353CC}">
              <c16:uniqueId val="{00000002-53FF-4AE2-9769-B3501ED8CE6C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2.7777777777777776E-2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3FF-4AE2-9769-B3501ED8CE6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FF-4AE2-9769-B3501ED8CE6C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FF-4AE2-9769-B3501ED8CE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2.7777777777777776E-2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3FF-4AE2-9769-B3501ED8C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993232"/>
        <c:axId val="411872320"/>
      </c:barChart>
      <c:catAx>
        <c:axId val="237993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1872320"/>
        <c:crosses val="autoZero"/>
        <c:auto val="1"/>
        <c:lblAlgn val="ctr"/>
        <c:lblOffset val="100"/>
        <c:noMultiLvlLbl val="0"/>
      </c:catAx>
      <c:valAx>
        <c:axId val="4118723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7993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C5-43EE-8358-14430A82CC75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C5-43EE-8358-14430A82CC7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C5-43EE-8358-14430A82CC75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C5-43EE-8358-14430A82CC75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C5-43EE-8358-14430A82CC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9.7560975609756101E-2</c:v>
              </c:pt>
              <c:pt idx="1">
                <c:v>0.6097560975609756</c:v>
              </c:pt>
              <c:pt idx="2">
                <c:v>0.24390243902439024</c:v>
              </c:pt>
              <c:pt idx="3">
                <c:v>2.4390243902439025E-2</c:v>
              </c:pt>
              <c:pt idx="4">
                <c:v>2.4390243902439025E-2</c:v>
              </c:pt>
            </c:numLit>
          </c:val>
          <c:extLst>
            <c:ext xmlns:c16="http://schemas.microsoft.com/office/drawing/2014/chart" uri="{C3380CC4-5D6E-409C-BE32-E72D297353CC}">
              <c16:uniqueId val="{00000005-B1C5-43EE-8358-14430A82CC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0.44444444444444442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1FB-4953-8050-56D35FFE12D8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</c:v>
              </c:pt>
              <c:pt idx="1">
                <c:v>0.44444444444444442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1FB-4953-8050-56D35FFE12D8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1FB-4953-8050-56D35FFE12D8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FB-4953-8050-56D35FFE12D8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FB-4953-8050-56D35FFE12D8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FB-4953-8050-56D35FFE12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1FB-4953-8050-56D35FFE1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1873496"/>
        <c:axId val="411873888"/>
      </c:barChart>
      <c:catAx>
        <c:axId val="411873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11873888"/>
        <c:crosses val="autoZero"/>
        <c:auto val="1"/>
        <c:lblAlgn val="ctr"/>
        <c:lblOffset val="100"/>
        <c:noMultiLvlLbl val="0"/>
      </c:catAx>
      <c:valAx>
        <c:axId val="4118738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11873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54-4302-BEEE-D9425689FAE8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54-4302-BEEE-D9425689FAE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54-4302-BEEE-D9425689FAE8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54-4302-BEEE-D9425689FAE8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54-4302-BEEE-D9425689FA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0.26666666666666666</c:v>
              </c:pt>
              <c:pt idx="1">
                <c:v>0.6</c:v>
              </c:pt>
              <c:pt idx="2">
                <c:v>0.13333333333333333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754-4302-BEEE-D9425689FAE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6B-44D8-B280-ECDF9725D4CE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6B-44D8-B280-ECDF9725D4C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6B-44D8-B280-ECDF9725D4C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6B-44D8-B280-ECDF9725D4C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6B-44D8-B280-ECDF9725D4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0.6</c:v>
              </c:pt>
              <c:pt idx="2">
                <c:v>0.1</c:v>
              </c:pt>
              <c:pt idx="3">
                <c:v>0</c:v>
              </c:pt>
              <c:pt idx="4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5-6F6B-44D8-B280-ECDF9725D4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F4-49A4-BA30-51AD04917BB6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F4-49A4-BA30-51AD04917BB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F4-49A4-BA30-51AD04917BB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F4-49A4-BA30-51AD04917BB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F4-49A4-BA30-51AD04917B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0.6</c:v>
              </c:pt>
              <c:pt idx="2">
                <c:v>0.1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68F4-49A4-BA30-51AD04917BB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2C-4358-A049-41A04A721527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2C-4358-A049-41A04A72152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2C-4358-A049-41A04A72152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2C-4358-A049-41A04A72152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2C-4358-A049-41A04A721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0.6</c:v>
              </c:pt>
              <c:pt idx="2">
                <c:v>0.2</c:v>
              </c:pt>
              <c:pt idx="3">
                <c:v>0</c:v>
              </c:pt>
              <c:pt idx="4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5-632C-4358-A049-41A04A7215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D7-4F9B-A985-FE348325FBB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D7-4F9B-A985-FE348325FBB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D7-4F9B-A985-FE348325FBB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D7-4F9B-A985-FE348325FBB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D7-4F9B-A985-FE348325FB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0.3</c:v>
              </c:pt>
              <c:pt idx="2">
                <c:v>0.3</c:v>
              </c:pt>
              <c:pt idx="3">
                <c:v>0.1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ADD7-4F9B-A985-FE348325FBB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A33-4DBD-B207-225BE926364A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2.5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A33-4DBD-B207-225BE926364A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A33-4DBD-B207-225BE9263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31040"/>
        <c:axId val="236035520"/>
      </c:barChart>
      <c:catAx>
        <c:axId val="236031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36035520"/>
        <c:crosses val="autoZero"/>
        <c:auto val="1"/>
        <c:lblAlgn val="ctr"/>
        <c:lblOffset val="100"/>
        <c:noMultiLvlLbl val="0"/>
      </c:catAx>
      <c:valAx>
        <c:axId val="236035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031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09-4214-8217-6931708A7FCD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09-4214-8217-6931708A7FC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09-4214-8217-6931708A7FC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09-4214-8217-6931708A7FC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09-4214-8217-6931708A7F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</c:v>
              </c:pt>
              <c:pt idx="1">
                <c:v>0.3</c:v>
              </c:pt>
              <c:pt idx="2">
                <c:v>0.2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AD09-4214-8217-6931708A7F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A4-4F06-9ADD-88029B3211E9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A4-4F06-9ADD-88029B3211E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A4-4F06-9ADD-88029B3211E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A4-4F06-9ADD-88029B3211E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A4-4F06-9ADD-88029B3211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</c:v>
              </c:pt>
              <c:pt idx="1">
                <c:v>0.6</c:v>
              </c:pt>
              <c:pt idx="2">
                <c:v>0.3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AA4-4F06-9ADD-88029B3211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8F-4782-A33C-27B3AEF4708F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8F-4782-A33C-27B3AEF4708F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8F-4782-A33C-27B3AEF4708F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8F-4782-A33C-27B3AEF4708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8F-4782-A33C-27B3AEF470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0.18181818181818182</c:v>
              </c:pt>
              <c:pt idx="1">
                <c:v>0.27272727272727271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E8F-4782-A33C-27B3AEF4708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05-43C9-A572-FD2433E287C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05-43C9-A572-FD2433E287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2</c:v>
              </c:pt>
              <c:pt idx="1">
                <c:v>1.6666666666666667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805-43C9-A572-FD2433E28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332056"/>
        <c:axId val="412332448"/>
      </c:barChart>
      <c:catAx>
        <c:axId val="41233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2332448"/>
        <c:crosses val="autoZero"/>
        <c:auto val="1"/>
        <c:lblAlgn val="ctr"/>
        <c:lblOffset val="100"/>
        <c:noMultiLvlLbl val="0"/>
      </c:catAx>
      <c:valAx>
        <c:axId val="41233244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1233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0.74509803921568629</c:v>
              </c:pt>
              <c:pt idx="1">
                <c:v>0.19607843137254902</c:v>
              </c:pt>
              <c:pt idx="2">
                <c:v>5.8823529411764705E-2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15A-44CC-9DD6-69613CE92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333232"/>
        <c:axId val="412333624"/>
      </c:barChart>
      <c:catAx>
        <c:axId val="41233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2333624"/>
        <c:crosses val="autoZero"/>
        <c:auto val="1"/>
        <c:lblAlgn val="ctr"/>
        <c:lblOffset val="100"/>
        <c:noMultiLvlLbl val="0"/>
      </c:catAx>
      <c:valAx>
        <c:axId val="41233362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1233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E5-4495-90B8-0386B3E6EFFE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E5-4495-90B8-0386B3E6EFFE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E5-4495-90B8-0386B3E6EFF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E5-4495-90B8-0386B3E6EFFE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E5-4495-90B8-0386B3E6EF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E5-4495-90B8-0386B3E6EF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0.13725490196078433</c:v>
              </c:pt>
            </c:numLit>
          </c:val>
          <c:extLst>
            <c:ext xmlns:c16="http://schemas.microsoft.com/office/drawing/2014/chart" uri="{C3380CC4-5D6E-409C-BE32-E72D297353CC}">
              <c16:uniqueId val="{00000006-73E5-4495-90B8-0386B3E6EFF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30-4690-A197-B963E2F23739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30-4690-A197-B963E2F23739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30-4690-A197-B963E2F23739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30-4690-A197-B963E2F23739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30-4690-A197-B963E2F2373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30-4690-A197-B963E2F237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</c:v>
              </c:pt>
              <c:pt idx="1">
                <c:v>0.22018348623853212</c:v>
              </c:pt>
              <c:pt idx="2">
                <c:v>1.834862385321101E-2</c:v>
              </c:pt>
              <c:pt idx="3">
                <c:v>0</c:v>
              </c:pt>
              <c:pt idx="4">
                <c:v>2.7522935779816515E-2</c:v>
              </c:pt>
            </c:numLit>
          </c:val>
          <c:extLst>
            <c:ext xmlns:c16="http://schemas.microsoft.com/office/drawing/2014/chart" uri="{C3380CC4-5D6E-409C-BE32-E72D297353CC}">
              <c16:uniqueId val="{00000006-C530-4690-A197-B963E2F237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34-4627-9400-5BD13440A41E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34-4627-9400-5BD13440A41E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34-4627-9400-5BD13440A41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34-4627-9400-5BD13440A41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34-4627-9400-5BD13440A4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34-4627-9400-5BD13440A4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A34-4627-9400-5BD13440A4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80-46A5-AB46-8559EF2AD6D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80-46A5-AB46-8559EF2AD6D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80-46A5-AB46-8559EF2AD6D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80-46A5-AB46-8559EF2AD6D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80-46A5-AB46-8559EF2AD6D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80-46A5-AB46-8559EF2AD6D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C80-46A5-AB46-8559EF2AD6D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80-46A5-AB46-8559EF2AD6D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C80-46A5-AB46-8559EF2AD6D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C80-46A5-AB46-8559EF2AD6D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C80-46A5-AB46-8559EF2AD6D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C80-46A5-AB46-8559EF2AD6D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C80-46A5-AB46-8559EF2AD6D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C80-46A5-AB46-8559EF2AD6D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C80-46A5-AB46-8559EF2AD6D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C80-46A5-AB46-8559EF2AD6D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C80-46A5-AB46-8559EF2AD6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3</c:v>
              </c:pt>
              <c:pt idx="13">
                <c:v>3</c:v>
              </c:pt>
              <c:pt idx="14">
                <c:v>1</c:v>
              </c:pt>
              <c:pt idx="15">
                <c:v>1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7C80-46A5-AB46-8559EF2AD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2703792"/>
        <c:axId val="412704184"/>
      </c:barChart>
      <c:catAx>
        <c:axId val="41270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2704184"/>
        <c:crosses val="autoZero"/>
        <c:auto val="1"/>
        <c:lblAlgn val="ctr"/>
        <c:lblOffset val="100"/>
        <c:noMultiLvlLbl val="0"/>
      </c:catAx>
      <c:valAx>
        <c:axId val="4127041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1270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01-4390-8657-358C0A71E27C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01-4390-8657-358C0A71E27C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01-4390-8657-358C0A71E27C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01-4390-8657-358C0A71E27C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01-4390-8657-358C0A71E27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01-4390-8657-358C0A71E2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0.08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101-4390-8657-358C0A71E27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B8-465A-8A44-89C37566243E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1.1904761904761904E-2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B8-465A-8A44-89C37566243E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FB8-465A-8A44-89C37566243E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FB8-465A-8A44-89C37566243E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FB8-465A-8A44-89C37566243E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FB8-465A-8A44-89C37566243E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0.15384615384615385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FB8-465A-8A44-89C37566243E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0.15476190476190477</c:v>
              </c:pt>
              <c:pt idx="1">
                <c:v>9.0909090909090912E-2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FB8-465A-8A44-89C375662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25584"/>
        <c:axId val="236225968"/>
      </c:barChart>
      <c:catAx>
        <c:axId val="236225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225968"/>
        <c:crosses val="autoZero"/>
        <c:auto val="1"/>
        <c:lblAlgn val="ctr"/>
        <c:lblOffset val="100"/>
        <c:noMultiLvlLbl val="0"/>
      </c:catAx>
      <c:valAx>
        <c:axId val="236225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225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6E-44BA-87D4-4F8DAAE1B5B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6E-44BA-87D4-4F8DAAE1B5B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6E-44BA-87D4-4F8DAAE1B5B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6E-44BA-87D4-4F8DAAE1B5B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6E-44BA-87D4-4F8DAAE1B5B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F6E-44BA-87D4-4F8DAAE1B5B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F6E-44BA-87D4-4F8DAAE1B5B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F6E-44BA-87D4-4F8DAAE1B5B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F6E-44BA-87D4-4F8DAAE1B5B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F6E-44BA-87D4-4F8DAAE1B5B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F6E-44BA-87D4-4F8DAAE1B5B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F6E-44BA-87D4-4F8DAAE1B5B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F6E-44BA-87D4-4F8DAAE1B5B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F6E-44BA-87D4-4F8DAAE1B5B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F6E-44BA-87D4-4F8DAAE1B5B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F6E-44BA-87D4-4F8DAAE1B5B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F6E-44BA-87D4-4F8DAAE1B5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4F6E-44BA-87D4-4F8DAAE1B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2705360"/>
        <c:axId val="412705752"/>
      </c:barChart>
      <c:catAx>
        <c:axId val="412705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2705752"/>
        <c:crosses val="autoZero"/>
        <c:auto val="1"/>
        <c:lblAlgn val="ctr"/>
        <c:lblOffset val="100"/>
        <c:noMultiLvlLbl val="0"/>
      </c:catAx>
      <c:valAx>
        <c:axId val="4127057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1270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4.1818181818181817</c:v>
              </c:pt>
              <c:pt idx="1">
                <c:v>3.8181818181818183</c:v>
              </c:pt>
              <c:pt idx="2">
                <c:v>3.5454545454545454</c:v>
              </c:pt>
              <c:pt idx="3">
                <c:v>4.3636363636363633</c:v>
              </c:pt>
              <c:pt idx="4">
                <c:v>3.7272727272727271</c:v>
              </c:pt>
              <c:pt idx="5">
                <c:v>4.6363636363636367</c:v>
              </c:pt>
              <c:pt idx="6">
                <c:v>4.4545454545454541</c:v>
              </c:pt>
              <c:pt idx="7">
                <c:v>4.3636363636363633</c:v>
              </c:pt>
            </c:numLit>
          </c:val>
          <c:extLst>
            <c:ext xmlns:c16="http://schemas.microsoft.com/office/drawing/2014/chart" uri="{C3380CC4-5D6E-409C-BE32-E72D297353CC}">
              <c16:uniqueId val="{00000000-5DF7-4C24-BC82-0E8F6E7CA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13306392"/>
        <c:axId val="413306784"/>
      </c:barChart>
      <c:catAx>
        <c:axId val="413306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306784"/>
        <c:crosses val="autoZero"/>
        <c:auto val="1"/>
        <c:lblAlgn val="ctr"/>
        <c:lblOffset val="100"/>
        <c:noMultiLvlLbl val="0"/>
      </c:catAx>
      <c:valAx>
        <c:axId val="41330678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30639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4.2777777777777777</c:v>
              </c:pt>
              <c:pt idx="1">
                <c:v>4.3611111111111107</c:v>
              </c:pt>
              <c:pt idx="2">
                <c:v>4.2777777777777777</c:v>
              </c:pt>
              <c:pt idx="3">
                <c:v>4</c:v>
              </c:pt>
              <c:pt idx="4">
                <c:v>4.5277777777777777</c:v>
              </c:pt>
              <c:pt idx="5">
                <c:v>4.4444444444444446</c:v>
              </c:pt>
              <c:pt idx="6">
                <c:v>4.3888888888888893</c:v>
              </c:pt>
              <c:pt idx="7">
                <c:v>4.2222222222222223</c:v>
              </c:pt>
              <c:pt idx="8">
                <c:v>4.416666666666667</c:v>
              </c:pt>
              <c:pt idx="9">
                <c:v>4.083333333333333</c:v>
              </c:pt>
              <c:pt idx="10">
                <c:v>3.6944444444444446</c:v>
              </c:pt>
              <c:pt idx="11">
                <c:v>4.0555555555555554</c:v>
              </c:pt>
              <c:pt idx="12">
                <c:v>4</c:v>
              </c:pt>
              <c:pt idx="13">
                <c:v>4.166666666666667</c:v>
              </c:pt>
              <c:pt idx="14">
                <c:v>4.25</c:v>
              </c:pt>
              <c:pt idx="15">
                <c:v>4.1944444444444446</c:v>
              </c:pt>
            </c:numLit>
          </c:val>
          <c:extLst>
            <c:ext xmlns:c16="http://schemas.microsoft.com/office/drawing/2014/chart" uri="{C3380CC4-5D6E-409C-BE32-E72D297353CC}">
              <c16:uniqueId val="{00000000-0927-47B4-AB2E-ABF4E4DDF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13307568"/>
        <c:axId val="413307960"/>
      </c:barChart>
      <c:catAx>
        <c:axId val="413307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307960"/>
        <c:crosses val="autoZero"/>
        <c:auto val="1"/>
        <c:lblAlgn val="ctr"/>
        <c:lblOffset val="100"/>
        <c:noMultiLvlLbl val="0"/>
      </c:catAx>
      <c:valAx>
        <c:axId val="41330796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30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7.3684210526315783E-2</c:v>
              </c:pt>
              <c:pt idx="1">
                <c:v>7.3684210526315783E-2</c:v>
              </c:pt>
              <c:pt idx="2">
                <c:v>0</c:v>
              </c:pt>
              <c:pt idx="3">
                <c:v>0</c:v>
              </c:pt>
              <c:pt idx="4">
                <c:v>2.1052631578947368E-2</c:v>
              </c:pt>
            </c:numLit>
          </c:val>
          <c:extLst>
            <c:ext xmlns:c16="http://schemas.microsoft.com/office/drawing/2014/chart" uri="{C3380CC4-5D6E-409C-BE32-E72D297353CC}">
              <c16:uniqueId val="{00000000-4EE1-461F-B6EF-53697B505A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3308744"/>
        <c:axId val="413309136"/>
      </c:barChart>
      <c:catAx>
        <c:axId val="413308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3309136"/>
        <c:crosses val="autoZero"/>
        <c:auto val="1"/>
        <c:lblAlgn val="ctr"/>
        <c:lblOffset val="100"/>
        <c:noMultiLvlLbl val="0"/>
      </c:catAx>
      <c:valAx>
        <c:axId val="413309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3308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0.10526315789473684</c:v>
              </c:pt>
              <c:pt idx="1">
                <c:v>0.11578947368421053</c:v>
              </c:pt>
              <c:pt idx="2">
                <c:v>7.3684210526315783E-2</c:v>
              </c:pt>
              <c:pt idx="3">
                <c:v>3.1578947368421054E-2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017-4979-A0F8-4544F2228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09920"/>
        <c:axId val="413490624"/>
      </c:barChart>
      <c:catAx>
        <c:axId val="413309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13490624"/>
        <c:crosses val="autoZero"/>
        <c:auto val="1"/>
        <c:lblAlgn val="ctr"/>
        <c:lblOffset val="100"/>
        <c:noMultiLvlLbl val="0"/>
      </c:catAx>
      <c:valAx>
        <c:axId val="4134906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13309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0.14285714285714285</c:v>
              </c:pt>
              <c:pt idx="1">
                <c:v>0.11904761904761904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9B-4051-964C-F8DD736DC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3491408"/>
        <c:axId val="413491800"/>
        <c:axId val="0"/>
      </c:bar3DChart>
      <c:catAx>
        <c:axId val="41349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491800"/>
        <c:crosses val="autoZero"/>
        <c:auto val="1"/>
        <c:lblAlgn val="ctr"/>
        <c:lblOffset val="100"/>
        <c:noMultiLvlLbl val="0"/>
      </c:catAx>
      <c:valAx>
        <c:axId val="413491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349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0.7142857142857143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47-47E6-8409-AA65DF5520F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0.66666666666666663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547-47E6-8409-AA65DF552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78448"/>
        <c:axId val="168678840"/>
      </c:barChart>
      <c:catAx>
        <c:axId val="168678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68678840"/>
        <c:crosses val="autoZero"/>
        <c:auto val="1"/>
        <c:lblAlgn val="ctr"/>
        <c:lblOffset val="100"/>
        <c:noMultiLvlLbl val="0"/>
      </c:catAx>
      <c:valAx>
        <c:axId val="1686788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1686784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0.89814814814814814</c:v>
                </c:pt>
                <c:pt idx="1">
                  <c:v>9.2592592592592587E-2</c:v>
                </c:pt>
                <c:pt idx="2">
                  <c:v>9.2592592592592587E-3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0.87037037037037035</c:v>
                </c:pt>
                <c:pt idx="1">
                  <c:v>9.2592592592592587E-2</c:v>
                </c:pt>
                <c:pt idx="2">
                  <c:v>3.7037037037037035E-2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4.4000000000000004</c:v>
                </c:pt>
                <c:pt idx="1">
                  <c:v>4.3</c:v>
                </c:pt>
                <c:pt idx="2">
                  <c:v>4.0999999999999996</c:v>
                </c:pt>
                <c:pt idx="3">
                  <c:v>4.5</c:v>
                </c:pt>
                <c:pt idx="4">
                  <c:v>4</c:v>
                </c:pt>
                <c:pt idx="5">
                  <c:v>4.5999999999999996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9.2592592592592587E-3</c:v>
                </c:pt>
                <c:pt idx="1">
                  <c:v>0</c:v>
                </c:pt>
                <c:pt idx="2">
                  <c:v>0.15740740740740741</c:v>
                </c:pt>
                <c:pt idx="3">
                  <c:v>0.39814814814814814</c:v>
                </c:pt>
                <c:pt idx="4">
                  <c:v>0.43518518518518517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0.92592592592592593</c:v>
                </c:pt>
                <c:pt idx="1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0.40594059405940597</c:v>
                </c:pt>
                <c:pt idx="1">
                  <c:v>0.58415841584158412</c:v>
                </c:pt>
                <c:pt idx="2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4.0816326530612242E-2</c:v>
                </c:pt>
                <c:pt idx="1">
                  <c:v>2.0408163265306121E-2</c:v>
                </c:pt>
                <c:pt idx="2">
                  <c:v>1.020408163265306E-2</c:v>
                </c:pt>
                <c:pt idx="3">
                  <c:v>2.0408163265306121E-2</c:v>
                </c:pt>
                <c:pt idx="4">
                  <c:v>3.0612244897959183E-2</c:v>
                </c:pt>
                <c:pt idx="5">
                  <c:v>0.87755102040816324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0.125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0.875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0.36363636363636365</c:v>
              </c:pt>
              <c:pt idx="1">
                <c:v>0.72727272727272729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AC-48A0-A25B-26C39A897899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AC-48A0-A25B-26C39A897899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AC-48A0-A25B-26C39A897899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AC-48A0-A25B-26C39A8978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7AC-48A0-A25B-26C39A897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168677664"/>
        <c:axId val="236115360"/>
      </c:barChart>
      <c:catAx>
        <c:axId val="16867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115360"/>
        <c:crosses val="autoZero"/>
        <c:auto val="1"/>
        <c:lblAlgn val="ctr"/>
        <c:lblOffset val="100"/>
        <c:noMultiLvlLbl val="0"/>
      </c:catAx>
      <c:valAx>
        <c:axId val="2361153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168677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0.73148148148148151</c:v>
                </c:pt>
                <c:pt idx="1">
                  <c:v>0.20370370370370369</c:v>
                </c:pt>
                <c:pt idx="2">
                  <c:v>6.4814814814814811E-2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0</c:v>
                </c:pt>
                <c:pt idx="1">
                  <c:v>2.7777777777777776E-2</c:v>
                </c:pt>
                <c:pt idx="2">
                  <c:v>0.1388888888888889</c:v>
                </c:pt>
                <c:pt idx="3">
                  <c:v>0.53703703703703709</c:v>
                </c:pt>
                <c:pt idx="4">
                  <c:v>0.29629629629629628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0.72916666666666663</c:v>
                </c:pt>
                <c:pt idx="1">
                  <c:v>0.27083333333333331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0.21739130434782608</c:v>
                </c:pt>
                <c:pt idx="1">
                  <c:v>0.31372549019607843</c:v>
                </c:pt>
                <c:pt idx="2">
                  <c:v>0.30256410256410254</c:v>
                </c:pt>
                <c:pt idx="3">
                  <c:v>0.11538461538461539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0.43478260869565216</c:v>
                </c:pt>
                <c:pt idx="1">
                  <c:v>0.34313725490196079</c:v>
                </c:pt>
                <c:pt idx="2">
                  <c:v>0.22051282051282051</c:v>
                </c:pt>
                <c:pt idx="3">
                  <c:v>0.17307692307692307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8.6956521739130432E-2</c:v>
                </c:pt>
                <c:pt idx="1">
                  <c:v>0.13725490196078433</c:v>
                </c:pt>
                <c:pt idx="2">
                  <c:v>0.24102564102564103</c:v>
                </c:pt>
                <c:pt idx="3">
                  <c:v>0.38461538461538464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0.2608695652173913</c:v>
                </c:pt>
                <c:pt idx="1">
                  <c:v>0.20588235294117646</c:v>
                </c:pt>
                <c:pt idx="2">
                  <c:v>0.23589743589743589</c:v>
                </c:pt>
                <c:pt idx="3">
                  <c:v>0.32692307692307693</c:v>
                </c:pt>
                <c:pt idx="4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959-48AD-9395-A1EFA69F29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959-48AD-9395-A1EFA69F29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959-48AD-9395-A1EFA69F29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Casado (a)/Unión libre</c:v>
              </c:pt>
              <c:pt idx="1">
                <c:v>Otro</c:v>
              </c:pt>
              <c:pt idx="2">
                <c:v>Soltero (a)</c:v>
              </c:pt>
            </c:strLit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</c:v>
              </c:pt>
              <c:pt idx="2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6-6959-48AD-9395-A1EFA69F29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C8-4DEB-A1D8-023E50497B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C8-4DEB-A1D8-023E50497B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BC8-4DEB-A1D8-023E50497B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BC8-4DEB-A1D8-023E50497B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Más de 2</c:v>
              </c:pt>
            </c:strLit>
          </c:cat>
          <c:val>
            <c:numLit>
              <c:formatCode>General</c:formatCode>
              <c:ptCount val="4"/>
              <c:pt idx="0">
                <c:v>58</c:v>
              </c:pt>
              <c:pt idx="1">
                <c:v>9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8BC8-4DEB-A1D8-023E50497B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5.0890585241729347E-3"/>
              <c:y val="-4.4202816315882027E-17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5.0890585241729347E-3"/>
              <c:y val="-4.4202816315882027E-17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04-4B4D-A8C4-4DF0D2EE8F2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04-4B4D-A8C4-4DF0D2EE8F2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04-4B4D-A8C4-4DF0D2EE8F2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04-4B4D-A8C4-4DF0D2EE8F2D}"/>
                </c:ext>
              </c:extLst>
            </c:dLbl>
            <c:dLbl>
              <c:idx val="4"/>
              <c:layout>
                <c:manualLayout>
                  <c:x val="5.0890585241729347E-3"/>
                  <c:y val="-4.4202816315882027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04-4B4D-A8C4-4DF0D2EE8F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7</c:v>
              </c:pt>
              <c:pt idx="3">
                <c:v>21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5-C804-4B4D-A8C4-4DF0D2EE8F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538616264"/>
        <c:axId val="538616920"/>
        <c:axId val="488415568"/>
      </c:bar3DChart>
      <c:catAx>
        <c:axId val="53861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920"/>
        <c:crosses val="autoZero"/>
        <c:auto val="1"/>
        <c:lblAlgn val="ctr"/>
        <c:lblOffset val="100"/>
        <c:noMultiLvlLbl val="0"/>
      </c:catAx>
      <c:valAx>
        <c:axId val="53861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264"/>
        <c:crosses val="autoZero"/>
        <c:crossBetween val="between"/>
      </c:valAx>
      <c:serAx>
        <c:axId val="4884155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920"/>
        <c:crosses val="autoZero"/>
      </c:ser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4700481189851269"/>
          <c:y val="6.7129629629629636E-2"/>
          <c:w val="0.52777777777777779"/>
          <c:h val="0.87962962962962965"/>
        </c:manualLayout>
      </c:layout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92-4A1A-AA29-0C7121D69D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92-4A1A-AA29-0C7121D69D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3</c:v>
              </c:pt>
              <c:pt idx="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4-F492-4A1A-AA29-0C7121D69D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10%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30%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5.0890585241729347E-3"/>
              <c:y val="-4.4202816315882027E-17"/>
            </c:manualLayout>
          </c:layout>
          <c:tx>
            <c:rich>
              <a:bodyPr/>
              <a:lstStyle/>
              <a:p>
                <a:r>
                  <a:rPr lang="en-US"/>
                  <a:t>56%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5267175572519083E-2"/>
              <c:y val="-3.8577448975058694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93%</a:t>
                </a:r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5.0890585241730284E-3"/>
              <c:y val="-0.1109101658032937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5267175572519083E-2"/>
              <c:y val="-3.8577448975058694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93%</a:t>
                </a:r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5.0890585241730284E-3"/>
              <c:y val="-0.1109101658032937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6079221013403855E-2"/>
          <c:y val="7.4707735955587315E-2"/>
          <c:w val="0.75473663120354229"/>
          <c:h val="0.83508975901624471"/>
        </c:manualLayout>
      </c:layout>
      <c:bar3DChart>
        <c:barDir val="col"/>
        <c:grouping val="standar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5267175572519083E-2"/>
                  <c:y val="-3.85774489750586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2E-43F5-894C-FEF7166CB7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93%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2E-43F5-894C-FEF7166CB77B}"/>
                </c:ext>
              </c:extLst>
            </c:dLbl>
            <c:dLbl>
              <c:idx val="2"/>
              <c:layout>
                <c:manualLayout>
                  <c:x val="5.0890585241730284E-3"/>
                  <c:y val="-0.1109101658032937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2E-43F5-894C-FEF7166CB7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  </c:v>
              </c:pt>
              <c:pt idx="1">
                <c:v>Maestría</c:v>
              </c:pt>
              <c:pt idx="2">
                <c:v>Ninguno</c:v>
              </c:pt>
            </c:strLit>
          </c:cat>
          <c:val>
            <c:numLit>
              <c:formatCode>General</c:formatCode>
              <c:ptCount val="3"/>
              <c:pt idx="0">
                <c:v>2</c:v>
              </c:pt>
              <c:pt idx="1">
                <c:v>66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852E-43F5-894C-FEF7166CB7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538616264"/>
        <c:axId val="538616920"/>
        <c:axId val="488415568"/>
      </c:bar3DChart>
      <c:catAx>
        <c:axId val="53861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920"/>
        <c:crosses val="autoZero"/>
        <c:auto val="1"/>
        <c:lblAlgn val="ctr"/>
        <c:lblOffset val="100"/>
        <c:noMultiLvlLbl val="0"/>
      </c:catAx>
      <c:valAx>
        <c:axId val="53861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264"/>
        <c:crosses val="autoZero"/>
        <c:crossBetween val="between"/>
      </c:valAx>
      <c:serAx>
        <c:axId val="4884155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920"/>
        <c:crosses val="autoZero"/>
      </c:ser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10%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30%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5.0890585241729347E-3"/>
              <c:y val="-4.4202816315882027E-17"/>
            </c:manualLayout>
          </c:layout>
          <c:tx>
            <c:rich>
              <a:bodyPr/>
              <a:lstStyle/>
              <a:p>
                <a:r>
                  <a:rPr lang="en-US"/>
                  <a:t>56%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1.5267175572519083E-2"/>
              <c:y val="-3.8577448975058694E-2"/>
            </c:manualLayout>
          </c:layout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93%</a:t>
                </a:r>
              </a:p>
              <a:p>
                <a:endParaRPr lang="en-US"/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layout>
            <c:manualLayout>
              <c:x val="5.0890585241730284E-3"/>
              <c:y val="-0.11091016580329374"/>
            </c:manualLayout>
          </c:layout>
          <c:tx>
            <c:rich>
              <a:bodyPr/>
              <a:lstStyle/>
              <a:p>
                <a:r>
                  <a:rPr lang="en-US"/>
                  <a:t>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158101420528555E-2"/>
          <c:y val="7.2332716828235041E-2"/>
          <c:w val="0.75473663120354229"/>
          <c:h val="0.83508975901624471"/>
        </c:manualLayout>
      </c:layout>
      <c:bar3DChart>
        <c:barDir val="col"/>
        <c:grouping val="standar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69%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1F-4166-B185-06E5E032BB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1F-4166-B185-06E5E032BB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49</c:v>
              </c:pt>
              <c:pt idx="1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2-EB1F-4166-B185-06E5E032B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538616264"/>
        <c:axId val="538616920"/>
        <c:axId val="488415568"/>
      </c:bar3DChart>
      <c:catAx>
        <c:axId val="53861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920"/>
        <c:crosses val="autoZero"/>
        <c:auto val="1"/>
        <c:lblAlgn val="ctr"/>
        <c:lblOffset val="100"/>
        <c:noMultiLvlLbl val="0"/>
      </c:catAx>
      <c:valAx>
        <c:axId val="53861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264"/>
        <c:crosses val="autoZero"/>
        <c:crossBetween val="between"/>
      </c:valAx>
      <c:serAx>
        <c:axId val="4884155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920"/>
        <c:crosses val="autoZero"/>
      </c:ser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0.23076923076923078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B4-4988-BCEA-6698872D5476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0.15384615384615385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4B4-4988-BCEA-6698872D5476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4B4-4988-BCEA-6698872D5476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B4-4988-BCEA-6698872D5476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B4-4988-BCEA-6698872D5476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B4-4988-BCEA-6698872D54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4B4-4988-BCEA-6698872D5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116144"/>
        <c:axId val="236116536"/>
      </c:barChart>
      <c:catAx>
        <c:axId val="236116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6116536"/>
        <c:crosses val="autoZero"/>
        <c:auto val="1"/>
        <c:lblAlgn val="ctr"/>
        <c:lblOffset val="100"/>
        <c:noMultiLvlLbl val="0"/>
      </c:catAx>
      <c:valAx>
        <c:axId val="2361165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61161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10%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30%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5.0890585241729347E-3"/>
              <c:y val="-4.4202816315882027E-17"/>
            </c:manualLayout>
          </c:layout>
          <c:tx>
            <c:rich>
              <a:bodyPr/>
              <a:lstStyle/>
              <a:p>
                <a:r>
                  <a:rPr lang="en-US"/>
                  <a:t>56%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1.5267175572519083E-2"/>
              <c:y val="-3.8577448975058694E-2"/>
            </c:manualLayout>
          </c:layout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93%</a:t>
                </a:r>
              </a:p>
              <a:p>
                <a:endParaRPr lang="en-US"/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layout>
            <c:manualLayout>
              <c:x val="5.0890585241730284E-3"/>
              <c:y val="-0.11091016580329374"/>
            </c:manualLayout>
          </c:layout>
          <c:tx>
            <c:rich>
              <a:bodyPr/>
              <a:lstStyle/>
              <a:p>
                <a:r>
                  <a:rPr lang="en-US"/>
                  <a:t>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2900763358778532E-2"/>
              <c:y val="-2.8933086731294019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2900763358778532E-2"/>
              <c:y val="-2.8933086731294019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8267516178798264E-2"/>
          <c:y val="3.8577448975058694E-2"/>
          <c:w val="0.75473663120354229"/>
          <c:h val="0.78211790954271676"/>
        </c:manualLayout>
      </c:layout>
      <c:bar3DChart>
        <c:barDir val="col"/>
        <c:grouping val="standar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0B-4A8C-AEA0-402F1C5AF2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0B-4A8C-AEA0-402F1C5AF27E}"/>
                </c:ext>
              </c:extLst>
            </c:dLbl>
            <c:dLbl>
              <c:idx val="2"/>
              <c:layout>
                <c:manualLayout>
                  <c:x val="2.2900763358778532E-2"/>
                  <c:y val="-2.89330867312940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0B-4A8C-AEA0-402F1C5AF2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0B-4A8C-AEA0-402F1C5AF2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Buscando empleo</c:v>
              </c:pt>
              <c:pt idx="1">
                <c:v>Estudiando</c:v>
              </c:pt>
              <c:pt idx="2">
                <c:v>Otra actividad</c:v>
              </c:pt>
              <c:pt idx="3">
                <c:v>Trabajando</c:v>
              </c:pt>
            </c:strLit>
          </c:cat>
          <c:val>
            <c:numLit>
              <c:formatCode>General</c:formatCode>
              <c:ptCount val="4"/>
              <c:pt idx="0">
                <c:v>10</c:v>
              </c:pt>
              <c:pt idx="1">
                <c:v>25</c:v>
              </c:pt>
              <c:pt idx="2">
                <c:v>1</c:v>
              </c:pt>
              <c:pt idx="3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4-560B-4A8C-AEA0-402F1C5AF2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538616264"/>
        <c:axId val="538616920"/>
        <c:axId val="488415568"/>
      </c:bar3DChart>
      <c:catAx>
        <c:axId val="53861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920"/>
        <c:crosses val="autoZero"/>
        <c:auto val="1"/>
        <c:lblAlgn val="ctr"/>
        <c:lblOffset val="100"/>
        <c:noMultiLvlLbl val="0"/>
      </c:catAx>
      <c:valAx>
        <c:axId val="53861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264"/>
        <c:crosses val="autoZero"/>
        <c:crossBetween val="between"/>
      </c:valAx>
      <c:serAx>
        <c:axId val="4884155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920"/>
        <c:crosses val="autoZero"/>
      </c:ser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9E-4DAD-934F-540F56C5F6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9E-4DAD-934F-540F56C5F6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9E-4DAD-934F-540F56C5F6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Ya tengo un Emprendimiento</c:v>
              </c:pt>
            </c:strLit>
          </c:cat>
          <c:val>
            <c:numLit>
              <c:formatCode>General</c:formatCode>
              <c:ptCount val="3"/>
              <c:pt idx="0">
                <c:v>24</c:v>
              </c:pt>
              <c:pt idx="1">
                <c:v>44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6-369E-4DAD-934F-540F56C5F6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5F-496D-AFFA-ECB82BD36D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5F-496D-AFFA-ECB82BD36D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5F-496D-AFFA-ECB82BD36D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5F-496D-AFFA-ECB82BD36D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1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10</c:v>
              </c:pt>
              <c:pt idx="2">
                <c:v>32</c:v>
              </c:pt>
              <c:pt idx="3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8-485F-496D-AFFA-ECB82BD36D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56-4D2B-8ED0-CCFB21E51D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56-4D2B-8ED0-CCFB21E51D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56-4D2B-8ED0-CCFB21E51D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256-4D2B-8ED0-CCFB21E51D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Buena  </c:v>
              </c:pt>
              <c:pt idx="1">
                <c:v>Excelente  </c:v>
              </c:pt>
              <c:pt idx="2">
                <c:v>Mala </c:v>
              </c:pt>
              <c:pt idx="3">
                <c:v>Regular  </c:v>
              </c:pt>
            </c:strLit>
          </c:cat>
          <c:val>
            <c:numLit>
              <c:formatCode>General</c:formatCode>
              <c:ptCount val="4"/>
              <c:pt idx="0">
                <c:v>20</c:v>
              </c:pt>
              <c:pt idx="1">
                <c:v>47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8-F256-4D2B-8ED0-CCFB21E51D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0.27272727272727271</c:v>
              </c:pt>
              <c:pt idx="1">
                <c:v>0.61538461538461542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559-43B2-BD32-D89CCF5C3ACC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59-43B2-BD32-D89CCF5C3A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17320"/>
        <c:axId val="236117712"/>
      </c:barChart>
      <c:catAx>
        <c:axId val="236117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36117712"/>
        <c:crosses val="autoZero"/>
        <c:auto val="1"/>
        <c:lblAlgn val="ctr"/>
        <c:lblOffset val="100"/>
        <c:noMultiLvlLbl val="0"/>
      </c:catAx>
      <c:valAx>
        <c:axId val="2361177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361173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8.xml"/><Relationship Id="rId13" Type="http://schemas.openxmlformats.org/officeDocument/2006/relationships/chart" Target="../charts/chart83.xml"/><Relationship Id="rId3" Type="http://schemas.openxmlformats.org/officeDocument/2006/relationships/image" Target="../media/image8.jpeg"/><Relationship Id="rId7" Type="http://schemas.openxmlformats.org/officeDocument/2006/relationships/chart" Target="../charts/chart77.xml"/><Relationship Id="rId12" Type="http://schemas.openxmlformats.org/officeDocument/2006/relationships/chart" Target="../charts/chart82.xml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6" Type="http://schemas.openxmlformats.org/officeDocument/2006/relationships/chart" Target="../charts/chart76.xml"/><Relationship Id="rId11" Type="http://schemas.openxmlformats.org/officeDocument/2006/relationships/chart" Target="../charts/chart81.xml"/><Relationship Id="rId5" Type="http://schemas.openxmlformats.org/officeDocument/2006/relationships/chart" Target="../charts/chart75.xml"/><Relationship Id="rId10" Type="http://schemas.openxmlformats.org/officeDocument/2006/relationships/chart" Target="../charts/chart80.xml"/><Relationship Id="rId4" Type="http://schemas.openxmlformats.org/officeDocument/2006/relationships/chart" Target="../charts/chart74.xml"/><Relationship Id="rId9" Type="http://schemas.openxmlformats.org/officeDocument/2006/relationships/chart" Target="../charts/chart79.xml"/><Relationship Id="rId1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C693B045-1D42-4641-B5E5-E260BF257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C0D37AE8-7703-495F-BFAE-6780A052B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72784D49-0F24-4BD7-8EA5-A7145F69D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8943E9B5-680D-48E2-8E99-805A31A33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D6C2D1C8-4BFA-4AE0-92C0-1295FE294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3CE76E9F-FEF7-41A8-843A-E1E3C31AB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CDF0551A-C3BD-4127-9BA6-2BEEA3F71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F3706928-53F9-4C67-98CC-99FCE6625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9FC3A898-930C-4F46-9046-080561FDB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EF470519-4B29-41D0-979F-D66C64785B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62EA48FC-F26B-41CA-A076-B69E426DC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92835F63-9E3D-48B1-AA88-BF28FDE84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6AAA4BD6-5917-48A3-AF4A-F70302CAE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76E6C376-6046-42D5-AEDE-AB8800B57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B2F3524E-5038-4833-831C-E0413B509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99E9802-0E74-4050-A60D-B782A2114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792037BF-DB2F-4373-B775-611C0CBC3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54B303AC-3FE0-4F4B-A18F-995CCC667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F999DAAA-A354-4FFC-81FF-A341D3C0D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0CB02A1E-4E4D-45B7-8A6E-41A281E8D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5AE2BE5D-CEBD-4EF6-941B-4D28A085C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A646AE75-55A0-4CAA-851D-E217E8C9D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80309C1E-5D9F-4011-A540-118AFE8A3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45E04246-8BD9-4DEE-A4D4-DEDB4B135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9FF1E64A-6A23-4DAA-9394-9F6ED28ED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78268443-0062-4DE6-AC17-32D1A0385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FD977BE6-330B-4E79-AFF9-D08B745CA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4636D8D8-CD3D-473E-925B-6F672DB41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8415601A-D40B-4F28-BE53-1E72489FF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CE575405-FA45-463B-B6A6-EC27D0B17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21D818C4-4662-4F76-9C75-62DC7368B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4E023A21-E8B3-4A01-8685-6F5D355D5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4C57B0CD-23B9-4EBE-8246-E3477A886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67F27EA9-354D-41A3-8B18-AF26D7D11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77637C52-AA44-4BB5-992C-B374F4E7C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91B5353B-654C-446E-B155-91CFF09ED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5ED81966-AF61-45C3-8CFC-9BDD97F82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6EB609E7-4680-4C88-BD49-1FF727496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ACF62909-B6C9-4A7B-9577-70929266D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DC8D0CF4-9D60-4607-ACED-319AB0AC6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4659A826-F73C-4921-87A4-D0660A0A3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9395C5EE-F772-4BAF-8D85-050E4C841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212A76A4-DFB2-4087-866E-87C6A9BB7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9B4502BE-6C4B-45FD-B982-A7F509B94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D0482D54-635F-42F6-AF17-BDF8B7FB1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93D50C08-E0A1-4A05-AA9C-E5CB96ED58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5B37437C-D203-4D4D-B298-A33B3EF65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3042CA43-E1FF-46EF-B319-EDA01E5C1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ABD13339-FA31-4E3C-BE43-745463068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4E563928-7D32-40FA-B133-C64E36536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6A8634CC-598E-4CBA-9090-37187DB5E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966AE883-0867-40D4-814F-6499A4B19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87E87CBD-4036-4EC4-A59B-77798C766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F4CCCC56-9F43-4B8C-9441-1C9223BF3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61ED7224-CA2E-43D9-8E18-3D639DCCC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1BFECC69-E476-47CA-BFFC-CD69D7FD68CC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912EEA86-0FF7-4BDF-A7BF-81E29BAE8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1952626</xdr:colOff>
      <xdr:row>12</xdr:row>
      <xdr:rowOff>130969</xdr:rowOff>
    </xdr:from>
    <xdr:to>
      <xdr:col>13</xdr:col>
      <xdr:colOff>763300</xdr:colOff>
      <xdr:row>30</xdr:row>
      <xdr:rowOff>149588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1B55460A-6ED5-4055-A66A-4DD512C8A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476501" y="2416969"/>
          <a:ext cx="8649999" cy="34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Administración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</xdr:col>
      <xdr:colOff>701387</xdr:colOff>
      <xdr:row>12</xdr:row>
      <xdr:rowOff>173182</xdr:rowOff>
    </xdr:from>
    <xdr:to>
      <xdr:col>12</xdr:col>
      <xdr:colOff>432955</xdr:colOff>
      <xdr:row>28</xdr:row>
      <xdr:rowOff>80856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2449244-1CAF-4DBC-AFE9-6A7B9A388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602182" y="2459182"/>
          <a:ext cx="7516091" cy="29556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3</xdr:row>
      <xdr:rowOff>142875</xdr:rowOff>
    </xdr:from>
    <xdr:to>
      <xdr:col>5</xdr:col>
      <xdr:colOff>536575</xdr:colOff>
      <xdr:row>7</xdr:row>
      <xdr:rowOff>34925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990AD6D-E208-4CF0-A8C9-10F2D7C63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591"/>
        <a:stretch>
          <a:fillRect/>
        </a:stretch>
      </xdr:blipFill>
      <xdr:spPr bwMode="auto">
        <a:xfrm>
          <a:off x="2600325" y="714375"/>
          <a:ext cx="17462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509587</xdr:colOff>
      <xdr:row>3</xdr:row>
      <xdr:rowOff>97632</xdr:rowOff>
    </xdr:from>
    <xdr:to>
      <xdr:col>7</xdr:col>
      <xdr:colOff>690563</xdr:colOff>
      <xdr:row>8</xdr:row>
      <xdr:rowOff>11615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EA05BC-0D2D-4CCA-8FDC-7043CD50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9587" y="669132"/>
          <a:ext cx="1704976" cy="86648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171450</xdr:rowOff>
    </xdr:from>
    <xdr:to>
      <xdr:col>3</xdr:col>
      <xdr:colOff>38100</xdr:colOff>
      <xdr:row>12</xdr:row>
      <xdr:rowOff>37599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D8957DB7-0639-4BDF-B377-2A3E50D2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61950"/>
          <a:ext cx="1352550" cy="2171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41</xdr:row>
      <xdr:rowOff>38100</xdr:rowOff>
    </xdr:from>
    <xdr:to>
      <xdr:col>12</xdr:col>
      <xdr:colOff>0</xdr:colOff>
      <xdr:row>54</xdr:row>
      <xdr:rowOff>114300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56</xdr:row>
      <xdr:rowOff>133350</xdr:rowOff>
    </xdr:from>
    <xdr:to>
      <xdr:col>12</xdr:col>
      <xdr:colOff>0</xdr:colOff>
      <xdr:row>70</xdr:row>
      <xdr:rowOff>133350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133350</xdr:colOff>
      <xdr:row>76</xdr:row>
      <xdr:rowOff>66675</xdr:rowOff>
    </xdr:from>
    <xdr:to>
      <xdr:col>12</xdr:col>
      <xdr:colOff>552450</xdr:colOff>
      <xdr:row>90</xdr:row>
      <xdr:rowOff>33338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57150</xdr:colOff>
      <xdr:row>96</xdr:row>
      <xdr:rowOff>85725</xdr:rowOff>
    </xdr:from>
    <xdr:to>
      <xdr:col>12</xdr:col>
      <xdr:colOff>57150</xdr:colOff>
      <xdr:row>110</xdr:row>
      <xdr:rowOff>161925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113</xdr:row>
      <xdr:rowOff>47625</xdr:rowOff>
    </xdr:from>
    <xdr:to>
      <xdr:col>12</xdr:col>
      <xdr:colOff>419100</xdr:colOff>
      <xdr:row>127</xdr:row>
      <xdr:rowOff>14288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131</xdr:row>
      <xdr:rowOff>0</xdr:rowOff>
    </xdr:from>
    <xdr:to>
      <xdr:col>12</xdr:col>
      <xdr:colOff>419100</xdr:colOff>
      <xdr:row>144</xdr:row>
      <xdr:rowOff>157163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685800</xdr:colOff>
      <xdr:row>151</xdr:row>
      <xdr:rowOff>0</xdr:rowOff>
    </xdr:from>
    <xdr:to>
      <xdr:col>12</xdr:col>
      <xdr:colOff>342900</xdr:colOff>
      <xdr:row>164</xdr:row>
      <xdr:rowOff>157163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170</xdr:row>
      <xdr:rowOff>0</xdr:rowOff>
    </xdr:from>
    <xdr:to>
      <xdr:col>12</xdr:col>
      <xdr:colOff>0</xdr:colOff>
      <xdr:row>182</xdr:row>
      <xdr:rowOff>76200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190</xdr:row>
      <xdr:rowOff>0</xdr:rowOff>
    </xdr:from>
    <xdr:to>
      <xdr:col>13</xdr:col>
      <xdr:colOff>114300</xdr:colOff>
      <xdr:row>204</xdr:row>
      <xdr:rowOff>133350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9525</xdr:colOff>
      <xdr:row>209</xdr:row>
      <xdr:rowOff>47625</xdr:rowOff>
    </xdr:from>
    <xdr:to>
      <xdr:col>13</xdr:col>
      <xdr:colOff>133351</xdr:colOff>
      <xdr:row>225</xdr:row>
      <xdr:rowOff>133349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3</xdr:col>
      <xdr:colOff>114300</xdr:colOff>
      <xdr:row>8</xdr:row>
      <xdr:rowOff>85725</xdr:rowOff>
    </xdr:from>
    <xdr:to>
      <xdr:col>17</xdr:col>
      <xdr:colOff>485775</xdr:colOff>
      <xdr:row>29</xdr:row>
      <xdr:rowOff>56354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400300" y="1609725"/>
          <a:ext cx="11039475" cy="4447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workbookViewId="0">
      <selection activeCell="S22" sqref="S22"/>
    </sheetView>
  </sheetViews>
  <sheetFormatPr baseColWidth="10" defaultColWidth="11.42578125" defaultRowHeight="15" x14ac:dyDescent="0.25"/>
  <cols>
    <col min="1" max="1" width="11.42578125" style="1"/>
    <col min="2" max="2" width="11.42578125" style="1" customWidth="1"/>
    <col min="3" max="16384" width="11.42578125" style="1"/>
  </cols>
  <sheetData>
    <row r="17" spans="2:18" x14ac:dyDescent="0.25">
      <c r="C17"/>
    </row>
    <row r="20" spans="2:18" x14ac:dyDescent="0.25">
      <c r="Q20" s="3"/>
    </row>
    <row r="21" spans="2:18" x14ac:dyDescent="0.25">
      <c r="Q21" s="3"/>
    </row>
    <row r="22" spans="2:18" x14ac:dyDescent="0.25">
      <c r="E22"/>
      <c r="Q22" s="3"/>
    </row>
    <row r="23" spans="2:18" x14ac:dyDescent="0.25">
      <c r="Q23" s="3"/>
    </row>
    <row r="24" spans="2:18" x14ac:dyDescent="0.25">
      <c r="Q24" s="3"/>
    </row>
    <row r="25" spans="2:18" x14ac:dyDescent="0.25">
      <c r="Q25" s="3"/>
    </row>
    <row r="26" spans="2:18" x14ac:dyDescent="0.25">
      <c r="Q26" s="3"/>
    </row>
    <row r="27" spans="2:18" x14ac:dyDescent="0.25">
      <c r="D27"/>
      <c r="Q27" s="3"/>
      <c r="R27" s="3"/>
    </row>
    <row r="28" spans="2:18" x14ac:dyDescent="0.25">
      <c r="Q28" s="3"/>
    </row>
    <row r="29" spans="2:18" x14ac:dyDescent="0.25">
      <c r="F29"/>
    </row>
    <row r="32" spans="2:18" ht="18.75" x14ac:dyDescent="0.3">
      <c r="B32" s="67" t="s">
        <v>0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2:15" ht="68.25" customHeight="1" x14ac:dyDescent="0.25">
      <c r="B33" s="68" t="s">
        <v>1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2:15" ht="43.5" customHeight="1" x14ac:dyDescent="0.25">
      <c r="B34" s="68" t="s">
        <v>2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2:15" ht="167.25" customHeight="1" x14ac:dyDescent="0.25">
      <c r="B35" s="69" t="s">
        <v>84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2:15" ht="89.25" customHeight="1" x14ac:dyDescent="0.25">
      <c r="B36" s="70" t="s">
        <v>3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2:15" ht="58.5" customHeight="1" x14ac:dyDescent="0.25">
      <c r="B37" s="70" t="s">
        <v>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2:15" ht="20.25" customHeight="1" x14ac:dyDescent="0.25"/>
    <row r="39" spans="2:15" ht="36.75" customHeight="1" x14ac:dyDescent="0.25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 x14ac:dyDescent="0.25">
      <c r="B40" s="63" t="s">
        <v>259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2:15" ht="14.45" customHeight="1" x14ac:dyDescent="0.25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</row>
    <row r="42" spans="2:15" ht="14.45" customHeight="1" x14ac:dyDescent="0.25"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</row>
    <row r="43" spans="2:15" ht="14.45" customHeight="1" x14ac:dyDescent="0.25"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2:15" ht="14.45" customHeight="1" x14ac:dyDescent="0.25"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2:15" ht="14.45" customHeight="1" x14ac:dyDescent="0.25"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</row>
    <row r="46" spans="2:15" ht="14.45" customHeight="1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</row>
    <row r="47" spans="2:15" ht="14.45" customHeight="1" x14ac:dyDescent="0.25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2:15" ht="14.45" customHeight="1" x14ac:dyDescent="0.25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</row>
    <row r="49" spans="2:14" ht="34.5" customHeight="1" x14ac:dyDescent="0.25"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</row>
    <row r="51" spans="2:14" ht="87.75" customHeight="1" x14ac:dyDescent="0.25">
      <c r="B51" s="65" t="s">
        <v>60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workbookViewId="0">
      <selection activeCell="C34" sqref="C34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 x14ac:dyDescent="0.3">
      <c r="C33" s="33" t="s">
        <v>261</v>
      </c>
    </row>
    <row r="34" spans="2:19" ht="18.75" x14ac:dyDescent="0.3">
      <c r="C34" s="33" t="s">
        <v>262</v>
      </c>
    </row>
    <row r="35" spans="2:19" ht="18.75" x14ac:dyDescent="0.3">
      <c r="C35" s="33" t="s">
        <v>263</v>
      </c>
    </row>
    <row r="37" spans="2:19" ht="39" customHeight="1" x14ac:dyDescent="0.25">
      <c r="B37" s="6"/>
      <c r="C37" s="74" t="s">
        <v>12</v>
      </c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R37" s="34"/>
      <c r="S37" s="7"/>
    </row>
    <row r="38" spans="2:19" ht="19.5" customHeight="1" x14ac:dyDescent="0.25">
      <c r="B38" s="6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34"/>
      <c r="S38" s="7"/>
    </row>
    <row r="39" spans="2:19" ht="23.25" x14ac:dyDescent="0.25">
      <c r="B39" s="6"/>
      <c r="C39" s="75" t="s">
        <v>13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R39" s="34"/>
      <c r="S39" s="7"/>
    </row>
    <row r="40" spans="2:19" ht="19.5" customHeight="1" x14ac:dyDescent="0.25">
      <c r="B40" s="6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34"/>
      <c r="S40" s="7"/>
    </row>
    <row r="41" spans="2:19" ht="19.5" customHeight="1" x14ac:dyDescent="0.25">
      <c r="B41" s="6"/>
      <c r="C41" s="8" t="s">
        <v>9</v>
      </c>
      <c r="D41" s="8" t="s">
        <v>14</v>
      </c>
      <c r="E41" s="8" t="s">
        <v>15</v>
      </c>
      <c r="F41" s="8" t="s">
        <v>16</v>
      </c>
      <c r="G41" s="8" t="s">
        <v>17</v>
      </c>
      <c r="H41" s="8" t="s">
        <v>11</v>
      </c>
      <c r="I41" s="2"/>
      <c r="J41" s="2"/>
      <c r="K41" s="2"/>
      <c r="L41" s="2"/>
      <c r="M41" s="2"/>
      <c r="N41" s="2"/>
      <c r="O41" s="2"/>
      <c r="P41" s="2"/>
      <c r="R41" s="34"/>
      <c r="S41" s="7"/>
    </row>
    <row r="42" spans="2:19" ht="19.5" customHeight="1" x14ac:dyDescent="0.25">
      <c r="B42" s="6"/>
      <c r="C42" s="9" t="s">
        <v>18</v>
      </c>
      <c r="D42" s="10">
        <v>48</v>
      </c>
      <c r="E42" s="10">
        <v>2</v>
      </c>
      <c r="F42" s="10">
        <v>3</v>
      </c>
      <c r="G42" s="10">
        <v>0</v>
      </c>
      <c r="H42" s="11">
        <v>53</v>
      </c>
      <c r="I42" s="2"/>
      <c r="J42" s="2"/>
      <c r="K42" s="2"/>
      <c r="L42" s="2"/>
      <c r="M42" s="2"/>
      <c r="N42" s="2"/>
      <c r="O42" s="2"/>
      <c r="P42" s="2"/>
      <c r="Q42" s="29"/>
      <c r="R42" s="34"/>
      <c r="S42" s="7"/>
    </row>
    <row r="43" spans="2:19" ht="19.5" customHeight="1" x14ac:dyDescent="0.25">
      <c r="B43" s="6"/>
      <c r="C43" s="9" t="s">
        <v>19</v>
      </c>
      <c r="D43" s="10">
        <v>36</v>
      </c>
      <c r="E43" s="10">
        <v>9</v>
      </c>
      <c r="F43" s="10">
        <v>10</v>
      </c>
      <c r="G43" s="10">
        <v>1</v>
      </c>
      <c r="H43" s="11">
        <v>56</v>
      </c>
      <c r="I43" s="2"/>
      <c r="J43" s="2"/>
      <c r="K43" s="2"/>
      <c r="L43" s="2"/>
      <c r="M43" s="2"/>
      <c r="N43" s="2"/>
      <c r="O43" s="2"/>
      <c r="P43" s="2"/>
      <c r="R43" s="34"/>
      <c r="S43" s="7"/>
    </row>
    <row r="44" spans="2:19" ht="19.5" customHeight="1" x14ac:dyDescent="0.25"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34"/>
      <c r="S44" s="7"/>
    </row>
    <row r="45" spans="2:19" ht="25.5" customHeight="1" x14ac:dyDescent="0.25">
      <c r="B45" s="6"/>
      <c r="C45" s="8" t="s">
        <v>10</v>
      </c>
      <c r="D45" s="8" t="s">
        <v>14</v>
      </c>
      <c r="E45" s="8" t="s">
        <v>15</v>
      </c>
      <c r="F45" s="8" t="s">
        <v>16</v>
      </c>
      <c r="G45" s="8" t="s">
        <v>17</v>
      </c>
      <c r="H45" s="8" t="s">
        <v>11</v>
      </c>
      <c r="I45" s="2"/>
      <c r="J45" s="2"/>
      <c r="K45" s="2"/>
      <c r="L45" s="2"/>
      <c r="M45" s="2"/>
      <c r="N45" s="2"/>
      <c r="O45" s="2"/>
      <c r="P45" s="2"/>
      <c r="R45" s="34"/>
      <c r="S45" s="7"/>
    </row>
    <row r="46" spans="2:19" ht="19.5" customHeight="1" x14ac:dyDescent="0.25">
      <c r="B46" s="6"/>
      <c r="C46" s="9" t="s">
        <v>18</v>
      </c>
      <c r="D46" s="12">
        <v>0.5714285714285714</v>
      </c>
      <c r="E46" s="12">
        <v>0.18181818181818182</v>
      </c>
      <c r="F46" s="12">
        <v>0.23076923076923078</v>
      </c>
      <c r="G46" s="12">
        <v>0</v>
      </c>
      <c r="H46" s="13">
        <v>0.48623853211009177</v>
      </c>
      <c r="I46" s="2"/>
      <c r="J46" s="2"/>
      <c r="K46" s="2"/>
      <c r="L46" s="2"/>
      <c r="M46" s="2"/>
      <c r="N46" s="2"/>
      <c r="O46" s="2"/>
      <c r="P46" s="2"/>
      <c r="R46" s="34"/>
      <c r="S46" s="7"/>
    </row>
    <row r="47" spans="2:19" ht="19.5" customHeight="1" x14ac:dyDescent="0.25">
      <c r="B47" s="6"/>
      <c r="C47" s="9" t="s">
        <v>19</v>
      </c>
      <c r="D47" s="12">
        <v>0.42857142857142855</v>
      </c>
      <c r="E47" s="12">
        <v>0.81818181818181823</v>
      </c>
      <c r="F47" s="12">
        <v>0.76923076923076927</v>
      </c>
      <c r="G47" s="12">
        <v>1</v>
      </c>
      <c r="H47" s="13">
        <v>0.51376146788990829</v>
      </c>
      <c r="I47" s="2"/>
      <c r="J47" s="2"/>
      <c r="K47" s="2"/>
      <c r="L47" s="2"/>
      <c r="M47" s="2"/>
      <c r="N47" s="2"/>
      <c r="O47" s="2"/>
      <c r="P47" s="2"/>
      <c r="R47" s="34"/>
      <c r="S47" s="7"/>
    </row>
    <row r="48" spans="2:19" ht="105" customHeight="1" x14ac:dyDescent="0.25"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34"/>
      <c r="S48" s="7"/>
    </row>
    <row r="49" spans="2:19" ht="23.25" x14ac:dyDescent="0.25">
      <c r="B49" s="6"/>
      <c r="C49" s="75" t="s">
        <v>20</v>
      </c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R49" s="34"/>
      <c r="S49" s="7"/>
    </row>
    <row r="50" spans="2:19" ht="19.5" customHeight="1" x14ac:dyDescent="0.25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34"/>
      <c r="S50" s="7"/>
    </row>
    <row r="51" spans="2:19" ht="19.5" customHeight="1" x14ac:dyDescent="0.25">
      <c r="B51" s="6"/>
      <c r="C51" s="8" t="s">
        <v>9</v>
      </c>
      <c r="D51" s="8" t="s">
        <v>14</v>
      </c>
      <c r="E51" s="8" t="s">
        <v>15</v>
      </c>
      <c r="F51" s="8" t="s">
        <v>16</v>
      </c>
      <c r="G51" s="8" t="s">
        <v>17</v>
      </c>
      <c r="H51" s="8" t="s">
        <v>11</v>
      </c>
      <c r="I51" s="2"/>
      <c r="J51" s="2"/>
      <c r="K51" s="2"/>
      <c r="L51" s="2"/>
      <c r="M51" s="2"/>
      <c r="N51" s="2"/>
      <c r="O51" s="2"/>
      <c r="P51" s="2"/>
      <c r="R51" s="34"/>
      <c r="S51" s="7"/>
    </row>
    <row r="52" spans="2:19" ht="19.5" customHeight="1" x14ac:dyDescent="0.25">
      <c r="B52" s="6"/>
      <c r="C52" s="9" t="s">
        <v>21</v>
      </c>
      <c r="D52" s="10">
        <v>24</v>
      </c>
      <c r="E52" s="10">
        <v>0</v>
      </c>
      <c r="F52" s="10">
        <v>6</v>
      </c>
      <c r="G52" s="10">
        <v>0</v>
      </c>
      <c r="H52" s="10">
        <v>30</v>
      </c>
      <c r="I52" s="2"/>
      <c r="J52" s="2"/>
      <c r="K52" s="2"/>
      <c r="L52" s="2"/>
      <c r="M52" s="2"/>
      <c r="N52" s="2"/>
      <c r="O52" s="2"/>
      <c r="P52" s="2"/>
      <c r="R52" s="34"/>
      <c r="S52" s="7"/>
    </row>
    <row r="53" spans="2:19" ht="19.5" customHeight="1" x14ac:dyDescent="0.25">
      <c r="B53" s="6"/>
      <c r="C53" s="9" t="s">
        <v>22</v>
      </c>
      <c r="D53" s="10">
        <v>12</v>
      </c>
      <c r="E53" s="10">
        <v>1</v>
      </c>
      <c r="F53" s="10">
        <v>2</v>
      </c>
      <c r="G53" s="10">
        <v>1</v>
      </c>
      <c r="H53" s="10">
        <v>16</v>
      </c>
      <c r="I53" s="2"/>
      <c r="J53" s="2"/>
      <c r="K53" s="2"/>
      <c r="L53" s="2"/>
      <c r="M53" s="2"/>
      <c r="N53" s="2"/>
      <c r="O53" s="2"/>
      <c r="P53" s="2"/>
      <c r="R53" s="34"/>
      <c r="S53" s="7"/>
    </row>
    <row r="54" spans="2:19" ht="19.5" customHeight="1" x14ac:dyDescent="0.25">
      <c r="B54" s="6"/>
      <c r="C54" s="9" t="s">
        <v>23</v>
      </c>
      <c r="D54" s="10">
        <v>48</v>
      </c>
      <c r="E54" s="10">
        <v>10</v>
      </c>
      <c r="F54" s="10">
        <v>5</v>
      </c>
      <c r="G54" s="10">
        <v>0</v>
      </c>
      <c r="H54" s="10">
        <v>63</v>
      </c>
      <c r="I54" s="2"/>
      <c r="J54" s="2"/>
      <c r="K54" s="2"/>
      <c r="L54" s="2"/>
      <c r="M54" s="2"/>
      <c r="N54" s="2"/>
      <c r="O54" s="2"/>
      <c r="P54" s="2"/>
      <c r="R54" s="34"/>
      <c r="S54" s="7"/>
    </row>
    <row r="55" spans="2:19" ht="19.5" customHeight="1" x14ac:dyDescent="0.25">
      <c r="B55" s="6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34"/>
      <c r="S55" s="7"/>
    </row>
    <row r="56" spans="2:19" ht="19.5" customHeight="1" x14ac:dyDescent="0.25">
      <c r="B56" s="6"/>
      <c r="C56" s="8" t="s">
        <v>10</v>
      </c>
      <c r="D56" s="8" t="s">
        <v>14</v>
      </c>
      <c r="E56" s="8" t="s">
        <v>15</v>
      </c>
      <c r="F56" s="8" t="s">
        <v>16</v>
      </c>
      <c r="G56" s="8" t="s">
        <v>17</v>
      </c>
      <c r="H56" s="8" t="s">
        <v>11</v>
      </c>
      <c r="I56" s="2"/>
      <c r="J56" s="2"/>
      <c r="K56" s="2"/>
      <c r="L56" s="2"/>
      <c r="M56" s="2"/>
      <c r="N56" s="2"/>
      <c r="O56" s="2"/>
      <c r="P56" s="2"/>
      <c r="R56" s="34"/>
      <c r="S56" s="7"/>
    </row>
    <row r="57" spans="2:19" ht="19.5" customHeight="1" x14ac:dyDescent="0.25">
      <c r="B57" s="6"/>
      <c r="C57" s="9" t="s">
        <v>21</v>
      </c>
      <c r="D57" s="12">
        <v>0.2857142857142857</v>
      </c>
      <c r="E57" s="12">
        <v>0</v>
      </c>
      <c r="F57" s="12">
        <v>0.46153846153846156</v>
      </c>
      <c r="G57" s="12">
        <v>0</v>
      </c>
      <c r="H57" s="12">
        <v>0.27522935779816515</v>
      </c>
      <c r="I57" s="14"/>
      <c r="J57" s="2"/>
      <c r="K57" s="2"/>
      <c r="L57" s="2"/>
      <c r="M57" s="2"/>
      <c r="N57" s="2"/>
      <c r="O57" s="2"/>
      <c r="P57" s="2"/>
      <c r="R57" s="34"/>
      <c r="S57" s="7"/>
    </row>
    <row r="58" spans="2:19" ht="23.25" x14ac:dyDescent="0.25">
      <c r="B58" s="6"/>
      <c r="C58" s="9" t="s">
        <v>22</v>
      </c>
      <c r="D58" s="12">
        <v>0.14285714285714285</v>
      </c>
      <c r="E58" s="12">
        <v>9.0909090909090912E-2</v>
      </c>
      <c r="F58" s="12">
        <v>0.15384615384615385</v>
      </c>
      <c r="G58" s="12">
        <v>1</v>
      </c>
      <c r="H58" s="12">
        <v>0.14678899082568808</v>
      </c>
      <c r="I58" s="14"/>
      <c r="J58" s="2"/>
      <c r="K58" s="2"/>
      <c r="L58" s="2"/>
      <c r="M58" s="2"/>
      <c r="N58" s="2"/>
      <c r="O58" s="2"/>
      <c r="P58" s="2"/>
      <c r="R58" s="34"/>
      <c r="S58" s="7"/>
    </row>
    <row r="59" spans="2:19" ht="19.5" customHeight="1" x14ac:dyDescent="0.25">
      <c r="B59" s="6"/>
      <c r="C59" s="9" t="s">
        <v>23</v>
      </c>
      <c r="D59" s="12">
        <v>0.5714285714285714</v>
      </c>
      <c r="E59" s="12">
        <v>0.90909090909090906</v>
      </c>
      <c r="F59" s="12">
        <v>0.38461538461538464</v>
      </c>
      <c r="G59" s="12">
        <v>0</v>
      </c>
      <c r="H59" s="12">
        <v>0.57798165137614677</v>
      </c>
      <c r="I59" s="14"/>
      <c r="J59" s="2"/>
      <c r="K59" s="2"/>
      <c r="L59" s="2"/>
      <c r="M59" s="2"/>
      <c r="N59" s="2"/>
      <c r="O59" s="2"/>
      <c r="P59" s="2"/>
      <c r="R59" s="34"/>
      <c r="S59" s="7"/>
    </row>
    <row r="60" spans="2:19" ht="78.75" customHeight="1" x14ac:dyDescent="0.25"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34"/>
      <c r="S60" s="7"/>
    </row>
    <row r="61" spans="2:19" ht="23.25" x14ac:dyDescent="0.25">
      <c r="C61" s="75" t="s">
        <v>24</v>
      </c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R61" s="34"/>
      <c r="S61" s="7"/>
    </row>
    <row r="62" spans="2:19" x14ac:dyDescent="0.25">
      <c r="R62" s="34"/>
      <c r="S62" s="7"/>
    </row>
    <row r="63" spans="2:19" ht="23.25" x14ac:dyDescent="0.25">
      <c r="C63" s="15">
        <v>0</v>
      </c>
      <c r="D63" s="16">
        <v>0.74509803921568629</v>
      </c>
      <c r="E63" s="17"/>
      <c r="F63" s="17"/>
      <c r="G63" s="17"/>
      <c r="H63" s="17"/>
      <c r="I63" s="17"/>
      <c r="R63" s="34"/>
      <c r="S63" s="7"/>
    </row>
    <row r="64" spans="2:19" ht="23.25" x14ac:dyDescent="0.25">
      <c r="C64" s="15">
        <v>1</v>
      </c>
      <c r="D64" s="16">
        <v>0.19607843137254902</v>
      </c>
      <c r="E64" s="17"/>
      <c r="F64" s="17"/>
      <c r="G64" s="17"/>
      <c r="H64" s="17"/>
      <c r="I64" s="17"/>
      <c r="R64" s="34"/>
      <c r="S64" s="7"/>
    </row>
    <row r="65" spans="3:19" ht="23.25" x14ac:dyDescent="0.25">
      <c r="C65" s="15">
        <v>2</v>
      </c>
      <c r="D65" s="16">
        <v>5.8823529411764705E-2</v>
      </c>
      <c r="E65" s="17"/>
      <c r="F65" s="17"/>
      <c r="G65" s="17"/>
      <c r="H65" s="17"/>
      <c r="I65" s="17"/>
      <c r="R65" s="34"/>
      <c r="S65" s="7"/>
    </row>
    <row r="66" spans="3:19" ht="23.25" x14ac:dyDescent="0.25">
      <c r="C66" s="15">
        <v>3</v>
      </c>
      <c r="D66" s="16">
        <v>0</v>
      </c>
      <c r="E66" s="17"/>
      <c r="F66" s="17"/>
      <c r="G66" s="17"/>
      <c r="H66" s="17"/>
      <c r="I66" s="17"/>
      <c r="R66" s="34"/>
      <c r="S66" s="7"/>
    </row>
    <row r="67" spans="3:19" ht="23.25" x14ac:dyDescent="0.25">
      <c r="C67" s="15">
        <v>4</v>
      </c>
      <c r="D67" s="16">
        <v>0</v>
      </c>
      <c r="E67" s="17"/>
      <c r="F67" s="17"/>
      <c r="G67" s="17"/>
      <c r="H67" s="17"/>
      <c r="I67" s="17"/>
      <c r="R67" s="34"/>
      <c r="S67" s="7"/>
    </row>
    <row r="68" spans="3:19" ht="23.25" x14ac:dyDescent="0.25">
      <c r="C68" s="15">
        <v>5</v>
      </c>
      <c r="D68" s="16">
        <v>0</v>
      </c>
      <c r="E68" s="17"/>
      <c r="F68" s="17"/>
      <c r="G68" s="17"/>
      <c r="H68" s="17"/>
      <c r="I68" s="17"/>
      <c r="R68" s="34"/>
      <c r="S68" s="7"/>
    </row>
    <row r="69" spans="3:19" ht="23.25" x14ac:dyDescent="0.25">
      <c r="C69" s="15">
        <v>6</v>
      </c>
      <c r="D69" s="16">
        <v>0</v>
      </c>
      <c r="E69" s="18"/>
      <c r="F69" s="18"/>
      <c r="G69" s="18"/>
      <c r="H69" s="18"/>
      <c r="I69" s="18"/>
      <c r="R69" s="34"/>
      <c r="S69" s="7"/>
    </row>
    <row r="70" spans="3:19" x14ac:dyDescent="0.25">
      <c r="R70" s="34"/>
      <c r="S70" s="7"/>
    </row>
    <row r="71" spans="3:19" x14ac:dyDescent="0.25">
      <c r="R71" s="34"/>
      <c r="S71" s="7"/>
    </row>
    <row r="72" spans="3:19" x14ac:dyDescent="0.25">
      <c r="R72" s="34"/>
      <c r="S72" s="7"/>
    </row>
    <row r="73" spans="3:19" x14ac:dyDescent="0.25">
      <c r="R73" s="34"/>
      <c r="S73" s="7"/>
    </row>
    <row r="74" spans="3:19" x14ac:dyDescent="0.25">
      <c r="R74" s="34"/>
      <c r="S74" s="7"/>
    </row>
    <row r="75" spans="3:19" x14ac:dyDescent="0.25">
      <c r="R75" s="34"/>
      <c r="S75" s="7"/>
    </row>
    <row r="76" spans="3:19" ht="34.5" customHeight="1" x14ac:dyDescent="0.25">
      <c r="C76" s="74" t="s">
        <v>25</v>
      </c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R76" s="34"/>
      <c r="S76" s="7"/>
    </row>
    <row r="77" spans="3:19" x14ac:dyDescent="0.25">
      <c r="R77" s="34"/>
      <c r="S77" s="7"/>
    </row>
    <row r="78" spans="3:19" ht="23.25" x14ac:dyDescent="0.25">
      <c r="C78" s="75" t="s">
        <v>26</v>
      </c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R78" s="34"/>
      <c r="S78" s="7"/>
    </row>
    <row r="79" spans="3:19" x14ac:dyDescent="0.25">
      <c r="R79" s="34"/>
      <c r="S79" s="7"/>
    </row>
    <row r="80" spans="3:19" ht="21" x14ac:dyDescent="0.25">
      <c r="C80" s="15" t="s">
        <v>27</v>
      </c>
      <c r="D80" s="12">
        <v>0.15596330275229359</v>
      </c>
      <c r="R80" s="34"/>
      <c r="S80" s="7"/>
    </row>
    <row r="81" spans="3:19" ht="23.25" x14ac:dyDescent="0.25">
      <c r="C81" s="18"/>
      <c r="D81" s="19"/>
      <c r="R81" s="34"/>
      <c r="S81" s="7"/>
    </row>
    <row r="82" spans="3:19" ht="23.25" x14ac:dyDescent="0.25">
      <c r="C82" s="62" t="s">
        <v>27</v>
      </c>
      <c r="D82" s="8" t="s">
        <v>86</v>
      </c>
      <c r="E82" s="8" t="s">
        <v>87</v>
      </c>
      <c r="F82" s="8" t="s">
        <v>88</v>
      </c>
      <c r="R82" s="34"/>
      <c r="S82" s="7"/>
    </row>
    <row r="83" spans="3:19" ht="21" x14ac:dyDescent="0.25">
      <c r="C83" s="15" t="s">
        <v>28</v>
      </c>
      <c r="D83" s="12">
        <v>0.14893617021276595</v>
      </c>
      <c r="E83" s="12">
        <v>0.55319148936170215</v>
      </c>
      <c r="F83" s="12">
        <v>0.2978723404255319</v>
      </c>
      <c r="R83" s="34"/>
      <c r="S83" s="7"/>
    </row>
    <row r="84" spans="3:19" ht="21" x14ac:dyDescent="0.25">
      <c r="C84" s="15" t="s">
        <v>29</v>
      </c>
      <c r="D84" s="12">
        <v>0.25531914893617019</v>
      </c>
      <c r="E84" s="12">
        <v>0.55319148936170215</v>
      </c>
      <c r="F84" s="12">
        <v>0.19148936170212766</v>
      </c>
      <c r="R84" s="34"/>
      <c r="S84" s="7"/>
    </row>
    <row r="85" spans="3:19" ht="21" x14ac:dyDescent="0.25">
      <c r="C85" s="15" t="s">
        <v>30</v>
      </c>
      <c r="D85" s="12">
        <v>0.31914893617021278</v>
      </c>
      <c r="E85" s="12">
        <v>0.57446808510638303</v>
      </c>
      <c r="F85" s="12">
        <v>0.10638297872340426</v>
      </c>
      <c r="R85" s="34"/>
      <c r="S85" s="7"/>
    </row>
    <row r="86" spans="3:19" ht="21" x14ac:dyDescent="0.25">
      <c r="C86" s="15" t="s">
        <v>31</v>
      </c>
      <c r="D86" s="12">
        <v>0.22222222222222221</v>
      </c>
      <c r="E86" s="12">
        <v>0.66666666666666663</v>
      </c>
      <c r="F86" s="12">
        <v>0.1111111111111111</v>
      </c>
      <c r="R86" s="34"/>
      <c r="S86" s="7"/>
    </row>
    <row r="87" spans="3:19" ht="41.25" customHeight="1" x14ac:dyDescent="0.25">
      <c r="R87" s="34"/>
      <c r="S87" s="7"/>
    </row>
    <row r="88" spans="3:19" ht="21" x14ac:dyDescent="0.25">
      <c r="C88" s="15" t="s">
        <v>89</v>
      </c>
      <c r="D88" s="12">
        <v>0</v>
      </c>
      <c r="R88" s="34"/>
      <c r="S88" s="7"/>
    </row>
    <row r="89" spans="3:19" x14ac:dyDescent="0.25">
      <c r="R89" s="34"/>
      <c r="S89" s="7"/>
    </row>
    <row r="90" spans="3:19" ht="23.25" x14ac:dyDescent="0.25">
      <c r="C90" s="62" t="s">
        <v>89</v>
      </c>
      <c r="D90" s="8" t="s">
        <v>86</v>
      </c>
      <c r="E90" s="8" t="s">
        <v>87</v>
      </c>
      <c r="F90" s="8" t="s">
        <v>88</v>
      </c>
      <c r="R90" s="34"/>
      <c r="S90" s="7"/>
    </row>
    <row r="91" spans="3:19" ht="21" x14ac:dyDescent="0.25">
      <c r="C91" s="15" t="s">
        <v>28</v>
      </c>
      <c r="D91" s="12">
        <v>9.0909090909090912E-2</v>
      </c>
      <c r="E91" s="12">
        <v>0.40909090909090912</v>
      </c>
      <c r="F91" s="12">
        <v>0.5</v>
      </c>
      <c r="R91" s="34"/>
      <c r="S91" s="7"/>
    </row>
    <row r="92" spans="3:19" ht="21" x14ac:dyDescent="0.25">
      <c r="C92" s="15" t="s">
        <v>29</v>
      </c>
      <c r="D92" s="12">
        <v>0.13636363636363635</v>
      </c>
      <c r="E92" s="12">
        <v>0.45454545454545453</v>
      </c>
      <c r="F92" s="12">
        <v>0.40909090909090912</v>
      </c>
      <c r="R92" s="34"/>
      <c r="S92" s="7"/>
    </row>
    <row r="93" spans="3:19" ht="21" x14ac:dyDescent="0.25">
      <c r="C93" s="15" t="s">
        <v>30</v>
      </c>
      <c r="D93" s="12">
        <v>0.27272727272727271</v>
      </c>
      <c r="E93" s="12">
        <v>0.31818181818181818</v>
      </c>
      <c r="F93" s="12">
        <v>0.40909090909090912</v>
      </c>
      <c r="R93" s="34"/>
      <c r="S93" s="7"/>
    </row>
    <row r="94" spans="3:19" ht="21" x14ac:dyDescent="0.25">
      <c r="C94" s="15" t="s">
        <v>31</v>
      </c>
      <c r="D94" s="12">
        <v>0.18181818181818182</v>
      </c>
      <c r="E94" s="12">
        <v>0.40909090909090912</v>
      </c>
      <c r="F94" s="12">
        <v>0.40909090909090912</v>
      </c>
      <c r="R94" s="34"/>
      <c r="S94" s="7"/>
    </row>
    <row r="95" spans="3:19" ht="27" customHeight="1" x14ac:dyDescent="0.25">
      <c r="R95" s="34"/>
      <c r="S95" s="7"/>
    </row>
    <row r="96" spans="3:19" ht="23.25" x14ac:dyDescent="0.25">
      <c r="C96" s="75" t="s">
        <v>32</v>
      </c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R96" s="34"/>
      <c r="S96" s="7"/>
    </row>
    <row r="97" spans="2:19" ht="17.25" customHeight="1" x14ac:dyDescent="0.25">
      <c r="R97" s="34"/>
      <c r="S97" s="7"/>
    </row>
    <row r="98" spans="2:19" ht="23.25" x14ac:dyDescent="0.25">
      <c r="B98" s="20" t="s">
        <v>6</v>
      </c>
      <c r="C98" s="77" t="s">
        <v>33</v>
      </c>
      <c r="D98" s="77"/>
      <c r="E98" s="77"/>
      <c r="F98" s="77"/>
      <c r="G98" s="77"/>
      <c r="H98" s="77"/>
      <c r="I98" s="77"/>
      <c r="J98" s="22">
        <v>1</v>
      </c>
      <c r="K98" s="22">
        <v>2</v>
      </c>
      <c r="L98" s="22">
        <v>3</v>
      </c>
      <c r="M98" s="22">
        <v>4</v>
      </c>
      <c r="N98" s="22">
        <v>5</v>
      </c>
      <c r="O98" s="22" t="s">
        <v>34</v>
      </c>
      <c r="R98" s="34"/>
      <c r="S98" s="7"/>
    </row>
    <row r="99" spans="2:19" ht="18.75" x14ac:dyDescent="0.25">
      <c r="B99" s="5">
        <v>1</v>
      </c>
      <c r="C99" s="78" t="s">
        <v>90</v>
      </c>
      <c r="D99" s="78"/>
      <c r="E99" s="78"/>
      <c r="F99" s="78"/>
      <c r="G99" s="78"/>
      <c r="H99" s="78"/>
      <c r="I99" s="78"/>
      <c r="J99" s="12">
        <v>0</v>
      </c>
      <c r="K99" s="12">
        <v>0</v>
      </c>
      <c r="L99" s="12">
        <v>0.1111111111111111</v>
      </c>
      <c r="M99" s="12">
        <v>0.5</v>
      </c>
      <c r="N99" s="12">
        <v>0.3888888888888889</v>
      </c>
      <c r="O99" s="23">
        <v>4.2777777777777777</v>
      </c>
      <c r="R99" s="34"/>
      <c r="S99" s="7"/>
    </row>
    <row r="100" spans="2:19" ht="18.75" x14ac:dyDescent="0.25">
      <c r="B100" s="5">
        <v>2</v>
      </c>
      <c r="C100" s="78" t="s">
        <v>91</v>
      </c>
      <c r="D100" s="78"/>
      <c r="E100" s="78"/>
      <c r="F100" s="78"/>
      <c r="G100" s="78"/>
      <c r="H100" s="78"/>
      <c r="I100" s="78"/>
      <c r="J100" s="12">
        <v>0</v>
      </c>
      <c r="K100" s="12">
        <v>2.7777777777777776E-2</v>
      </c>
      <c r="L100" s="12">
        <v>5.5555555555555552E-2</v>
      </c>
      <c r="M100" s="12">
        <v>0.44444444444444442</v>
      </c>
      <c r="N100" s="12">
        <v>0.47222222222222221</v>
      </c>
      <c r="O100" s="23">
        <v>4.3611111111111107</v>
      </c>
      <c r="R100" s="34"/>
      <c r="S100" s="7"/>
    </row>
    <row r="101" spans="2:19" ht="18.75" x14ac:dyDescent="0.25">
      <c r="B101" s="5">
        <v>3</v>
      </c>
      <c r="C101" s="78" t="s">
        <v>92</v>
      </c>
      <c r="D101" s="78"/>
      <c r="E101" s="78"/>
      <c r="F101" s="78"/>
      <c r="G101" s="78"/>
      <c r="H101" s="78"/>
      <c r="I101" s="78"/>
      <c r="J101" s="12">
        <v>0</v>
      </c>
      <c r="K101" s="12">
        <v>2.7777777777777776E-2</v>
      </c>
      <c r="L101" s="12">
        <v>5.5555555555555552E-2</v>
      </c>
      <c r="M101" s="12">
        <v>0.52777777777777779</v>
      </c>
      <c r="N101" s="12">
        <v>0.3888888888888889</v>
      </c>
      <c r="O101" s="23">
        <v>4.2777777777777777</v>
      </c>
      <c r="R101" s="34"/>
      <c r="S101" s="7"/>
    </row>
    <row r="102" spans="2:19" ht="30.75" customHeight="1" x14ac:dyDescent="0.25">
      <c r="B102" s="5">
        <v>4</v>
      </c>
      <c r="C102" s="78" t="s">
        <v>93</v>
      </c>
      <c r="D102" s="78"/>
      <c r="E102" s="78"/>
      <c r="F102" s="78"/>
      <c r="G102" s="78"/>
      <c r="H102" s="78"/>
      <c r="I102" s="78"/>
      <c r="J102" s="12">
        <v>0</v>
      </c>
      <c r="K102" s="12">
        <v>5.5555555555555552E-2</v>
      </c>
      <c r="L102" s="12">
        <v>0.1111111111111111</v>
      </c>
      <c r="M102" s="12">
        <v>0.61111111111111116</v>
      </c>
      <c r="N102" s="12">
        <v>0.22222222222222221</v>
      </c>
      <c r="O102" s="23">
        <v>4</v>
      </c>
      <c r="R102" s="34"/>
      <c r="S102" s="7"/>
    </row>
    <row r="103" spans="2:19" ht="18.75" x14ac:dyDescent="0.25">
      <c r="B103" s="5">
        <v>5</v>
      </c>
      <c r="C103" s="78" t="s">
        <v>94</v>
      </c>
      <c r="D103" s="78"/>
      <c r="E103" s="78"/>
      <c r="F103" s="78"/>
      <c r="G103" s="78"/>
      <c r="H103" s="78"/>
      <c r="I103" s="78"/>
      <c r="J103" s="12">
        <v>0</v>
      </c>
      <c r="K103" s="12">
        <v>0</v>
      </c>
      <c r="L103" s="12">
        <v>5.5555555555555552E-2</v>
      </c>
      <c r="M103" s="12">
        <v>0.3611111111111111</v>
      </c>
      <c r="N103" s="12">
        <v>0.58333333333333337</v>
      </c>
      <c r="O103" s="23">
        <v>4.5277777777777777</v>
      </c>
      <c r="R103" s="34"/>
      <c r="S103" s="7"/>
    </row>
    <row r="104" spans="2:19" ht="28.5" customHeight="1" x14ac:dyDescent="0.25">
      <c r="B104" s="5">
        <v>6</v>
      </c>
      <c r="C104" s="78" t="s">
        <v>95</v>
      </c>
      <c r="D104" s="78"/>
      <c r="E104" s="78"/>
      <c r="F104" s="78"/>
      <c r="G104" s="78"/>
      <c r="H104" s="78"/>
      <c r="I104" s="78"/>
      <c r="J104" s="12">
        <v>0</v>
      </c>
      <c r="K104" s="12">
        <v>0</v>
      </c>
      <c r="L104" s="12">
        <v>2.7777777777777776E-2</v>
      </c>
      <c r="M104" s="12">
        <v>0.5</v>
      </c>
      <c r="N104" s="12">
        <v>0.47222222222222221</v>
      </c>
      <c r="O104" s="23">
        <v>4.4444444444444446</v>
      </c>
      <c r="R104" s="34"/>
      <c r="S104" s="7"/>
    </row>
    <row r="105" spans="2:19" ht="18.75" x14ac:dyDescent="0.25">
      <c r="B105" s="5">
        <v>7</v>
      </c>
      <c r="C105" s="78" t="s">
        <v>96</v>
      </c>
      <c r="D105" s="78"/>
      <c r="E105" s="78"/>
      <c r="F105" s="78"/>
      <c r="G105" s="78"/>
      <c r="H105" s="78"/>
      <c r="I105" s="78"/>
      <c r="J105" s="12">
        <v>0</v>
      </c>
      <c r="K105" s="12">
        <v>0</v>
      </c>
      <c r="L105" s="12">
        <v>2.7777777777777776E-2</v>
      </c>
      <c r="M105" s="12">
        <v>0.55555555555555558</v>
      </c>
      <c r="N105" s="12">
        <v>0.41666666666666669</v>
      </c>
      <c r="O105" s="23">
        <v>4.3888888888888893</v>
      </c>
      <c r="R105" s="34"/>
      <c r="S105" s="7"/>
    </row>
    <row r="106" spans="2:19" ht="18.75" x14ac:dyDescent="0.25">
      <c r="B106" s="5">
        <v>8</v>
      </c>
      <c r="C106" s="78" t="s">
        <v>97</v>
      </c>
      <c r="D106" s="78"/>
      <c r="E106" s="78"/>
      <c r="F106" s="78"/>
      <c r="G106" s="78"/>
      <c r="H106" s="78"/>
      <c r="I106" s="78"/>
      <c r="J106" s="12">
        <v>0</v>
      </c>
      <c r="K106" s="12">
        <v>0</v>
      </c>
      <c r="L106" s="12">
        <v>8.3333333333333329E-2</v>
      </c>
      <c r="M106" s="12">
        <v>0.61111111111111116</v>
      </c>
      <c r="N106" s="12">
        <v>0.30555555555555558</v>
      </c>
      <c r="O106" s="23">
        <v>4.2222222222222223</v>
      </c>
      <c r="R106" s="34"/>
      <c r="S106" s="7"/>
    </row>
    <row r="107" spans="2:19" ht="18.75" x14ac:dyDescent="0.25">
      <c r="B107" s="5">
        <v>9</v>
      </c>
      <c r="C107" s="78" t="s">
        <v>98</v>
      </c>
      <c r="D107" s="78"/>
      <c r="E107" s="78"/>
      <c r="F107" s="78"/>
      <c r="G107" s="78"/>
      <c r="H107" s="78"/>
      <c r="I107" s="78"/>
      <c r="J107" s="12">
        <v>0</v>
      </c>
      <c r="K107" s="12">
        <v>0</v>
      </c>
      <c r="L107" s="12">
        <v>0</v>
      </c>
      <c r="M107" s="12">
        <v>0.58333333333333337</v>
      </c>
      <c r="N107" s="12">
        <v>0.41666666666666669</v>
      </c>
      <c r="O107" s="23">
        <v>4.416666666666667</v>
      </c>
      <c r="R107" s="34"/>
      <c r="S107" s="7"/>
    </row>
    <row r="108" spans="2:19" ht="18.75" x14ac:dyDescent="0.25">
      <c r="B108" s="5">
        <v>10</v>
      </c>
      <c r="C108" s="78" t="s">
        <v>99</v>
      </c>
      <c r="D108" s="78"/>
      <c r="E108" s="78"/>
      <c r="F108" s="78"/>
      <c r="G108" s="78"/>
      <c r="H108" s="78"/>
      <c r="I108" s="78"/>
      <c r="J108" s="12">
        <v>0</v>
      </c>
      <c r="K108" s="12">
        <v>0</v>
      </c>
      <c r="L108" s="12">
        <v>0.1388888888888889</v>
      </c>
      <c r="M108" s="12">
        <v>0.63888888888888884</v>
      </c>
      <c r="N108" s="12">
        <v>0.22222222222222221</v>
      </c>
      <c r="O108" s="23">
        <v>4.083333333333333</v>
      </c>
      <c r="R108" s="34"/>
      <c r="S108" s="7"/>
    </row>
    <row r="109" spans="2:19" ht="18.75" x14ac:dyDescent="0.25">
      <c r="B109" s="5">
        <v>11</v>
      </c>
      <c r="C109" s="78" t="s">
        <v>100</v>
      </c>
      <c r="D109" s="78"/>
      <c r="E109" s="78"/>
      <c r="F109" s="78"/>
      <c r="G109" s="78"/>
      <c r="H109" s="78"/>
      <c r="I109" s="78"/>
      <c r="J109" s="12">
        <v>0</v>
      </c>
      <c r="K109" s="12">
        <v>2.7777777777777776E-2</v>
      </c>
      <c r="L109" s="12">
        <v>8.3333333333333329E-2</v>
      </c>
      <c r="M109" s="12">
        <v>0.63888888888888884</v>
      </c>
      <c r="N109" s="12">
        <v>0.16666666666666666</v>
      </c>
      <c r="O109" s="23">
        <v>3.6944444444444446</v>
      </c>
      <c r="R109" s="34"/>
      <c r="S109" s="7"/>
    </row>
    <row r="110" spans="2:19" ht="18.75" x14ac:dyDescent="0.25">
      <c r="B110" s="5">
        <v>12</v>
      </c>
      <c r="C110" s="78" t="s">
        <v>101</v>
      </c>
      <c r="D110" s="78"/>
      <c r="E110" s="78"/>
      <c r="F110" s="78"/>
      <c r="G110" s="78"/>
      <c r="H110" s="78"/>
      <c r="I110" s="78"/>
      <c r="J110" s="12">
        <v>0</v>
      </c>
      <c r="K110" s="12">
        <v>0</v>
      </c>
      <c r="L110" s="12">
        <v>0</v>
      </c>
      <c r="M110" s="12">
        <v>0.52777777777777779</v>
      </c>
      <c r="N110" s="12">
        <v>0.3888888888888889</v>
      </c>
      <c r="O110" s="23">
        <v>4.0555555555555554</v>
      </c>
      <c r="R110" s="34"/>
      <c r="S110" s="7"/>
    </row>
    <row r="111" spans="2:19" ht="18.75" x14ac:dyDescent="0.25">
      <c r="B111" s="5">
        <v>13</v>
      </c>
      <c r="C111" s="78" t="s">
        <v>102</v>
      </c>
      <c r="D111" s="78"/>
      <c r="E111" s="78"/>
      <c r="F111" s="78"/>
      <c r="G111" s="78"/>
      <c r="H111" s="78"/>
      <c r="I111" s="78"/>
      <c r="J111" s="12">
        <v>0</v>
      </c>
      <c r="K111" s="12">
        <v>0</v>
      </c>
      <c r="L111" s="12">
        <v>2.7777777777777776E-2</v>
      </c>
      <c r="M111" s="12">
        <v>0.52777777777777779</v>
      </c>
      <c r="N111" s="12">
        <v>0.3611111111111111</v>
      </c>
      <c r="O111" s="23">
        <v>4</v>
      </c>
      <c r="R111" s="34"/>
      <c r="S111" s="7"/>
    </row>
    <row r="112" spans="2:19" ht="18.75" x14ac:dyDescent="0.25">
      <c r="B112" s="5">
        <v>14</v>
      </c>
      <c r="C112" s="78" t="s">
        <v>103</v>
      </c>
      <c r="D112" s="78"/>
      <c r="E112" s="78"/>
      <c r="F112" s="78"/>
      <c r="G112" s="78"/>
      <c r="H112" s="78"/>
      <c r="I112" s="78"/>
      <c r="J112" s="12">
        <v>0</v>
      </c>
      <c r="K112" s="12">
        <v>0</v>
      </c>
      <c r="L112" s="12">
        <v>2.7777777777777776E-2</v>
      </c>
      <c r="M112" s="12">
        <v>0.3611111111111111</v>
      </c>
      <c r="N112" s="12">
        <v>0.52777777777777779</v>
      </c>
      <c r="O112" s="23">
        <v>4.166666666666667</v>
      </c>
      <c r="R112" s="34"/>
      <c r="S112" s="7"/>
    </row>
    <row r="113" spans="2:19" ht="18.75" x14ac:dyDescent="0.25">
      <c r="B113" s="5">
        <v>15</v>
      </c>
      <c r="C113" s="78" t="s">
        <v>104</v>
      </c>
      <c r="D113" s="78"/>
      <c r="E113" s="78"/>
      <c r="F113" s="78"/>
      <c r="G113" s="78"/>
      <c r="H113" s="78"/>
      <c r="I113" s="78"/>
      <c r="J113" s="12">
        <v>0</v>
      </c>
      <c r="K113" s="12">
        <v>0</v>
      </c>
      <c r="L113" s="12">
        <v>2.7777777777777776E-2</v>
      </c>
      <c r="M113" s="12">
        <v>0.27777777777777779</v>
      </c>
      <c r="N113" s="12">
        <v>0.61111111111111116</v>
      </c>
      <c r="O113" s="23">
        <v>4.25</v>
      </c>
      <c r="R113" s="34"/>
      <c r="S113" s="7"/>
    </row>
    <row r="114" spans="2:19" ht="18.75" x14ac:dyDescent="0.25">
      <c r="B114" s="5">
        <v>16</v>
      </c>
      <c r="C114" s="78" t="s">
        <v>105</v>
      </c>
      <c r="D114" s="78"/>
      <c r="E114" s="78"/>
      <c r="F114" s="78"/>
      <c r="G114" s="78"/>
      <c r="H114" s="78"/>
      <c r="I114" s="78"/>
      <c r="J114" s="12">
        <v>0</v>
      </c>
      <c r="K114" s="12">
        <v>0</v>
      </c>
      <c r="L114" s="12">
        <v>0</v>
      </c>
      <c r="M114" s="12">
        <v>0.3888888888888889</v>
      </c>
      <c r="N114" s="12">
        <v>0.52777777777777779</v>
      </c>
      <c r="O114" s="23">
        <v>4.1944444444444446</v>
      </c>
      <c r="R114" s="34"/>
      <c r="S114" s="7"/>
    </row>
    <row r="115" spans="2:19" x14ac:dyDescent="0.25">
      <c r="R115" s="34"/>
      <c r="S115" s="7"/>
    </row>
    <row r="116" spans="2:19" x14ac:dyDescent="0.25">
      <c r="R116" s="34"/>
      <c r="S116" s="7"/>
    </row>
    <row r="117" spans="2:19" x14ac:dyDescent="0.25">
      <c r="R117" s="34"/>
      <c r="S117" s="7"/>
    </row>
    <row r="118" spans="2:19" x14ac:dyDescent="0.25">
      <c r="R118" s="34"/>
      <c r="S118" s="7"/>
    </row>
    <row r="119" spans="2:19" x14ac:dyDescent="0.25">
      <c r="R119" s="34"/>
      <c r="S119" s="7"/>
    </row>
    <row r="120" spans="2:19" x14ac:dyDescent="0.25">
      <c r="R120" s="34"/>
      <c r="S120" s="7"/>
    </row>
    <row r="121" spans="2:19" x14ac:dyDescent="0.25">
      <c r="R121" s="34"/>
      <c r="S121" s="7"/>
    </row>
    <row r="122" spans="2:19" x14ac:dyDescent="0.25">
      <c r="R122" s="34"/>
      <c r="S122" s="7"/>
    </row>
    <row r="123" spans="2:19" x14ac:dyDescent="0.25">
      <c r="R123" s="34"/>
      <c r="S123" s="7"/>
    </row>
    <row r="124" spans="2:19" x14ac:dyDescent="0.25">
      <c r="R124" s="34"/>
      <c r="S124" s="7"/>
    </row>
    <row r="125" spans="2:19" x14ac:dyDescent="0.25">
      <c r="R125" s="34"/>
      <c r="S125" s="7"/>
    </row>
    <row r="126" spans="2:19" x14ac:dyDescent="0.25">
      <c r="R126" s="34"/>
      <c r="S126" s="7"/>
    </row>
    <row r="127" spans="2:19" x14ac:dyDescent="0.25">
      <c r="R127" s="34"/>
      <c r="S127" s="7"/>
    </row>
    <row r="128" spans="2:19" x14ac:dyDescent="0.25">
      <c r="R128" s="34"/>
      <c r="S128" s="7"/>
    </row>
    <row r="129" spans="2:19" x14ac:dyDescent="0.25">
      <c r="R129" s="34"/>
      <c r="S129" s="7"/>
    </row>
    <row r="130" spans="2:19" ht="27.75" customHeight="1" x14ac:dyDescent="0.25">
      <c r="R130" s="34"/>
      <c r="S130" s="7"/>
    </row>
    <row r="131" spans="2:19" ht="14.25" customHeight="1" x14ac:dyDescent="0.25">
      <c r="R131" s="34"/>
      <c r="S131" s="7"/>
    </row>
    <row r="132" spans="2:19" ht="23.25" x14ac:dyDescent="0.25">
      <c r="B132" s="20" t="s">
        <v>6</v>
      </c>
      <c r="C132" s="77" t="s">
        <v>106</v>
      </c>
      <c r="D132" s="77"/>
      <c r="E132" s="77"/>
      <c r="F132" s="77"/>
      <c r="G132" s="77"/>
      <c r="H132" s="77"/>
      <c r="I132" s="77"/>
      <c r="J132" s="22">
        <v>1</v>
      </c>
      <c r="K132" s="22">
        <v>2</v>
      </c>
      <c r="L132" s="22">
        <v>3</v>
      </c>
      <c r="M132" s="22">
        <v>4</v>
      </c>
      <c r="N132" s="22">
        <v>5</v>
      </c>
      <c r="O132" s="22" t="s">
        <v>34</v>
      </c>
      <c r="R132" s="34"/>
      <c r="S132" s="7"/>
    </row>
    <row r="133" spans="2:19" ht="17.25" customHeight="1" x14ac:dyDescent="0.3">
      <c r="B133" s="5">
        <v>1</v>
      </c>
      <c r="C133" s="76" t="s">
        <v>107</v>
      </c>
      <c r="D133" s="76"/>
      <c r="E133" s="76"/>
      <c r="F133" s="76"/>
      <c r="G133" s="76"/>
      <c r="H133" s="76"/>
      <c r="I133" s="76"/>
      <c r="J133" s="12">
        <v>0</v>
      </c>
      <c r="K133" s="12">
        <v>0</v>
      </c>
      <c r="L133" s="12">
        <v>0.18181818181818182</v>
      </c>
      <c r="M133" s="12">
        <v>0.45454545454545453</v>
      </c>
      <c r="N133" s="12">
        <v>0.36363636363636365</v>
      </c>
      <c r="O133" s="45">
        <v>4.1818181818181817</v>
      </c>
      <c r="R133" s="34"/>
      <c r="S133" s="7"/>
    </row>
    <row r="134" spans="2:19" ht="17.25" customHeight="1" x14ac:dyDescent="0.3">
      <c r="B134" s="5">
        <v>2</v>
      </c>
      <c r="C134" s="76" t="s">
        <v>108</v>
      </c>
      <c r="D134" s="76"/>
      <c r="E134" s="76"/>
      <c r="F134" s="76"/>
      <c r="G134" s="76"/>
      <c r="H134" s="76"/>
      <c r="I134" s="76"/>
      <c r="J134" s="12">
        <v>0</v>
      </c>
      <c r="K134" s="12">
        <v>9.0909090909090912E-2</v>
      </c>
      <c r="L134" s="12">
        <v>0.27272727272727271</v>
      </c>
      <c r="M134" s="12">
        <v>0.36363636363636365</v>
      </c>
      <c r="N134" s="12">
        <v>0.27272727272727271</v>
      </c>
      <c r="O134" s="45">
        <v>3.8181818181818183</v>
      </c>
      <c r="R134" s="34"/>
      <c r="S134" s="7"/>
    </row>
    <row r="135" spans="2:19" ht="17.25" customHeight="1" x14ac:dyDescent="0.3">
      <c r="B135" s="5">
        <v>3</v>
      </c>
      <c r="C135" s="76" t="s">
        <v>109</v>
      </c>
      <c r="D135" s="76"/>
      <c r="E135" s="76"/>
      <c r="F135" s="76"/>
      <c r="G135" s="76"/>
      <c r="H135" s="76"/>
      <c r="I135" s="76"/>
      <c r="J135" s="12">
        <v>0</v>
      </c>
      <c r="K135" s="12">
        <v>0.18181818181818182</v>
      </c>
      <c r="L135" s="12">
        <v>0.36363636363636365</v>
      </c>
      <c r="M135" s="12">
        <v>0.18181818181818182</v>
      </c>
      <c r="N135" s="12">
        <v>0.27272727272727271</v>
      </c>
      <c r="O135" s="45">
        <v>3.5454545454545454</v>
      </c>
      <c r="R135" s="34"/>
      <c r="S135" s="7"/>
    </row>
    <row r="136" spans="2:19" ht="17.25" customHeight="1" x14ac:dyDescent="0.3">
      <c r="B136" s="5">
        <v>4</v>
      </c>
      <c r="C136" s="76" t="s">
        <v>110</v>
      </c>
      <c r="D136" s="76"/>
      <c r="E136" s="76"/>
      <c r="F136" s="76"/>
      <c r="G136" s="76"/>
      <c r="H136" s="76"/>
      <c r="I136" s="76"/>
      <c r="J136" s="12">
        <v>0</v>
      </c>
      <c r="K136" s="12">
        <v>0</v>
      </c>
      <c r="L136" s="12">
        <v>0.27272727272727271</v>
      </c>
      <c r="M136" s="12">
        <v>9.0909090909090912E-2</v>
      </c>
      <c r="N136" s="12">
        <v>0.63636363636363635</v>
      </c>
      <c r="O136" s="45">
        <v>4.3636363636363633</v>
      </c>
      <c r="R136" s="34"/>
      <c r="S136" s="7"/>
    </row>
    <row r="137" spans="2:19" ht="17.25" customHeight="1" x14ac:dyDescent="0.3">
      <c r="B137" s="5">
        <v>5</v>
      </c>
      <c r="C137" s="76" t="s">
        <v>111</v>
      </c>
      <c r="D137" s="76"/>
      <c r="E137" s="76"/>
      <c r="F137" s="76"/>
      <c r="G137" s="76"/>
      <c r="H137" s="76"/>
      <c r="I137" s="76"/>
      <c r="J137" s="12">
        <v>0</v>
      </c>
      <c r="K137" s="12">
        <v>9.0909090909090912E-2</v>
      </c>
      <c r="L137" s="12">
        <v>0.27272727272727271</v>
      </c>
      <c r="M137" s="12">
        <v>0.45454545454545453</v>
      </c>
      <c r="N137" s="12">
        <v>0.18181818181818182</v>
      </c>
      <c r="O137" s="45">
        <v>3.7272727272727271</v>
      </c>
      <c r="R137" s="34"/>
      <c r="S137" s="7"/>
    </row>
    <row r="138" spans="2:19" ht="17.25" customHeight="1" x14ac:dyDescent="0.3">
      <c r="B138" s="5">
        <v>6</v>
      </c>
      <c r="C138" s="76" t="s">
        <v>112</v>
      </c>
      <c r="D138" s="76"/>
      <c r="E138" s="76"/>
      <c r="F138" s="76"/>
      <c r="G138" s="76"/>
      <c r="H138" s="76"/>
      <c r="I138" s="76"/>
      <c r="J138" s="12">
        <v>0</v>
      </c>
      <c r="K138" s="12">
        <v>0</v>
      </c>
      <c r="L138" s="12">
        <v>9.0909090909090912E-2</v>
      </c>
      <c r="M138" s="12">
        <v>0.18181818181818182</v>
      </c>
      <c r="N138" s="12">
        <v>0.72727272727272729</v>
      </c>
      <c r="O138" s="45">
        <v>4.6363636363636367</v>
      </c>
      <c r="R138" s="34"/>
      <c r="S138" s="7"/>
    </row>
    <row r="139" spans="2:19" ht="17.25" customHeight="1" x14ac:dyDescent="0.3">
      <c r="B139" s="5">
        <v>7</v>
      </c>
      <c r="C139" s="76" t="s">
        <v>113</v>
      </c>
      <c r="D139" s="76"/>
      <c r="E139" s="76"/>
      <c r="F139" s="76"/>
      <c r="G139" s="76"/>
      <c r="H139" s="76"/>
      <c r="I139" s="76"/>
      <c r="J139" s="12">
        <v>0</v>
      </c>
      <c r="K139" s="12">
        <v>0</v>
      </c>
      <c r="L139" s="12">
        <v>9.0909090909090912E-2</v>
      </c>
      <c r="M139" s="12">
        <v>0.36363636363636365</v>
      </c>
      <c r="N139" s="12">
        <v>0.54545454545454541</v>
      </c>
      <c r="O139" s="45">
        <v>4.4545454545454541</v>
      </c>
      <c r="R139" s="34"/>
      <c r="S139" s="7"/>
    </row>
    <row r="140" spans="2:19" ht="17.25" customHeight="1" x14ac:dyDescent="0.3">
      <c r="B140" s="5">
        <v>8</v>
      </c>
      <c r="C140" s="76" t="s">
        <v>114</v>
      </c>
      <c r="D140" s="76"/>
      <c r="E140" s="76"/>
      <c r="F140" s="76"/>
      <c r="G140" s="76"/>
      <c r="H140" s="76"/>
      <c r="I140" s="76"/>
      <c r="J140" s="12">
        <v>0</v>
      </c>
      <c r="K140" s="12">
        <v>0</v>
      </c>
      <c r="L140" s="12">
        <v>0.18181818181818182</v>
      </c>
      <c r="M140" s="12">
        <v>0.27272727272727271</v>
      </c>
      <c r="N140" s="12">
        <v>0.54545454545454541</v>
      </c>
      <c r="O140" s="45">
        <v>4.3636363636363633</v>
      </c>
      <c r="R140" s="34"/>
      <c r="S140" s="7"/>
    </row>
    <row r="141" spans="2:19" ht="15.75" customHeight="1" x14ac:dyDescent="0.25">
      <c r="C141" s="35"/>
      <c r="D141" s="35"/>
      <c r="E141" s="35"/>
      <c r="F141" s="35"/>
      <c r="G141" s="35"/>
      <c r="H141" s="35"/>
      <c r="I141" s="35"/>
      <c r="J141" s="36"/>
      <c r="K141" s="36"/>
      <c r="L141" s="36"/>
      <c r="M141" s="36"/>
      <c r="N141" s="36"/>
      <c r="R141" s="34"/>
      <c r="S141" s="7"/>
    </row>
    <row r="142" spans="2:19" ht="15.75" customHeight="1" x14ac:dyDescent="0.25">
      <c r="C142" s="35"/>
      <c r="D142" s="35"/>
      <c r="E142" s="35"/>
      <c r="F142" s="35"/>
      <c r="G142" s="35"/>
      <c r="H142" s="35"/>
      <c r="I142" s="35"/>
      <c r="J142" s="36"/>
      <c r="K142" s="36"/>
      <c r="L142" s="36"/>
      <c r="M142" s="36"/>
      <c r="N142" s="36"/>
      <c r="R142" s="34"/>
      <c r="S142" s="7"/>
    </row>
    <row r="143" spans="2:19" ht="15.75" customHeight="1" x14ac:dyDescent="0.25">
      <c r="C143" s="35"/>
      <c r="D143" s="35"/>
      <c r="E143" s="35"/>
      <c r="F143" s="35"/>
      <c r="G143" s="35"/>
      <c r="H143" s="35"/>
      <c r="I143" s="35"/>
      <c r="J143" s="36"/>
      <c r="K143" s="36"/>
      <c r="L143" s="36"/>
      <c r="M143" s="36"/>
      <c r="N143" s="36"/>
      <c r="R143" s="34"/>
      <c r="S143" s="7"/>
    </row>
    <row r="144" spans="2:19" ht="15.75" customHeight="1" x14ac:dyDescent="0.25">
      <c r="C144" s="35"/>
      <c r="D144" s="35"/>
      <c r="E144" s="35"/>
      <c r="F144" s="35"/>
      <c r="G144" s="35"/>
      <c r="H144" s="35"/>
      <c r="I144" s="35"/>
      <c r="J144" s="36"/>
      <c r="K144" s="36"/>
      <c r="L144" s="36"/>
      <c r="M144" s="36"/>
      <c r="N144" s="36"/>
      <c r="R144" s="34"/>
      <c r="S144" s="7"/>
    </row>
    <row r="145" spans="3:19" ht="15.75" customHeight="1" x14ac:dyDescent="0.25">
      <c r="C145" s="35"/>
      <c r="D145" s="35"/>
      <c r="E145" s="35"/>
      <c r="F145" s="35"/>
      <c r="G145" s="35"/>
      <c r="H145" s="35"/>
      <c r="I145" s="35"/>
      <c r="J145" s="36"/>
      <c r="K145" s="36"/>
      <c r="L145" s="36"/>
      <c r="M145" s="36"/>
      <c r="N145" s="36"/>
      <c r="R145" s="34"/>
      <c r="S145" s="7"/>
    </row>
    <row r="146" spans="3:19" ht="15.75" customHeight="1" x14ac:dyDescent="0.25">
      <c r="C146" s="35"/>
      <c r="D146" s="35"/>
      <c r="E146" s="35"/>
      <c r="F146" s="35"/>
      <c r="G146" s="35"/>
      <c r="H146" s="35"/>
      <c r="I146" s="35"/>
      <c r="J146" s="36"/>
      <c r="K146" s="36"/>
      <c r="L146" s="36"/>
      <c r="M146" s="36"/>
      <c r="N146" s="36"/>
      <c r="R146" s="34"/>
      <c r="S146" s="7"/>
    </row>
    <row r="147" spans="3:19" ht="15.75" customHeight="1" x14ac:dyDescent="0.25">
      <c r="C147" s="35"/>
      <c r="D147" s="35"/>
      <c r="E147" s="35"/>
      <c r="F147" s="35"/>
      <c r="G147" s="35"/>
      <c r="H147" s="35"/>
      <c r="I147" s="35"/>
      <c r="J147" s="36"/>
      <c r="K147" s="36"/>
      <c r="L147" s="36"/>
      <c r="M147" s="36"/>
      <c r="N147" s="36"/>
      <c r="R147" s="34"/>
      <c r="S147" s="7"/>
    </row>
    <row r="148" spans="3:19" ht="15.75" customHeight="1" x14ac:dyDescent="0.25">
      <c r="C148" s="35"/>
      <c r="D148" s="35"/>
      <c r="E148" s="35"/>
      <c r="F148" s="35"/>
      <c r="G148" s="35"/>
      <c r="H148" s="35"/>
      <c r="I148" s="35"/>
      <c r="J148" s="36"/>
      <c r="K148" s="36"/>
      <c r="L148" s="36"/>
      <c r="M148" s="36"/>
      <c r="N148" s="36"/>
      <c r="R148" s="34"/>
      <c r="S148" s="7"/>
    </row>
    <row r="149" spans="3:19" ht="99" customHeight="1" x14ac:dyDescent="0.25">
      <c r="C149" s="35"/>
      <c r="D149" s="35"/>
      <c r="E149" s="35"/>
      <c r="F149" s="35"/>
      <c r="G149" s="35"/>
      <c r="H149" s="35"/>
      <c r="I149" s="35"/>
      <c r="J149" s="36"/>
      <c r="K149" s="36"/>
      <c r="L149" s="36"/>
      <c r="M149" s="36"/>
      <c r="N149" s="36"/>
      <c r="R149" s="34"/>
      <c r="S149" s="7"/>
    </row>
    <row r="150" spans="3:19" ht="44.25" customHeight="1" x14ac:dyDescent="0.25">
      <c r="C150" s="74" t="s">
        <v>35</v>
      </c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R150" s="34"/>
      <c r="S150" s="7"/>
    </row>
    <row r="151" spans="3:19" ht="20.25" customHeight="1" x14ac:dyDescent="0.25">
      <c r="C151" s="35"/>
      <c r="D151" s="35"/>
      <c r="E151" s="35"/>
      <c r="F151" s="35"/>
      <c r="G151" s="35"/>
      <c r="H151" s="35"/>
      <c r="I151" s="35"/>
      <c r="J151" s="36"/>
      <c r="K151" s="36"/>
      <c r="L151" s="36"/>
      <c r="M151" s="36"/>
      <c r="N151" s="36"/>
      <c r="R151" s="34"/>
      <c r="S151" s="7"/>
    </row>
    <row r="152" spans="3:19" ht="57.75" customHeight="1" x14ac:dyDescent="0.25">
      <c r="C152" s="72" t="s">
        <v>115</v>
      </c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R152" s="34"/>
      <c r="S152" s="7"/>
    </row>
    <row r="153" spans="3:19" ht="15.75" customHeight="1" x14ac:dyDescent="0.25">
      <c r="C153" s="35"/>
      <c r="D153" s="35"/>
      <c r="E153" s="35"/>
      <c r="F153" s="35"/>
      <c r="G153" s="35"/>
      <c r="H153" s="35"/>
      <c r="I153" s="35"/>
      <c r="J153" s="36"/>
      <c r="K153" s="36"/>
      <c r="L153" s="36"/>
      <c r="M153" s="36"/>
      <c r="N153" s="36"/>
      <c r="R153" s="34"/>
      <c r="S153" s="7"/>
    </row>
    <row r="154" spans="3:19" ht="23.25" x14ac:dyDescent="0.25">
      <c r="C154" s="62" t="s">
        <v>116</v>
      </c>
      <c r="D154" s="8" t="s">
        <v>14</v>
      </c>
      <c r="E154" s="8" t="s">
        <v>15</v>
      </c>
      <c r="F154" s="8" t="s">
        <v>11</v>
      </c>
      <c r="G154" s="36"/>
      <c r="H154" s="36"/>
      <c r="I154" s="36"/>
      <c r="J154" s="36"/>
      <c r="K154" s="36"/>
      <c r="L154" s="36"/>
      <c r="M154" s="36"/>
      <c r="N154" s="36"/>
      <c r="R154" s="34"/>
      <c r="S154" s="7"/>
    </row>
    <row r="155" spans="3:19" ht="21" x14ac:dyDescent="0.25">
      <c r="C155" s="15" t="s">
        <v>86</v>
      </c>
      <c r="D155" s="10">
        <v>8</v>
      </c>
      <c r="E155" s="10">
        <v>4</v>
      </c>
      <c r="F155" s="10">
        <v>12</v>
      </c>
      <c r="G155" s="36"/>
      <c r="H155" s="36"/>
      <c r="I155" s="36"/>
      <c r="J155" s="36"/>
      <c r="K155" s="36"/>
      <c r="L155" s="36"/>
      <c r="M155" s="36"/>
      <c r="N155" s="36"/>
      <c r="R155" s="34"/>
      <c r="S155" s="7"/>
    </row>
    <row r="156" spans="3:19" ht="21" x14ac:dyDescent="0.25">
      <c r="C156" s="15" t="s">
        <v>117</v>
      </c>
      <c r="D156" s="10">
        <v>6</v>
      </c>
      <c r="E156" s="10">
        <v>1</v>
      </c>
      <c r="F156" s="10">
        <v>7</v>
      </c>
      <c r="G156" s="36"/>
      <c r="H156" s="36"/>
      <c r="I156" s="36"/>
      <c r="J156" s="36"/>
      <c r="K156" s="36"/>
      <c r="L156" s="36"/>
      <c r="M156" s="36"/>
      <c r="N156" s="36"/>
      <c r="R156" s="34"/>
      <c r="S156" s="7"/>
    </row>
    <row r="157" spans="3:19" ht="21" x14ac:dyDescent="0.25">
      <c r="C157" s="15" t="s">
        <v>88</v>
      </c>
      <c r="D157" s="10">
        <v>0</v>
      </c>
      <c r="E157" s="10">
        <v>0</v>
      </c>
      <c r="F157" s="10">
        <v>0</v>
      </c>
      <c r="G157" s="36"/>
      <c r="H157" s="36"/>
      <c r="I157" s="36"/>
      <c r="J157" s="36"/>
      <c r="K157" s="36"/>
      <c r="L157" s="36"/>
      <c r="M157" s="36"/>
      <c r="N157" s="36"/>
      <c r="R157" s="34"/>
      <c r="S157" s="7"/>
    </row>
    <row r="158" spans="3:19" ht="21" x14ac:dyDescent="0.25">
      <c r="C158" s="15" t="s">
        <v>118</v>
      </c>
      <c r="D158" s="10">
        <v>0</v>
      </c>
      <c r="E158" s="10">
        <v>0</v>
      </c>
      <c r="F158" s="10">
        <v>0</v>
      </c>
      <c r="G158" s="36"/>
      <c r="H158" s="36"/>
      <c r="I158" s="36"/>
      <c r="J158" s="36"/>
      <c r="K158" s="36"/>
      <c r="L158" s="36"/>
      <c r="M158" s="36"/>
      <c r="N158" s="36"/>
      <c r="R158" s="34"/>
      <c r="S158" s="7"/>
    </row>
    <row r="159" spans="3:19" ht="21" x14ac:dyDescent="0.25">
      <c r="C159" s="15" t="s">
        <v>119</v>
      </c>
      <c r="D159" s="10">
        <v>1</v>
      </c>
      <c r="E159" s="10">
        <v>0</v>
      </c>
      <c r="F159" s="10">
        <v>1</v>
      </c>
      <c r="G159" s="36"/>
      <c r="H159" s="36"/>
      <c r="I159" s="36"/>
      <c r="J159" s="36"/>
      <c r="K159" s="36"/>
      <c r="L159" s="36"/>
      <c r="M159" s="36"/>
      <c r="N159" s="36"/>
      <c r="R159" s="34"/>
      <c r="S159" s="7"/>
    </row>
    <row r="160" spans="3:19" ht="21" x14ac:dyDescent="0.25">
      <c r="C160" s="15" t="s">
        <v>120</v>
      </c>
      <c r="D160" s="10">
        <v>69</v>
      </c>
      <c r="E160" s="10">
        <v>6</v>
      </c>
      <c r="F160" s="10">
        <v>75</v>
      </c>
      <c r="G160" s="36"/>
      <c r="H160" s="36"/>
      <c r="I160" s="36"/>
      <c r="J160" s="36"/>
      <c r="K160" s="36"/>
      <c r="L160" s="36"/>
      <c r="M160" s="36"/>
      <c r="N160" s="36"/>
      <c r="R160" s="34"/>
      <c r="S160" s="7"/>
    </row>
    <row r="161" spans="3:19" ht="15.75" customHeight="1" x14ac:dyDescent="0.25">
      <c r="C161" s="35"/>
      <c r="D161" s="35"/>
      <c r="E161" s="35"/>
      <c r="F161" s="35"/>
      <c r="G161" s="35"/>
      <c r="H161" s="35"/>
      <c r="I161" s="35"/>
      <c r="J161" s="36"/>
      <c r="K161" s="36"/>
      <c r="L161" s="36"/>
      <c r="M161" s="36"/>
      <c r="N161" s="36"/>
      <c r="R161" s="34"/>
      <c r="S161" s="7"/>
    </row>
    <row r="162" spans="3:19" ht="23.25" x14ac:dyDescent="0.25">
      <c r="C162" s="62" t="s">
        <v>121</v>
      </c>
      <c r="D162" s="8" t="s">
        <v>14</v>
      </c>
      <c r="E162" s="8" t="s">
        <v>15</v>
      </c>
      <c r="F162" s="8" t="s">
        <v>11</v>
      </c>
      <c r="G162" s="35"/>
      <c r="H162" s="35"/>
      <c r="I162" s="35"/>
      <c r="J162" s="36"/>
      <c r="K162" s="36"/>
      <c r="L162" s="36"/>
      <c r="M162" s="36"/>
      <c r="N162" s="36"/>
      <c r="R162" s="34"/>
      <c r="S162" s="7"/>
    </row>
    <row r="163" spans="3:19" ht="21" x14ac:dyDescent="0.25">
      <c r="C163" s="15" t="s">
        <v>86</v>
      </c>
      <c r="D163" s="12">
        <v>9.5238095238095233E-2</v>
      </c>
      <c r="E163" s="12">
        <v>0.36363636363636365</v>
      </c>
      <c r="F163" s="12">
        <v>0.12631578947368421</v>
      </c>
      <c r="G163" s="35"/>
      <c r="H163" s="35"/>
      <c r="I163" s="35"/>
      <c r="J163" s="36"/>
      <c r="K163" s="36"/>
      <c r="L163" s="36"/>
      <c r="M163" s="36"/>
      <c r="N163" s="36"/>
      <c r="R163" s="34"/>
      <c r="S163" s="7"/>
    </row>
    <row r="164" spans="3:19" ht="21" x14ac:dyDescent="0.25">
      <c r="C164" s="15" t="s">
        <v>117</v>
      </c>
      <c r="D164" s="12">
        <v>7.1428571428571425E-2</v>
      </c>
      <c r="E164" s="12">
        <v>9.0909090909090912E-2</v>
      </c>
      <c r="F164" s="12">
        <v>7.3684210526315783E-2</v>
      </c>
      <c r="G164" s="35"/>
      <c r="H164" s="35"/>
      <c r="I164" s="35"/>
      <c r="J164" s="36"/>
      <c r="K164" s="36"/>
      <c r="L164" s="36"/>
      <c r="M164" s="36"/>
      <c r="N164" s="36"/>
      <c r="R164" s="34"/>
      <c r="S164" s="7"/>
    </row>
    <row r="165" spans="3:19" ht="21" x14ac:dyDescent="0.25">
      <c r="C165" s="15" t="s">
        <v>88</v>
      </c>
      <c r="D165" s="12">
        <v>0</v>
      </c>
      <c r="E165" s="12">
        <v>0</v>
      </c>
      <c r="F165" s="12">
        <v>0</v>
      </c>
      <c r="G165" s="35"/>
      <c r="H165" s="35"/>
      <c r="I165" s="35"/>
      <c r="J165" s="36"/>
      <c r="K165" s="36"/>
      <c r="L165" s="36"/>
      <c r="M165" s="36"/>
      <c r="N165" s="36"/>
      <c r="R165" s="34"/>
      <c r="S165" s="7"/>
    </row>
    <row r="166" spans="3:19" ht="21" x14ac:dyDescent="0.25">
      <c r="C166" s="15" t="s">
        <v>118</v>
      </c>
      <c r="D166" s="12">
        <v>0</v>
      </c>
      <c r="E166" s="12">
        <v>0</v>
      </c>
      <c r="F166" s="12">
        <v>0</v>
      </c>
      <c r="G166" s="35"/>
      <c r="H166" s="35"/>
      <c r="I166" s="35"/>
      <c r="J166" s="36"/>
      <c r="K166" s="36"/>
      <c r="L166" s="36"/>
      <c r="M166" s="36"/>
      <c r="N166" s="36"/>
      <c r="R166" s="34"/>
      <c r="S166" s="7"/>
    </row>
    <row r="167" spans="3:19" ht="21" x14ac:dyDescent="0.25">
      <c r="C167" s="15" t="s">
        <v>119</v>
      </c>
      <c r="D167" s="12">
        <v>1.1904761904761904E-2</v>
      </c>
      <c r="E167" s="12">
        <v>0</v>
      </c>
      <c r="F167" s="12">
        <v>1.0526315789473684E-2</v>
      </c>
      <c r="G167" s="35"/>
      <c r="H167" s="35"/>
      <c r="I167" s="35"/>
      <c r="J167" s="36"/>
      <c r="K167" s="36"/>
      <c r="L167" s="36"/>
      <c r="M167" s="36"/>
      <c r="N167" s="36"/>
      <c r="R167" s="34"/>
      <c r="S167" s="7"/>
    </row>
    <row r="168" spans="3:19" ht="21" x14ac:dyDescent="0.25">
      <c r="C168" s="15" t="s">
        <v>120</v>
      </c>
      <c r="D168" s="12">
        <v>0.8214285714285714</v>
      </c>
      <c r="E168" s="12">
        <v>0.54545454545454541</v>
      </c>
      <c r="F168" s="12">
        <v>0.78947368421052633</v>
      </c>
      <c r="G168" s="35"/>
      <c r="H168" s="35"/>
      <c r="I168" s="35"/>
      <c r="J168" s="36"/>
      <c r="K168" s="36"/>
      <c r="L168" s="36"/>
      <c r="M168" s="36"/>
      <c r="N168" s="36"/>
      <c r="R168" s="34"/>
      <c r="S168" s="7"/>
    </row>
    <row r="169" spans="3:19" ht="15.75" customHeight="1" x14ac:dyDescent="0.25">
      <c r="C169" s="35"/>
      <c r="D169" s="35"/>
      <c r="E169" s="35"/>
      <c r="F169" s="35"/>
      <c r="G169" s="35"/>
      <c r="H169" s="35"/>
      <c r="I169" s="35"/>
      <c r="J169" s="36"/>
      <c r="K169" s="36"/>
      <c r="L169" s="36"/>
      <c r="M169" s="36"/>
      <c r="N169" s="36"/>
      <c r="R169" s="34"/>
      <c r="S169" s="7"/>
    </row>
    <row r="170" spans="3:19" ht="23.25" x14ac:dyDescent="0.25">
      <c r="C170" s="62" t="s">
        <v>122</v>
      </c>
      <c r="D170" s="8" t="s">
        <v>14</v>
      </c>
      <c r="E170" s="8" t="s">
        <v>15</v>
      </c>
      <c r="F170" s="8" t="s">
        <v>11</v>
      </c>
      <c r="G170" s="35"/>
      <c r="H170" s="35"/>
      <c r="I170" s="35"/>
      <c r="J170" s="36"/>
      <c r="K170" s="36"/>
      <c r="L170" s="36"/>
      <c r="M170" s="36"/>
      <c r="N170" s="36"/>
      <c r="R170" s="34"/>
      <c r="S170" s="7"/>
    </row>
    <row r="171" spans="3:19" ht="21" x14ac:dyDescent="0.25">
      <c r="C171" s="15" t="s">
        <v>86</v>
      </c>
      <c r="D171" s="10">
        <v>6</v>
      </c>
      <c r="E171" s="10">
        <v>1</v>
      </c>
      <c r="F171" s="10">
        <v>7</v>
      </c>
      <c r="G171" s="35"/>
      <c r="H171" s="35"/>
      <c r="I171" s="35"/>
      <c r="J171" s="36"/>
      <c r="K171" s="36"/>
      <c r="L171" s="36"/>
      <c r="M171" s="36"/>
      <c r="N171" s="36"/>
      <c r="R171" s="34"/>
      <c r="S171" s="7"/>
    </row>
    <row r="172" spans="3:19" ht="21" x14ac:dyDescent="0.25">
      <c r="C172" s="15" t="s">
        <v>117</v>
      </c>
      <c r="D172" s="10">
        <v>7</v>
      </c>
      <c r="E172" s="10">
        <v>1</v>
      </c>
      <c r="F172" s="10">
        <v>8</v>
      </c>
      <c r="G172" s="35"/>
      <c r="H172" s="35"/>
      <c r="I172" s="35"/>
      <c r="J172" s="36"/>
      <c r="K172" s="36"/>
      <c r="L172" s="36"/>
      <c r="M172" s="36"/>
      <c r="N172" s="36"/>
      <c r="R172" s="34"/>
      <c r="S172" s="7"/>
    </row>
    <row r="173" spans="3:19" ht="21" x14ac:dyDescent="0.25">
      <c r="C173" s="15" t="s">
        <v>88</v>
      </c>
      <c r="D173" s="10">
        <v>9</v>
      </c>
      <c r="E173" s="10">
        <v>3</v>
      </c>
      <c r="F173" s="10">
        <v>12</v>
      </c>
      <c r="G173" s="35"/>
      <c r="H173" s="35"/>
      <c r="I173" s="35"/>
      <c r="J173" s="36"/>
      <c r="K173" s="36"/>
      <c r="L173" s="36"/>
      <c r="M173" s="36"/>
      <c r="N173" s="36"/>
      <c r="R173" s="34"/>
      <c r="S173" s="7"/>
    </row>
    <row r="174" spans="3:19" ht="21" x14ac:dyDescent="0.25">
      <c r="C174" s="15" t="s">
        <v>118</v>
      </c>
      <c r="D174" s="10">
        <v>4</v>
      </c>
      <c r="E174" s="10">
        <v>0</v>
      </c>
      <c r="F174" s="10">
        <v>4</v>
      </c>
      <c r="G174" s="35"/>
      <c r="H174" s="35"/>
      <c r="I174" s="35"/>
      <c r="J174" s="36"/>
      <c r="K174" s="36"/>
      <c r="L174" s="36"/>
      <c r="M174" s="36"/>
      <c r="N174" s="36"/>
      <c r="R174" s="34"/>
      <c r="S174" s="7"/>
    </row>
    <row r="175" spans="3:19" ht="21" x14ac:dyDescent="0.25">
      <c r="C175" s="15" t="s">
        <v>119</v>
      </c>
      <c r="D175" s="10">
        <v>0</v>
      </c>
      <c r="E175" s="10">
        <v>0</v>
      </c>
      <c r="F175" s="10">
        <v>0</v>
      </c>
      <c r="G175" s="35"/>
      <c r="H175" s="35"/>
      <c r="I175" s="35"/>
      <c r="J175" s="36"/>
      <c r="K175" s="36"/>
      <c r="L175" s="36"/>
      <c r="M175" s="36"/>
      <c r="N175" s="36"/>
      <c r="R175" s="34"/>
      <c r="S175" s="7"/>
    </row>
    <row r="176" spans="3:19" ht="21" x14ac:dyDescent="0.25">
      <c r="C176" s="15" t="s">
        <v>120</v>
      </c>
      <c r="D176" s="10">
        <v>58</v>
      </c>
      <c r="E176" s="10">
        <v>6</v>
      </c>
      <c r="F176" s="10">
        <v>64</v>
      </c>
      <c r="G176" s="35"/>
      <c r="H176" s="35"/>
      <c r="I176" s="35"/>
      <c r="J176" s="36"/>
      <c r="K176" s="36"/>
      <c r="L176" s="36"/>
      <c r="M176" s="36"/>
      <c r="N176" s="36"/>
      <c r="R176" s="34"/>
      <c r="S176" s="7"/>
    </row>
    <row r="177" spans="3:19" ht="18.75" x14ac:dyDescent="0.25">
      <c r="C177" s="35"/>
      <c r="D177" s="35"/>
      <c r="E177" s="35"/>
      <c r="F177" s="35"/>
      <c r="G177" s="35"/>
      <c r="H177" s="35"/>
      <c r="I177" s="35"/>
      <c r="J177" s="36"/>
      <c r="K177" s="36"/>
      <c r="L177" s="36"/>
      <c r="M177" s="36"/>
      <c r="N177" s="36"/>
      <c r="R177" s="34"/>
      <c r="S177" s="7"/>
    </row>
    <row r="178" spans="3:19" ht="18.75" x14ac:dyDescent="0.25">
      <c r="C178" s="35"/>
      <c r="D178" s="35"/>
      <c r="E178" s="35"/>
      <c r="F178" s="35"/>
      <c r="G178" s="35"/>
      <c r="H178" s="35"/>
      <c r="I178" s="35"/>
      <c r="J178" s="36"/>
      <c r="K178" s="36"/>
      <c r="L178" s="36"/>
      <c r="M178" s="36"/>
      <c r="N178" s="36"/>
      <c r="R178" s="34"/>
      <c r="S178" s="7"/>
    </row>
    <row r="179" spans="3:19" ht="23.25" x14ac:dyDescent="0.25">
      <c r="C179" s="62" t="s">
        <v>123</v>
      </c>
      <c r="D179" s="8" t="s">
        <v>14</v>
      </c>
      <c r="E179" s="8" t="s">
        <v>15</v>
      </c>
      <c r="F179" s="8" t="s">
        <v>11</v>
      </c>
      <c r="G179" s="35"/>
      <c r="H179" s="35"/>
      <c r="I179" s="35"/>
      <c r="J179" s="36"/>
      <c r="K179" s="36"/>
      <c r="L179" s="36"/>
      <c r="M179" s="36"/>
      <c r="N179" s="36"/>
      <c r="R179" s="34"/>
      <c r="S179" s="7"/>
    </row>
    <row r="180" spans="3:19" ht="21" x14ac:dyDescent="0.25">
      <c r="C180" s="15" t="s">
        <v>86</v>
      </c>
      <c r="D180" s="12">
        <v>7.1428571428571425E-2</v>
      </c>
      <c r="E180" s="12">
        <v>9.0909090909090912E-2</v>
      </c>
      <c r="F180" s="12">
        <v>7.3684210526315783E-2</v>
      </c>
      <c r="G180" s="35"/>
      <c r="H180" s="35"/>
      <c r="I180" s="35"/>
      <c r="J180" s="36"/>
      <c r="K180" s="36"/>
      <c r="L180" s="36"/>
      <c r="M180" s="36"/>
      <c r="N180" s="36"/>
      <c r="R180" s="34"/>
      <c r="S180" s="7"/>
    </row>
    <row r="181" spans="3:19" ht="21" x14ac:dyDescent="0.25">
      <c r="C181" s="15" t="s">
        <v>117</v>
      </c>
      <c r="D181" s="12">
        <v>8.3333333333333329E-2</v>
      </c>
      <c r="E181" s="12">
        <v>9.0909090909090912E-2</v>
      </c>
      <c r="F181" s="12">
        <v>8.4210526315789472E-2</v>
      </c>
      <c r="G181" s="35"/>
      <c r="H181" s="35"/>
      <c r="I181" s="35"/>
      <c r="J181" s="36"/>
      <c r="K181" s="36"/>
      <c r="L181" s="36"/>
      <c r="M181" s="36"/>
      <c r="N181" s="36"/>
      <c r="R181" s="34"/>
      <c r="S181" s="7"/>
    </row>
    <row r="182" spans="3:19" ht="21" x14ac:dyDescent="0.25">
      <c r="C182" s="15" t="s">
        <v>88</v>
      </c>
      <c r="D182" s="12">
        <v>0.10714285714285714</v>
      </c>
      <c r="E182" s="12">
        <v>0.27272727272727271</v>
      </c>
      <c r="F182" s="12">
        <v>0.12631578947368421</v>
      </c>
      <c r="G182" s="35"/>
      <c r="H182" s="35"/>
      <c r="I182" s="35"/>
      <c r="J182" s="36"/>
      <c r="K182" s="36"/>
      <c r="L182" s="36"/>
      <c r="M182" s="36"/>
      <c r="N182" s="36"/>
      <c r="R182" s="34"/>
      <c r="S182" s="7"/>
    </row>
    <row r="183" spans="3:19" ht="21" x14ac:dyDescent="0.25">
      <c r="C183" s="15" t="s">
        <v>118</v>
      </c>
      <c r="D183" s="12">
        <v>4.7619047619047616E-2</v>
      </c>
      <c r="E183" s="12">
        <v>0</v>
      </c>
      <c r="F183" s="12">
        <v>4.2105263157894736E-2</v>
      </c>
      <c r="G183" s="35"/>
      <c r="H183" s="35"/>
      <c r="I183" s="35"/>
      <c r="J183" s="36"/>
      <c r="K183" s="36"/>
      <c r="L183" s="36"/>
      <c r="M183" s="36"/>
      <c r="N183" s="36"/>
      <c r="R183" s="34"/>
      <c r="S183" s="7"/>
    </row>
    <row r="184" spans="3:19" ht="21" x14ac:dyDescent="0.25">
      <c r="C184" s="15" t="s">
        <v>119</v>
      </c>
      <c r="D184" s="12">
        <v>0</v>
      </c>
      <c r="E184" s="12">
        <v>0</v>
      </c>
      <c r="F184" s="12">
        <v>0</v>
      </c>
      <c r="G184" s="35"/>
      <c r="H184" s="35"/>
      <c r="I184" s="35"/>
      <c r="J184" s="36"/>
      <c r="K184" s="36"/>
      <c r="L184" s="36"/>
      <c r="M184" s="36"/>
      <c r="N184" s="36"/>
      <c r="R184" s="34"/>
      <c r="S184" s="7"/>
    </row>
    <row r="185" spans="3:19" ht="21" x14ac:dyDescent="0.25">
      <c r="C185" s="15" t="s">
        <v>120</v>
      </c>
      <c r="D185" s="12">
        <v>0.69047619047619047</v>
      </c>
      <c r="E185" s="12">
        <v>0.54545454545454541</v>
      </c>
      <c r="F185" s="12">
        <v>0.67368421052631577</v>
      </c>
      <c r="G185" s="35"/>
      <c r="H185" s="35"/>
      <c r="I185" s="35"/>
      <c r="J185" s="36"/>
      <c r="K185" s="36"/>
      <c r="L185" s="36"/>
      <c r="M185" s="36"/>
      <c r="N185" s="36"/>
      <c r="R185" s="34"/>
      <c r="S185" s="7"/>
    </row>
    <row r="186" spans="3:19" ht="21" x14ac:dyDescent="0.25">
      <c r="C186" s="46"/>
      <c r="D186" s="36"/>
      <c r="E186" s="36"/>
      <c r="F186" s="36"/>
      <c r="G186" s="35"/>
      <c r="H186" s="35"/>
      <c r="I186" s="35"/>
      <c r="J186" s="36"/>
      <c r="K186" s="36"/>
      <c r="L186" s="36"/>
      <c r="M186" s="36"/>
      <c r="N186" s="36"/>
      <c r="R186" s="34"/>
      <c r="S186" s="7"/>
    </row>
    <row r="187" spans="3:19" ht="27.75" customHeight="1" x14ac:dyDescent="0.25">
      <c r="C187" s="35"/>
      <c r="D187" s="35"/>
      <c r="E187" s="35"/>
      <c r="F187" s="35"/>
      <c r="G187" s="35"/>
      <c r="H187" s="35"/>
      <c r="I187" s="35"/>
      <c r="J187" s="36"/>
      <c r="K187" s="36"/>
      <c r="L187" s="36"/>
      <c r="M187" s="36"/>
      <c r="N187" s="36"/>
      <c r="R187" s="34"/>
      <c r="S187" s="7"/>
    </row>
    <row r="188" spans="3:19" ht="23.25" x14ac:dyDescent="0.25">
      <c r="C188" s="62" t="s">
        <v>124</v>
      </c>
      <c r="D188" s="8" t="s">
        <v>14</v>
      </c>
      <c r="E188" s="8" t="s">
        <v>15</v>
      </c>
      <c r="F188" s="8" t="s">
        <v>11</v>
      </c>
      <c r="G188" s="35"/>
      <c r="H188" s="35"/>
      <c r="I188" s="35"/>
      <c r="J188" s="36"/>
      <c r="K188" s="36"/>
      <c r="L188" s="36"/>
      <c r="M188" s="36"/>
      <c r="N188" s="36"/>
      <c r="R188" s="34"/>
      <c r="S188" s="7"/>
    </row>
    <row r="189" spans="3:19" ht="21" x14ac:dyDescent="0.25">
      <c r="C189" s="15" t="s">
        <v>86</v>
      </c>
      <c r="D189" s="10">
        <v>5</v>
      </c>
      <c r="E189" s="10">
        <v>2</v>
      </c>
      <c r="F189" s="10">
        <v>7</v>
      </c>
      <c r="G189" s="35"/>
      <c r="H189" s="35"/>
      <c r="I189" s="35"/>
      <c r="J189" s="36"/>
      <c r="K189" s="36"/>
      <c r="L189" s="36"/>
      <c r="M189" s="36"/>
      <c r="N189" s="36"/>
      <c r="R189" s="34"/>
      <c r="S189" s="7"/>
    </row>
    <row r="190" spans="3:19" ht="21" x14ac:dyDescent="0.25">
      <c r="C190" s="15" t="s">
        <v>117</v>
      </c>
      <c r="D190" s="10">
        <v>4</v>
      </c>
      <c r="E190" s="10">
        <v>3</v>
      </c>
      <c r="F190" s="10">
        <v>7</v>
      </c>
      <c r="G190" s="35"/>
      <c r="H190" s="35"/>
      <c r="I190" s="35"/>
      <c r="J190" s="36"/>
      <c r="K190" s="36"/>
      <c r="L190" s="36"/>
      <c r="M190" s="36"/>
      <c r="N190" s="36"/>
      <c r="R190" s="34"/>
      <c r="S190" s="7"/>
    </row>
    <row r="191" spans="3:19" ht="21" x14ac:dyDescent="0.25">
      <c r="C191" s="15" t="s">
        <v>88</v>
      </c>
      <c r="D191" s="10">
        <v>0</v>
      </c>
      <c r="E191" s="10">
        <v>0</v>
      </c>
      <c r="F191" s="10">
        <v>0</v>
      </c>
      <c r="G191" s="35"/>
      <c r="H191" s="35"/>
      <c r="I191" s="35"/>
      <c r="J191" s="36"/>
      <c r="K191" s="36"/>
      <c r="L191" s="36"/>
      <c r="M191" s="36"/>
      <c r="N191" s="36"/>
      <c r="R191" s="34"/>
      <c r="S191" s="7"/>
    </row>
    <row r="192" spans="3:19" ht="21" x14ac:dyDescent="0.25">
      <c r="C192" s="15" t="s">
        <v>118</v>
      </c>
      <c r="D192" s="10">
        <v>0</v>
      </c>
      <c r="E192" s="10">
        <v>0</v>
      </c>
      <c r="F192" s="10">
        <v>0</v>
      </c>
      <c r="G192" s="35"/>
      <c r="H192" s="35"/>
      <c r="I192" s="35"/>
      <c r="J192" s="36"/>
      <c r="K192" s="36"/>
      <c r="L192" s="36"/>
      <c r="M192" s="36"/>
      <c r="N192" s="36"/>
      <c r="R192" s="34"/>
      <c r="S192" s="7"/>
    </row>
    <row r="193" spans="3:19" ht="21" x14ac:dyDescent="0.25">
      <c r="C193" s="15" t="s">
        <v>119</v>
      </c>
      <c r="D193" s="10">
        <v>2</v>
      </c>
      <c r="E193" s="10">
        <v>0</v>
      </c>
      <c r="F193" s="10">
        <v>2</v>
      </c>
      <c r="G193" s="35"/>
      <c r="H193" s="35"/>
      <c r="I193" s="35"/>
      <c r="J193" s="36"/>
      <c r="K193" s="36"/>
      <c r="L193" s="36"/>
      <c r="M193" s="36"/>
      <c r="N193" s="36"/>
      <c r="R193" s="34"/>
      <c r="S193" s="7"/>
    </row>
    <row r="194" spans="3:19" ht="21" x14ac:dyDescent="0.25">
      <c r="C194" s="15" t="s">
        <v>120</v>
      </c>
      <c r="D194" s="10">
        <v>73</v>
      </c>
      <c r="E194" s="10">
        <v>6</v>
      </c>
      <c r="F194" s="10">
        <v>79</v>
      </c>
      <c r="G194" s="35"/>
      <c r="H194" s="35"/>
      <c r="I194" s="35"/>
      <c r="J194" s="36"/>
      <c r="K194" s="36"/>
      <c r="L194" s="36"/>
      <c r="M194" s="36"/>
      <c r="N194" s="36"/>
      <c r="R194" s="34"/>
      <c r="S194" s="7"/>
    </row>
    <row r="195" spans="3:19" ht="18.75" x14ac:dyDescent="0.25">
      <c r="C195" s="35"/>
      <c r="D195" s="35"/>
      <c r="E195" s="35"/>
      <c r="F195" s="35"/>
      <c r="G195" s="35"/>
      <c r="H195" s="35"/>
      <c r="I195" s="35"/>
      <c r="J195" s="36"/>
      <c r="K195" s="36"/>
      <c r="L195" s="36"/>
      <c r="M195" s="36"/>
      <c r="N195" s="36"/>
      <c r="R195" s="34"/>
      <c r="S195" s="7"/>
    </row>
    <row r="196" spans="3:19" ht="23.25" x14ac:dyDescent="0.25">
      <c r="C196" s="62" t="s">
        <v>125</v>
      </c>
      <c r="D196" s="8" t="s">
        <v>14</v>
      </c>
      <c r="E196" s="8" t="s">
        <v>15</v>
      </c>
      <c r="F196" s="8" t="s">
        <v>11</v>
      </c>
      <c r="G196" s="35"/>
      <c r="H196" s="35"/>
      <c r="I196" s="35"/>
      <c r="J196" s="36"/>
      <c r="K196" s="36"/>
      <c r="L196" s="36"/>
      <c r="M196" s="36"/>
      <c r="N196" s="36"/>
      <c r="R196" s="34"/>
      <c r="S196" s="7"/>
    </row>
    <row r="197" spans="3:19" ht="21" x14ac:dyDescent="0.25">
      <c r="C197" s="15" t="s">
        <v>86</v>
      </c>
      <c r="D197" s="12">
        <v>5.9523809523809521E-2</v>
      </c>
      <c r="E197" s="12">
        <v>0.18181818181818182</v>
      </c>
      <c r="F197" s="12">
        <v>7.3684210526315783E-2</v>
      </c>
      <c r="G197" s="35"/>
      <c r="H197" s="35"/>
      <c r="I197" s="35"/>
      <c r="J197" s="36"/>
      <c r="K197" s="36"/>
      <c r="L197" s="36"/>
      <c r="M197" s="36"/>
      <c r="N197" s="36"/>
      <c r="R197" s="34"/>
      <c r="S197" s="7"/>
    </row>
    <row r="198" spans="3:19" ht="21" x14ac:dyDescent="0.25">
      <c r="C198" s="15" t="s">
        <v>117</v>
      </c>
      <c r="D198" s="12">
        <v>4.7619047619047616E-2</v>
      </c>
      <c r="E198" s="12">
        <v>0.27272727272727271</v>
      </c>
      <c r="F198" s="12">
        <v>7.3684210526315783E-2</v>
      </c>
      <c r="G198" s="35"/>
      <c r="H198" s="35"/>
      <c r="I198" s="35"/>
      <c r="J198" s="36"/>
      <c r="K198" s="36"/>
      <c r="L198" s="36"/>
      <c r="M198" s="36"/>
      <c r="N198" s="36"/>
      <c r="R198" s="34"/>
      <c r="S198" s="7"/>
    </row>
    <row r="199" spans="3:19" ht="21" x14ac:dyDescent="0.25">
      <c r="C199" s="15" t="s">
        <v>88</v>
      </c>
      <c r="D199" s="12">
        <v>0</v>
      </c>
      <c r="E199" s="12">
        <v>0</v>
      </c>
      <c r="F199" s="12">
        <v>0</v>
      </c>
      <c r="G199" s="35"/>
      <c r="H199" s="35"/>
      <c r="I199" s="35"/>
      <c r="J199" s="36"/>
      <c r="K199" s="36"/>
      <c r="L199" s="36"/>
      <c r="M199" s="36"/>
      <c r="N199" s="36"/>
      <c r="R199" s="34"/>
      <c r="S199" s="7"/>
    </row>
    <row r="200" spans="3:19" ht="21" x14ac:dyDescent="0.25">
      <c r="C200" s="15" t="s">
        <v>118</v>
      </c>
      <c r="D200" s="12">
        <v>0</v>
      </c>
      <c r="E200" s="12">
        <v>0</v>
      </c>
      <c r="F200" s="12">
        <v>0</v>
      </c>
      <c r="G200" s="35"/>
      <c r="H200" s="35"/>
      <c r="I200" s="35"/>
      <c r="J200" s="36"/>
      <c r="K200" s="36"/>
      <c r="L200" s="36"/>
      <c r="M200" s="36"/>
      <c r="N200" s="36"/>
      <c r="R200" s="34"/>
      <c r="S200" s="7"/>
    </row>
    <row r="201" spans="3:19" ht="21" x14ac:dyDescent="0.25">
      <c r="C201" s="15" t="s">
        <v>119</v>
      </c>
      <c r="D201" s="12">
        <v>2.3809523809523808E-2</v>
      </c>
      <c r="E201" s="12">
        <v>0</v>
      </c>
      <c r="F201" s="12">
        <v>2.1052631578947368E-2</v>
      </c>
      <c r="G201" s="35"/>
      <c r="H201" s="35"/>
      <c r="I201" s="35"/>
      <c r="J201" s="36"/>
      <c r="K201" s="36"/>
      <c r="L201" s="36"/>
      <c r="M201" s="36"/>
      <c r="N201" s="36"/>
      <c r="R201" s="34"/>
      <c r="S201" s="7"/>
    </row>
    <row r="202" spans="3:19" ht="21" x14ac:dyDescent="0.25">
      <c r="C202" s="15" t="s">
        <v>120</v>
      </c>
      <c r="D202" s="12">
        <v>0.86904761904761907</v>
      </c>
      <c r="E202" s="12">
        <v>0.54545454545454541</v>
      </c>
      <c r="F202" s="12">
        <v>0.83157894736842108</v>
      </c>
      <c r="G202" s="35"/>
      <c r="H202" s="35"/>
      <c r="I202" s="35"/>
      <c r="J202" s="36"/>
      <c r="K202" s="36"/>
      <c r="L202" s="36"/>
      <c r="M202" s="36"/>
      <c r="N202" s="36"/>
      <c r="R202" s="34"/>
      <c r="S202" s="7"/>
    </row>
    <row r="203" spans="3:19" ht="15.75" customHeight="1" x14ac:dyDescent="0.25">
      <c r="C203" s="35"/>
      <c r="D203" s="35"/>
      <c r="E203" s="35"/>
      <c r="F203" s="35"/>
      <c r="G203" s="35"/>
      <c r="H203" s="35"/>
      <c r="I203" s="35"/>
      <c r="J203" s="36"/>
      <c r="K203" s="36"/>
      <c r="L203" s="36"/>
      <c r="M203" s="36"/>
      <c r="N203" s="36"/>
      <c r="R203" s="34"/>
      <c r="S203" s="7"/>
    </row>
    <row r="204" spans="3:19" ht="23.25" x14ac:dyDescent="0.25">
      <c r="C204" s="62" t="s">
        <v>126</v>
      </c>
      <c r="D204" s="8" t="s">
        <v>14</v>
      </c>
      <c r="E204" s="8" t="s">
        <v>15</v>
      </c>
      <c r="F204" s="8" t="s">
        <v>11</v>
      </c>
      <c r="G204" s="35"/>
      <c r="H204" s="35"/>
      <c r="I204" s="35"/>
      <c r="J204" s="36"/>
      <c r="K204" s="36"/>
      <c r="L204" s="36"/>
      <c r="M204" s="36"/>
      <c r="N204" s="36"/>
      <c r="R204" s="34"/>
      <c r="S204" s="7"/>
    </row>
    <row r="205" spans="3:19" ht="21" x14ac:dyDescent="0.25">
      <c r="C205" s="15" t="s">
        <v>86</v>
      </c>
      <c r="D205" s="10">
        <v>8</v>
      </c>
      <c r="E205" s="10">
        <v>2</v>
      </c>
      <c r="F205" s="10">
        <v>10</v>
      </c>
      <c r="G205" s="35"/>
      <c r="H205" s="35"/>
      <c r="I205" s="35"/>
      <c r="J205" s="36"/>
      <c r="K205" s="36"/>
      <c r="L205" s="36"/>
      <c r="M205" s="36"/>
      <c r="N205" s="36"/>
      <c r="R205" s="34"/>
      <c r="S205" s="7"/>
    </row>
    <row r="206" spans="3:19" ht="21" x14ac:dyDescent="0.25">
      <c r="C206" s="15" t="s">
        <v>117</v>
      </c>
      <c r="D206" s="10">
        <v>10</v>
      </c>
      <c r="E206" s="10">
        <v>1</v>
      </c>
      <c r="F206" s="10">
        <v>11</v>
      </c>
      <c r="G206" s="35"/>
      <c r="H206" s="35"/>
      <c r="I206" s="35"/>
      <c r="J206" s="36"/>
      <c r="K206" s="36"/>
      <c r="L206" s="36"/>
      <c r="M206" s="36"/>
      <c r="N206" s="36"/>
      <c r="R206" s="34"/>
      <c r="S206" s="7"/>
    </row>
    <row r="207" spans="3:19" ht="21" x14ac:dyDescent="0.25">
      <c r="C207" s="15" t="s">
        <v>88</v>
      </c>
      <c r="D207" s="10">
        <v>5</v>
      </c>
      <c r="E207" s="10">
        <v>2</v>
      </c>
      <c r="F207" s="10">
        <v>7</v>
      </c>
      <c r="G207" s="35"/>
      <c r="H207" s="35"/>
      <c r="I207" s="35"/>
      <c r="J207" s="36"/>
      <c r="K207" s="36"/>
      <c r="L207" s="36"/>
      <c r="M207" s="36"/>
      <c r="N207" s="36"/>
      <c r="R207" s="34"/>
      <c r="S207" s="7"/>
    </row>
    <row r="208" spans="3:19" ht="21" x14ac:dyDescent="0.25">
      <c r="C208" s="15" t="s">
        <v>118</v>
      </c>
      <c r="D208" s="10">
        <v>3</v>
      </c>
      <c r="E208" s="10">
        <v>0</v>
      </c>
      <c r="F208" s="10">
        <v>3</v>
      </c>
      <c r="G208" s="35"/>
      <c r="H208" s="35"/>
      <c r="I208" s="35"/>
      <c r="J208" s="36"/>
      <c r="K208" s="36"/>
      <c r="L208" s="36"/>
      <c r="M208" s="36"/>
      <c r="N208" s="36"/>
      <c r="R208" s="34"/>
      <c r="S208" s="7"/>
    </row>
    <row r="209" spans="3:19" ht="21" x14ac:dyDescent="0.25">
      <c r="C209" s="15" t="s">
        <v>119</v>
      </c>
      <c r="D209" s="10">
        <v>0</v>
      </c>
      <c r="E209" s="10">
        <v>0</v>
      </c>
      <c r="F209" s="10">
        <v>0</v>
      </c>
      <c r="G209" s="35"/>
      <c r="H209" s="35"/>
      <c r="I209" s="35"/>
      <c r="J209" s="36"/>
      <c r="K209" s="36"/>
      <c r="L209" s="36"/>
      <c r="M209" s="36"/>
      <c r="N209" s="36"/>
      <c r="R209" s="34"/>
      <c r="S209" s="7"/>
    </row>
    <row r="210" spans="3:19" ht="21" x14ac:dyDescent="0.25">
      <c r="C210" s="15" t="s">
        <v>120</v>
      </c>
      <c r="D210" s="10">
        <v>58</v>
      </c>
      <c r="E210" s="10">
        <v>6</v>
      </c>
      <c r="F210" s="10">
        <v>64</v>
      </c>
      <c r="G210" s="35"/>
      <c r="H210" s="35"/>
      <c r="I210" s="35"/>
      <c r="J210" s="36"/>
      <c r="K210" s="36"/>
      <c r="L210" s="36"/>
      <c r="M210" s="36"/>
      <c r="N210" s="36"/>
      <c r="R210" s="34"/>
      <c r="S210" s="7"/>
    </row>
    <row r="211" spans="3:19" ht="18.75" x14ac:dyDescent="0.25">
      <c r="C211" s="35"/>
      <c r="D211" s="35"/>
      <c r="E211" s="35"/>
      <c r="F211" s="35"/>
      <c r="G211" s="35"/>
      <c r="H211" s="35"/>
      <c r="I211" s="35"/>
      <c r="J211" s="36"/>
      <c r="K211" s="36"/>
      <c r="L211" s="36"/>
      <c r="M211" s="36"/>
      <c r="N211" s="36"/>
      <c r="R211" s="34"/>
      <c r="S211" s="7"/>
    </row>
    <row r="212" spans="3:19" ht="18.75" x14ac:dyDescent="0.25">
      <c r="C212" s="35"/>
      <c r="D212" s="35"/>
      <c r="E212" s="35"/>
      <c r="F212" s="35"/>
      <c r="G212" s="35"/>
      <c r="H212" s="35"/>
      <c r="I212" s="35"/>
      <c r="J212" s="36"/>
      <c r="K212" s="36"/>
      <c r="L212" s="36"/>
      <c r="M212" s="36"/>
      <c r="N212" s="36"/>
      <c r="R212" s="34"/>
      <c r="S212" s="7"/>
    </row>
    <row r="213" spans="3:19" ht="34.5" customHeight="1" x14ac:dyDescent="0.25">
      <c r="C213" s="62" t="s">
        <v>127</v>
      </c>
      <c r="D213" s="8" t="s">
        <v>14</v>
      </c>
      <c r="E213" s="8" t="s">
        <v>15</v>
      </c>
      <c r="F213" s="8" t="s">
        <v>11</v>
      </c>
      <c r="G213" s="35"/>
      <c r="H213" s="35"/>
      <c r="I213" s="35"/>
      <c r="J213" s="36"/>
      <c r="K213" s="36"/>
      <c r="L213" s="36"/>
      <c r="M213" s="36"/>
      <c r="N213" s="36"/>
      <c r="R213" s="34"/>
      <c r="S213" s="7"/>
    </row>
    <row r="214" spans="3:19" ht="22.5" customHeight="1" x14ac:dyDescent="0.25">
      <c r="C214" s="15" t="s">
        <v>86</v>
      </c>
      <c r="D214" s="12">
        <v>9.5238095238095233E-2</v>
      </c>
      <c r="E214" s="12">
        <v>0.18181818181818182</v>
      </c>
      <c r="F214" s="12">
        <v>0.10526315789473684</v>
      </c>
      <c r="G214" s="35"/>
      <c r="H214" s="35"/>
      <c r="I214" s="35"/>
      <c r="J214" s="36"/>
      <c r="K214" s="36"/>
      <c r="L214" s="36"/>
      <c r="M214" s="36"/>
      <c r="N214" s="36"/>
      <c r="R214" s="34"/>
      <c r="S214" s="7"/>
    </row>
    <row r="215" spans="3:19" ht="22.5" customHeight="1" x14ac:dyDescent="0.25">
      <c r="C215" s="15" t="s">
        <v>117</v>
      </c>
      <c r="D215" s="12">
        <v>0.11904761904761904</v>
      </c>
      <c r="E215" s="12">
        <v>9.0909090909090912E-2</v>
      </c>
      <c r="F215" s="12">
        <v>0.11578947368421053</v>
      </c>
      <c r="G215" s="35"/>
      <c r="H215" s="35"/>
      <c r="I215" s="35"/>
      <c r="J215" s="36"/>
      <c r="K215" s="36"/>
      <c r="L215" s="36"/>
      <c r="M215" s="36"/>
      <c r="N215" s="36"/>
      <c r="R215" s="34"/>
      <c r="S215" s="7"/>
    </row>
    <row r="216" spans="3:19" ht="22.5" customHeight="1" x14ac:dyDescent="0.25">
      <c r="C216" s="15" t="s">
        <v>88</v>
      </c>
      <c r="D216" s="12">
        <v>5.9523809523809521E-2</v>
      </c>
      <c r="E216" s="12">
        <v>0.18181818181818182</v>
      </c>
      <c r="F216" s="12">
        <v>7.3684210526315783E-2</v>
      </c>
      <c r="G216" s="35"/>
      <c r="H216" s="35"/>
      <c r="I216" s="35"/>
      <c r="J216" s="36"/>
      <c r="K216" s="36"/>
      <c r="L216" s="36"/>
      <c r="M216" s="36"/>
      <c r="N216" s="36"/>
      <c r="R216" s="34"/>
      <c r="S216" s="7"/>
    </row>
    <row r="217" spans="3:19" ht="22.5" customHeight="1" x14ac:dyDescent="0.25">
      <c r="C217" s="15" t="s">
        <v>118</v>
      </c>
      <c r="D217" s="12">
        <v>3.5714285714285712E-2</v>
      </c>
      <c r="E217" s="12">
        <v>0</v>
      </c>
      <c r="F217" s="12">
        <v>3.1578947368421054E-2</v>
      </c>
      <c r="G217" s="35"/>
      <c r="H217" s="35"/>
      <c r="I217" s="35"/>
      <c r="J217" s="36"/>
      <c r="K217" s="36"/>
      <c r="L217" s="36"/>
      <c r="M217" s="36"/>
      <c r="N217" s="36"/>
      <c r="R217" s="34"/>
      <c r="S217" s="7"/>
    </row>
    <row r="218" spans="3:19" ht="22.5" customHeight="1" x14ac:dyDescent="0.25">
      <c r="C218" s="15" t="s">
        <v>119</v>
      </c>
      <c r="D218" s="12">
        <v>0</v>
      </c>
      <c r="E218" s="12">
        <v>0</v>
      </c>
      <c r="F218" s="12">
        <v>0</v>
      </c>
      <c r="G218" s="35"/>
      <c r="H218" s="35"/>
      <c r="I218" s="35"/>
      <c r="J218" s="36"/>
      <c r="K218" s="36"/>
      <c r="L218" s="36"/>
      <c r="M218" s="36"/>
      <c r="N218" s="36"/>
      <c r="R218" s="34"/>
      <c r="S218" s="7"/>
    </row>
    <row r="219" spans="3:19" ht="30.75" customHeight="1" x14ac:dyDescent="0.25">
      <c r="C219" s="15" t="s">
        <v>120</v>
      </c>
      <c r="D219" s="12">
        <v>0.69047619047619047</v>
      </c>
      <c r="E219" s="12">
        <v>0.54545454545454541</v>
      </c>
      <c r="F219" s="12">
        <v>0.67368421052631577</v>
      </c>
      <c r="G219" s="35"/>
      <c r="H219" s="35"/>
      <c r="I219" s="35"/>
      <c r="J219" s="36"/>
      <c r="K219" s="36"/>
      <c r="L219" s="36"/>
      <c r="M219" s="36"/>
      <c r="N219" s="36"/>
      <c r="R219" s="34"/>
      <c r="S219" s="7"/>
    </row>
    <row r="220" spans="3:19" ht="34.5" customHeight="1" x14ac:dyDescent="0.25">
      <c r="C220" s="35"/>
      <c r="D220" s="35"/>
      <c r="E220" s="35"/>
      <c r="F220" s="35"/>
      <c r="G220" s="35"/>
      <c r="H220" s="35"/>
      <c r="I220" s="35"/>
      <c r="J220" s="36"/>
      <c r="K220" s="36"/>
      <c r="L220" s="36"/>
      <c r="M220" s="36"/>
      <c r="N220" s="36"/>
      <c r="R220" s="34"/>
      <c r="S220" s="7"/>
    </row>
    <row r="221" spans="3:19" ht="23.25" x14ac:dyDescent="0.25">
      <c r="C221" s="62" t="s">
        <v>128</v>
      </c>
      <c r="D221" s="8" t="s">
        <v>14</v>
      </c>
      <c r="E221" s="8" t="s">
        <v>15</v>
      </c>
      <c r="F221" s="8" t="s">
        <v>11</v>
      </c>
      <c r="G221" s="35"/>
      <c r="H221" s="35"/>
      <c r="I221" s="35"/>
      <c r="J221" s="36"/>
      <c r="K221" s="36"/>
      <c r="L221" s="36"/>
      <c r="M221" s="36"/>
      <c r="N221" s="36"/>
      <c r="R221" s="34"/>
      <c r="S221" s="7"/>
    </row>
    <row r="222" spans="3:19" ht="21" x14ac:dyDescent="0.25">
      <c r="C222" s="15" t="s">
        <v>86</v>
      </c>
      <c r="D222" s="10">
        <v>16</v>
      </c>
      <c r="E222" s="10">
        <v>4</v>
      </c>
      <c r="F222" s="10">
        <v>20</v>
      </c>
      <c r="G222" s="35"/>
      <c r="H222" s="35"/>
      <c r="I222" s="35"/>
      <c r="J222" s="36"/>
      <c r="K222" s="36"/>
      <c r="L222" s="36"/>
      <c r="M222" s="36"/>
      <c r="N222" s="36"/>
      <c r="R222" s="34"/>
      <c r="S222" s="7"/>
    </row>
    <row r="223" spans="3:19" ht="21" x14ac:dyDescent="0.25">
      <c r="C223" s="15" t="s">
        <v>117</v>
      </c>
      <c r="D223" s="10">
        <v>10</v>
      </c>
      <c r="E223" s="10">
        <v>1</v>
      </c>
      <c r="F223" s="10">
        <v>11</v>
      </c>
      <c r="G223" s="35"/>
      <c r="H223" s="35"/>
      <c r="I223" s="35"/>
      <c r="J223" s="36"/>
      <c r="K223" s="36"/>
      <c r="L223" s="36"/>
      <c r="M223" s="36"/>
      <c r="N223" s="36"/>
      <c r="R223" s="34"/>
      <c r="S223" s="7"/>
    </row>
    <row r="224" spans="3:19" ht="21" x14ac:dyDescent="0.25">
      <c r="C224" s="15" t="s">
        <v>88</v>
      </c>
      <c r="D224" s="10">
        <v>0</v>
      </c>
      <c r="E224" s="10">
        <v>0</v>
      </c>
      <c r="F224" s="10">
        <v>0</v>
      </c>
      <c r="G224" s="35"/>
      <c r="H224" s="35"/>
      <c r="I224" s="35"/>
      <c r="J224" s="36"/>
      <c r="K224" s="36"/>
      <c r="L224" s="36"/>
      <c r="M224" s="36"/>
      <c r="N224" s="36"/>
      <c r="R224" s="34"/>
      <c r="S224" s="7"/>
    </row>
    <row r="225" spans="3:19" ht="21" x14ac:dyDescent="0.25">
      <c r="C225" s="15" t="s">
        <v>118</v>
      </c>
      <c r="D225" s="10">
        <v>0</v>
      </c>
      <c r="E225" s="10">
        <v>0</v>
      </c>
      <c r="F225" s="10">
        <v>0</v>
      </c>
      <c r="G225" s="35"/>
      <c r="H225" s="35"/>
      <c r="I225" s="35"/>
      <c r="J225" s="36"/>
      <c r="K225" s="36"/>
      <c r="L225" s="36"/>
      <c r="M225" s="36"/>
      <c r="N225" s="36"/>
      <c r="R225" s="34"/>
      <c r="S225" s="7"/>
    </row>
    <row r="226" spans="3:19" ht="21" x14ac:dyDescent="0.25">
      <c r="C226" s="15" t="s">
        <v>119</v>
      </c>
      <c r="D226" s="10">
        <v>0</v>
      </c>
      <c r="E226" s="10">
        <v>0</v>
      </c>
      <c r="F226" s="10">
        <v>0</v>
      </c>
      <c r="G226" s="35"/>
      <c r="H226" s="35"/>
      <c r="I226" s="35"/>
      <c r="J226" s="36"/>
      <c r="K226" s="36"/>
      <c r="L226" s="36"/>
      <c r="M226" s="36"/>
      <c r="N226" s="36"/>
      <c r="R226" s="34"/>
      <c r="S226" s="7"/>
    </row>
    <row r="227" spans="3:19" ht="21" x14ac:dyDescent="0.25">
      <c r="C227" s="15" t="s">
        <v>120</v>
      </c>
      <c r="D227" s="10">
        <v>58</v>
      </c>
      <c r="E227" s="10">
        <v>6</v>
      </c>
      <c r="F227" s="10">
        <v>64</v>
      </c>
      <c r="G227" s="35"/>
      <c r="H227" s="35"/>
      <c r="I227" s="35"/>
      <c r="J227" s="36"/>
      <c r="K227" s="36"/>
      <c r="L227" s="36"/>
      <c r="M227" s="36"/>
      <c r="N227" s="36"/>
      <c r="R227" s="34"/>
      <c r="S227" s="7"/>
    </row>
    <row r="228" spans="3:19" ht="18.75" x14ac:dyDescent="0.25">
      <c r="C228" s="35"/>
      <c r="D228" s="35"/>
      <c r="E228" s="35"/>
      <c r="F228" s="35"/>
      <c r="G228" s="35"/>
      <c r="H228" s="35"/>
      <c r="I228" s="35"/>
      <c r="J228" s="36"/>
      <c r="K228" s="36"/>
      <c r="L228" s="36"/>
      <c r="M228" s="36"/>
      <c r="N228" s="36"/>
      <c r="R228" s="34"/>
      <c r="S228" s="7"/>
    </row>
    <row r="229" spans="3:19" ht="23.25" x14ac:dyDescent="0.25">
      <c r="C229" s="62" t="s">
        <v>129</v>
      </c>
      <c r="D229" s="8" t="s">
        <v>14</v>
      </c>
      <c r="E229" s="8" t="s">
        <v>15</v>
      </c>
      <c r="F229" s="8" t="s">
        <v>11</v>
      </c>
      <c r="G229" s="35"/>
      <c r="H229" s="35"/>
      <c r="I229" s="35"/>
      <c r="J229" s="36"/>
      <c r="K229" s="36"/>
      <c r="L229" s="36"/>
      <c r="M229" s="36"/>
      <c r="N229" s="36"/>
      <c r="R229" s="34"/>
      <c r="S229" s="7"/>
    </row>
    <row r="230" spans="3:19" ht="21" x14ac:dyDescent="0.25">
      <c r="C230" s="15" t="s">
        <v>86</v>
      </c>
      <c r="D230" s="12">
        <v>0.19047619047619047</v>
      </c>
      <c r="E230" s="12">
        <v>0.36363636363636365</v>
      </c>
      <c r="F230" s="12">
        <v>0.21052631578947367</v>
      </c>
      <c r="G230" s="35"/>
      <c r="H230" s="35"/>
      <c r="I230" s="35"/>
      <c r="J230" s="36"/>
      <c r="K230" s="36"/>
      <c r="L230" s="36"/>
      <c r="M230" s="36"/>
      <c r="N230" s="36"/>
      <c r="R230" s="34"/>
      <c r="S230" s="7"/>
    </row>
    <row r="231" spans="3:19" ht="21" x14ac:dyDescent="0.25">
      <c r="C231" s="15" t="s">
        <v>117</v>
      </c>
      <c r="D231" s="12">
        <v>0.11904761904761904</v>
      </c>
      <c r="E231" s="12">
        <v>9.0909090909090912E-2</v>
      </c>
      <c r="F231" s="12">
        <v>0.11578947368421053</v>
      </c>
      <c r="G231" s="35"/>
      <c r="H231" s="35"/>
      <c r="I231" s="35"/>
      <c r="J231" s="36"/>
      <c r="K231" s="36"/>
      <c r="L231" s="36"/>
      <c r="M231" s="36"/>
      <c r="N231" s="36"/>
      <c r="R231" s="34"/>
      <c r="S231" s="7"/>
    </row>
    <row r="232" spans="3:19" ht="21" x14ac:dyDescent="0.25">
      <c r="C232" s="15" t="s">
        <v>88</v>
      </c>
      <c r="D232" s="12">
        <v>0</v>
      </c>
      <c r="E232" s="12">
        <v>0</v>
      </c>
      <c r="F232" s="12">
        <v>0</v>
      </c>
      <c r="G232" s="35"/>
      <c r="H232" s="35"/>
      <c r="I232" s="35"/>
      <c r="J232" s="36"/>
      <c r="K232" s="36"/>
      <c r="L232" s="36"/>
      <c r="M232" s="36"/>
      <c r="N232" s="36"/>
      <c r="R232" s="34"/>
      <c r="S232" s="7"/>
    </row>
    <row r="233" spans="3:19" ht="21" x14ac:dyDescent="0.25">
      <c r="C233" s="15" t="s">
        <v>118</v>
      </c>
      <c r="D233" s="12">
        <v>0</v>
      </c>
      <c r="E233" s="12">
        <v>0</v>
      </c>
      <c r="F233" s="12">
        <v>0</v>
      </c>
      <c r="G233" s="35"/>
      <c r="H233" s="35"/>
      <c r="I233" s="35"/>
      <c r="J233" s="36"/>
      <c r="K233" s="36"/>
      <c r="L233" s="36"/>
      <c r="M233" s="36"/>
      <c r="N233" s="36"/>
      <c r="R233" s="34"/>
      <c r="S233" s="7"/>
    </row>
    <row r="234" spans="3:19" ht="21" x14ac:dyDescent="0.25">
      <c r="C234" s="15" t="s">
        <v>119</v>
      </c>
      <c r="D234" s="12">
        <v>0</v>
      </c>
      <c r="E234" s="12">
        <v>0</v>
      </c>
      <c r="F234" s="12">
        <v>0</v>
      </c>
      <c r="G234" s="35"/>
      <c r="H234" s="35"/>
      <c r="I234" s="35"/>
      <c r="J234" s="36"/>
      <c r="K234" s="36"/>
      <c r="L234" s="36"/>
      <c r="M234" s="36"/>
      <c r="N234" s="36"/>
      <c r="R234" s="34"/>
      <c r="S234" s="7"/>
    </row>
    <row r="235" spans="3:19" ht="21" x14ac:dyDescent="0.25">
      <c r="C235" s="15" t="s">
        <v>120</v>
      </c>
      <c r="D235" s="12">
        <v>0.69047619047619047</v>
      </c>
      <c r="E235" s="12">
        <v>0.54545454545454541</v>
      </c>
      <c r="F235" s="12">
        <v>0.67368421052631577</v>
      </c>
      <c r="G235" s="35"/>
      <c r="H235" s="35"/>
      <c r="I235" s="35"/>
      <c r="J235" s="36"/>
      <c r="K235" s="36"/>
      <c r="L235" s="36"/>
      <c r="M235" s="36"/>
      <c r="N235" s="36"/>
      <c r="R235" s="34"/>
      <c r="S235" s="7"/>
    </row>
    <row r="236" spans="3:19" ht="16.5" customHeight="1" x14ac:dyDescent="0.25">
      <c r="C236" s="46"/>
      <c r="D236" s="36"/>
      <c r="E236" s="36"/>
      <c r="F236" s="36"/>
      <c r="G236" s="35"/>
      <c r="H236" s="35"/>
      <c r="I236" s="35"/>
      <c r="J236" s="36"/>
      <c r="K236" s="36"/>
      <c r="L236" s="36"/>
      <c r="M236" s="36"/>
      <c r="N236" s="36"/>
      <c r="R236" s="34"/>
      <c r="S236" s="7"/>
    </row>
    <row r="237" spans="3:19" ht="23.25" x14ac:dyDescent="0.25">
      <c r="C237" s="62" t="s">
        <v>130</v>
      </c>
      <c r="D237" s="8" t="s">
        <v>14</v>
      </c>
      <c r="E237" s="8" t="s">
        <v>15</v>
      </c>
      <c r="F237" s="8" t="s">
        <v>11</v>
      </c>
      <c r="G237" s="35"/>
      <c r="H237" s="35"/>
      <c r="I237" s="35"/>
      <c r="J237" s="36"/>
      <c r="K237" s="36"/>
      <c r="L237" s="36"/>
      <c r="M237" s="36"/>
      <c r="N237" s="36"/>
      <c r="R237" s="34"/>
      <c r="S237" s="7"/>
    </row>
    <row r="238" spans="3:19" ht="21" x14ac:dyDescent="0.25">
      <c r="C238" s="15" t="s">
        <v>86</v>
      </c>
      <c r="D238" s="10">
        <v>7</v>
      </c>
      <c r="E238" s="10">
        <v>1</v>
      </c>
      <c r="F238" s="10">
        <v>8</v>
      </c>
      <c r="G238" s="35"/>
      <c r="H238" s="35"/>
      <c r="I238" s="35"/>
      <c r="J238" s="36"/>
      <c r="K238" s="36"/>
      <c r="L238" s="36"/>
      <c r="M238" s="36"/>
      <c r="N238" s="36"/>
      <c r="R238" s="34"/>
      <c r="S238" s="7"/>
    </row>
    <row r="239" spans="3:19" ht="21" x14ac:dyDescent="0.25">
      <c r="C239" s="15" t="s">
        <v>117</v>
      </c>
      <c r="D239" s="10">
        <v>13</v>
      </c>
      <c r="E239" s="10">
        <v>4</v>
      </c>
      <c r="F239" s="10">
        <v>17</v>
      </c>
      <c r="G239" s="35"/>
      <c r="H239" s="35"/>
      <c r="I239" s="35"/>
      <c r="J239" s="36"/>
      <c r="K239" s="36"/>
      <c r="L239" s="36"/>
      <c r="M239" s="36"/>
      <c r="N239" s="36"/>
      <c r="R239" s="34"/>
      <c r="S239" s="7"/>
    </row>
    <row r="240" spans="3:19" ht="21" x14ac:dyDescent="0.25">
      <c r="C240" s="15" t="s">
        <v>88</v>
      </c>
      <c r="D240" s="10">
        <v>5</v>
      </c>
      <c r="E240" s="10">
        <v>0</v>
      </c>
      <c r="F240" s="10">
        <v>5</v>
      </c>
      <c r="G240" s="35"/>
      <c r="H240" s="35"/>
      <c r="I240" s="35"/>
      <c r="J240" s="36"/>
      <c r="K240" s="36"/>
      <c r="L240" s="36"/>
      <c r="M240" s="36"/>
      <c r="N240" s="36"/>
      <c r="R240" s="34"/>
      <c r="S240" s="7"/>
    </row>
    <row r="241" spans="3:19" ht="21" x14ac:dyDescent="0.25">
      <c r="C241" s="15" t="s">
        <v>118</v>
      </c>
      <c r="D241" s="10">
        <v>1</v>
      </c>
      <c r="E241" s="10">
        <v>0</v>
      </c>
      <c r="F241" s="10">
        <v>1</v>
      </c>
      <c r="G241" s="35"/>
      <c r="H241" s="35"/>
      <c r="I241" s="35"/>
      <c r="J241" s="36"/>
      <c r="K241" s="36"/>
      <c r="L241" s="36"/>
      <c r="M241" s="36"/>
      <c r="N241" s="36"/>
      <c r="R241" s="34"/>
      <c r="S241" s="7"/>
    </row>
    <row r="242" spans="3:19" ht="21" x14ac:dyDescent="0.25">
      <c r="C242" s="15" t="s">
        <v>119</v>
      </c>
      <c r="D242" s="10">
        <v>0</v>
      </c>
      <c r="E242" s="10">
        <v>0</v>
      </c>
      <c r="F242" s="10">
        <v>0</v>
      </c>
      <c r="G242" s="35"/>
      <c r="H242" s="35"/>
      <c r="I242" s="35"/>
      <c r="J242" s="36"/>
      <c r="K242" s="36"/>
      <c r="L242" s="36"/>
      <c r="M242" s="36"/>
      <c r="N242" s="36"/>
      <c r="R242" s="34"/>
      <c r="S242" s="7"/>
    </row>
    <row r="243" spans="3:19" ht="21" x14ac:dyDescent="0.25">
      <c r="C243" s="15" t="s">
        <v>120</v>
      </c>
      <c r="D243" s="10">
        <v>58</v>
      </c>
      <c r="E243" s="10">
        <v>6</v>
      </c>
      <c r="F243" s="10">
        <v>64</v>
      </c>
      <c r="G243" s="35"/>
      <c r="H243" s="35"/>
      <c r="I243" s="35"/>
      <c r="J243" s="36"/>
      <c r="K243" s="36"/>
      <c r="L243" s="36"/>
      <c r="M243" s="36"/>
      <c r="N243" s="36"/>
      <c r="R243" s="34"/>
      <c r="S243" s="7"/>
    </row>
    <row r="244" spans="3:19" ht="18.75" x14ac:dyDescent="0.25">
      <c r="C244" s="35"/>
      <c r="D244" s="35"/>
      <c r="E244" s="35"/>
      <c r="F244" s="35"/>
      <c r="G244" s="35"/>
      <c r="H244" s="35"/>
      <c r="I244" s="35"/>
      <c r="J244" s="36"/>
      <c r="K244" s="36"/>
      <c r="L244" s="36"/>
      <c r="M244" s="36"/>
      <c r="N244" s="36"/>
      <c r="R244" s="34"/>
      <c r="S244" s="7"/>
    </row>
    <row r="245" spans="3:19" ht="23.25" x14ac:dyDescent="0.25">
      <c r="C245" s="62" t="s">
        <v>131</v>
      </c>
      <c r="D245" s="8" t="s">
        <v>14</v>
      </c>
      <c r="E245" s="8" t="s">
        <v>15</v>
      </c>
      <c r="F245" s="8" t="s">
        <v>11</v>
      </c>
      <c r="G245" s="35"/>
      <c r="H245" s="35"/>
      <c r="I245" s="35"/>
      <c r="J245" s="36"/>
      <c r="K245" s="36"/>
      <c r="L245" s="36"/>
      <c r="M245" s="36"/>
      <c r="N245" s="36"/>
      <c r="R245" s="34"/>
      <c r="S245" s="7"/>
    </row>
    <row r="246" spans="3:19" ht="21" x14ac:dyDescent="0.25">
      <c r="C246" s="15" t="s">
        <v>86</v>
      </c>
      <c r="D246" s="12">
        <v>8.3333333333333329E-2</v>
      </c>
      <c r="E246" s="12">
        <v>9.0909090909090912E-2</v>
      </c>
      <c r="F246" s="12">
        <v>8.4210526315789472E-2</v>
      </c>
      <c r="G246" s="35"/>
      <c r="H246" s="35"/>
      <c r="I246" s="35"/>
      <c r="J246" s="36"/>
      <c r="K246" s="36"/>
      <c r="L246" s="36"/>
      <c r="M246" s="36"/>
      <c r="N246" s="36"/>
      <c r="R246" s="34"/>
      <c r="S246" s="7"/>
    </row>
    <row r="247" spans="3:19" ht="21" x14ac:dyDescent="0.25">
      <c r="C247" s="15" t="s">
        <v>117</v>
      </c>
      <c r="D247" s="12">
        <v>0.15476190476190477</v>
      </c>
      <c r="E247" s="12">
        <v>0.36363636363636365</v>
      </c>
      <c r="F247" s="12">
        <v>0.17894736842105263</v>
      </c>
      <c r="G247" s="35"/>
      <c r="H247" s="35"/>
      <c r="I247" s="35"/>
      <c r="J247" s="36"/>
      <c r="K247" s="36"/>
      <c r="L247" s="36"/>
      <c r="M247" s="36"/>
      <c r="N247" s="36"/>
      <c r="R247" s="34"/>
      <c r="S247" s="7"/>
    </row>
    <row r="248" spans="3:19" ht="21" x14ac:dyDescent="0.25">
      <c r="C248" s="15" t="s">
        <v>88</v>
      </c>
      <c r="D248" s="12">
        <v>5.9523809523809521E-2</v>
      </c>
      <c r="E248" s="12">
        <v>0</v>
      </c>
      <c r="F248" s="12">
        <v>5.2631578947368418E-2</v>
      </c>
      <c r="G248" s="35"/>
      <c r="H248" s="35"/>
      <c r="I248" s="35"/>
      <c r="J248" s="36"/>
      <c r="K248" s="36"/>
      <c r="L248" s="36"/>
      <c r="M248" s="36"/>
      <c r="N248" s="36"/>
      <c r="R248" s="34"/>
      <c r="S248" s="7"/>
    </row>
    <row r="249" spans="3:19" ht="21" x14ac:dyDescent="0.25">
      <c r="C249" s="15" t="s">
        <v>118</v>
      </c>
      <c r="D249" s="12">
        <v>1.1904761904761904E-2</v>
      </c>
      <c r="E249" s="12">
        <v>0</v>
      </c>
      <c r="F249" s="12">
        <v>1.0526315789473684E-2</v>
      </c>
      <c r="G249" s="35"/>
      <c r="H249" s="35"/>
      <c r="I249" s="35"/>
      <c r="J249" s="36"/>
      <c r="K249" s="36"/>
      <c r="L249" s="36"/>
      <c r="M249" s="36"/>
      <c r="N249" s="36"/>
      <c r="R249" s="34"/>
      <c r="S249" s="7"/>
    </row>
    <row r="250" spans="3:19" ht="21" x14ac:dyDescent="0.25">
      <c r="C250" s="15" t="s">
        <v>119</v>
      </c>
      <c r="D250" s="12">
        <v>0</v>
      </c>
      <c r="E250" s="12">
        <v>0</v>
      </c>
      <c r="F250" s="12">
        <v>0</v>
      </c>
      <c r="G250" s="35"/>
      <c r="H250" s="35"/>
      <c r="I250" s="35"/>
      <c r="J250" s="36"/>
      <c r="K250" s="36"/>
      <c r="L250" s="36"/>
      <c r="M250" s="36"/>
      <c r="N250" s="36"/>
      <c r="R250" s="34"/>
      <c r="S250" s="7"/>
    </row>
    <row r="251" spans="3:19" ht="21" x14ac:dyDescent="0.25">
      <c r="C251" s="15" t="s">
        <v>120</v>
      </c>
      <c r="D251" s="12">
        <v>0.69047619047619047</v>
      </c>
      <c r="E251" s="12">
        <v>0.54545454545454541</v>
      </c>
      <c r="F251" s="12">
        <v>0.67368421052631577</v>
      </c>
      <c r="G251" s="35"/>
      <c r="H251" s="35"/>
      <c r="I251" s="35"/>
      <c r="J251" s="36"/>
      <c r="K251" s="36"/>
      <c r="L251" s="36"/>
      <c r="M251" s="36"/>
      <c r="N251" s="36"/>
      <c r="R251" s="34"/>
      <c r="S251" s="7"/>
    </row>
    <row r="252" spans="3:19" ht="21" x14ac:dyDescent="0.25">
      <c r="C252" s="46"/>
      <c r="D252" s="36"/>
      <c r="E252" s="36"/>
      <c r="F252" s="36"/>
      <c r="G252" s="35"/>
      <c r="H252" s="35"/>
      <c r="I252" s="35"/>
      <c r="J252" s="36"/>
      <c r="K252" s="36"/>
      <c r="L252" s="36"/>
      <c r="M252" s="36"/>
      <c r="N252" s="36"/>
      <c r="R252" s="34"/>
      <c r="S252" s="7"/>
    </row>
    <row r="253" spans="3:19" ht="21" x14ac:dyDescent="0.25">
      <c r="C253" s="46"/>
      <c r="D253" s="36"/>
      <c r="E253" s="36"/>
      <c r="F253" s="36"/>
      <c r="G253" s="35"/>
      <c r="H253" s="35"/>
      <c r="I253" s="35"/>
      <c r="J253" s="36"/>
      <c r="K253" s="36"/>
      <c r="L253" s="36"/>
      <c r="M253" s="36"/>
      <c r="N253" s="36"/>
      <c r="R253" s="34"/>
      <c r="S253" s="7"/>
    </row>
    <row r="254" spans="3:19" ht="21" x14ac:dyDescent="0.25">
      <c r="C254" s="46"/>
      <c r="D254" s="36"/>
      <c r="E254" s="36"/>
      <c r="F254" s="36"/>
      <c r="G254" s="35"/>
      <c r="H254" s="35"/>
      <c r="I254" s="35"/>
      <c r="J254" s="36"/>
      <c r="K254" s="36"/>
      <c r="L254" s="36"/>
      <c r="M254" s="36"/>
      <c r="N254" s="36"/>
      <c r="R254" s="34"/>
      <c r="S254" s="7"/>
    </row>
    <row r="255" spans="3:19" ht="23.25" x14ac:dyDescent="0.25">
      <c r="C255" s="62" t="s">
        <v>132</v>
      </c>
      <c r="D255" s="8" t="s">
        <v>14</v>
      </c>
      <c r="E255" s="8" t="s">
        <v>15</v>
      </c>
      <c r="F255" s="8" t="s">
        <v>11</v>
      </c>
      <c r="G255" s="35"/>
      <c r="H255" s="35"/>
      <c r="I255" s="35"/>
      <c r="J255" s="36"/>
      <c r="K255" s="36"/>
      <c r="L255" s="36"/>
      <c r="M255" s="36"/>
      <c r="N255" s="36"/>
      <c r="R255" s="34"/>
      <c r="S255" s="7"/>
    </row>
    <row r="256" spans="3:19" ht="21" x14ac:dyDescent="0.25">
      <c r="C256" s="15" t="s">
        <v>86</v>
      </c>
      <c r="D256" s="10">
        <v>5</v>
      </c>
      <c r="E256" s="10">
        <v>2</v>
      </c>
      <c r="F256" s="10">
        <v>7</v>
      </c>
      <c r="G256" s="35"/>
      <c r="H256" s="35"/>
      <c r="I256" s="35"/>
      <c r="J256" s="36"/>
      <c r="K256" s="36"/>
      <c r="L256" s="36"/>
      <c r="M256" s="36"/>
      <c r="N256" s="36"/>
      <c r="R256" s="34"/>
      <c r="S256" s="7"/>
    </row>
    <row r="257" spans="3:19" ht="21" x14ac:dyDescent="0.25">
      <c r="C257" s="15" t="s">
        <v>117</v>
      </c>
      <c r="D257" s="10">
        <v>13</v>
      </c>
      <c r="E257" s="10">
        <v>2</v>
      </c>
      <c r="F257" s="10">
        <v>15</v>
      </c>
      <c r="G257" s="35"/>
      <c r="H257" s="35"/>
      <c r="I257" s="35"/>
      <c r="J257" s="36"/>
      <c r="K257" s="36"/>
      <c r="L257" s="36"/>
      <c r="M257" s="36"/>
      <c r="N257" s="36"/>
      <c r="R257" s="34"/>
      <c r="S257" s="7"/>
    </row>
    <row r="258" spans="3:19" ht="21" x14ac:dyDescent="0.25">
      <c r="C258" s="15" t="s">
        <v>88</v>
      </c>
      <c r="D258" s="10">
        <v>6</v>
      </c>
      <c r="E258" s="10">
        <v>1</v>
      </c>
      <c r="F258" s="10">
        <v>7</v>
      </c>
      <c r="G258" s="35"/>
      <c r="H258" s="35"/>
      <c r="I258" s="35"/>
      <c r="J258" s="36"/>
      <c r="K258" s="36"/>
      <c r="L258" s="36"/>
      <c r="M258" s="36"/>
      <c r="N258" s="36"/>
      <c r="R258" s="34"/>
      <c r="S258" s="7"/>
    </row>
    <row r="259" spans="3:19" ht="21" x14ac:dyDescent="0.25">
      <c r="C259" s="15" t="s">
        <v>118</v>
      </c>
      <c r="D259" s="10">
        <v>2</v>
      </c>
      <c r="E259" s="10">
        <v>0</v>
      </c>
      <c r="F259" s="10">
        <v>2</v>
      </c>
      <c r="G259" s="35"/>
      <c r="H259" s="35"/>
      <c r="I259" s="35"/>
      <c r="J259" s="36"/>
      <c r="K259" s="36"/>
      <c r="L259" s="36"/>
      <c r="M259" s="36"/>
      <c r="N259" s="36"/>
      <c r="R259" s="34"/>
      <c r="S259" s="7"/>
    </row>
    <row r="260" spans="3:19" ht="21" x14ac:dyDescent="0.25">
      <c r="C260" s="15" t="s">
        <v>119</v>
      </c>
      <c r="D260" s="10">
        <v>0</v>
      </c>
      <c r="E260" s="10">
        <v>0</v>
      </c>
      <c r="F260" s="10">
        <v>0</v>
      </c>
      <c r="G260" s="35"/>
      <c r="H260" s="35"/>
      <c r="I260" s="35"/>
      <c r="J260" s="36"/>
      <c r="K260" s="36"/>
      <c r="L260" s="36"/>
      <c r="M260" s="36"/>
      <c r="N260" s="36"/>
      <c r="R260" s="34"/>
      <c r="S260" s="7"/>
    </row>
    <row r="261" spans="3:19" ht="21" x14ac:dyDescent="0.25">
      <c r="C261" s="15" t="s">
        <v>120</v>
      </c>
      <c r="D261" s="10">
        <v>58</v>
      </c>
      <c r="E261" s="10">
        <v>6</v>
      </c>
      <c r="F261" s="10">
        <v>64</v>
      </c>
      <c r="G261" s="35"/>
      <c r="H261" s="35"/>
      <c r="I261" s="35"/>
      <c r="J261" s="36"/>
      <c r="K261" s="36"/>
      <c r="L261" s="36"/>
      <c r="M261" s="36"/>
      <c r="N261" s="36"/>
      <c r="R261" s="34"/>
      <c r="S261" s="7"/>
    </row>
    <row r="262" spans="3:19" ht="18.75" x14ac:dyDescent="0.25">
      <c r="C262" s="35"/>
      <c r="D262" s="35"/>
      <c r="E262" s="35"/>
      <c r="F262" s="35"/>
      <c r="G262" s="35"/>
      <c r="H262" s="35"/>
      <c r="I262" s="35"/>
      <c r="J262" s="36"/>
      <c r="K262" s="36"/>
      <c r="L262" s="36"/>
      <c r="M262" s="36"/>
      <c r="N262" s="36"/>
      <c r="R262" s="34"/>
      <c r="S262" s="7"/>
    </row>
    <row r="263" spans="3:19" ht="23.25" x14ac:dyDescent="0.25">
      <c r="C263" s="62" t="s">
        <v>133</v>
      </c>
      <c r="D263" s="8" t="s">
        <v>14</v>
      </c>
      <c r="E263" s="8" t="s">
        <v>15</v>
      </c>
      <c r="F263" s="8" t="s">
        <v>11</v>
      </c>
      <c r="G263" s="35"/>
      <c r="H263" s="35"/>
      <c r="I263" s="35"/>
      <c r="J263" s="36"/>
      <c r="K263" s="36"/>
      <c r="L263" s="36"/>
      <c r="M263" s="36"/>
      <c r="N263" s="36"/>
      <c r="R263" s="34"/>
      <c r="S263" s="7"/>
    </row>
    <row r="264" spans="3:19" ht="21" x14ac:dyDescent="0.25">
      <c r="C264" s="15" t="s">
        <v>86</v>
      </c>
      <c r="D264" s="12">
        <v>5.9523809523809521E-2</v>
      </c>
      <c r="E264" s="12">
        <v>0.27272727272727271</v>
      </c>
      <c r="F264" s="12">
        <v>7.3684210526315783E-2</v>
      </c>
      <c r="G264" s="35"/>
      <c r="H264" s="35"/>
      <c r="I264" s="35"/>
      <c r="J264" s="36"/>
      <c r="K264" s="36"/>
      <c r="L264" s="36"/>
      <c r="M264" s="36"/>
      <c r="N264" s="36"/>
      <c r="R264" s="34"/>
      <c r="S264" s="7"/>
    </row>
    <row r="265" spans="3:19" ht="21" x14ac:dyDescent="0.25">
      <c r="C265" s="15" t="s">
        <v>117</v>
      </c>
      <c r="D265" s="12">
        <v>0.15476190476190477</v>
      </c>
      <c r="E265" s="12">
        <v>0.18181818181818182</v>
      </c>
      <c r="F265" s="12">
        <v>0.15789473684210525</v>
      </c>
      <c r="G265" s="35"/>
      <c r="H265" s="35"/>
      <c r="I265" s="35"/>
      <c r="J265" s="36"/>
      <c r="K265" s="36"/>
      <c r="L265" s="36"/>
      <c r="M265" s="36"/>
      <c r="N265" s="36"/>
      <c r="R265" s="34"/>
      <c r="S265" s="7"/>
    </row>
    <row r="266" spans="3:19" ht="21" x14ac:dyDescent="0.25">
      <c r="C266" s="15" t="s">
        <v>88</v>
      </c>
      <c r="D266" s="12">
        <v>7.1428571428571425E-2</v>
      </c>
      <c r="E266" s="12">
        <v>0</v>
      </c>
      <c r="F266" s="12">
        <v>7.3684210526315783E-2</v>
      </c>
      <c r="G266" s="35"/>
      <c r="H266" s="35"/>
      <c r="I266" s="35"/>
      <c r="J266" s="36"/>
      <c r="K266" s="36"/>
      <c r="L266" s="36"/>
      <c r="M266" s="36"/>
      <c r="N266" s="36"/>
      <c r="R266" s="34"/>
      <c r="S266" s="7"/>
    </row>
    <row r="267" spans="3:19" ht="21" x14ac:dyDescent="0.25">
      <c r="C267" s="15" t="s">
        <v>118</v>
      </c>
      <c r="D267" s="12">
        <v>2.3809523809523808E-2</v>
      </c>
      <c r="E267" s="12">
        <v>0</v>
      </c>
      <c r="F267" s="12">
        <v>2.1052631578947368E-2</v>
      </c>
      <c r="G267" s="35"/>
      <c r="H267" s="35"/>
      <c r="I267" s="35"/>
      <c r="J267" s="36"/>
      <c r="K267" s="36"/>
      <c r="L267" s="36"/>
      <c r="M267" s="36"/>
      <c r="N267" s="36"/>
      <c r="R267" s="34"/>
      <c r="S267" s="7"/>
    </row>
    <row r="268" spans="3:19" ht="21" x14ac:dyDescent="0.25">
      <c r="C268" s="15" t="s">
        <v>119</v>
      </c>
      <c r="D268" s="12">
        <v>0</v>
      </c>
      <c r="E268" s="12">
        <v>0</v>
      </c>
      <c r="F268" s="12">
        <v>0</v>
      </c>
      <c r="G268" s="35"/>
      <c r="H268" s="35"/>
      <c r="I268" s="35"/>
      <c r="J268" s="36"/>
      <c r="K268" s="36"/>
      <c r="L268" s="36"/>
      <c r="M268" s="36"/>
      <c r="N268" s="36"/>
      <c r="R268" s="34"/>
      <c r="S268" s="7"/>
    </row>
    <row r="269" spans="3:19" ht="21" x14ac:dyDescent="0.25">
      <c r="C269" s="15" t="s">
        <v>120</v>
      </c>
      <c r="D269" s="12">
        <v>0.69047619047619047</v>
      </c>
      <c r="E269" s="12">
        <v>0.54545454545454541</v>
      </c>
      <c r="F269" s="12">
        <v>0.67368421052631577</v>
      </c>
      <c r="G269" s="35"/>
      <c r="H269" s="35"/>
      <c r="I269" s="35"/>
      <c r="J269" s="36"/>
      <c r="K269" s="36"/>
      <c r="L269" s="36"/>
      <c r="M269" s="36"/>
      <c r="N269" s="36"/>
      <c r="R269" s="34"/>
      <c r="S269" s="7"/>
    </row>
    <row r="270" spans="3:19" ht="21" x14ac:dyDescent="0.25">
      <c r="C270" s="46"/>
      <c r="D270" s="36"/>
      <c r="E270" s="36"/>
      <c r="F270" s="36"/>
      <c r="G270" s="35"/>
      <c r="H270" s="35"/>
      <c r="I270" s="35"/>
      <c r="J270" s="36"/>
      <c r="K270" s="36"/>
      <c r="L270" s="36"/>
      <c r="M270" s="36"/>
      <c r="N270" s="36"/>
      <c r="R270" s="34"/>
      <c r="S270" s="7"/>
    </row>
    <row r="271" spans="3:19" ht="23.25" x14ac:dyDescent="0.25">
      <c r="C271" s="62" t="s">
        <v>134</v>
      </c>
      <c r="D271" s="8" t="s">
        <v>14</v>
      </c>
      <c r="E271" s="8" t="s">
        <v>15</v>
      </c>
      <c r="F271" s="8" t="s">
        <v>11</v>
      </c>
      <c r="G271" s="35"/>
      <c r="H271" s="35"/>
      <c r="I271" s="35"/>
      <c r="J271" s="36"/>
      <c r="K271" s="36"/>
      <c r="L271" s="36"/>
      <c r="M271" s="36"/>
      <c r="N271" s="36"/>
      <c r="R271" s="34"/>
      <c r="S271" s="7"/>
    </row>
    <row r="272" spans="3:19" ht="21" x14ac:dyDescent="0.25">
      <c r="C272" s="15" t="s">
        <v>86</v>
      </c>
      <c r="D272" s="10">
        <v>12</v>
      </c>
      <c r="E272" s="10">
        <v>3</v>
      </c>
      <c r="F272" s="10">
        <v>15</v>
      </c>
      <c r="G272" s="35"/>
      <c r="H272" s="35"/>
      <c r="I272" s="35"/>
      <c r="J272" s="36"/>
      <c r="K272" s="36"/>
      <c r="L272" s="36"/>
      <c r="M272" s="36"/>
      <c r="N272" s="36"/>
      <c r="R272" s="34"/>
      <c r="S272" s="7"/>
    </row>
    <row r="273" spans="3:19" ht="21" x14ac:dyDescent="0.25">
      <c r="C273" s="15" t="s">
        <v>117</v>
      </c>
      <c r="D273" s="10">
        <v>14</v>
      </c>
      <c r="E273" s="10">
        <v>2</v>
      </c>
      <c r="F273" s="10">
        <v>16</v>
      </c>
      <c r="G273" s="35"/>
      <c r="H273" s="35"/>
      <c r="I273" s="35"/>
      <c r="J273" s="36"/>
      <c r="K273" s="36"/>
      <c r="L273" s="36"/>
      <c r="M273" s="36"/>
      <c r="N273" s="36"/>
      <c r="R273" s="34"/>
      <c r="S273" s="7"/>
    </row>
    <row r="274" spans="3:19" ht="21" x14ac:dyDescent="0.25">
      <c r="C274" s="15" t="s">
        <v>88</v>
      </c>
      <c r="D274" s="10">
        <v>0</v>
      </c>
      <c r="E274" s="10">
        <v>0</v>
      </c>
      <c r="F274" s="10">
        <v>0</v>
      </c>
      <c r="G274" s="35"/>
      <c r="H274" s="35"/>
      <c r="I274" s="35"/>
      <c r="J274" s="36"/>
      <c r="K274" s="36"/>
      <c r="L274" s="36"/>
      <c r="M274" s="36"/>
      <c r="N274" s="36"/>
      <c r="R274" s="34"/>
      <c r="S274" s="7"/>
    </row>
    <row r="275" spans="3:19" ht="21" x14ac:dyDescent="0.25">
      <c r="C275" s="15" t="s">
        <v>118</v>
      </c>
      <c r="D275" s="10">
        <v>0</v>
      </c>
      <c r="E275" s="10">
        <v>0</v>
      </c>
      <c r="F275" s="10">
        <v>0</v>
      </c>
      <c r="G275" s="35"/>
      <c r="H275" s="35"/>
      <c r="I275" s="35"/>
      <c r="J275" s="36"/>
      <c r="K275" s="36"/>
      <c r="L275" s="36"/>
      <c r="M275" s="36"/>
      <c r="N275" s="36"/>
      <c r="R275" s="34"/>
      <c r="S275" s="7"/>
    </row>
    <row r="276" spans="3:19" ht="21" x14ac:dyDescent="0.25">
      <c r="C276" s="15" t="s">
        <v>119</v>
      </c>
      <c r="D276" s="10">
        <v>0</v>
      </c>
      <c r="E276" s="10">
        <v>0</v>
      </c>
      <c r="F276" s="10">
        <v>0</v>
      </c>
      <c r="G276" s="35"/>
      <c r="H276" s="35"/>
      <c r="I276" s="35"/>
      <c r="J276" s="36"/>
      <c r="K276" s="36"/>
      <c r="L276" s="36"/>
      <c r="M276" s="36"/>
      <c r="N276" s="36"/>
      <c r="R276" s="34"/>
      <c r="S276" s="7"/>
    </row>
    <row r="277" spans="3:19" ht="21" x14ac:dyDescent="0.25">
      <c r="C277" s="15" t="s">
        <v>120</v>
      </c>
      <c r="D277" s="10">
        <v>58</v>
      </c>
      <c r="E277" s="10">
        <v>6</v>
      </c>
      <c r="F277" s="10">
        <v>64</v>
      </c>
      <c r="G277" s="35"/>
      <c r="H277" s="35"/>
      <c r="I277" s="35"/>
      <c r="J277" s="36"/>
      <c r="K277" s="36"/>
      <c r="L277" s="36"/>
      <c r="M277" s="36"/>
      <c r="N277" s="36"/>
      <c r="R277" s="34"/>
      <c r="S277" s="7"/>
    </row>
    <row r="278" spans="3:19" ht="18.75" x14ac:dyDescent="0.25">
      <c r="C278" s="35"/>
      <c r="D278" s="35"/>
      <c r="E278" s="35"/>
      <c r="F278" s="35"/>
      <c r="G278" s="35"/>
      <c r="H278" s="35"/>
      <c r="I278" s="35"/>
      <c r="J278" s="36"/>
      <c r="K278" s="36"/>
      <c r="L278" s="36"/>
      <c r="M278" s="36"/>
      <c r="N278" s="36"/>
      <c r="R278" s="34"/>
      <c r="S278" s="7"/>
    </row>
    <row r="279" spans="3:19" ht="23.25" x14ac:dyDescent="0.25">
      <c r="C279" s="62" t="s">
        <v>135</v>
      </c>
      <c r="D279" s="8" t="s">
        <v>14</v>
      </c>
      <c r="E279" s="8" t="s">
        <v>15</v>
      </c>
      <c r="F279" s="8" t="s">
        <v>11</v>
      </c>
      <c r="G279" s="35"/>
      <c r="H279" s="35"/>
      <c r="I279" s="35"/>
      <c r="J279" s="36"/>
      <c r="K279" s="36"/>
      <c r="L279" s="36"/>
      <c r="M279" s="36"/>
      <c r="N279" s="36"/>
      <c r="R279" s="34"/>
      <c r="S279" s="7"/>
    </row>
    <row r="280" spans="3:19" ht="21" x14ac:dyDescent="0.25">
      <c r="C280" s="15" t="s">
        <v>86</v>
      </c>
      <c r="D280" s="12">
        <v>0.14285714285714285</v>
      </c>
      <c r="E280" s="12">
        <v>0.27272727272727271</v>
      </c>
      <c r="F280" s="12">
        <v>0.15789473684210525</v>
      </c>
      <c r="G280" s="35"/>
      <c r="H280" s="35"/>
      <c r="I280" s="35"/>
      <c r="J280" s="36"/>
      <c r="K280" s="36"/>
      <c r="L280" s="36"/>
      <c r="M280" s="36"/>
      <c r="N280" s="36"/>
      <c r="R280" s="34"/>
      <c r="S280" s="7"/>
    </row>
    <row r="281" spans="3:19" ht="21" x14ac:dyDescent="0.25">
      <c r="C281" s="15" t="s">
        <v>117</v>
      </c>
      <c r="D281" s="12">
        <v>0.16666666666666666</v>
      </c>
      <c r="E281" s="12">
        <v>0.18181818181818182</v>
      </c>
      <c r="F281" s="12">
        <v>0.16842105263157894</v>
      </c>
      <c r="G281" s="35"/>
      <c r="H281" s="35"/>
      <c r="I281" s="35"/>
      <c r="J281" s="36"/>
      <c r="K281" s="36"/>
      <c r="L281" s="36"/>
      <c r="M281" s="36"/>
      <c r="N281" s="36"/>
      <c r="R281" s="34"/>
      <c r="S281" s="7"/>
    </row>
    <row r="282" spans="3:19" ht="21" x14ac:dyDescent="0.25">
      <c r="C282" s="15" t="s">
        <v>88</v>
      </c>
      <c r="D282" s="12">
        <v>0</v>
      </c>
      <c r="E282" s="12">
        <v>0</v>
      </c>
      <c r="F282" s="12">
        <v>0</v>
      </c>
      <c r="G282" s="35"/>
      <c r="H282" s="35"/>
      <c r="I282" s="35"/>
      <c r="J282" s="36"/>
      <c r="K282" s="36"/>
      <c r="L282" s="36"/>
      <c r="M282" s="36"/>
      <c r="N282" s="36"/>
      <c r="R282" s="34"/>
      <c r="S282" s="7"/>
    </row>
    <row r="283" spans="3:19" ht="21" x14ac:dyDescent="0.25">
      <c r="C283" s="15" t="s">
        <v>118</v>
      </c>
      <c r="D283" s="12">
        <v>0</v>
      </c>
      <c r="E283" s="12">
        <v>0</v>
      </c>
      <c r="F283" s="12">
        <v>0</v>
      </c>
      <c r="G283" s="35"/>
      <c r="H283" s="35"/>
      <c r="I283" s="35"/>
      <c r="J283" s="36"/>
      <c r="K283" s="36"/>
      <c r="L283" s="36"/>
      <c r="M283" s="36"/>
      <c r="N283" s="36"/>
      <c r="R283" s="34"/>
      <c r="S283" s="7"/>
    </row>
    <row r="284" spans="3:19" ht="21" x14ac:dyDescent="0.25">
      <c r="C284" s="15" t="s">
        <v>119</v>
      </c>
      <c r="D284" s="12">
        <v>0</v>
      </c>
      <c r="E284" s="12">
        <v>0</v>
      </c>
      <c r="F284" s="12">
        <v>0</v>
      </c>
      <c r="G284" s="35"/>
      <c r="H284" s="35"/>
      <c r="I284" s="35"/>
      <c r="J284" s="36"/>
      <c r="K284" s="36"/>
      <c r="L284" s="36"/>
      <c r="M284" s="36"/>
      <c r="N284" s="36"/>
      <c r="R284" s="34"/>
      <c r="S284" s="7"/>
    </row>
    <row r="285" spans="3:19" ht="26.25" customHeight="1" x14ac:dyDescent="0.25">
      <c r="C285" s="15" t="s">
        <v>120</v>
      </c>
      <c r="D285" s="12">
        <v>0.69047619047619047</v>
      </c>
      <c r="E285" s="12">
        <v>0.54545454545454541</v>
      </c>
      <c r="F285" s="12">
        <v>0.67368421052631577</v>
      </c>
      <c r="R285" s="34"/>
      <c r="S285" s="7"/>
    </row>
    <row r="286" spans="3:19" ht="15.75" customHeight="1" x14ac:dyDescent="0.25">
      <c r="R286" s="34"/>
      <c r="S286" s="7"/>
    </row>
    <row r="287" spans="3:19" ht="15.75" customHeight="1" x14ac:dyDescent="0.25">
      <c r="R287" s="34"/>
      <c r="S287" s="7"/>
    </row>
    <row r="288" spans="3:19" ht="17.25" customHeight="1" x14ac:dyDescent="0.25">
      <c r="R288" s="34"/>
      <c r="S288" s="7"/>
    </row>
    <row r="289" spans="3:19" ht="17.25" customHeight="1" x14ac:dyDescent="0.25">
      <c r="R289" s="34"/>
      <c r="S289" s="7"/>
    </row>
    <row r="290" spans="3:19" ht="23.25" x14ac:dyDescent="0.25">
      <c r="C290" s="74" t="s">
        <v>36</v>
      </c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R290" s="34"/>
      <c r="S290" s="7"/>
    </row>
    <row r="292" spans="3:19" ht="23.25" x14ac:dyDescent="0.25">
      <c r="C292" s="75" t="s">
        <v>136</v>
      </c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</row>
    <row r="293" spans="3:19" ht="21.75" customHeight="1" x14ac:dyDescent="0.25"/>
    <row r="294" spans="3:19" ht="23.25" x14ac:dyDescent="0.25">
      <c r="C294" s="62" t="s">
        <v>137</v>
      </c>
      <c r="D294" s="8" t="s">
        <v>15</v>
      </c>
    </row>
    <row r="295" spans="3:19" ht="42" x14ac:dyDescent="0.25">
      <c r="C295" s="9" t="s">
        <v>138</v>
      </c>
      <c r="D295" s="12">
        <v>0</v>
      </c>
    </row>
    <row r="296" spans="3:19" ht="42" x14ac:dyDescent="0.25">
      <c r="C296" s="9" t="s">
        <v>139</v>
      </c>
      <c r="D296" s="12">
        <v>0</v>
      </c>
    </row>
    <row r="297" spans="3:19" ht="21" x14ac:dyDescent="0.25">
      <c r="C297" s="9" t="s">
        <v>23</v>
      </c>
      <c r="D297" s="12">
        <v>0</v>
      </c>
    </row>
    <row r="298" spans="3:19" ht="42" x14ac:dyDescent="0.25">
      <c r="C298" s="9" t="s">
        <v>140</v>
      </c>
      <c r="D298" s="12">
        <v>0</v>
      </c>
    </row>
    <row r="299" spans="3:19" ht="21" x14ac:dyDescent="0.25">
      <c r="C299" s="9" t="s">
        <v>141</v>
      </c>
      <c r="D299" s="12">
        <v>9.0909090909090912E-2</v>
      </c>
    </row>
    <row r="300" spans="3:19" ht="21" x14ac:dyDescent="0.25">
      <c r="C300" s="9" t="s">
        <v>142</v>
      </c>
      <c r="D300" s="12">
        <v>9.0909090909090912E-2</v>
      </c>
    </row>
    <row r="301" spans="3:19" ht="42" x14ac:dyDescent="0.25">
      <c r="C301" s="9" t="s">
        <v>143</v>
      </c>
      <c r="D301" s="12">
        <v>0</v>
      </c>
    </row>
    <row r="302" spans="3:19" ht="42" x14ac:dyDescent="0.25">
      <c r="C302" s="9" t="s">
        <v>144</v>
      </c>
      <c r="D302" s="12">
        <v>9.0909090909090912E-2</v>
      </c>
    </row>
    <row r="303" spans="3:19" ht="21" x14ac:dyDescent="0.25">
      <c r="C303" s="9" t="s">
        <v>145</v>
      </c>
      <c r="D303" s="12">
        <v>9.0909090909090912E-2</v>
      </c>
    </row>
    <row r="304" spans="3:19" ht="22.5" customHeight="1" x14ac:dyDescent="0.25"/>
    <row r="305" spans="3:16" ht="22.5" customHeight="1" x14ac:dyDescent="0.25"/>
    <row r="306" spans="3:16" ht="22.5" customHeight="1" x14ac:dyDescent="0.25"/>
    <row r="307" spans="3:16" ht="22.5" customHeight="1" x14ac:dyDescent="0.25"/>
    <row r="308" spans="3:16" ht="23.25" x14ac:dyDescent="0.25">
      <c r="C308" s="75" t="s">
        <v>146</v>
      </c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</row>
    <row r="309" spans="3:16" ht="39.75" customHeight="1" x14ac:dyDescent="0.25"/>
    <row r="310" spans="3:16" ht="23.25" x14ac:dyDescent="0.25">
      <c r="C310" s="8" t="s">
        <v>9</v>
      </c>
      <c r="D310" s="24" t="s">
        <v>16</v>
      </c>
      <c r="E310" s="24" t="s">
        <v>17</v>
      </c>
      <c r="F310" s="24" t="s">
        <v>11</v>
      </c>
    </row>
    <row r="311" spans="3:16" ht="21" x14ac:dyDescent="0.25">
      <c r="C311" s="15" t="s">
        <v>7</v>
      </c>
      <c r="D311" s="10">
        <v>2</v>
      </c>
      <c r="E311" s="10">
        <v>1</v>
      </c>
      <c r="F311" s="10">
        <v>3</v>
      </c>
    </row>
    <row r="312" spans="3:16" ht="21" x14ac:dyDescent="0.25">
      <c r="C312" s="15" t="s">
        <v>6</v>
      </c>
      <c r="D312" s="10">
        <v>5</v>
      </c>
      <c r="E312" s="10">
        <v>0</v>
      </c>
      <c r="F312" s="10">
        <v>5</v>
      </c>
    </row>
    <row r="313" spans="3:16" ht="21" x14ac:dyDescent="0.25">
      <c r="C313" s="15" t="s">
        <v>147</v>
      </c>
      <c r="D313" s="10">
        <v>2</v>
      </c>
      <c r="E313" s="10">
        <v>0</v>
      </c>
      <c r="F313" s="10">
        <v>2</v>
      </c>
    </row>
    <row r="315" spans="3:16" ht="23.25" x14ac:dyDescent="0.25">
      <c r="C315" s="8" t="s">
        <v>10</v>
      </c>
      <c r="D315" s="24" t="s">
        <v>16</v>
      </c>
      <c r="E315" s="24" t="s">
        <v>17</v>
      </c>
      <c r="F315" s="24" t="s">
        <v>11</v>
      </c>
    </row>
    <row r="316" spans="3:16" ht="21" x14ac:dyDescent="0.25">
      <c r="C316" s="15" t="s">
        <v>7</v>
      </c>
      <c r="D316" s="12">
        <v>0.22222222222222221</v>
      </c>
      <c r="E316" s="12">
        <v>1</v>
      </c>
      <c r="F316" s="12">
        <v>0.3</v>
      </c>
    </row>
    <row r="317" spans="3:16" ht="21" x14ac:dyDescent="0.25">
      <c r="C317" s="15" t="s">
        <v>6</v>
      </c>
      <c r="D317" s="12">
        <v>0.55555555555555558</v>
      </c>
      <c r="E317" s="12">
        <v>0</v>
      </c>
      <c r="F317" s="12">
        <v>0.5</v>
      </c>
    </row>
    <row r="318" spans="3:16" ht="24" customHeight="1" x14ac:dyDescent="0.25">
      <c r="C318" s="15" t="s">
        <v>147</v>
      </c>
      <c r="D318" s="12">
        <v>0.22222222222222221</v>
      </c>
      <c r="E318" s="12">
        <v>0</v>
      </c>
      <c r="F318" s="12">
        <v>0.2</v>
      </c>
    </row>
    <row r="319" spans="3:16" ht="25.5" customHeight="1" x14ac:dyDescent="0.25">
      <c r="C319" s="14"/>
      <c r="D319" s="36"/>
      <c r="E319" s="36"/>
    </row>
    <row r="320" spans="3:16" ht="11.25" customHeight="1" x14ac:dyDescent="0.25">
      <c r="C320" s="14"/>
      <c r="D320" s="36"/>
      <c r="E320" s="36"/>
    </row>
    <row r="321" spans="3:16" ht="11.25" customHeight="1" x14ac:dyDescent="0.25">
      <c r="C321" s="14"/>
      <c r="D321" s="36"/>
      <c r="E321" s="36"/>
    </row>
    <row r="322" spans="3:16" ht="23.25" x14ac:dyDescent="0.25">
      <c r="C322" s="75" t="s">
        <v>148</v>
      </c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</row>
    <row r="323" spans="3:16" ht="43.5" customHeight="1" x14ac:dyDescent="0.25"/>
    <row r="324" spans="3:16" ht="43.5" customHeight="1" x14ac:dyDescent="0.25">
      <c r="C324" s="8" t="s">
        <v>9</v>
      </c>
      <c r="D324" s="24" t="s">
        <v>16</v>
      </c>
      <c r="E324" s="24" t="s">
        <v>17</v>
      </c>
      <c r="F324" s="24" t="s">
        <v>11</v>
      </c>
    </row>
    <row r="325" spans="3:16" ht="21" x14ac:dyDescent="0.25">
      <c r="C325" s="9" t="s">
        <v>37</v>
      </c>
      <c r="D325" s="10">
        <v>6</v>
      </c>
      <c r="E325" s="10">
        <v>0</v>
      </c>
      <c r="F325" s="10">
        <v>6</v>
      </c>
    </row>
    <row r="326" spans="3:16" ht="21" x14ac:dyDescent="0.25">
      <c r="C326" s="9" t="s">
        <v>38</v>
      </c>
      <c r="D326" s="10">
        <v>5</v>
      </c>
      <c r="E326" s="10">
        <v>0</v>
      </c>
      <c r="F326" s="10">
        <v>5</v>
      </c>
    </row>
    <row r="327" spans="3:16" ht="21" x14ac:dyDescent="0.25">
      <c r="C327" s="25" t="s">
        <v>39</v>
      </c>
      <c r="D327" s="47">
        <v>0</v>
      </c>
      <c r="E327" s="47">
        <v>0</v>
      </c>
      <c r="F327" s="47">
        <v>0</v>
      </c>
    </row>
    <row r="328" spans="3:16" ht="21" x14ac:dyDescent="0.25">
      <c r="C328" s="26"/>
      <c r="D328" s="27"/>
      <c r="E328" s="27"/>
      <c r="F328" s="27"/>
    </row>
    <row r="330" spans="3:16" ht="23.25" x14ac:dyDescent="0.25">
      <c r="C330" s="8" t="s">
        <v>10</v>
      </c>
      <c r="D330" s="24" t="s">
        <v>16</v>
      </c>
      <c r="E330" s="24" t="s">
        <v>17</v>
      </c>
      <c r="F330" s="24" t="s">
        <v>11</v>
      </c>
    </row>
    <row r="331" spans="3:16" ht="21" x14ac:dyDescent="0.25">
      <c r="C331" s="9" t="s">
        <v>37</v>
      </c>
      <c r="D331" s="12">
        <v>3</v>
      </c>
      <c r="E331" s="12">
        <v>0</v>
      </c>
      <c r="F331" s="12">
        <v>2</v>
      </c>
    </row>
    <row r="332" spans="3:16" ht="21" x14ac:dyDescent="0.25">
      <c r="C332" s="9" t="s">
        <v>38</v>
      </c>
      <c r="D332" s="12">
        <v>2.5</v>
      </c>
      <c r="E332" s="12">
        <v>0</v>
      </c>
      <c r="F332" s="12">
        <v>1.6666666666666667</v>
      </c>
    </row>
    <row r="333" spans="3:16" ht="21" x14ac:dyDescent="0.25">
      <c r="C333" s="25" t="s">
        <v>39</v>
      </c>
      <c r="D333" s="61">
        <v>0</v>
      </c>
      <c r="E333" s="61">
        <v>0</v>
      </c>
      <c r="F333" s="61">
        <v>0</v>
      </c>
    </row>
    <row r="334" spans="3:16" ht="26.25" customHeight="1" x14ac:dyDescent="0.25">
      <c r="C334" s="26"/>
      <c r="D334" s="28"/>
      <c r="E334" s="28"/>
      <c r="F334" s="28"/>
    </row>
    <row r="335" spans="3:16" ht="76.5" customHeight="1" x14ac:dyDescent="0.25"/>
    <row r="336" spans="3:16" ht="76.5" customHeight="1" x14ac:dyDescent="0.25"/>
    <row r="337" spans="3:16" ht="76.5" customHeight="1" x14ac:dyDescent="0.25"/>
    <row r="338" spans="3:16" ht="76.5" customHeight="1" x14ac:dyDescent="0.25"/>
    <row r="339" spans="3:16" ht="33.75" customHeight="1" x14ac:dyDescent="0.25"/>
    <row r="340" spans="3:16" ht="23.25" x14ac:dyDescent="0.25">
      <c r="C340" s="75" t="s">
        <v>149</v>
      </c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</row>
    <row r="341" spans="3:16" ht="63" customHeight="1" x14ac:dyDescent="0.25"/>
    <row r="342" spans="3:16" ht="23.25" x14ac:dyDescent="0.25">
      <c r="C342" s="24" t="s">
        <v>9</v>
      </c>
      <c r="D342" s="24" t="s">
        <v>14</v>
      </c>
    </row>
    <row r="343" spans="3:16" ht="21" x14ac:dyDescent="0.25">
      <c r="C343" s="15" t="s">
        <v>7</v>
      </c>
      <c r="D343" s="48">
        <v>70</v>
      </c>
    </row>
    <row r="344" spans="3:16" ht="21" x14ac:dyDescent="0.25">
      <c r="C344" s="15" t="s">
        <v>6</v>
      </c>
      <c r="D344" s="48">
        <v>4</v>
      </c>
    </row>
    <row r="345" spans="3:16" ht="21" x14ac:dyDescent="0.25">
      <c r="C345" s="15" t="s">
        <v>120</v>
      </c>
      <c r="D345" s="48">
        <v>10</v>
      </c>
    </row>
    <row r="346" spans="3:16" ht="21" x14ac:dyDescent="0.25">
      <c r="C346" s="37"/>
      <c r="D346" s="36"/>
    </row>
    <row r="347" spans="3:16" ht="23.25" x14ac:dyDescent="0.25">
      <c r="C347" s="24" t="s">
        <v>10</v>
      </c>
      <c r="D347" s="24" t="s">
        <v>14</v>
      </c>
    </row>
    <row r="348" spans="3:16" ht="21" x14ac:dyDescent="0.25">
      <c r="C348" s="15" t="s">
        <v>7</v>
      </c>
      <c r="D348" s="12">
        <v>0.83333333333333337</v>
      </c>
    </row>
    <row r="349" spans="3:16" ht="21" x14ac:dyDescent="0.25">
      <c r="C349" s="15" t="s">
        <v>6</v>
      </c>
      <c r="D349" s="12">
        <v>4.7619047619047616E-2</v>
      </c>
    </row>
    <row r="350" spans="3:16" ht="21" x14ac:dyDescent="0.25">
      <c r="C350" s="15" t="s">
        <v>120</v>
      </c>
      <c r="D350" s="12">
        <v>0.11904761904761904</v>
      </c>
    </row>
    <row r="351" spans="3:16" ht="54" customHeight="1" x14ac:dyDescent="0.25"/>
    <row r="352" spans="3:16" ht="23.25" x14ac:dyDescent="0.25">
      <c r="C352" s="75" t="s">
        <v>150</v>
      </c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</row>
    <row r="353" spans="3:4" ht="23.25" customHeight="1" x14ac:dyDescent="0.25"/>
    <row r="354" spans="3:4" ht="23.25" customHeight="1" x14ac:dyDescent="0.25">
      <c r="C354" s="24" t="s">
        <v>9</v>
      </c>
      <c r="D354" s="24" t="s">
        <v>14</v>
      </c>
    </row>
    <row r="355" spans="3:4" ht="23.25" customHeight="1" x14ac:dyDescent="0.25">
      <c r="C355" s="9" t="s">
        <v>37</v>
      </c>
      <c r="D355" s="48">
        <v>8</v>
      </c>
    </row>
    <row r="356" spans="3:4" ht="23.25" customHeight="1" x14ac:dyDescent="0.25">
      <c r="C356" s="9" t="s">
        <v>38</v>
      </c>
      <c r="D356" s="48">
        <v>45</v>
      </c>
    </row>
    <row r="357" spans="3:4" ht="23.25" customHeight="1" x14ac:dyDescent="0.25">
      <c r="C357" s="9" t="s">
        <v>151</v>
      </c>
      <c r="D357" s="48">
        <v>1</v>
      </c>
    </row>
    <row r="358" spans="3:4" ht="23.25" customHeight="1" x14ac:dyDescent="0.25">
      <c r="C358" s="9" t="s">
        <v>152</v>
      </c>
      <c r="D358" s="48">
        <v>0</v>
      </c>
    </row>
    <row r="359" spans="3:4" ht="23.25" customHeight="1" x14ac:dyDescent="0.25">
      <c r="C359" s="9" t="s">
        <v>153</v>
      </c>
      <c r="D359" s="48">
        <v>0</v>
      </c>
    </row>
    <row r="360" spans="3:4" ht="23.25" customHeight="1" x14ac:dyDescent="0.25">
      <c r="C360" s="9" t="s">
        <v>39</v>
      </c>
      <c r="D360" s="48">
        <v>1</v>
      </c>
    </row>
    <row r="361" spans="3:4" ht="23.25" customHeight="1" x14ac:dyDescent="0.25">
      <c r="C361" s="9" t="s">
        <v>154</v>
      </c>
      <c r="D361" s="48">
        <v>0</v>
      </c>
    </row>
    <row r="362" spans="3:4" ht="23.25" customHeight="1" x14ac:dyDescent="0.25">
      <c r="C362" s="9" t="s">
        <v>155</v>
      </c>
      <c r="D362" s="48">
        <v>0</v>
      </c>
    </row>
    <row r="363" spans="3:4" ht="23.25" customHeight="1" x14ac:dyDescent="0.25">
      <c r="C363" s="9" t="s">
        <v>120</v>
      </c>
      <c r="D363" s="48">
        <v>1</v>
      </c>
    </row>
    <row r="364" spans="3:4" ht="23.25" customHeight="1" x14ac:dyDescent="0.25"/>
    <row r="365" spans="3:4" ht="37.5" customHeight="1" x14ac:dyDescent="0.25">
      <c r="C365" s="24" t="s">
        <v>10</v>
      </c>
      <c r="D365" s="24" t="s">
        <v>14</v>
      </c>
    </row>
    <row r="366" spans="3:4" ht="21" x14ac:dyDescent="0.25">
      <c r="C366" s="9" t="s">
        <v>37</v>
      </c>
      <c r="D366" s="12">
        <v>0.11428571428571428</v>
      </c>
    </row>
    <row r="367" spans="3:4" ht="21" x14ac:dyDescent="0.25">
      <c r="C367" s="9" t="s">
        <v>38</v>
      </c>
      <c r="D367" s="12">
        <v>0.6428571428571429</v>
      </c>
    </row>
    <row r="368" spans="3:4" ht="21" x14ac:dyDescent="0.25">
      <c r="C368" s="9" t="s">
        <v>151</v>
      </c>
      <c r="D368" s="12">
        <v>1.4285714285714285E-2</v>
      </c>
    </row>
    <row r="369" spans="3:16" ht="21" x14ac:dyDescent="0.25">
      <c r="C369" s="9" t="s">
        <v>152</v>
      </c>
      <c r="D369" s="12">
        <v>0</v>
      </c>
    </row>
    <row r="370" spans="3:16" ht="21" x14ac:dyDescent="0.25">
      <c r="C370" s="9" t="s">
        <v>153</v>
      </c>
      <c r="D370" s="12">
        <v>0</v>
      </c>
    </row>
    <row r="371" spans="3:16" ht="21" x14ac:dyDescent="0.25">
      <c r="C371" s="9" t="s">
        <v>39</v>
      </c>
      <c r="D371" s="12">
        <v>1.4285714285714285E-2</v>
      </c>
    </row>
    <row r="372" spans="3:16" ht="21" x14ac:dyDescent="0.25">
      <c r="C372" s="9" t="s">
        <v>154</v>
      </c>
      <c r="D372" s="12">
        <v>0</v>
      </c>
    </row>
    <row r="373" spans="3:16" ht="21" x14ac:dyDescent="0.25">
      <c r="C373" s="9" t="s">
        <v>155</v>
      </c>
      <c r="D373" s="12">
        <v>0</v>
      </c>
    </row>
    <row r="374" spans="3:16" ht="21" x14ac:dyDescent="0.25">
      <c r="C374" s="9" t="s">
        <v>120</v>
      </c>
      <c r="D374" s="12">
        <v>1.4285714285714285E-2</v>
      </c>
    </row>
    <row r="375" spans="3:16" ht="50.25" customHeight="1" x14ac:dyDescent="0.25"/>
    <row r="376" spans="3:16" ht="23.25" x14ac:dyDescent="0.25">
      <c r="C376" s="75" t="s">
        <v>156</v>
      </c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</row>
    <row r="377" spans="3:16" ht="60.75" customHeight="1" x14ac:dyDescent="0.25"/>
    <row r="378" spans="3:16" ht="23.25" x14ac:dyDescent="0.25">
      <c r="C378" s="24" t="s">
        <v>10</v>
      </c>
      <c r="D378" s="24" t="s">
        <v>16</v>
      </c>
      <c r="E378" s="24" t="s">
        <v>17</v>
      </c>
    </row>
    <row r="379" spans="3:16" ht="21" x14ac:dyDescent="0.25">
      <c r="C379" s="9" t="s">
        <v>157</v>
      </c>
      <c r="D379" s="12">
        <v>0.15384615384615385</v>
      </c>
      <c r="E379" s="12">
        <v>0</v>
      </c>
    </row>
    <row r="380" spans="3:16" ht="21" x14ac:dyDescent="0.25">
      <c r="C380" s="9" t="s">
        <v>158</v>
      </c>
      <c r="D380" s="12">
        <v>7.6923076923076927E-2</v>
      </c>
      <c r="E380" s="12">
        <v>0</v>
      </c>
    </row>
    <row r="381" spans="3:16" ht="21" x14ac:dyDescent="0.25">
      <c r="C381" s="9" t="s">
        <v>159</v>
      </c>
      <c r="D381" s="12">
        <v>7.6923076923076927E-2</v>
      </c>
      <c r="E381" s="12">
        <v>0</v>
      </c>
    </row>
    <row r="382" spans="3:16" ht="21" x14ac:dyDescent="0.25">
      <c r="C382" s="9" t="s">
        <v>160</v>
      </c>
      <c r="D382" s="12">
        <v>0</v>
      </c>
      <c r="E382" s="12">
        <v>0</v>
      </c>
    </row>
    <row r="383" spans="3:16" ht="21" x14ac:dyDescent="0.25">
      <c r="C383" s="9" t="s">
        <v>23</v>
      </c>
      <c r="D383" s="12">
        <v>0</v>
      </c>
      <c r="E383" s="12">
        <v>0</v>
      </c>
    </row>
    <row r="384" spans="3:16" ht="21" x14ac:dyDescent="0.25">
      <c r="C384" s="37"/>
      <c r="D384" s="36"/>
      <c r="E384" s="36"/>
    </row>
    <row r="385" spans="3:16" ht="46.5" customHeight="1" x14ac:dyDescent="0.25"/>
    <row r="386" spans="3:16" ht="54.75" customHeight="1" x14ac:dyDescent="0.25">
      <c r="C386" s="71" t="s">
        <v>161</v>
      </c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</row>
    <row r="387" spans="3:16" ht="29.25" customHeight="1" x14ac:dyDescent="0.25"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3:16" ht="75.75" customHeight="1" x14ac:dyDescent="0.25">
      <c r="D388" s="24" t="s">
        <v>14</v>
      </c>
      <c r="E388" s="24" t="s">
        <v>15</v>
      </c>
      <c r="F388" s="24" t="s">
        <v>16</v>
      </c>
      <c r="G388" s="24" t="s">
        <v>17</v>
      </c>
    </row>
    <row r="389" spans="3:16" ht="42" x14ac:dyDescent="0.25">
      <c r="C389" s="9" t="s">
        <v>40</v>
      </c>
      <c r="D389" s="12">
        <v>0</v>
      </c>
      <c r="E389" s="12">
        <v>0</v>
      </c>
      <c r="F389" s="12">
        <v>0</v>
      </c>
      <c r="G389" s="12">
        <v>0</v>
      </c>
    </row>
    <row r="390" spans="3:16" ht="21" x14ac:dyDescent="0.25">
      <c r="C390" s="9" t="s">
        <v>41</v>
      </c>
      <c r="D390" s="12">
        <v>1.1904761904761904E-2</v>
      </c>
      <c r="E390" s="12">
        <v>0</v>
      </c>
      <c r="F390" s="12">
        <v>0</v>
      </c>
      <c r="G390" s="12">
        <v>0</v>
      </c>
    </row>
    <row r="391" spans="3:16" ht="63" x14ac:dyDescent="0.25">
      <c r="C391" s="9" t="s">
        <v>42</v>
      </c>
      <c r="D391" s="12">
        <v>0</v>
      </c>
      <c r="E391" s="12">
        <v>0</v>
      </c>
      <c r="F391" s="12">
        <v>0</v>
      </c>
      <c r="G391" s="12">
        <v>0</v>
      </c>
    </row>
    <row r="392" spans="3:16" ht="21" x14ac:dyDescent="0.25">
      <c r="C392" s="9" t="s">
        <v>162</v>
      </c>
      <c r="D392" s="12">
        <v>0</v>
      </c>
      <c r="E392" s="12">
        <v>0</v>
      </c>
      <c r="F392" s="12">
        <v>0</v>
      </c>
      <c r="G392" s="12">
        <v>0</v>
      </c>
    </row>
    <row r="393" spans="3:16" ht="21" x14ac:dyDescent="0.25">
      <c r="C393" s="9" t="s">
        <v>163</v>
      </c>
      <c r="D393" s="12">
        <v>0</v>
      </c>
      <c r="E393" s="12">
        <v>0</v>
      </c>
      <c r="F393" s="12">
        <v>0</v>
      </c>
      <c r="G393" s="12">
        <v>0</v>
      </c>
    </row>
    <row r="394" spans="3:16" ht="21" x14ac:dyDescent="0.25">
      <c r="C394" s="9" t="s">
        <v>164</v>
      </c>
      <c r="D394" s="12">
        <v>0</v>
      </c>
      <c r="E394" s="12">
        <v>0</v>
      </c>
      <c r="F394" s="12">
        <v>0</v>
      </c>
      <c r="G394" s="12">
        <v>0</v>
      </c>
    </row>
    <row r="395" spans="3:16" ht="21" x14ac:dyDescent="0.25">
      <c r="C395" s="9" t="s">
        <v>43</v>
      </c>
      <c r="D395" s="12">
        <v>0</v>
      </c>
      <c r="E395" s="12">
        <v>0</v>
      </c>
      <c r="F395" s="12">
        <v>0.15384615384615385</v>
      </c>
      <c r="G395" s="12">
        <v>0</v>
      </c>
    </row>
    <row r="396" spans="3:16" ht="21" x14ac:dyDescent="0.25">
      <c r="C396" s="9" t="s">
        <v>44</v>
      </c>
      <c r="D396" s="12">
        <v>0.15476190476190477</v>
      </c>
      <c r="E396" s="12">
        <v>9.0909090909090912E-2</v>
      </c>
      <c r="F396" s="12">
        <v>0</v>
      </c>
      <c r="G396" s="12">
        <v>0</v>
      </c>
    </row>
    <row r="397" spans="3:16" ht="21" x14ac:dyDescent="0.25">
      <c r="C397" s="37"/>
      <c r="D397" s="36"/>
      <c r="E397" s="36"/>
      <c r="F397" s="36"/>
      <c r="G397" s="36"/>
    </row>
    <row r="398" spans="3:16" ht="21" x14ac:dyDescent="0.25">
      <c r="C398" s="37"/>
      <c r="D398" s="36"/>
      <c r="E398" s="36"/>
      <c r="F398" s="36"/>
      <c r="G398" s="36"/>
    </row>
    <row r="399" spans="3:16" ht="21" x14ac:dyDescent="0.25">
      <c r="C399" s="37"/>
      <c r="D399" s="36"/>
      <c r="E399" s="36"/>
      <c r="F399" s="36"/>
      <c r="G399" s="36"/>
    </row>
    <row r="400" spans="3:16" ht="21" x14ac:dyDescent="0.25">
      <c r="C400" s="37"/>
      <c r="D400" s="36"/>
      <c r="E400" s="36"/>
      <c r="F400" s="36"/>
      <c r="G400" s="36"/>
    </row>
    <row r="401" spans="3:16" ht="21" x14ac:dyDescent="0.25">
      <c r="C401" s="37"/>
      <c r="D401" s="36"/>
      <c r="E401" s="36"/>
      <c r="F401" s="36"/>
      <c r="G401" s="36"/>
    </row>
    <row r="402" spans="3:16" ht="21" x14ac:dyDescent="0.25">
      <c r="C402" s="37"/>
      <c r="D402" s="36"/>
      <c r="E402" s="36"/>
      <c r="F402" s="36"/>
      <c r="G402" s="36"/>
    </row>
    <row r="403" spans="3:16" ht="21" x14ac:dyDescent="0.25">
      <c r="C403" s="37"/>
      <c r="D403" s="36"/>
      <c r="E403" s="36"/>
      <c r="F403" s="36"/>
      <c r="G403" s="36"/>
    </row>
    <row r="404" spans="3:16" ht="21" x14ac:dyDescent="0.25">
      <c r="C404" s="37"/>
      <c r="D404" s="36"/>
      <c r="E404" s="36"/>
      <c r="F404" s="36"/>
      <c r="G404" s="36"/>
    </row>
    <row r="405" spans="3:16" ht="21" x14ac:dyDescent="0.25">
      <c r="C405" s="37"/>
      <c r="D405" s="36"/>
      <c r="E405" s="36"/>
      <c r="F405" s="36"/>
      <c r="G405" s="36"/>
    </row>
    <row r="406" spans="3:16" ht="21" x14ac:dyDescent="0.25">
      <c r="C406" s="37"/>
      <c r="D406" s="36"/>
      <c r="E406" s="36"/>
      <c r="F406" s="36"/>
      <c r="G406" s="36"/>
    </row>
    <row r="407" spans="3:16" ht="21" x14ac:dyDescent="0.25">
      <c r="C407" s="37"/>
      <c r="D407" s="36"/>
      <c r="E407" s="36"/>
      <c r="F407" s="36"/>
      <c r="G407" s="36"/>
    </row>
    <row r="408" spans="3:16" ht="21" x14ac:dyDescent="0.25">
      <c r="C408" s="37"/>
      <c r="D408" s="36"/>
      <c r="E408" s="36"/>
      <c r="F408" s="36"/>
      <c r="G408" s="36"/>
    </row>
    <row r="409" spans="3:16" ht="21" x14ac:dyDescent="0.25">
      <c r="C409" s="37"/>
      <c r="D409" s="36"/>
      <c r="E409" s="36"/>
      <c r="F409" s="36"/>
      <c r="G409" s="36"/>
    </row>
    <row r="410" spans="3:16" ht="21" x14ac:dyDescent="0.25">
      <c r="C410" s="37"/>
      <c r="D410" s="36"/>
      <c r="E410" s="36"/>
      <c r="F410" s="36"/>
      <c r="G410" s="36"/>
    </row>
    <row r="411" spans="3:16" ht="25.5" customHeight="1" x14ac:dyDescent="0.25"/>
    <row r="412" spans="3:16" ht="25.5" customHeight="1" x14ac:dyDescent="0.25"/>
    <row r="413" spans="3:16" ht="25.5" customHeight="1" x14ac:dyDescent="0.25"/>
    <row r="414" spans="3:16" ht="25.5" customHeight="1" x14ac:dyDescent="0.25"/>
    <row r="415" spans="3:16" ht="23.25" x14ac:dyDescent="0.25">
      <c r="C415" s="74" t="s">
        <v>45</v>
      </c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</row>
    <row r="417" spans="3:16" ht="23.25" x14ac:dyDescent="0.25">
      <c r="C417" s="71" t="s">
        <v>165</v>
      </c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</row>
    <row r="418" spans="3:16" ht="57" customHeight="1" x14ac:dyDescent="0.25"/>
    <row r="419" spans="3:16" ht="30" customHeight="1" x14ac:dyDescent="0.25">
      <c r="C419" s="24" t="s">
        <v>9</v>
      </c>
      <c r="D419" s="8" t="s">
        <v>15</v>
      </c>
      <c r="E419" s="8" t="s">
        <v>16</v>
      </c>
      <c r="F419" s="8" t="s">
        <v>17</v>
      </c>
    </row>
    <row r="420" spans="3:16" ht="21" x14ac:dyDescent="0.25">
      <c r="C420" s="15" t="s">
        <v>7</v>
      </c>
      <c r="D420" s="10">
        <v>5</v>
      </c>
      <c r="E420" s="10">
        <v>3</v>
      </c>
      <c r="F420" s="10">
        <v>0</v>
      </c>
      <c r="G420" s="29"/>
    </row>
    <row r="421" spans="3:16" ht="21" x14ac:dyDescent="0.25">
      <c r="C421" s="15" t="s">
        <v>6</v>
      </c>
      <c r="D421" s="10">
        <v>2</v>
      </c>
      <c r="E421" s="10">
        <v>6</v>
      </c>
      <c r="F421" s="10">
        <v>1</v>
      </c>
    </row>
    <row r="422" spans="3:16" ht="17.25" customHeight="1" x14ac:dyDescent="0.25"/>
    <row r="423" spans="3:16" ht="23.25" x14ac:dyDescent="0.25">
      <c r="C423" s="24" t="s">
        <v>10</v>
      </c>
      <c r="D423" s="8" t="s">
        <v>15</v>
      </c>
      <c r="E423" s="8" t="s">
        <v>16</v>
      </c>
      <c r="F423" s="8" t="s">
        <v>17</v>
      </c>
    </row>
    <row r="424" spans="3:16" ht="21" x14ac:dyDescent="0.25">
      <c r="C424" s="15" t="s">
        <v>7</v>
      </c>
      <c r="D424" s="12">
        <v>0.7142857142857143</v>
      </c>
      <c r="E424" s="12">
        <v>0.33333333333333331</v>
      </c>
      <c r="F424" s="12">
        <v>0</v>
      </c>
    </row>
    <row r="425" spans="3:16" ht="21" x14ac:dyDescent="0.25">
      <c r="C425" s="15" t="s">
        <v>6</v>
      </c>
      <c r="D425" s="12">
        <v>0.2857142857142857</v>
      </c>
      <c r="E425" s="12">
        <v>0.66666666666666663</v>
      </c>
      <c r="F425" s="12">
        <v>1</v>
      </c>
    </row>
    <row r="426" spans="3:16" ht="88.5" customHeight="1" x14ac:dyDescent="0.25"/>
    <row r="427" spans="3:16" ht="23.25" x14ac:dyDescent="0.25">
      <c r="C427" s="74" t="s">
        <v>46</v>
      </c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</row>
    <row r="429" spans="3:16" ht="23.25" x14ac:dyDescent="0.25">
      <c r="C429" s="71" t="s">
        <v>47</v>
      </c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</row>
    <row r="430" spans="3:16" ht="21.75" customHeight="1" x14ac:dyDescent="0.25"/>
    <row r="431" spans="3:16" ht="21.75" customHeight="1" x14ac:dyDescent="0.25">
      <c r="C431" s="8" t="s">
        <v>9</v>
      </c>
      <c r="D431" s="8" t="s">
        <v>15</v>
      </c>
      <c r="E431" s="8" t="s">
        <v>16</v>
      </c>
      <c r="F431" s="8" t="s">
        <v>17</v>
      </c>
      <c r="G431" s="8" t="s">
        <v>11</v>
      </c>
    </row>
    <row r="432" spans="3:16" ht="21.75" customHeight="1" x14ac:dyDescent="0.25">
      <c r="C432" s="9" t="s">
        <v>166</v>
      </c>
      <c r="D432" s="10">
        <v>0</v>
      </c>
      <c r="E432" s="10">
        <v>0</v>
      </c>
      <c r="F432" s="10">
        <v>0</v>
      </c>
      <c r="G432" s="10">
        <v>0</v>
      </c>
    </row>
    <row r="433" spans="3:7" ht="21.75" customHeight="1" x14ac:dyDescent="0.25">
      <c r="C433" s="9" t="s">
        <v>48</v>
      </c>
      <c r="D433" s="10">
        <v>0</v>
      </c>
      <c r="E433" s="10">
        <v>1</v>
      </c>
      <c r="F433" s="10">
        <v>0</v>
      </c>
      <c r="G433" s="10">
        <v>1</v>
      </c>
    </row>
    <row r="434" spans="3:7" ht="21.75" customHeight="1" x14ac:dyDescent="0.25">
      <c r="C434" s="9" t="s">
        <v>167</v>
      </c>
      <c r="D434" s="10">
        <v>0</v>
      </c>
      <c r="E434" s="10">
        <v>0</v>
      </c>
      <c r="F434" s="10">
        <v>0</v>
      </c>
      <c r="G434" s="10">
        <v>0</v>
      </c>
    </row>
    <row r="435" spans="3:7" ht="21.75" customHeight="1" x14ac:dyDescent="0.25">
      <c r="C435" s="9" t="s">
        <v>49</v>
      </c>
      <c r="D435" s="10">
        <v>0</v>
      </c>
      <c r="E435" s="10">
        <v>0</v>
      </c>
      <c r="F435" s="10">
        <v>0</v>
      </c>
      <c r="G435" s="10">
        <v>0</v>
      </c>
    </row>
    <row r="436" spans="3:7" ht="21.75" customHeight="1" x14ac:dyDescent="0.25">
      <c r="C436" s="9" t="s">
        <v>50</v>
      </c>
      <c r="D436" s="10">
        <v>6</v>
      </c>
      <c r="E436" s="10">
        <v>2</v>
      </c>
      <c r="F436" s="10">
        <v>0</v>
      </c>
      <c r="G436" s="10">
        <v>8</v>
      </c>
    </row>
    <row r="437" spans="3:7" ht="38.25" customHeight="1" x14ac:dyDescent="0.25">
      <c r="C437" s="9" t="s">
        <v>168</v>
      </c>
      <c r="D437" s="10">
        <v>0</v>
      </c>
      <c r="E437" s="10">
        <v>0</v>
      </c>
      <c r="F437" s="10">
        <v>0</v>
      </c>
      <c r="G437" s="10">
        <v>0</v>
      </c>
    </row>
    <row r="438" spans="3:7" ht="21" x14ac:dyDescent="0.25">
      <c r="C438" s="9" t="s">
        <v>120</v>
      </c>
      <c r="D438" s="10">
        <v>0</v>
      </c>
      <c r="E438" s="10">
        <v>0</v>
      </c>
      <c r="F438" s="10">
        <v>0</v>
      </c>
      <c r="G438" s="10">
        <v>0</v>
      </c>
    </row>
    <row r="439" spans="3:7" ht="21" x14ac:dyDescent="0.25">
      <c r="C439" s="37"/>
      <c r="D439" s="38"/>
      <c r="E439" s="38"/>
      <c r="F439" s="38"/>
      <c r="G439" s="38"/>
    </row>
    <row r="440" spans="3:7" ht="21" x14ac:dyDescent="0.25">
      <c r="C440" s="37"/>
      <c r="D440" s="38"/>
      <c r="E440" s="38"/>
      <c r="F440" s="38"/>
      <c r="G440" s="38"/>
    </row>
    <row r="441" spans="3:7" ht="21" x14ac:dyDescent="0.25">
      <c r="C441" s="37"/>
      <c r="D441" s="38"/>
      <c r="E441" s="38"/>
      <c r="F441" s="38"/>
      <c r="G441" s="38"/>
    </row>
    <row r="442" spans="3:7" ht="21" x14ac:dyDescent="0.25">
      <c r="C442" s="37"/>
      <c r="D442" s="38"/>
      <c r="E442" s="38"/>
      <c r="F442" s="38"/>
      <c r="G442" s="38"/>
    </row>
    <row r="443" spans="3:7" ht="21.75" customHeight="1" x14ac:dyDescent="0.25"/>
    <row r="444" spans="3:7" ht="23.25" x14ac:dyDescent="0.25">
      <c r="C444" s="8" t="s">
        <v>10</v>
      </c>
      <c r="D444" s="8" t="s">
        <v>15</v>
      </c>
      <c r="E444" s="8" t="s">
        <v>16</v>
      </c>
      <c r="F444" s="8" t="s">
        <v>17</v>
      </c>
      <c r="G444" s="8" t="s">
        <v>11</v>
      </c>
    </row>
    <row r="445" spans="3:7" ht="21" x14ac:dyDescent="0.25">
      <c r="C445" s="9" t="s">
        <v>50</v>
      </c>
      <c r="D445" s="12">
        <v>0.54545454545454541</v>
      </c>
      <c r="E445" s="12">
        <v>0.15384615384615385</v>
      </c>
      <c r="F445" s="12">
        <v>0</v>
      </c>
      <c r="G445" s="12">
        <v>0.32</v>
      </c>
    </row>
    <row r="446" spans="3:7" ht="21" x14ac:dyDescent="0.25">
      <c r="C446" s="9" t="s">
        <v>166</v>
      </c>
      <c r="D446" s="12">
        <v>0</v>
      </c>
      <c r="E446" s="12">
        <v>0</v>
      </c>
      <c r="F446" s="12">
        <v>0</v>
      </c>
      <c r="G446" s="12">
        <v>0</v>
      </c>
    </row>
    <row r="447" spans="3:7" ht="21" x14ac:dyDescent="0.25">
      <c r="C447" s="9" t="s">
        <v>48</v>
      </c>
      <c r="D447" s="12">
        <v>0</v>
      </c>
      <c r="E447" s="12">
        <v>7.6923076923076927E-2</v>
      </c>
      <c r="F447" s="12">
        <v>0</v>
      </c>
      <c r="G447" s="12">
        <v>0.04</v>
      </c>
    </row>
    <row r="448" spans="3:7" ht="21" x14ac:dyDescent="0.25">
      <c r="C448" s="9" t="s">
        <v>49</v>
      </c>
      <c r="D448" s="12">
        <v>0</v>
      </c>
      <c r="E448" s="12">
        <v>0</v>
      </c>
      <c r="F448" s="12">
        <v>0</v>
      </c>
      <c r="G448" s="12">
        <v>0</v>
      </c>
    </row>
    <row r="449" spans="3:16" ht="21" x14ac:dyDescent="0.25">
      <c r="C449" s="9" t="s">
        <v>167</v>
      </c>
      <c r="D449" s="12">
        <v>0</v>
      </c>
      <c r="E449" s="12">
        <v>0</v>
      </c>
      <c r="F449" s="12">
        <v>0</v>
      </c>
      <c r="G449" s="12">
        <v>0</v>
      </c>
    </row>
    <row r="450" spans="3:16" ht="42" x14ac:dyDescent="0.25">
      <c r="C450" s="9" t="s">
        <v>168</v>
      </c>
      <c r="D450" s="12">
        <v>0</v>
      </c>
      <c r="E450" s="12">
        <v>0</v>
      </c>
      <c r="F450" s="12">
        <v>0</v>
      </c>
      <c r="G450" s="12">
        <v>0</v>
      </c>
    </row>
    <row r="451" spans="3:16" ht="37.5" customHeight="1" x14ac:dyDescent="0.25"/>
    <row r="456" spans="3:16" ht="23.25" x14ac:dyDescent="0.25">
      <c r="C456" s="71" t="s">
        <v>169</v>
      </c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</row>
    <row r="458" spans="3:16" ht="23.25" x14ac:dyDescent="0.25">
      <c r="C458" s="8" t="s">
        <v>9</v>
      </c>
      <c r="D458" s="24" t="s">
        <v>14</v>
      </c>
      <c r="E458" s="8" t="s">
        <v>15</v>
      </c>
      <c r="F458" s="8" t="s">
        <v>16</v>
      </c>
      <c r="G458" s="8" t="s">
        <v>17</v>
      </c>
      <c r="H458" s="8" t="s">
        <v>11</v>
      </c>
    </row>
    <row r="459" spans="3:16" ht="42" x14ac:dyDescent="0.25">
      <c r="C459" s="9" t="s">
        <v>170</v>
      </c>
      <c r="D459" s="10">
        <v>0</v>
      </c>
      <c r="E459" s="10">
        <v>0</v>
      </c>
      <c r="F459" s="10">
        <v>0</v>
      </c>
      <c r="G459" s="10">
        <v>0</v>
      </c>
      <c r="H459" s="10">
        <v>0</v>
      </c>
    </row>
    <row r="460" spans="3:16" ht="21" x14ac:dyDescent="0.25">
      <c r="C460" s="9" t="s">
        <v>171</v>
      </c>
      <c r="D460" s="10">
        <v>0</v>
      </c>
      <c r="E460" s="10">
        <v>0</v>
      </c>
      <c r="F460" s="10">
        <v>0</v>
      </c>
      <c r="G460" s="10">
        <v>0</v>
      </c>
      <c r="H460" s="10">
        <v>0</v>
      </c>
    </row>
    <row r="461" spans="3:16" ht="42" x14ac:dyDescent="0.25">
      <c r="C461" s="9" t="s">
        <v>172</v>
      </c>
      <c r="D461" s="10">
        <v>0</v>
      </c>
      <c r="E461" s="10">
        <v>0</v>
      </c>
      <c r="F461" s="10">
        <v>0</v>
      </c>
      <c r="G461" s="10">
        <v>0</v>
      </c>
      <c r="H461" s="10">
        <v>0</v>
      </c>
    </row>
    <row r="462" spans="3:16" ht="21" x14ac:dyDescent="0.25">
      <c r="C462" s="9" t="s">
        <v>6</v>
      </c>
      <c r="D462" s="10">
        <v>7</v>
      </c>
      <c r="E462" s="10">
        <v>0</v>
      </c>
      <c r="F462" s="10">
        <v>0</v>
      </c>
      <c r="G462" s="10">
        <v>0</v>
      </c>
      <c r="H462" s="10">
        <v>7</v>
      </c>
    </row>
    <row r="463" spans="3:16" ht="21" x14ac:dyDescent="0.25">
      <c r="C463" s="9" t="s">
        <v>120</v>
      </c>
      <c r="D463" s="10">
        <v>25</v>
      </c>
      <c r="E463" s="10">
        <v>3</v>
      </c>
      <c r="F463" s="10">
        <v>9</v>
      </c>
      <c r="G463" s="10">
        <v>1</v>
      </c>
      <c r="H463" s="10">
        <v>38</v>
      </c>
    </row>
    <row r="465" spans="3:16" ht="23.25" x14ac:dyDescent="0.25">
      <c r="C465" s="8" t="s">
        <v>10</v>
      </c>
      <c r="D465" s="24" t="s">
        <v>14</v>
      </c>
      <c r="E465" s="8" t="s">
        <v>15</v>
      </c>
      <c r="F465" s="8" t="s">
        <v>16</v>
      </c>
      <c r="G465" s="8" t="s">
        <v>17</v>
      </c>
      <c r="H465" s="8" t="s">
        <v>11</v>
      </c>
    </row>
    <row r="466" spans="3:16" ht="42" x14ac:dyDescent="0.25">
      <c r="C466" s="9" t="s">
        <v>170</v>
      </c>
      <c r="D466" s="49">
        <v>0</v>
      </c>
      <c r="E466" s="49">
        <v>0</v>
      </c>
      <c r="F466" s="49">
        <v>0</v>
      </c>
      <c r="G466" s="49">
        <v>0</v>
      </c>
      <c r="H466" s="49">
        <v>0</v>
      </c>
    </row>
    <row r="467" spans="3:16" ht="21" x14ac:dyDescent="0.25">
      <c r="C467" s="9" t="s">
        <v>171</v>
      </c>
      <c r="D467" s="49">
        <v>0</v>
      </c>
      <c r="E467" s="49">
        <v>0</v>
      </c>
      <c r="F467" s="49">
        <v>0</v>
      </c>
      <c r="G467" s="49">
        <v>0</v>
      </c>
      <c r="H467" s="49">
        <v>0</v>
      </c>
    </row>
    <row r="468" spans="3:16" ht="42" x14ac:dyDescent="0.25">
      <c r="C468" s="9" t="s">
        <v>172</v>
      </c>
      <c r="D468" s="49">
        <v>0</v>
      </c>
      <c r="E468" s="49">
        <v>0</v>
      </c>
      <c r="F468" s="49">
        <v>0</v>
      </c>
      <c r="G468" s="49">
        <v>0</v>
      </c>
      <c r="H468" s="49">
        <v>0</v>
      </c>
    </row>
    <row r="469" spans="3:16" ht="21" x14ac:dyDescent="0.25">
      <c r="C469" s="9" t="s">
        <v>6</v>
      </c>
      <c r="D469" s="49">
        <v>0.19444444444444445</v>
      </c>
      <c r="E469" s="49">
        <v>0</v>
      </c>
      <c r="F469" s="49">
        <v>0</v>
      </c>
      <c r="G469" s="49">
        <v>0</v>
      </c>
      <c r="H469" s="49">
        <v>0.13725490196078433</v>
      </c>
    </row>
    <row r="470" spans="3:16" ht="44.25" customHeight="1" x14ac:dyDescent="0.25">
      <c r="C470" s="9" t="s">
        <v>120</v>
      </c>
      <c r="D470" s="49">
        <v>0.69444444444444442</v>
      </c>
      <c r="E470" s="49">
        <v>0.6</v>
      </c>
      <c r="F470" s="49">
        <v>1</v>
      </c>
      <c r="G470" s="49">
        <v>1</v>
      </c>
      <c r="H470" s="49">
        <v>0.74509803921568629</v>
      </c>
    </row>
    <row r="471" spans="3:16" ht="44.25" customHeight="1" x14ac:dyDescent="0.25"/>
    <row r="472" spans="3:16" ht="23.25" x14ac:dyDescent="0.25">
      <c r="C472" s="71" t="s">
        <v>173</v>
      </c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</row>
    <row r="474" spans="3:16" ht="23.25" x14ac:dyDescent="0.25">
      <c r="C474" s="8" t="s">
        <v>9</v>
      </c>
      <c r="D474" s="24" t="s">
        <v>14</v>
      </c>
      <c r="E474" s="8" t="s">
        <v>15</v>
      </c>
      <c r="F474" s="8" t="s">
        <v>16</v>
      </c>
      <c r="G474" s="8" t="s">
        <v>17</v>
      </c>
      <c r="H474" s="8" t="s">
        <v>11</v>
      </c>
    </row>
    <row r="475" spans="3:16" ht="42" x14ac:dyDescent="0.25">
      <c r="C475" s="9" t="s">
        <v>174</v>
      </c>
      <c r="D475" s="10">
        <v>0</v>
      </c>
      <c r="E475" s="10">
        <v>0</v>
      </c>
      <c r="F475" s="10">
        <v>0</v>
      </c>
      <c r="G475" s="10">
        <v>0</v>
      </c>
      <c r="H475" s="10">
        <v>0</v>
      </c>
    </row>
    <row r="476" spans="3:16" ht="42" x14ac:dyDescent="0.25">
      <c r="C476" s="9" t="s">
        <v>175</v>
      </c>
      <c r="D476" s="10">
        <v>24</v>
      </c>
      <c r="E476" s="10">
        <v>0</v>
      </c>
      <c r="F476" s="10">
        <v>0</v>
      </c>
      <c r="G476" s="10">
        <v>0</v>
      </c>
      <c r="H476" s="10">
        <v>24</v>
      </c>
    </row>
    <row r="477" spans="3:16" ht="21" x14ac:dyDescent="0.25">
      <c r="C477" s="9" t="s">
        <v>176</v>
      </c>
      <c r="D477" s="10">
        <v>2</v>
      </c>
      <c r="E477" s="10">
        <v>0</v>
      </c>
      <c r="F477" s="10">
        <v>0</v>
      </c>
      <c r="G477" s="10">
        <v>0</v>
      </c>
      <c r="H477" s="10">
        <v>2</v>
      </c>
    </row>
    <row r="478" spans="3:16" ht="21" x14ac:dyDescent="0.25">
      <c r="C478" s="9" t="s">
        <v>177</v>
      </c>
      <c r="D478" s="10">
        <v>0</v>
      </c>
      <c r="E478" s="10">
        <v>0</v>
      </c>
      <c r="F478" s="10">
        <v>0</v>
      </c>
      <c r="G478" s="10">
        <v>0</v>
      </c>
      <c r="H478" s="10">
        <v>0</v>
      </c>
    </row>
    <row r="479" spans="3:16" ht="42" x14ac:dyDescent="0.25">
      <c r="C479" s="9" t="s">
        <v>178</v>
      </c>
      <c r="D479" s="10">
        <v>2</v>
      </c>
      <c r="E479" s="10">
        <v>1</v>
      </c>
      <c r="F479" s="10">
        <v>0</v>
      </c>
      <c r="G479" s="10">
        <v>0</v>
      </c>
      <c r="H479" s="10">
        <v>3</v>
      </c>
    </row>
    <row r="480" spans="3:16" ht="21" x14ac:dyDescent="0.25">
      <c r="C480" s="9" t="s">
        <v>120</v>
      </c>
      <c r="D480" s="10">
        <v>17</v>
      </c>
      <c r="E480" s="10">
        <v>4</v>
      </c>
      <c r="F480" s="10">
        <v>5</v>
      </c>
      <c r="G480" s="10">
        <v>0</v>
      </c>
      <c r="H480" s="10">
        <v>26</v>
      </c>
    </row>
    <row r="482" spans="3:16" ht="23.25" x14ac:dyDescent="0.25">
      <c r="C482" s="8" t="s">
        <v>10</v>
      </c>
      <c r="D482" s="8" t="s">
        <v>14</v>
      </c>
      <c r="E482" s="8" t="s">
        <v>15</v>
      </c>
      <c r="F482" s="8" t="s">
        <v>16</v>
      </c>
      <c r="G482" s="8" t="s">
        <v>17</v>
      </c>
      <c r="H482" s="8" t="s">
        <v>11</v>
      </c>
    </row>
    <row r="483" spans="3:16" ht="42" x14ac:dyDescent="0.25">
      <c r="C483" s="9" t="s">
        <v>174</v>
      </c>
      <c r="D483" s="49">
        <v>0</v>
      </c>
      <c r="E483" s="49">
        <v>0</v>
      </c>
      <c r="F483" s="49">
        <v>0</v>
      </c>
      <c r="G483" s="49">
        <v>0</v>
      </c>
      <c r="H483" s="49">
        <v>0</v>
      </c>
    </row>
    <row r="484" spans="3:16" ht="42" x14ac:dyDescent="0.25">
      <c r="C484" s="9" t="s">
        <v>175</v>
      </c>
      <c r="D484" s="49">
        <v>0.2857142857142857</v>
      </c>
      <c r="E484" s="49">
        <v>0</v>
      </c>
      <c r="F484" s="49">
        <v>0</v>
      </c>
      <c r="G484" s="49">
        <v>0</v>
      </c>
      <c r="H484" s="49">
        <v>0.22018348623853212</v>
      </c>
    </row>
    <row r="485" spans="3:16" ht="21" x14ac:dyDescent="0.25">
      <c r="C485" s="9" t="s">
        <v>176</v>
      </c>
      <c r="D485" s="49">
        <v>2.3809523809523808E-2</v>
      </c>
      <c r="E485" s="49">
        <v>0</v>
      </c>
      <c r="F485" s="49">
        <v>0</v>
      </c>
      <c r="G485" s="49">
        <v>0</v>
      </c>
      <c r="H485" s="49">
        <v>1.834862385321101E-2</v>
      </c>
    </row>
    <row r="486" spans="3:16" ht="21" x14ac:dyDescent="0.25">
      <c r="C486" s="9" t="s">
        <v>177</v>
      </c>
      <c r="D486" s="49">
        <v>0</v>
      </c>
      <c r="E486" s="49">
        <v>0</v>
      </c>
      <c r="F486" s="49">
        <v>0</v>
      </c>
      <c r="G486" s="49">
        <v>0</v>
      </c>
      <c r="H486" s="49">
        <v>0</v>
      </c>
    </row>
    <row r="487" spans="3:16" ht="42" x14ac:dyDescent="0.25">
      <c r="C487" s="9" t="s">
        <v>178</v>
      </c>
      <c r="D487" s="49">
        <v>2.3809523809523808E-2</v>
      </c>
      <c r="E487" s="49">
        <v>9.0909090909090912E-2</v>
      </c>
      <c r="F487" s="49">
        <v>0</v>
      </c>
      <c r="G487" s="49">
        <v>0</v>
      </c>
      <c r="H487" s="49">
        <v>2.7522935779816515E-2</v>
      </c>
    </row>
    <row r="488" spans="3:16" ht="21" x14ac:dyDescent="0.25">
      <c r="C488" s="9" t="s">
        <v>120</v>
      </c>
      <c r="D488" s="49">
        <v>0.20238095238095238</v>
      </c>
      <c r="E488" s="49">
        <v>0.36363636363636365</v>
      </c>
      <c r="F488" s="49">
        <v>0.38461538461538464</v>
      </c>
      <c r="G488" s="49">
        <v>0</v>
      </c>
      <c r="H488" s="49">
        <v>0.23853211009174313</v>
      </c>
    </row>
    <row r="491" spans="3:16" ht="23.25" x14ac:dyDescent="0.25">
      <c r="C491" s="71" t="s">
        <v>179</v>
      </c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</row>
    <row r="492" spans="3:16" ht="43.5" customHeight="1" x14ac:dyDescent="0.25"/>
    <row r="493" spans="3:16" ht="30" customHeight="1" x14ac:dyDescent="0.25">
      <c r="C493" s="8" t="s">
        <v>9</v>
      </c>
      <c r="D493" s="8" t="s">
        <v>15</v>
      </c>
      <c r="E493" s="8" t="s">
        <v>16</v>
      </c>
      <c r="F493" s="8" t="s">
        <v>17</v>
      </c>
      <c r="G493" s="8" t="s">
        <v>11</v>
      </c>
    </row>
    <row r="494" spans="3:16" ht="21" x14ac:dyDescent="0.25">
      <c r="C494" s="15" t="s">
        <v>7</v>
      </c>
      <c r="D494" s="10">
        <v>4</v>
      </c>
      <c r="E494" s="10">
        <v>8</v>
      </c>
      <c r="F494" s="10">
        <v>1</v>
      </c>
      <c r="G494" s="10">
        <v>13</v>
      </c>
    </row>
    <row r="495" spans="3:16" ht="21" x14ac:dyDescent="0.25">
      <c r="C495" s="15" t="s">
        <v>6</v>
      </c>
      <c r="D495" s="10">
        <v>0</v>
      </c>
      <c r="E495" s="10">
        <v>0</v>
      </c>
      <c r="F495" s="10">
        <v>0</v>
      </c>
      <c r="G495" s="10">
        <v>0</v>
      </c>
    </row>
    <row r="496" spans="3:16" ht="21" x14ac:dyDescent="0.25">
      <c r="C496" s="15" t="s">
        <v>120</v>
      </c>
      <c r="D496" s="10">
        <v>5</v>
      </c>
      <c r="E496" s="10">
        <v>3</v>
      </c>
      <c r="F496" s="10">
        <v>0</v>
      </c>
      <c r="G496" s="10">
        <v>8</v>
      </c>
    </row>
    <row r="497" spans="3:16" ht="15" customHeight="1" x14ac:dyDescent="0.25"/>
    <row r="498" spans="3:16" ht="23.25" x14ac:dyDescent="0.25">
      <c r="C498" s="8" t="s">
        <v>10</v>
      </c>
      <c r="D498" s="8" t="s">
        <v>15</v>
      </c>
      <c r="E498" s="8" t="s">
        <v>16</v>
      </c>
      <c r="F498" s="8" t="s">
        <v>17</v>
      </c>
      <c r="G498" s="8" t="s">
        <v>11</v>
      </c>
    </row>
    <row r="499" spans="3:16" ht="21" x14ac:dyDescent="0.25">
      <c r="C499" s="15" t="s">
        <v>7</v>
      </c>
      <c r="D499" s="12">
        <v>0.36363636363636365</v>
      </c>
      <c r="E499" s="12">
        <v>0.72727272727272729</v>
      </c>
      <c r="F499" s="12">
        <v>1</v>
      </c>
      <c r="G499" s="12">
        <v>0.56521739130434778</v>
      </c>
    </row>
    <row r="500" spans="3:16" ht="21" x14ac:dyDescent="0.25">
      <c r="C500" s="15" t="s">
        <v>6</v>
      </c>
      <c r="D500" s="12">
        <v>0</v>
      </c>
      <c r="E500" s="12">
        <v>0</v>
      </c>
      <c r="F500" s="12">
        <v>0</v>
      </c>
      <c r="G500" s="12">
        <v>0</v>
      </c>
    </row>
    <row r="501" spans="3:16" ht="21" x14ac:dyDescent="0.25">
      <c r="C501" s="15" t="s">
        <v>120</v>
      </c>
      <c r="D501" s="12">
        <v>0.45454545454545453</v>
      </c>
      <c r="E501" s="12">
        <v>0.27272727272727271</v>
      </c>
      <c r="F501" s="12">
        <v>0</v>
      </c>
      <c r="G501" s="12">
        <v>0.34782608695652173</v>
      </c>
    </row>
    <row r="503" spans="3:16" ht="32.25" hidden="1" customHeight="1" x14ac:dyDescent="0.25">
      <c r="C503" s="71" t="s">
        <v>51</v>
      </c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</row>
    <row r="504" spans="3:16" ht="38.25" customHeight="1" x14ac:dyDescent="0.25"/>
    <row r="505" spans="3:16" ht="23.25" x14ac:dyDescent="0.25">
      <c r="C505" s="8" t="s">
        <v>9</v>
      </c>
      <c r="D505" s="8" t="s">
        <v>15</v>
      </c>
      <c r="E505" s="8" t="s">
        <v>16</v>
      </c>
      <c r="F505" s="8" t="s">
        <v>17</v>
      </c>
    </row>
    <row r="506" spans="3:16" ht="21" x14ac:dyDescent="0.25">
      <c r="C506" s="9" t="s">
        <v>180</v>
      </c>
      <c r="D506" s="10">
        <v>1</v>
      </c>
      <c r="E506" s="10">
        <v>3</v>
      </c>
      <c r="F506" s="10">
        <v>0</v>
      </c>
    </row>
    <row r="507" spans="3:16" ht="42" x14ac:dyDescent="0.25">
      <c r="C507" s="9" t="s">
        <v>181</v>
      </c>
      <c r="D507" s="10">
        <v>0</v>
      </c>
      <c r="E507" s="10">
        <v>2</v>
      </c>
      <c r="F507" s="10">
        <v>1</v>
      </c>
    </row>
    <row r="508" spans="3:16" ht="42" x14ac:dyDescent="0.25">
      <c r="C508" s="9" t="s">
        <v>182</v>
      </c>
      <c r="D508" s="10">
        <v>0</v>
      </c>
      <c r="E508" s="10">
        <v>0</v>
      </c>
      <c r="F508" s="10">
        <v>0</v>
      </c>
    </row>
    <row r="509" spans="3:16" ht="21" x14ac:dyDescent="0.25">
      <c r="C509" s="9" t="s">
        <v>183</v>
      </c>
      <c r="D509" s="10">
        <v>0</v>
      </c>
      <c r="E509" s="10">
        <v>1</v>
      </c>
      <c r="F509" s="10">
        <v>0</v>
      </c>
    </row>
    <row r="510" spans="3:16" ht="21" x14ac:dyDescent="0.25">
      <c r="C510" s="9" t="s">
        <v>120</v>
      </c>
      <c r="D510" s="10">
        <v>6</v>
      </c>
      <c r="E510" s="10">
        <v>5</v>
      </c>
      <c r="F510" s="10">
        <v>0</v>
      </c>
    </row>
    <row r="511" spans="3:16" ht="20.25" customHeight="1" x14ac:dyDescent="0.25">
      <c r="F511" s="1" t="s">
        <v>184</v>
      </c>
    </row>
    <row r="512" spans="3:16" ht="23.25" x14ac:dyDescent="0.25">
      <c r="C512" s="8" t="s">
        <v>10</v>
      </c>
      <c r="D512" s="8" t="s">
        <v>15</v>
      </c>
      <c r="E512" s="8" t="s">
        <v>16</v>
      </c>
      <c r="F512" s="8" t="s">
        <v>17</v>
      </c>
    </row>
    <row r="513" spans="3:16" ht="21" x14ac:dyDescent="0.25">
      <c r="C513" s="9" t="s">
        <v>180</v>
      </c>
      <c r="D513" s="12">
        <v>9.0909090909090912E-2</v>
      </c>
      <c r="E513" s="12">
        <v>0.23076923076923078</v>
      </c>
      <c r="F513" s="12">
        <v>0</v>
      </c>
    </row>
    <row r="514" spans="3:16" ht="42" x14ac:dyDescent="0.25">
      <c r="C514" s="9" t="s">
        <v>181</v>
      </c>
      <c r="D514" s="12">
        <v>0</v>
      </c>
      <c r="E514" s="12">
        <v>0.15384615384615385</v>
      </c>
      <c r="F514" s="12">
        <v>1</v>
      </c>
    </row>
    <row r="515" spans="3:16" ht="42" x14ac:dyDescent="0.25">
      <c r="C515" s="9" t="s">
        <v>182</v>
      </c>
      <c r="D515" s="12">
        <v>0</v>
      </c>
      <c r="E515" s="12">
        <v>0</v>
      </c>
      <c r="F515" s="12">
        <v>0</v>
      </c>
    </row>
    <row r="516" spans="3:16" ht="21" x14ac:dyDescent="0.25">
      <c r="C516" s="9" t="s">
        <v>183</v>
      </c>
      <c r="D516" s="12">
        <v>0</v>
      </c>
      <c r="E516" s="12">
        <v>7.6923076923076927E-2</v>
      </c>
      <c r="F516" s="12">
        <v>0</v>
      </c>
    </row>
    <row r="517" spans="3:16" ht="21" x14ac:dyDescent="0.25">
      <c r="C517" s="9" t="s">
        <v>120</v>
      </c>
      <c r="D517" s="12">
        <v>0.54545454545454541</v>
      </c>
      <c r="E517" s="12">
        <v>0.38461538461538464</v>
      </c>
      <c r="F517" s="12">
        <v>0</v>
      </c>
    </row>
    <row r="518" spans="3:16" ht="45.75" customHeight="1" x14ac:dyDescent="0.25"/>
    <row r="519" spans="3:16" ht="23.25" x14ac:dyDescent="0.25">
      <c r="C519" s="71" t="s">
        <v>185</v>
      </c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</row>
    <row r="520" spans="3:16" ht="46.5" customHeight="1" x14ac:dyDescent="0.25"/>
    <row r="521" spans="3:16" ht="23.25" x14ac:dyDescent="0.25">
      <c r="C521" s="8" t="s">
        <v>9</v>
      </c>
      <c r="D521" s="8" t="s">
        <v>15</v>
      </c>
      <c r="E521" s="8" t="s">
        <v>16</v>
      </c>
      <c r="F521" s="8" t="s">
        <v>17</v>
      </c>
    </row>
    <row r="522" spans="3:16" ht="21" x14ac:dyDescent="0.25">
      <c r="C522" s="15" t="s">
        <v>7</v>
      </c>
      <c r="D522" s="10">
        <v>3</v>
      </c>
      <c r="E522" s="10">
        <v>8</v>
      </c>
      <c r="F522" s="10">
        <v>1</v>
      </c>
    </row>
    <row r="523" spans="3:16" ht="21" x14ac:dyDescent="0.25">
      <c r="C523" s="15" t="s">
        <v>6</v>
      </c>
      <c r="D523" s="10">
        <v>1</v>
      </c>
      <c r="E523" s="10">
        <v>0</v>
      </c>
      <c r="F523" s="10">
        <v>0</v>
      </c>
    </row>
    <row r="524" spans="3:16" ht="21" x14ac:dyDescent="0.25">
      <c r="C524" s="15" t="s">
        <v>120</v>
      </c>
      <c r="D524" s="10">
        <v>7</v>
      </c>
      <c r="E524" s="10">
        <v>5</v>
      </c>
      <c r="F524" s="10">
        <v>0</v>
      </c>
    </row>
    <row r="526" spans="3:16" ht="23.25" x14ac:dyDescent="0.25">
      <c r="C526" s="8" t="s">
        <v>10</v>
      </c>
      <c r="D526" s="8" t="s">
        <v>15</v>
      </c>
      <c r="E526" s="8" t="s">
        <v>16</v>
      </c>
      <c r="F526" s="8" t="s">
        <v>17</v>
      </c>
    </row>
    <row r="527" spans="3:16" ht="21" x14ac:dyDescent="0.25">
      <c r="C527" s="15" t="s">
        <v>7</v>
      </c>
      <c r="D527" s="12">
        <v>0.27272727272727271</v>
      </c>
      <c r="E527" s="12">
        <v>0.61538461538461542</v>
      </c>
      <c r="F527" s="12">
        <v>1</v>
      </c>
    </row>
    <row r="528" spans="3:16" ht="21" x14ac:dyDescent="0.25">
      <c r="C528" s="15" t="s">
        <v>6</v>
      </c>
      <c r="D528" s="12">
        <v>9.0909090909090912E-2</v>
      </c>
      <c r="E528" s="12">
        <v>0</v>
      </c>
      <c r="F528" s="12">
        <v>0</v>
      </c>
    </row>
    <row r="529" spans="3:16" ht="21" x14ac:dyDescent="0.25">
      <c r="C529" s="15" t="s">
        <v>120</v>
      </c>
      <c r="D529" s="12">
        <v>0.63636363636363635</v>
      </c>
      <c r="E529" s="12">
        <v>0.38461538461538464</v>
      </c>
      <c r="F529" s="12">
        <v>0</v>
      </c>
    </row>
    <row r="530" spans="3:16" ht="56.25" customHeight="1" x14ac:dyDescent="0.25"/>
    <row r="531" spans="3:16" ht="23.25" x14ac:dyDescent="0.25">
      <c r="C531" s="71" t="s">
        <v>186</v>
      </c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</row>
    <row r="533" spans="3:16" ht="23.25" x14ac:dyDescent="0.25">
      <c r="C533" s="8" t="s">
        <v>9</v>
      </c>
      <c r="D533" s="8" t="s">
        <v>15</v>
      </c>
      <c r="E533" s="8" t="s">
        <v>16</v>
      </c>
      <c r="F533" s="8" t="s">
        <v>17</v>
      </c>
    </row>
    <row r="534" spans="3:16" ht="42" x14ac:dyDescent="0.25">
      <c r="C534" s="15" t="s">
        <v>187</v>
      </c>
      <c r="D534" s="10">
        <v>0</v>
      </c>
      <c r="E534" s="10">
        <v>1</v>
      </c>
      <c r="F534" s="10">
        <v>0</v>
      </c>
    </row>
    <row r="535" spans="3:16" ht="42" x14ac:dyDescent="0.25">
      <c r="C535" s="15" t="s">
        <v>188</v>
      </c>
      <c r="D535" s="10">
        <v>2</v>
      </c>
      <c r="E535" s="10">
        <v>1</v>
      </c>
      <c r="F535" s="10">
        <v>0</v>
      </c>
    </row>
    <row r="536" spans="3:16" ht="42" x14ac:dyDescent="0.25">
      <c r="C536" s="15" t="s">
        <v>189</v>
      </c>
      <c r="D536" s="10">
        <v>0</v>
      </c>
      <c r="E536" s="10">
        <v>3</v>
      </c>
      <c r="F536" s="10">
        <v>0</v>
      </c>
    </row>
    <row r="537" spans="3:16" ht="42" x14ac:dyDescent="0.25">
      <c r="C537" s="15" t="s">
        <v>190</v>
      </c>
      <c r="D537" s="10">
        <v>0</v>
      </c>
      <c r="E537" s="10">
        <v>1</v>
      </c>
      <c r="F537" s="10">
        <v>0</v>
      </c>
    </row>
    <row r="538" spans="3:16" ht="42" x14ac:dyDescent="0.25">
      <c r="C538" s="15" t="s">
        <v>191</v>
      </c>
      <c r="D538" s="10">
        <v>0</v>
      </c>
      <c r="E538" s="10">
        <v>0</v>
      </c>
      <c r="F538" s="10">
        <v>0</v>
      </c>
    </row>
    <row r="539" spans="3:16" ht="42" x14ac:dyDescent="0.25">
      <c r="C539" s="15" t="s">
        <v>192</v>
      </c>
      <c r="D539" s="10">
        <v>0</v>
      </c>
      <c r="E539" s="10">
        <v>0</v>
      </c>
      <c r="F539" s="10">
        <v>1</v>
      </c>
    </row>
    <row r="540" spans="3:16" ht="21" x14ac:dyDescent="0.25">
      <c r="C540" s="15" t="s">
        <v>193</v>
      </c>
      <c r="D540" s="10">
        <v>0</v>
      </c>
      <c r="E540" s="10">
        <v>0</v>
      </c>
      <c r="F540" s="10">
        <v>0</v>
      </c>
    </row>
    <row r="541" spans="3:16" ht="21" x14ac:dyDescent="0.25">
      <c r="C541" s="15" t="s">
        <v>120</v>
      </c>
      <c r="D541" s="10">
        <v>6</v>
      </c>
      <c r="E541" s="10">
        <v>5</v>
      </c>
      <c r="F541" s="10">
        <v>0</v>
      </c>
    </row>
    <row r="543" spans="3:16" ht="23.25" x14ac:dyDescent="0.25">
      <c r="C543" s="8" t="s">
        <v>10</v>
      </c>
      <c r="D543" s="8" t="s">
        <v>15</v>
      </c>
      <c r="E543" s="8" t="s">
        <v>16</v>
      </c>
      <c r="F543" s="8" t="s">
        <v>17</v>
      </c>
    </row>
    <row r="544" spans="3:16" ht="42" x14ac:dyDescent="0.25">
      <c r="C544" s="15" t="s">
        <v>187</v>
      </c>
      <c r="D544" s="12">
        <v>0</v>
      </c>
      <c r="E544" s="12">
        <v>7.6923076923076927E-2</v>
      </c>
      <c r="F544" s="12">
        <v>0</v>
      </c>
    </row>
    <row r="545" spans="3:16" ht="42" x14ac:dyDescent="0.25">
      <c r="C545" s="15" t="s">
        <v>188</v>
      </c>
      <c r="D545" s="12">
        <v>0.18181818181818182</v>
      </c>
      <c r="E545" s="12">
        <v>7.6923076923076927E-2</v>
      </c>
      <c r="F545" s="12">
        <v>0</v>
      </c>
    </row>
    <row r="546" spans="3:16" ht="42" x14ac:dyDescent="0.25">
      <c r="C546" s="15" t="s">
        <v>189</v>
      </c>
      <c r="D546" s="12">
        <v>0</v>
      </c>
      <c r="E546" s="12">
        <v>0.23076923076923078</v>
      </c>
      <c r="F546" s="12">
        <v>0</v>
      </c>
    </row>
    <row r="547" spans="3:16" ht="42" x14ac:dyDescent="0.25">
      <c r="C547" s="15" t="s">
        <v>190</v>
      </c>
      <c r="D547" s="12">
        <v>0</v>
      </c>
      <c r="E547" s="12">
        <v>7.6923076923076927E-2</v>
      </c>
      <c r="F547" s="12">
        <v>0</v>
      </c>
    </row>
    <row r="548" spans="3:16" ht="42" x14ac:dyDescent="0.25">
      <c r="C548" s="15" t="s">
        <v>191</v>
      </c>
      <c r="D548" s="12">
        <v>0</v>
      </c>
      <c r="E548" s="12">
        <v>0</v>
      </c>
      <c r="F548" s="12">
        <v>0</v>
      </c>
    </row>
    <row r="549" spans="3:16" ht="42" x14ac:dyDescent="0.25">
      <c r="C549" s="15" t="s">
        <v>192</v>
      </c>
      <c r="D549" s="12">
        <v>0</v>
      </c>
      <c r="E549" s="12">
        <v>0</v>
      </c>
      <c r="F549" s="12">
        <v>1</v>
      </c>
    </row>
    <row r="550" spans="3:16" ht="21" x14ac:dyDescent="0.25">
      <c r="C550" s="15" t="s">
        <v>193</v>
      </c>
      <c r="D550" s="12">
        <v>0</v>
      </c>
      <c r="E550" s="12">
        <v>0</v>
      </c>
      <c r="F550" s="12">
        <v>0</v>
      </c>
    </row>
    <row r="551" spans="3:16" ht="21" x14ac:dyDescent="0.25">
      <c r="C551" s="15" t="s">
        <v>120</v>
      </c>
      <c r="D551" s="12">
        <v>0.54545454545454541</v>
      </c>
      <c r="E551" s="12">
        <v>0.38461538461538464</v>
      </c>
      <c r="F551" s="12">
        <v>0</v>
      </c>
    </row>
    <row r="552" spans="3:16" ht="21" x14ac:dyDescent="0.25">
      <c r="C552" s="46"/>
      <c r="D552" s="36"/>
      <c r="E552" s="36"/>
      <c r="F552" s="36"/>
    </row>
    <row r="553" spans="3:16" ht="23.25" x14ac:dyDescent="0.25">
      <c r="C553" s="71" t="s">
        <v>194</v>
      </c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</row>
    <row r="554" spans="3:16" ht="21" x14ac:dyDescent="0.25">
      <c r="C554" s="46"/>
      <c r="D554" s="36"/>
      <c r="E554" s="36"/>
      <c r="F554" s="36"/>
    </row>
    <row r="555" spans="3:16" ht="23.25" x14ac:dyDescent="0.25">
      <c r="C555" s="8" t="s">
        <v>9</v>
      </c>
      <c r="D555" s="8" t="s">
        <v>15</v>
      </c>
      <c r="E555" s="8" t="s">
        <v>16</v>
      </c>
      <c r="F555" s="8" t="s">
        <v>17</v>
      </c>
      <c r="G555" s="8" t="s">
        <v>11</v>
      </c>
    </row>
    <row r="556" spans="3:16" ht="23.25" customHeight="1" x14ac:dyDescent="0.25">
      <c r="C556" s="50" t="s">
        <v>195</v>
      </c>
      <c r="D556" s="10">
        <v>0</v>
      </c>
      <c r="E556" s="10">
        <v>0</v>
      </c>
      <c r="F556" s="10">
        <v>0</v>
      </c>
      <c r="G556" s="10">
        <v>0</v>
      </c>
    </row>
    <row r="557" spans="3:16" ht="39" customHeight="1" x14ac:dyDescent="0.25">
      <c r="C557" s="50" t="s">
        <v>196</v>
      </c>
      <c r="D557" s="10">
        <v>0</v>
      </c>
      <c r="E557" s="10">
        <v>0</v>
      </c>
      <c r="F557" s="10">
        <v>0</v>
      </c>
      <c r="G557" s="10">
        <v>0</v>
      </c>
    </row>
    <row r="558" spans="3:16" ht="61.5" customHeight="1" x14ac:dyDescent="0.25">
      <c r="C558" s="50" t="s">
        <v>197</v>
      </c>
      <c r="D558" s="10">
        <v>0</v>
      </c>
      <c r="E558" s="10">
        <v>0</v>
      </c>
      <c r="F558" s="10">
        <v>0</v>
      </c>
      <c r="G558" s="10">
        <v>0</v>
      </c>
    </row>
    <row r="559" spans="3:16" ht="52.5" customHeight="1" x14ac:dyDescent="0.25">
      <c r="C559" s="50" t="s">
        <v>198</v>
      </c>
      <c r="D559" s="10">
        <v>0</v>
      </c>
      <c r="E559" s="10">
        <v>0</v>
      </c>
      <c r="F559" s="10">
        <v>0</v>
      </c>
      <c r="G559" s="10">
        <v>0</v>
      </c>
    </row>
    <row r="560" spans="3:16" ht="23.25" customHeight="1" x14ac:dyDescent="0.25">
      <c r="C560" s="50" t="s">
        <v>199</v>
      </c>
      <c r="D560" s="10">
        <v>0</v>
      </c>
      <c r="E560" s="10">
        <v>0</v>
      </c>
      <c r="F560" s="10">
        <v>0</v>
      </c>
      <c r="G560" s="10">
        <v>0</v>
      </c>
    </row>
    <row r="561" spans="3:16" ht="48.75" customHeight="1" x14ac:dyDescent="0.25">
      <c r="C561" s="50" t="s">
        <v>200</v>
      </c>
      <c r="D561" s="10">
        <v>0</v>
      </c>
      <c r="E561" s="10">
        <v>0</v>
      </c>
      <c r="F561" s="10">
        <v>0</v>
      </c>
      <c r="G561" s="10">
        <v>0</v>
      </c>
    </row>
    <row r="562" spans="3:16" ht="37.5" customHeight="1" x14ac:dyDescent="0.25">
      <c r="C562" s="50" t="s">
        <v>201</v>
      </c>
      <c r="D562" s="10">
        <v>0</v>
      </c>
      <c r="E562" s="10">
        <v>0</v>
      </c>
      <c r="F562" s="10">
        <v>0</v>
      </c>
      <c r="G562" s="10">
        <v>0</v>
      </c>
    </row>
    <row r="563" spans="3:16" ht="54" customHeight="1" x14ac:dyDescent="0.25">
      <c r="C563" s="50" t="s">
        <v>202</v>
      </c>
      <c r="D563" s="10">
        <v>0</v>
      </c>
      <c r="E563" s="10">
        <v>0</v>
      </c>
      <c r="F563" s="10">
        <v>0</v>
      </c>
      <c r="G563" s="10">
        <v>0</v>
      </c>
    </row>
    <row r="564" spans="3:16" ht="23.25" customHeight="1" x14ac:dyDescent="0.25">
      <c r="C564" s="50" t="s">
        <v>203</v>
      </c>
      <c r="D564" s="10">
        <v>0</v>
      </c>
      <c r="E564" s="10">
        <v>0</v>
      </c>
      <c r="F564" s="10">
        <v>0</v>
      </c>
      <c r="G564" s="10">
        <v>0</v>
      </c>
    </row>
    <row r="565" spans="3:16" ht="45" customHeight="1" x14ac:dyDescent="0.25">
      <c r="C565" s="50" t="s">
        <v>204</v>
      </c>
      <c r="D565" s="10">
        <v>0</v>
      </c>
      <c r="E565" s="10">
        <v>0</v>
      </c>
      <c r="F565" s="10">
        <v>0</v>
      </c>
      <c r="G565" s="10">
        <v>0</v>
      </c>
    </row>
    <row r="566" spans="3:16" ht="38.25" customHeight="1" x14ac:dyDescent="0.25">
      <c r="C566" s="50" t="s">
        <v>205</v>
      </c>
      <c r="D566" s="10">
        <v>0</v>
      </c>
      <c r="E566" s="10">
        <v>1</v>
      </c>
      <c r="F566" s="10">
        <v>0</v>
      </c>
      <c r="G566" s="10">
        <v>1</v>
      </c>
    </row>
    <row r="567" spans="3:16" ht="67.5" customHeight="1" x14ac:dyDescent="0.25">
      <c r="C567" s="50" t="s">
        <v>206</v>
      </c>
      <c r="D567" s="10">
        <v>0</v>
      </c>
      <c r="E567" s="10">
        <v>0</v>
      </c>
      <c r="F567" s="10">
        <v>0</v>
      </c>
      <c r="G567" s="10">
        <v>0</v>
      </c>
    </row>
    <row r="568" spans="3:16" ht="23.25" customHeight="1" x14ac:dyDescent="0.25">
      <c r="C568" s="50" t="s">
        <v>207</v>
      </c>
      <c r="D568" s="10">
        <v>1</v>
      </c>
      <c r="E568" s="10">
        <v>2</v>
      </c>
      <c r="F568" s="10">
        <v>0</v>
      </c>
      <c r="G568" s="10">
        <v>3</v>
      </c>
    </row>
    <row r="569" spans="3:16" ht="23.25" customHeight="1" x14ac:dyDescent="0.25">
      <c r="C569" s="50" t="s">
        <v>208</v>
      </c>
      <c r="D569" s="10">
        <v>1</v>
      </c>
      <c r="E569" s="10">
        <v>1</v>
      </c>
      <c r="F569" s="10">
        <v>1</v>
      </c>
      <c r="G569" s="10">
        <v>3</v>
      </c>
    </row>
    <row r="570" spans="3:16" ht="65.25" customHeight="1" x14ac:dyDescent="0.25">
      <c r="C570" s="50" t="s">
        <v>209</v>
      </c>
      <c r="D570" s="10">
        <v>0</v>
      </c>
      <c r="E570" s="10">
        <v>1</v>
      </c>
      <c r="F570" s="10">
        <v>0</v>
      </c>
      <c r="G570" s="10">
        <v>1</v>
      </c>
    </row>
    <row r="571" spans="3:16" ht="41.25" customHeight="1" x14ac:dyDescent="0.25">
      <c r="C571" s="50" t="s">
        <v>210</v>
      </c>
      <c r="D571" s="10">
        <v>0</v>
      </c>
      <c r="E571" s="10">
        <v>1</v>
      </c>
      <c r="F571" s="10">
        <v>0</v>
      </c>
      <c r="G571" s="10">
        <v>1</v>
      </c>
    </row>
    <row r="572" spans="3:16" ht="23.25" customHeight="1" x14ac:dyDescent="0.25">
      <c r="C572" s="50" t="s">
        <v>211</v>
      </c>
      <c r="D572" s="10">
        <v>0</v>
      </c>
      <c r="E572" s="10">
        <v>0</v>
      </c>
      <c r="F572" s="10">
        <v>0</v>
      </c>
      <c r="G572" s="10">
        <v>0</v>
      </c>
    </row>
    <row r="573" spans="3:16" ht="23.25" customHeight="1" x14ac:dyDescent="0.25">
      <c r="C573" s="50" t="s">
        <v>120</v>
      </c>
      <c r="D573" s="10">
        <v>9</v>
      </c>
      <c r="E573" s="10">
        <v>7</v>
      </c>
      <c r="F573" s="10">
        <v>0</v>
      </c>
      <c r="G573" s="10">
        <v>16</v>
      </c>
    </row>
    <row r="574" spans="3:16" ht="21" x14ac:dyDescent="0.25">
      <c r="C574" s="46"/>
      <c r="D574" s="36"/>
      <c r="E574" s="36"/>
      <c r="F574" s="36"/>
    </row>
    <row r="575" spans="3:16" ht="23.25" x14ac:dyDescent="0.25">
      <c r="C575" s="74" t="s">
        <v>212</v>
      </c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</row>
    <row r="576" spans="3:16" ht="21" x14ac:dyDescent="0.25">
      <c r="C576" s="46"/>
      <c r="D576" s="36"/>
      <c r="E576" s="36"/>
      <c r="F576" s="36"/>
    </row>
    <row r="577" spans="3:16" ht="23.25" x14ac:dyDescent="0.25">
      <c r="C577" s="71" t="s">
        <v>213</v>
      </c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</row>
    <row r="578" spans="3:16" ht="21" x14ac:dyDescent="0.25">
      <c r="C578" s="46"/>
      <c r="D578" s="36"/>
      <c r="E578" s="36"/>
      <c r="F578" s="36"/>
    </row>
    <row r="579" spans="3:16" ht="23.25" x14ac:dyDescent="0.25">
      <c r="C579" s="8" t="s">
        <v>9</v>
      </c>
      <c r="D579" s="8" t="s">
        <v>15</v>
      </c>
      <c r="E579" s="8" t="s">
        <v>16</v>
      </c>
      <c r="F579" s="8" t="s">
        <v>17</v>
      </c>
      <c r="G579" s="8" t="s">
        <v>11</v>
      </c>
    </row>
    <row r="580" spans="3:16" ht="21" x14ac:dyDescent="0.25">
      <c r="C580" s="15" t="s">
        <v>7</v>
      </c>
      <c r="D580" s="10">
        <v>2</v>
      </c>
      <c r="E580" s="10">
        <v>0</v>
      </c>
      <c r="F580" s="10">
        <v>0</v>
      </c>
      <c r="G580" s="10">
        <v>2</v>
      </c>
    </row>
    <row r="581" spans="3:16" ht="21" x14ac:dyDescent="0.25">
      <c r="C581" s="15" t="s">
        <v>6</v>
      </c>
      <c r="D581" s="10">
        <v>0</v>
      </c>
      <c r="E581" s="10">
        <v>0</v>
      </c>
      <c r="F581" s="10">
        <v>0</v>
      </c>
      <c r="G581" s="10">
        <v>0</v>
      </c>
    </row>
    <row r="582" spans="3:16" ht="21" x14ac:dyDescent="0.25">
      <c r="C582" s="15" t="s">
        <v>120</v>
      </c>
      <c r="D582" s="10">
        <v>9</v>
      </c>
      <c r="E582" s="10">
        <v>13</v>
      </c>
      <c r="F582" s="10">
        <v>1</v>
      </c>
      <c r="G582" s="10">
        <v>23</v>
      </c>
    </row>
    <row r="583" spans="3:16" ht="21" x14ac:dyDescent="0.25">
      <c r="C583" s="46"/>
      <c r="D583" s="36"/>
      <c r="E583" s="36"/>
      <c r="F583" s="36"/>
    </row>
    <row r="584" spans="3:16" ht="23.25" x14ac:dyDescent="0.25">
      <c r="C584" s="8" t="s">
        <v>10</v>
      </c>
      <c r="D584" s="8" t="s">
        <v>15</v>
      </c>
      <c r="E584" s="8" t="s">
        <v>16</v>
      </c>
      <c r="F584" s="8" t="s">
        <v>17</v>
      </c>
      <c r="G584" s="8" t="s">
        <v>11</v>
      </c>
    </row>
    <row r="585" spans="3:16" ht="21" x14ac:dyDescent="0.25">
      <c r="C585" s="15" t="s">
        <v>7</v>
      </c>
      <c r="D585" s="12">
        <v>0.18181818181818182</v>
      </c>
      <c r="E585" s="12">
        <v>0</v>
      </c>
      <c r="F585" s="12">
        <v>0</v>
      </c>
      <c r="G585" s="12">
        <v>0.08</v>
      </c>
    </row>
    <row r="586" spans="3:16" ht="21" x14ac:dyDescent="0.25">
      <c r="C586" s="15" t="s">
        <v>6</v>
      </c>
      <c r="D586" s="12">
        <v>0</v>
      </c>
      <c r="E586" s="12">
        <v>0</v>
      </c>
      <c r="F586" s="12">
        <v>0</v>
      </c>
      <c r="G586" s="12">
        <v>0</v>
      </c>
    </row>
    <row r="587" spans="3:16" ht="21" x14ac:dyDescent="0.25">
      <c r="C587" s="15" t="s">
        <v>120</v>
      </c>
      <c r="D587" s="12">
        <v>0.81818181818181823</v>
      </c>
      <c r="E587" s="12">
        <v>1</v>
      </c>
      <c r="F587" s="12">
        <v>1</v>
      </c>
      <c r="G587" s="12">
        <v>0.92</v>
      </c>
    </row>
    <row r="588" spans="3:16" ht="21" x14ac:dyDescent="0.25">
      <c r="C588" s="46"/>
      <c r="D588" s="36"/>
      <c r="E588" s="36"/>
      <c r="F588" s="36"/>
    </row>
    <row r="589" spans="3:16" ht="21" x14ac:dyDescent="0.25">
      <c r="C589" s="46"/>
      <c r="D589" s="36"/>
      <c r="E589" s="36"/>
      <c r="F589" s="36"/>
    </row>
    <row r="590" spans="3:16" ht="21" x14ac:dyDescent="0.25">
      <c r="C590" s="46"/>
      <c r="D590" s="36"/>
      <c r="E590" s="36"/>
      <c r="F590" s="36"/>
    </row>
    <row r="591" spans="3:16" ht="21" x14ac:dyDescent="0.25">
      <c r="C591" s="46"/>
      <c r="D591" s="36"/>
      <c r="E591" s="36"/>
      <c r="F591" s="36"/>
    </row>
    <row r="592" spans="3:16" ht="21" x14ac:dyDescent="0.25">
      <c r="C592" s="46"/>
      <c r="D592" s="36"/>
      <c r="E592" s="36"/>
      <c r="F592" s="36"/>
    </row>
    <row r="593" spans="3:16" ht="21" x14ac:dyDescent="0.25">
      <c r="C593" s="46"/>
      <c r="D593" s="36"/>
      <c r="E593" s="36"/>
      <c r="F593" s="36"/>
    </row>
    <row r="594" spans="3:16" ht="23.25" x14ac:dyDescent="0.25">
      <c r="C594" s="71" t="s">
        <v>194</v>
      </c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</row>
    <row r="595" spans="3:16" ht="21" x14ac:dyDescent="0.25">
      <c r="C595" s="46"/>
      <c r="D595" s="36"/>
      <c r="E595" s="36"/>
      <c r="F595" s="36"/>
    </row>
    <row r="596" spans="3:16" ht="23.25" x14ac:dyDescent="0.25">
      <c r="C596" s="8" t="s">
        <v>9</v>
      </c>
      <c r="D596" s="8" t="s">
        <v>15</v>
      </c>
      <c r="E596" s="8" t="s">
        <v>16</v>
      </c>
      <c r="F596" s="8" t="s">
        <v>17</v>
      </c>
      <c r="G596" s="8" t="s">
        <v>11</v>
      </c>
    </row>
    <row r="597" spans="3:16" ht="42" x14ac:dyDescent="0.25">
      <c r="C597" s="51" t="s">
        <v>210</v>
      </c>
      <c r="D597" s="10">
        <v>0</v>
      </c>
      <c r="E597" s="10">
        <v>0</v>
      </c>
      <c r="F597" s="10">
        <v>0</v>
      </c>
      <c r="G597" s="10">
        <v>0</v>
      </c>
    </row>
    <row r="598" spans="3:16" ht="21" x14ac:dyDescent="0.25">
      <c r="C598" s="51" t="s">
        <v>195</v>
      </c>
      <c r="D598" s="10">
        <v>0</v>
      </c>
      <c r="E598" s="10">
        <v>0</v>
      </c>
      <c r="F598" s="10">
        <v>0</v>
      </c>
      <c r="G598" s="10">
        <v>0</v>
      </c>
    </row>
    <row r="599" spans="3:16" ht="42" x14ac:dyDescent="0.25">
      <c r="C599" s="51" t="s">
        <v>201</v>
      </c>
      <c r="D599" s="10">
        <v>0</v>
      </c>
      <c r="E599" s="10">
        <v>0</v>
      </c>
      <c r="F599" s="10">
        <v>0</v>
      </c>
      <c r="G599" s="10">
        <v>0</v>
      </c>
    </row>
    <row r="600" spans="3:16" ht="21" x14ac:dyDescent="0.25">
      <c r="C600" s="51" t="s">
        <v>207</v>
      </c>
      <c r="D600" s="10">
        <v>1</v>
      </c>
      <c r="E600" s="10">
        <v>0</v>
      </c>
      <c r="F600" s="10">
        <v>0</v>
      </c>
      <c r="G600" s="10">
        <v>1</v>
      </c>
    </row>
    <row r="601" spans="3:16" ht="42" x14ac:dyDescent="0.25">
      <c r="C601" s="51" t="s">
        <v>202</v>
      </c>
      <c r="D601" s="10">
        <v>0</v>
      </c>
      <c r="E601" s="10">
        <v>0</v>
      </c>
      <c r="F601" s="10">
        <v>0</v>
      </c>
      <c r="G601" s="10">
        <v>0</v>
      </c>
    </row>
    <row r="602" spans="3:16" ht="21" x14ac:dyDescent="0.25">
      <c r="C602" s="51" t="s">
        <v>203</v>
      </c>
      <c r="D602" s="10">
        <v>0</v>
      </c>
      <c r="E602" s="10">
        <v>0</v>
      </c>
      <c r="F602" s="10">
        <v>0</v>
      </c>
      <c r="G602" s="10">
        <v>0</v>
      </c>
    </row>
    <row r="603" spans="3:16" ht="84" x14ac:dyDescent="0.25">
      <c r="C603" s="51" t="s">
        <v>196</v>
      </c>
      <c r="D603" s="10">
        <v>0</v>
      </c>
      <c r="E603" s="10">
        <v>0</v>
      </c>
      <c r="F603" s="10">
        <v>0</v>
      </c>
      <c r="G603" s="10">
        <v>0</v>
      </c>
    </row>
    <row r="604" spans="3:16" ht="21" x14ac:dyDescent="0.25">
      <c r="C604" s="51" t="s">
        <v>199</v>
      </c>
      <c r="D604" s="10">
        <v>0</v>
      </c>
      <c r="E604" s="10">
        <v>0</v>
      </c>
      <c r="F604" s="10">
        <v>0</v>
      </c>
      <c r="G604" s="10">
        <v>0</v>
      </c>
    </row>
    <row r="605" spans="3:16" ht="42" x14ac:dyDescent="0.25">
      <c r="C605" s="51" t="s">
        <v>204</v>
      </c>
      <c r="D605" s="10">
        <v>0</v>
      </c>
      <c r="E605" s="10">
        <v>0</v>
      </c>
      <c r="F605" s="10">
        <v>0</v>
      </c>
      <c r="G605" s="10">
        <v>0</v>
      </c>
    </row>
    <row r="606" spans="3:16" ht="21" x14ac:dyDescent="0.25">
      <c r="C606" s="51" t="s">
        <v>205</v>
      </c>
      <c r="D606" s="10">
        <v>0</v>
      </c>
      <c r="E606" s="10">
        <v>0</v>
      </c>
      <c r="F606" s="10">
        <v>0</v>
      </c>
      <c r="G606" s="10">
        <v>0</v>
      </c>
    </row>
    <row r="607" spans="3:16" ht="63" x14ac:dyDescent="0.25">
      <c r="C607" s="51" t="s">
        <v>197</v>
      </c>
      <c r="D607" s="10">
        <v>0</v>
      </c>
      <c r="E607" s="10">
        <v>0</v>
      </c>
      <c r="F607" s="10">
        <v>0</v>
      </c>
      <c r="G607" s="10">
        <v>0</v>
      </c>
    </row>
    <row r="608" spans="3:16" ht="63" x14ac:dyDescent="0.25">
      <c r="C608" s="51" t="s">
        <v>206</v>
      </c>
      <c r="D608" s="10">
        <v>0</v>
      </c>
      <c r="E608" s="10">
        <v>0</v>
      </c>
      <c r="F608" s="10">
        <v>0</v>
      </c>
      <c r="G608" s="10">
        <v>0</v>
      </c>
    </row>
    <row r="609" spans="3:16" ht="21" x14ac:dyDescent="0.25">
      <c r="C609" s="51" t="s">
        <v>211</v>
      </c>
      <c r="D609" s="10">
        <v>0</v>
      </c>
      <c r="E609" s="10">
        <v>0</v>
      </c>
      <c r="F609" s="10">
        <v>0</v>
      </c>
      <c r="G609" s="10">
        <v>0</v>
      </c>
    </row>
    <row r="610" spans="3:16" ht="21" x14ac:dyDescent="0.25">
      <c r="C610" s="51" t="s">
        <v>208</v>
      </c>
      <c r="D610" s="10">
        <v>0</v>
      </c>
      <c r="E610" s="10">
        <v>0</v>
      </c>
      <c r="F610" s="10">
        <v>0</v>
      </c>
      <c r="G610" s="10">
        <v>0</v>
      </c>
    </row>
    <row r="611" spans="3:16" ht="63" x14ac:dyDescent="0.25">
      <c r="C611" s="51" t="s">
        <v>209</v>
      </c>
      <c r="D611" s="10">
        <v>1</v>
      </c>
      <c r="E611" s="10">
        <v>0</v>
      </c>
      <c r="F611" s="10">
        <v>0</v>
      </c>
      <c r="G611" s="10">
        <v>1</v>
      </c>
    </row>
    <row r="612" spans="3:16" ht="42" x14ac:dyDescent="0.25">
      <c r="C612" s="51" t="s">
        <v>198</v>
      </c>
      <c r="D612" s="10">
        <v>0</v>
      </c>
      <c r="E612" s="10">
        <v>0</v>
      </c>
      <c r="F612" s="10">
        <v>0</v>
      </c>
      <c r="G612" s="10">
        <v>0</v>
      </c>
    </row>
    <row r="613" spans="3:16" ht="42" x14ac:dyDescent="0.25">
      <c r="C613" s="51" t="s">
        <v>200</v>
      </c>
      <c r="D613" s="10">
        <v>0</v>
      </c>
      <c r="E613" s="10">
        <v>0</v>
      </c>
      <c r="F613" s="10">
        <v>0</v>
      </c>
      <c r="G613" s="10">
        <v>0</v>
      </c>
    </row>
    <row r="614" spans="3:16" ht="21" x14ac:dyDescent="0.25">
      <c r="C614" s="46"/>
      <c r="D614" s="36"/>
      <c r="E614" s="36"/>
      <c r="F614" s="36"/>
    </row>
    <row r="616" spans="3:16" ht="23.25" x14ac:dyDescent="0.25">
      <c r="C616" s="71" t="s">
        <v>214</v>
      </c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</row>
    <row r="618" spans="3:16" ht="23.25" x14ac:dyDescent="0.25">
      <c r="C618" s="8" t="s">
        <v>9</v>
      </c>
      <c r="D618" s="8" t="s">
        <v>15</v>
      </c>
      <c r="E618" s="8" t="s">
        <v>16</v>
      </c>
      <c r="F618" s="8" t="s">
        <v>17</v>
      </c>
      <c r="G618" s="8" t="s">
        <v>11</v>
      </c>
    </row>
    <row r="619" spans="3:16" ht="21" x14ac:dyDescent="0.25">
      <c r="C619" s="9" t="s">
        <v>215</v>
      </c>
      <c r="D619" s="10">
        <v>1</v>
      </c>
      <c r="E619" s="10">
        <v>2</v>
      </c>
      <c r="F619" s="10">
        <v>0</v>
      </c>
      <c r="G619" s="10">
        <v>3</v>
      </c>
    </row>
    <row r="620" spans="3:16" ht="21" x14ac:dyDescent="0.25">
      <c r="C620" s="9" t="s">
        <v>216</v>
      </c>
      <c r="D620" s="10">
        <v>0</v>
      </c>
      <c r="E620" s="10">
        <v>0</v>
      </c>
      <c r="F620" s="10">
        <v>0</v>
      </c>
      <c r="G620" s="10">
        <v>0</v>
      </c>
    </row>
    <row r="621" spans="3:16" ht="21" x14ac:dyDescent="0.25">
      <c r="C621" s="9" t="s">
        <v>217</v>
      </c>
      <c r="D621" s="10">
        <v>0</v>
      </c>
      <c r="E621" s="10">
        <v>0</v>
      </c>
      <c r="F621" s="10">
        <v>0</v>
      </c>
      <c r="G621" s="10">
        <v>0</v>
      </c>
    </row>
    <row r="622" spans="3:16" ht="21" x14ac:dyDescent="0.25">
      <c r="C622" s="9" t="s">
        <v>120</v>
      </c>
      <c r="D622" s="10">
        <v>9</v>
      </c>
      <c r="E622" s="10">
        <v>10</v>
      </c>
      <c r="F622" s="10">
        <v>1</v>
      </c>
      <c r="G622" s="10">
        <v>20</v>
      </c>
    </row>
    <row r="624" spans="3:16" ht="23.25" x14ac:dyDescent="0.25">
      <c r="C624" s="8" t="s">
        <v>10</v>
      </c>
      <c r="D624" s="8" t="s">
        <v>15</v>
      </c>
      <c r="E624" s="8" t="s">
        <v>16</v>
      </c>
      <c r="F624" s="8" t="s">
        <v>17</v>
      </c>
      <c r="G624" s="8" t="s">
        <v>11</v>
      </c>
    </row>
    <row r="625" spans="3:16" ht="21" x14ac:dyDescent="0.25">
      <c r="C625" s="9" t="s">
        <v>215</v>
      </c>
      <c r="D625" s="12">
        <v>9.0909090909090912E-2</v>
      </c>
      <c r="E625" s="12">
        <v>0.15384615384615385</v>
      </c>
      <c r="F625" s="12">
        <v>0</v>
      </c>
      <c r="G625" s="12">
        <v>0.12</v>
      </c>
    </row>
    <row r="626" spans="3:16" ht="21" x14ac:dyDescent="0.25">
      <c r="C626" s="9" t="s">
        <v>216</v>
      </c>
      <c r="D626" s="12">
        <v>0</v>
      </c>
      <c r="E626" s="12">
        <v>0</v>
      </c>
      <c r="F626" s="12">
        <v>0</v>
      </c>
      <c r="G626" s="12">
        <v>0</v>
      </c>
    </row>
    <row r="627" spans="3:16" ht="21" x14ac:dyDescent="0.25">
      <c r="C627" s="9" t="s">
        <v>217</v>
      </c>
      <c r="D627" s="12">
        <v>0</v>
      </c>
      <c r="E627" s="12">
        <v>0</v>
      </c>
      <c r="F627" s="12">
        <v>0</v>
      </c>
      <c r="G627" s="12">
        <v>0</v>
      </c>
    </row>
    <row r="628" spans="3:16" ht="21" x14ac:dyDescent="0.25">
      <c r="C628" s="9" t="s">
        <v>120</v>
      </c>
      <c r="D628" s="12">
        <v>0.81818181818181823</v>
      </c>
      <c r="E628" s="12">
        <v>0.76923076923076927</v>
      </c>
      <c r="F628" s="12">
        <v>1</v>
      </c>
      <c r="G628" s="12">
        <v>0.8</v>
      </c>
    </row>
    <row r="631" spans="3:16" ht="3.75" customHeight="1" x14ac:dyDescent="0.25"/>
    <row r="632" spans="3:16" ht="23.25" x14ac:dyDescent="0.25">
      <c r="C632" s="74" t="s">
        <v>52</v>
      </c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</row>
    <row r="634" spans="3:16" ht="23.25" x14ac:dyDescent="0.25">
      <c r="C634" s="71" t="s">
        <v>53</v>
      </c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</row>
    <row r="636" spans="3:16" ht="23.25" x14ac:dyDescent="0.25">
      <c r="C636" s="8" t="s">
        <v>9</v>
      </c>
      <c r="D636" s="8" t="s">
        <v>14</v>
      </c>
      <c r="E636" s="8" t="s">
        <v>15</v>
      </c>
      <c r="F636" s="8" t="s">
        <v>16</v>
      </c>
      <c r="G636" s="8" t="s">
        <v>17</v>
      </c>
      <c r="H636" s="8" t="s">
        <v>11</v>
      </c>
    </row>
    <row r="637" spans="3:16" ht="21" x14ac:dyDescent="0.25">
      <c r="C637" s="15" t="s">
        <v>7</v>
      </c>
      <c r="D637" s="10">
        <v>68</v>
      </c>
      <c r="E637" s="10">
        <v>7</v>
      </c>
      <c r="F637" s="10">
        <v>8</v>
      </c>
      <c r="G637" s="10">
        <v>0</v>
      </c>
      <c r="H637" s="11">
        <v>83</v>
      </c>
    </row>
    <row r="638" spans="3:16" ht="21" x14ac:dyDescent="0.25">
      <c r="C638" s="15" t="s">
        <v>6</v>
      </c>
      <c r="D638" s="10">
        <v>11</v>
      </c>
      <c r="E638" s="10">
        <v>0</v>
      </c>
      <c r="F638" s="10">
        <v>2</v>
      </c>
      <c r="G638" s="10">
        <v>1</v>
      </c>
      <c r="H638" s="11">
        <v>14</v>
      </c>
    </row>
    <row r="639" spans="3:16" ht="21" x14ac:dyDescent="0.25">
      <c r="C639" s="15" t="s">
        <v>120</v>
      </c>
      <c r="D639" s="10">
        <v>1</v>
      </c>
      <c r="E639" s="10">
        <v>3</v>
      </c>
      <c r="F639" s="10">
        <v>3</v>
      </c>
      <c r="G639" s="10">
        <v>0</v>
      </c>
      <c r="H639" s="11">
        <v>7</v>
      </c>
    </row>
    <row r="641" spans="3:8" ht="23.25" x14ac:dyDescent="0.25">
      <c r="C641" s="8" t="s">
        <v>10</v>
      </c>
      <c r="D641" s="8" t="s">
        <v>14</v>
      </c>
      <c r="E641" s="8" t="s">
        <v>15</v>
      </c>
      <c r="F641" s="8" t="s">
        <v>16</v>
      </c>
      <c r="G641" s="8" t="s">
        <v>17</v>
      </c>
      <c r="H641" s="8" t="s">
        <v>11</v>
      </c>
    </row>
    <row r="642" spans="3:8" ht="21" x14ac:dyDescent="0.25">
      <c r="C642" s="15" t="s">
        <v>7</v>
      </c>
      <c r="D642" s="12">
        <v>0.80952380952380953</v>
      </c>
      <c r="E642" s="12">
        <v>0.63636363636363635</v>
      </c>
      <c r="F642" s="12">
        <v>0.61538461538461542</v>
      </c>
      <c r="G642" s="12">
        <v>0</v>
      </c>
      <c r="H642" s="13">
        <v>0.76146788990825687</v>
      </c>
    </row>
    <row r="643" spans="3:8" ht="21" x14ac:dyDescent="0.25">
      <c r="C643" s="15" t="s">
        <v>6</v>
      </c>
      <c r="D643" s="12">
        <v>0.13095238095238096</v>
      </c>
      <c r="E643" s="12">
        <v>0</v>
      </c>
      <c r="F643" s="12">
        <v>0.15384615384615385</v>
      </c>
      <c r="G643" s="12">
        <v>1</v>
      </c>
      <c r="H643" s="13">
        <v>0.12844036697247707</v>
      </c>
    </row>
    <row r="644" spans="3:8" ht="21" x14ac:dyDescent="0.25">
      <c r="C644" s="15" t="s">
        <v>120</v>
      </c>
      <c r="D644" s="12">
        <v>1.1904761904761904E-2</v>
      </c>
      <c r="E644" s="12">
        <v>0.27272727272727271</v>
      </c>
      <c r="F644" s="12">
        <v>0.23076923076923078</v>
      </c>
      <c r="G644" s="12">
        <v>0</v>
      </c>
      <c r="H644" s="13">
        <v>6.4220183486238536E-2</v>
      </c>
    </row>
    <row r="658" spans="3:16" ht="23.25" x14ac:dyDescent="0.25">
      <c r="C658" s="74" t="s">
        <v>218</v>
      </c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</row>
    <row r="660" spans="3:16" s="30" customFormat="1" ht="52.5" customHeight="1" x14ac:dyDescent="0.35">
      <c r="C660" s="73" t="s">
        <v>219</v>
      </c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</row>
    <row r="662" spans="3:16" ht="23.25" x14ac:dyDescent="0.25">
      <c r="C662" s="8" t="s">
        <v>9</v>
      </c>
      <c r="D662" s="8" t="s">
        <v>14</v>
      </c>
    </row>
    <row r="663" spans="3:16" ht="21" x14ac:dyDescent="0.25">
      <c r="C663" s="15" t="s">
        <v>7</v>
      </c>
      <c r="D663" s="10">
        <v>32</v>
      </c>
    </row>
    <row r="664" spans="3:16" ht="21" x14ac:dyDescent="0.25">
      <c r="C664" s="15" t="s">
        <v>6</v>
      </c>
      <c r="D664" s="10">
        <v>3</v>
      </c>
    </row>
    <row r="665" spans="3:16" ht="21" x14ac:dyDescent="0.25">
      <c r="C665" s="15" t="s">
        <v>119</v>
      </c>
      <c r="D665" s="10">
        <v>1</v>
      </c>
    </row>
    <row r="667" spans="3:16" ht="23.25" x14ac:dyDescent="0.25">
      <c r="C667" s="8" t="s">
        <v>10</v>
      </c>
      <c r="D667" s="8" t="s">
        <v>14</v>
      </c>
    </row>
    <row r="668" spans="3:16" ht="21" x14ac:dyDescent="0.25">
      <c r="C668" s="15" t="s">
        <v>7</v>
      </c>
      <c r="D668" s="12">
        <v>0.88888888888888884</v>
      </c>
    </row>
    <row r="669" spans="3:16" ht="21" x14ac:dyDescent="0.25">
      <c r="C669" s="15" t="s">
        <v>6</v>
      </c>
      <c r="D669" s="12">
        <v>8.3333333333333329E-2</v>
      </c>
    </row>
    <row r="670" spans="3:16" ht="21" x14ac:dyDescent="0.25">
      <c r="C670" s="15" t="s">
        <v>119</v>
      </c>
      <c r="D670" s="12">
        <v>2.7777777777777776E-2</v>
      </c>
    </row>
    <row r="673" spans="3:16" ht="23.25" x14ac:dyDescent="0.25">
      <c r="C673" s="74" t="s">
        <v>220</v>
      </c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</row>
    <row r="675" spans="3:16" ht="54" customHeight="1" x14ac:dyDescent="0.25">
      <c r="C675" s="71" t="s">
        <v>221</v>
      </c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</row>
    <row r="677" spans="3:16" ht="23.25" x14ac:dyDescent="0.25">
      <c r="C677" s="8" t="s">
        <v>9</v>
      </c>
      <c r="D677" s="8" t="s">
        <v>14</v>
      </c>
    </row>
    <row r="678" spans="3:16" ht="21" x14ac:dyDescent="0.25">
      <c r="C678" s="9" t="s">
        <v>86</v>
      </c>
      <c r="D678" s="10">
        <v>15</v>
      </c>
    </row>
    <row r="679" spans="3:16" ht="21" x14ac:dyDescent="0.25">
      <c r="C679" s="9" t="s">
        <v>117</v>
      </c>
      <c r="D679" s="10">
        <v>16</v>
      </c>
    </row>
    <row r="680" spans="3:16" ht="21" x14ac:dyDescent="0.25">
      <c r="C680" s="9" t="s">
        <v>88</v>
      </c>
      <c r="D680" s="10">
        <v>5</v>
      </c>
    </row>
    <row r="681" spans="3:16" ht="21" x14ac:dyDescent="0.25">
      <c r="C681" s="9" t="s">
        <v>118</v>
      </c>
      <c r="D681" s="10">
        <v>0</v>
      </c>
    </row>
    <row r="682" spans="3:16" ht="21" x14ac:dyDescent="0.25">
      <c r="C682" s="9" t="s">
        <v>119</v>
      </c>
      <c r="D682" s="10">
        <v>0</v>
      </c>
    </row>
    <row r="684" spans="3:16" ht="23.25" x14ac:dyDescent="0.25">
      <c r="C684" s="8" t="s">
        <v>10</v>
      </c>
      <c r="D684" s="8" t="s">
        <v>14</v>
      </c>
    </row>
    <row r="685" spans="3:16" ht="21" x14ac:dyDescent="0.25">
      <c r="C685" s="9" t="s">
        <v>86</v>
      </c>
      <c r="D685" s="12">
        <v>0.41666666666666669</v>
      </c>
    </row>
    <row r="686" spans="3:16" ht="21" x14ac:dyDescent="0.25">
      <c r="C686" s="9" t="s">
        <v>117</v>
      </c>
      <c r="D686" s="12">
        <v>0.44444444444444442</v>
      </c>
    </row>
    <row r="687" spans="3:16" ht="21" x14ac:dyDescent="0.25">
      <c r="C687" s="9" t="s">
        <v>88</v>
      </c>
      <c r="D687" s="12">
        <v>0.1388888888888889</v>
      </c>
    </row>
    <row r="688" spans="3:16" ht="21" x14ac:dyDescent="0.25">
      <c r="C688" s="9" t="s">
        <v>118</v>
      </c>
      <c r="D688" s="12">
        <v>0</v>
      </c>
    </row>
    <row r="689" spans="3:16" ht="21" x14ac:dyDescent="0.25">
      <c r="C689" s="9" t="s">
        <v>119</v>
      </c>
      <c r="D689" s="12">
        <v>0</v>
      </c>
    </row>
    <row r="691" spans="3:16" ht="23.25" x14ac:dyDescent="0.25">
      <c r="C691" s="74" t="s">
        <v>54</v>
      </c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</row>
    <row r="693" spans="3:16" ht="42" customHeight="1" x14ac:dyDescent="0.25">
      <c r="C693" s="73" t="s">
        <v>55</v>
      </c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</row>
    <row r="695" spans="3:16" ht="23.25" x14ac:dyDescent="0.25">
      <c r="C695" s="8" t="s">
        <v>9</v>
      </c>
      <c r="D695" s="8" t="s">
        <v>14</v>
      </c>
      <c r="E695" s="8" t="s">
        <v>15</v>
      </c>
      <c r="F695" s="8" t="s">
        <v>16</v>
      </c>
      <c r="G695" s="8" t="s">
        <v>17</v>
      </c>
      <c r="H695" s="8" t="s">
        <v>11</v>
      </c>
    </row>
    <row r="696" spans="3:16" ht="21" x14ac:dyDescent="0.25">
      <c r="C696" s="15">
        <v>1</v>
      </c>
      <c r="D696" s="10">
        <v>0</v>
      </c>
      <c r="E696" s="10">
        <v>0</v>
      </c>
      <c r="F696" s="10">
        <v>0</v>
      </c>
      <c r="G696" s="10">
        <v>0</v>
      </c>
      <c r="H696" s="10">
        <v>0</v>
      </c>
    </row>
    <row r="697" spans="3:16" ht="21" x14ac:dyDescent="0.25">
      <c r="C697" s="15">
        <v>2</v>
      </c>
      <c r="D697" s="10">
        <v>0</v>
      </c>
      <c r="E697" s="10">
        <v>0</v>
      </c>
      <c r="F697" s="10">
        <v>0</v>
      </c>
      <c r="G697" s="10">
        <v>0</v>
      </c>
      <c r="H697" s="10">
        <v>0</v>
      </c>
    </row>
    <row r="698" spans="3:16" ht="21" x14ac:dyDescent="0.25">
      <c r="C698" s="15">
        <v>3</v>
      </c>
      <c r="D698" s="10">
        <v>2</v>
      </c>
      <c r="E698" s="10">
        <v>0</v>
      </c>
      <c r="F698" s="10">
        <v>2</v>
      </c>
      <c r="G698" s="10">
        <v>0</v>
      </c>
      <c r="H698" s="10">
        <v>4</v>
      </c>
    </row>
    <row r="699" spans="3:16" ht="21" x14ac:dyDescent="0.25">
      <c r="C699" s="15">
        <v>4</v>
      </c>
      <c r="D699" s="10">
        <v>23</v>
      </c>
      <c r="E699" s="10">
        <v>2</v>
      </c>
      <c r="F699" s="10">
        <v>7</v>
      </c>
      <c r="G699" s="10">
        <v>0</v>
      </c>
      <c r="H699" s="10">
        <v>32</v>
      </c>
    </row>
    <row r="700" spans="3:16" ht="21" x14ac:dyDescent="0.25">
      <c r="C700" s="15">
        <v>5</v>
      </c>
      <c r="D700" s="10">
        <v>11</v>
      </c>
      <c r="E700" s="10">
        <v>3</v>
      </c>
      <c r="F700" s="10">
        <v>0</v>
      </c>
      <c r="G700" s="10">
        <v>1</v>
      </c>
      <c r="H700" s="10">
        <v>15</v>
      </c>
    </row>
    <row r="702" spans="3:16" ht="23.25" x14ac:dyDescent="0.25">
      <c r="C702" s="31" t="s">
        <v>10</v>
      </c>
      <c r="D702" s="8" t="s">
        <v>14</v>
      </c>
      <c r="E702" s="8" t="s">
        <v>15</v>
      </c>
      <c r="F702" s="8" t="s">
        <v>16</v>
      </c>
      <c r="G702" s="8" t="s">
        <v>17</v>
      </c>
      <c r="H702" s="8" t="s">
        <v>11</v>
      </c>
    </row>
    <row r="703" spans="3:16" ht="21" x14ac:dyDescent="0.25">
      <c r="C703" s="15">
        <v>1</v>
      </c>
      <c r="D703" s="12">
        <v>0</v>
      </c>
      <c r="E703" s="12">
        <v>0</v>
      </c>
      <c r="F703" s="12">
        <v>0</v>
      </c>
      <c r="G703" s="12">
        <v>0</v>
      </c>
      <c r="H703" s="12">
        <v>0</v>
      </c>
    </row>
    <row r="704" spans="3:16" ht="21" x14ac:dyDescent="0.25">
      <c r="C704" s="15">
        <v>2</v>
      </c>
      <c r="D704" s="12">
        <v>0</v>
      </c>
      <c r="E704" s="12">
        <v>0</v>
      </c>
      <c r="F704" s="12">
        <v>0</v>
      </c>
      <c r="G704" s="12">
        <v>0</v>
      </c>
      <c r="H704" s="12">
        <v>0</v>
      </c>
    </row>
    <row r="705" spans="3:8" ht="21" x14ac:dyDescent="0.25">
      <c r="C705" s="15">
        <v>3</v>
      </c>
      <c r="D705" s="12">
        <v>5.5555555555555552E-2</v>
      </c>
      <c r="E705" s="12">
        <v>0</v>
      </c>
      <c r="F705" s="12">
        <v>0.22222222222222221</v>
      </c>
      <c r="G705" s="12">
        <v>0</v>
      </c>
      <c r="H705" s="12">
        <v>7.8431372549019607E-2</v>
      </c>
    </row>
    <row r="706" spans="3:8" ht="21" x14ac:dyDescent="0.25">
      <c r="C706" s="15">
        <v>4</v>
      </c>
      <c r="D706" s="12">
        <v>0.63888888888888884</v>
      </c>
      <c r="E706" s="12">
        <v>0.4</v>
      </c>
      <c r="F706" s="12">
        <v>0.77777777777777779</v>
      </c>
      <c r="G706" s="12">
        <v>0</v>
      </c>
      <c r="H706" s="12">
        <v>0.62745098039215685</v>
      </c>
    </row>
    <row r="707" spans="3:8" ht="21" x14ac:dyDescent="0.25">
      <c r="C707" s="15">
        <v>5</v>
      </c>
      <c r="D707" s="12">
        <v>0.30555555555555558</v>
      </c>
      <c r="E707" s="12">
        <v>0.6</v>
      </c>
      <c r="F707" s="12">
        <v>0</v>
      </c>
      <c r="G707" s="12">
        <v>1</v>
      </c>
      <c r="H707" s="12">
        <v>0.29411764705882354</v>
      </c>
    </row>
    <row r="726" spans="3:16" ht="23.25" x14ac:dyDescent="0.25">
      <c r="C726" s="71" t="s">
        <v>222</v>
      </c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</row>
    <row r="728" spans="3:16" ht="23.25" x14ac:dyDescent="0.25">
      <c r="C728" s="8" t="s">
        <v>223</v>
      </c>
      <c r="D728" s="8" t="s">
        <v>14</v>
      </c>
      <c r="E728" s="8" t="s">
        <v>224</v>
      </c>
    </row>
    <row r="729" spans="3:16" ht="21" x14ac:dyDescent="0.25">
      <c r="C729" s="9" t="s">
        <v>225</v>
      </c>
      <c r="D729" s="10">
        <v>5</v>
      </c>
      <c r="E729" s="12">
        <v>0.1388888888888889</v>
      </c>
    </row>
    <row r="730" spans="3:16" ht="21" x14ac:dyDescent="0.25">
      <c r="C730" s="9" t="s">
        <v>226</v>
      </c>
      <c r="D730" s="10">
        <v>1</v>
      </c>
      <c r="E730" s="12">
        <v>2.7777777777777776E-2</v>
      </c>
    </row>
    <row r="731" spans="3:16" ht="42" x14ac:dyDescent="0.25">
      <c r="C731" s="9" t="s">
        <v>227</v>
      </c>
      <c r="D731" s="10">
        <v>1</v>
      </c>
      <c r="E731" s="12">
        <v>2.7777777777777776E-2</v>
      </c>
    </row>
    <row r="732" spans="3:16" ht="63" x14ac:dyDescent="0.25">
      <c r="C732" s="9" t="s">
        <v>228</v>
      </c>
      <c r="D732" s="10">
        <v>0</v>
      </c>
      <c r="E732" s="12">
        <v>0</v>
      </c>
    </row>
    <row r="733" spans="3:16" ht="84" x14ac:dyDescent="0.25">
      <c r="C733" s="9" t="s">
        <v>229</v>
      </c>
      <c r="D733" s="10">
        <v>3</v>
      </c>
      <c r="E733" s="12">
        <v>8.3333333333333329E-2</v>
      </c>
    </row>
    <row r="734" spans="3:16" ht="21" x14ac:dyDescent="0.25">
      <c r="C734" s="9" t="s">
        <v>230</v>
      </c>
      <c r="D734" s="10">
        <v>5</v>
      </c>
      <c r="E734" s="12">
        <v>0.1388888888888889</v>
      </c>
    </row>
    <row r="735" spans="3:16" ht="21" x14ac:dyDescent="0.25">
      <c r="C735" s="9" t="s">
        <v>120</v>
      </c>
      <c r="D735" s="10">
        <v>8</v>
      </c>
      <c r="E735" s="12">
        <v>0.22222222222222221</v>
      </c>
    </row>
    <row r="736" spans="3:16" ht="37.5" customHeight="1" x14ac:dyDescent="0.25"/>
    <row r="737" spans="3:16" ht="23.25" x14ac:dyDescent="0.25">
      <c r="C737" s="71" t="s">
        <v>231</v>
      </c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</row>
    <row r="738" spans="3:16" ht="42.75" customHeight="1" x14ac:dyDescent="0.25"/>
    <row r="739" spans="3:16" ht="18.75" customHeight="1" x14ac:dyDescent="0.25">
      <c r="C739" s="8" t="s">
        <v>9</v>
      </c>
      <c r="D739" s="8" t="s">
        <v>14</v>
      </c>
      <c r="E739" s="8" t="s">
        <v>15</v>
      </c>
      <c r="F739" s="8" t="s">
        <v>11</v>
      </c>
    </row>
    <row r="740" spans="3:16" ht="18.75" customHeight="1" x14ac:dyDescent="0.25">
      <c r="C740" s="9" t="s">
        <v>86</v>
      </c>
      <c r="D740" s="52">
        <v>4</v>
      </c>
      <c r="E740" s="10">
        <v>0</v>
      </c>
      <c r="F740" s="11">
        <v>4</v>
      </c>
    </row>
    <row r="741" spans="3:16" ht="18.75" customHeight="1" x14ac:dyDescent="0.25">
      <c r="C741" s="9" t="s">
        <v>117</v>
      </c>
      <c r="D741" s="52">
        <v>23</v>
      </c>
      <c r="E741" s="10">
        <v>2</v>
      </c>
      <c r="F741" s="11">
        <v>25</v>
      </c>
    </row>
    <row r="742" spans="3:16" ht="21" x14ac:dyDescent="0.25">
      <c r="C742" s="9" t="s">
        <v>88</v>
      </c>
      <c r="D742" s="52">
        <v>7</v>
      </c>
      <c r="E742" s="10">
        <v>3</v>
      </c>
      <c r="F742" s="11">
        <v>10</v>
      </c>
    </row>
    <row r="743" spans="3:16" ht="21" x14ac:dyDescent="0.25">
      <c r="C743" s="9" t="s">
        <v>118</v>
      </c>
      <c r="D743" s="52">
        <v>1</v>
      </c>
      <c r="E743" s="10">
        <v>0</v>
      </c>
      <c r="F743" s="11">
        <v>1</v>
      </c>
    </row>
    <row r="744" spans="3:16" ht="21" x14ac:dyDescent="0.25">
      <c r="C744" s="9" t="s">
        <v>119</v>
      </c>
      <c r="D744" s="52">
        <v>1</v>
      </c>
      <c r="E744" s="10">
        <v>0</v>
      </c>
      <c r="F744" s="11">
        <v>1</v>
      </c>
    </row>
    <row r="745" spans="3:16" ht="21" x14ac:dyDescent="0.25">
      <c r="C745" s="9" t="s">
        <v>11</v>
      </c>
      <c r="D745" s="52">
        <v>36</v>
      </c>
      <c r="E745" s="52">
        <v>5</v>
      </c>
      <c r="F745" s="53">
        <v>41</v>
      </c>
    </row>
    <row r="747" spans="3:16" ht="23.25" x14ac:dyDescent="0.25">
      <c r="C747" s="8" t="s">
        <v>10</v>
      </c>
      <c r="D747" s="8" t="s">
        <v>14</v>
      </c>
      <c r="E747" s="8" t="s">
        <v>15</v>
      </c>
      <c r="F747" s="8" t="s">
        <v>11</v>
      </c>
    </row>
    <row r="748" spans="3:16" ht="21" x14ac:dyDescent="0.25">
      <c r="C748" s="9" t="s">
        <v>86</v>
      </c>
      <c r="D748" s="12">
        <v>0.1111111111111111</v>
      </c>
      <c r="E748" s="12">
        <v>0</v>
      </c>
      <c r="F748" s="13">
        <v>9.7560975609756101E-2</v>
      </c>
      <c r="G748" s="54"/>
    </row>
    <row r="749" spans="3:16" ht="21" x14ac:dyDescent="0.25">
      <c r="C749" s="9" t="s">
        <v>117</v>
      </c>
      <c r="D749" s="12">
        <v>0.63888888888888884</v>
      </c>
      <c r="E749" s="12">
        <v>0.4</v>
      </c>
      <c r="F749" s="13">
        <v>0.6097560975609756</v>
      </c>
    </row>
    <row r="750" spans="3:16" ht="21" x14ac:dyDescent="0.25">
      <c r="C750" s="9" t="s">
        <v>88</v>
      </c>
      <c r="D750" s="12">
        <v>0.19444444444444445</v>
      </c>
      <c r="E750" s="12">
        <v>0.6</v>
      </c>
      <c r="F750" s="13">
        <v>0.24390243902439024</v>
      </c>
    </row>
    <row r="751" spans="3:16" ht="21" x14ac:dyDescent="0.25">
      <c r="C751" s="9" t="s">
        <v>118</v>
      </c>
      <c r="D751" s="12">
        <v>2.7777777777777776E-2</v>
      </c>
      <c r="E751" s="12">
        <v>0</v>
      </c>
      <c r="F751" s="13">
        <v>2.4390243902439025E-2</v>
      </c>
    </row>
    <row r="752" spans="3:16" ht="21" x14ac:dyDescent="0.25">
      <c r="C752" s="9" t="s">
        <v>119</v>
      </c>
      <c r="D752" s="12">
        <v>2.7777777777777776E-2</v>
      </c>
      <c r="E752" s="12">
        <v>0</v>
      </c>
      <c r="F752" s="13">
        <v>2.4390243902439025E-2</v>
      </c>
    </row>
    <row r="753" spans="3:16" ht="40.5" customHeight="1" x14ac:dyDescent="0.25"/>
    <row r="754" spans="3:16" ht="23.25" x14ac:dyDescent="0.25">
      <c r="C754" s="71" t="s">
        <v>232</v>
      </c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</row>
    <row r="755" spans="3:16" ht="12.75" customHeight="1" x14ac:dyDescent="0.25"/>
    <row r="756" spans="3:16" ht="23.25" x14ac:dyDescent="0.25">
      <c r="C756" s="8" t="s">
        <v>9</v>
      </c>
      <c r="D756" s="8" t="s">
        <v>15</v>
      </c>
      <c r="E756" s="8" t="s">
        <v>16</v>
      </c>
      <c r="F756" s="8" t="s">
        <v>17</v>
      </c>
      <c r="G756" s="8" t="s">
        <v>11</v>
      </c>
    </row>
    <row r="757" spans="3:16" ht="21" x14ac:dyDescent="0.25">
      <c r="C757" s="9" t="s">
        <v>233</v>
      </c>
      <c r="D757" s="10">
        <v>0</v>
      </c>
      <c r="E757" s="10">
        <v>4</v>
      </c>
      <c r="F757" s="10">
        <v>0</v>
      </c>
      <c r="G757" s="10">
        <v>4</v>
      </c>
    </row>
    <row r="758" spans="3:16" ht="21" x14ac:dyDescent="0.25">
      <c r="C758" s="9" t="s">
        <v>234</v>
      </c>
      <c r="D758" s="10">
        <v>4</v>
      </c>
      <c r="E758" s="10">
        <v>4</v>
      </c>
      <c r="F758" s="10">
        <v>1</v>
      </c>
      <c r="G758" s="10">
        <v>9</v>
      </c>
    </row>
    <row r="759" spans="3:16" ht="21" x14ac:dyDescent="0.25">
      <c r="C759" s="9" t="s">
        <v>235</v>
      </c>
      <c r="D759" s="10">
        <v>1</v>
      </c>
      <c r="E759" s="10">
        <v>1</v>
      </c>
      <c r="F759" s="10">
        <v>0</v>
      </c>
      <c r="G759" s="10">
        <v>2</v>
      </c>
    </row>
    <row r="760" spans="3:16" ht="21" x14ac:dyDescent="0.25">
      <c r="C760" s="9" t="s">
        <v>236</v>
      </c>
      <c r="D760" s="10">
        <v>0</v>
      </c>
      <c r="E760" s="10">
        <v>0</v>
      </c>
      <c r="F760" s="10">
        <v>0</v>
      </c>
      <c r="G760" s="10">
        <v>0</v>
      </c>
    </row>
    <row r="780" spans="3:7" ht="23.25" x14ac:dyDescent="0.25">
      <c r="C780" s="8" t="s">
        <v>10</v>
      </c>
      <c r="D780" s="8" t="s">
        <v>15</v>
      </c>
      <c r="E780" s="8" t="s">
        <v>16</v>
      </c>
      <c r="F780" s="8" t="s">
        <v>17</v>
      </c>
      <c r="G780" s="8" t="s">
        <v>11</v>
      </c>
    </row>
    <row r="781" spans="3:7" ht="21" x14ac:dyDescent="0.25">
      <c r="C781" s="9" t="s">
        <v>233</v>
      </c>
      <c r="D781" s="12">
        <v>0</v>
      </c>
      <c r="E781" s="12">
        <v>0.44444444444444442</v>
      </c>
      <c r="F781" s="12">
        <v>0</v>
      </c>
      <c r="G781" s="12">
        <v>0.26666666666666666</v>
      </c>
    </row>
    <row r="782" spans="3:7" ht="21" x14ac:dyDescent="0.25">
      <c r="C782" s="9" t="s">
        <v>234</v>
      </c>
      <c r="D782" s="12">
        <v>0.8</v>
      </c>
      <c r="E782" s="12">
        <v>0.44444444444444442</v>
      </c>
      <c r="F782" s="12">
        <v>1</v>
      </c>
      <c r="G782" s="12">
        <v>0.6</v>
      </c>
    </row>
    <row r="783" spans="3:7" ht="21" x14ac:dyDescent="0.25">
      <c r="C783" s="9" t="s">
        <v>235</v>
      </c>
      <c r="D783" s="12">
        <v>0.2</v>
      </c>
      <c r="E783" s="12">
        <v>0.1111111111111111</v>
      </c>
      <c r="F783" s="12">
        <v>0</v>
      </c>
      <c r="G783" s="12">
        <v>0.13333333333333333</v>
      </c>
    </row>
    <row r="784" spans="3:7" ht="21" x14ac:dyDescent="0.25">
      <c r="C784" s="9" t="s">
        <v>236</v>
      </c>
      <c r="D784" s="12">
        <v>0</v>
      </c>
      <c r="E784" s="12">
        <v>0</v>
      </c>
      <c r="F784" s="12">
        <v>0</v>
      </c>
      <c r="G784" s="12">
        <v>0</v>
      </c>
    </row>
    <row r="785" spans="3:16" ht="98.25" customHeight="1" x14ac:dyDescent="0.25"/>
    <row r="786" spans="3:16" ht="22.5" x14ac:dyDescent="0.25">
      <c r="C786" s="72" t="s">
        <v>237</v>
      </c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</row>
    <row r="788" spans="3:16" ht="23.25" x14ac:dyDescent="0.25">
      <c r="C788" s="8" t="s">
        <v>238</v>
      </c>
      <c r="D788" s="8" t="s">
        <v>16</v>
      </c>
      <c r="E788" s="8" t="s">
        <v>17</v>
      </c>
      <c r="F788" s="8" t="s">
        <v>11</v>
      </c>
    </row>
    <row r="789" spans="3:16" ht="21" x14ac:dyDescent="0.25">
      <c r="C789" s="9" t="s">
        <v>8</v>
      </c>
      <c r="D789" s="10">
        <v>2</v>
      </c>
      <c r="E789" s="10">
        <v>0</v>
      </c>
      <c r="F789" s="10">
        <v>2</v>
      </c>
    </row>
    <row r="790" spans="3:16" ht="21" x14ac:dyDescent="0.25">
      <c r="C790" s="9" t="s">
        <v>239</v>
      </c>
      <c r="D790" s="10">
        <v>5</v>
      </c>
      <c r="E790" s="10">
        <v>1</v>
      </c>
      <c r="F790" s="10">
        <v>6</v>
      </c>
    </row>
    <row r="791" spans="3:16" ht="21" x14ac:dyDescent="0.25">
      <c r="C791" s="9" t="s">
        <v>56</v>
      </c>
      <c r="D791" s="10">
        <v>1</v>
      </c>
      <c r="E791" s="10">
        <v>0</v>
      </c>
      <c r="F791" s="10">
        <v>1</v>
      </c>
    </row>
    <row r="792" spans="3:16" ht="21" x14ac:dyDescent="0.25">
      <c r="C792" s="9" t="s">
        <v>240</v>
      </c>
      <c r="D792" s="10">
        <v>0</v>
      </c>
      <c r="E792" s="10">
        <v>0</v>
      </c>
      <c r="F792" s="10">
        <v>0</v>
      </c>
    </row>
    <row r="793" spans="3:16" ht="21" x14ac:dyDescent="0.25">
      <c r="C793" s="9" t="s">
        <v>241</v>
      </c>
      <c r="D793" s="10">
        <v>1</v>
      </c>
      <c r="E793" s="10">
        <v>0</v>
      </c>
      <c r="F793" s="10">
        <v>1</v>
      </c>
    </row>
    <row r="795" spans="3:16" ht="23.25" x14ac:dyDescent="0.25">
      <c r="C795" s="8" t="s">
        <v>242</v>
      </c>
      <c r="D795" s="8" t="s">
        <v>16</v>
      </c>
      <c r="E795" s="8" t="s">
        <v>17</v>
      </c>
      <c r="F795" s="8" t="s">
        <v>11</v>
      </c>
    </row>
    <row r="796" spans="3:16" ht="21" x14ac:dyDescent="0.25">
      <c r="C796" s="9" t="s">
        <v>8</v>
      </c>
      <c r="D796" s="12">
        <v>0.22222222222222221</v>
      </c>
      <c r="E796" s="12">
        <v>0</v>
      </c>
      <c r="F796" s="12">
        <v>0.2</v>
      </c>
    </row>
    <row r="797" spans="3:16" ht="21" x14ac:dyDescent="0.25">
      <c r="C797" s="9" t="s">
        <v>239</v>
      </c>
      <c r="D797" s="12">
        <v>0.55555555555555558</v>
      </c>
      <c r="E797" s="12">
        <v>1</v>
      </c>
      <c r="F797" s="12">
        <v>0.6</v>
      </c>
    </row>
    <row r="798" spans="3:16" ht="21" x14ac:dyDescent="0.25">
      <c r="C798" s="9" t="s">
        <v>56</v>
      </c>
      <c r="D798" s="12">
        <v>0.1111111111111111</v>
      </c>
      <c r="E798" s="12">
        <v>0</v>
      </c>
      <c r="F798" s="12">
        <v>0.1</v>
      </c>
    </row>
    <row r="799" spans="3:16" ht="21" x14ac:dyDescent="0.25">
      <c r="C799" s="9" t="s">
        <v>240</v>
      </c>
      <c r="D799" s="12">
        <v>0</v>
      </c>
      <c r="E799" s="12">
        <v>0</v>
      </c>
      <c r="F799" s="12">
        <v>0</v>
      </c>
    </row>
    <row r="800" spans="3:16" ht="21" x14ac:dyDescent="0.25">
      <c r="C800" s="9" t="s">
        <v>241</v>
      </c>
      <c r="D800" s="12">
        <v>0.1111111111111111</v>
      </c>
      <c r="E800" s="12">
        <v>0</v>
      </c>
      <c r="F800" s="12">
        <v>0.1</v>
      </c>
    </row>
    <row r="802" spans="3:6" ht="23.25" x14ac:dyDescent="0.25">
      <c r="C802" s="32" t="s">
        <v>243</v>
      </c>
      <c r="D802" s="8" t="s">
        <v>16</v>
      </c>
      <c r="E802" s="8" t="s">
        <v>17</v>
      </c>
      <c r="F802" s="8" t="s">
        <v>11</v>
      </c>
    </row>
    <row r="803" spans="3:6" ht="21" x14ac:dyDescent="0.25">
      <c r="C803" s="9" t="s">
        <v>8</v>
      </c>
      <c r="D803" s="10">
        <v>0</v>
      </c>
      <c r="E803" s="10">
        <v>1</v>
      </c>
      <c r="F803" s="10">
        <v>1</v>
      </c>
    </row>
    <row r="804" spans="3:6" ht="21" x14ac:dyDescent="0.25">
      <c r="C804" s="9" t="s">
        <v>239</v>
      </c>
      <c r="D804" s="10">
        <v>6</v>
      </c>
      <c r="E804" s="10">
        <v>0</v>
      </c>
      <c r="F804" s="10">
        <v>6</v>
      </c>
    </row>
    <row r="805" spans="3:6" ht="21" x14ac:dyDescent="0.25">
      <c r="C805" s="9" t="s">
        <v>56</v>
      </c>
      <c r="D805" s="10">
        <v>1</v>
      </c>
      <c r="E805" s="10">
        <v>0</v>
      </c>
      <c r="F805" s="10">
        <v>1</v>
      </c>
    </row>
    <row r="806" spans="3:6" ht="21" x14ac:dyDescent="0.25">
      <c r="C806" s="9" t="s">
        <v>240</v>
      </c>
      <c r="D806" s="10">
        <v>0</v>
      </c>
      <c r="E806" s="10">
        <v>0</v>
      </c>
      <c r="F806" s="10">
        <v>0</v>
      </c>
    </row>
    <row r="807" spans="3:6" ht="21" x14ac:dyDescent="0.25">
      <c r="C807" s="9" t="s">
        <v>241</v>
      </c>
      <c r="D807" s="10">
        <v>2</v>
      </c>
      <c r="E807" s="10">
        <v>0</v>
      </c>
      <c r="F807" s="10">
        <v>2</v>
      </c>
    </row>
    <row r="809" spans="3:6" ht="46.5" x14ac:dyDescent="0.25">
      <c r="C809" s="32" t="s">
        <v>244</v>
      </c>
      <c r="D809" s="8" t="s">
        <v>16</v>
      </c>
      <c r="E809" s="8" t="s">
        <v>17</v>
      </c>
      <c r="F809" s="8" t="s">
        <v>11</v>
      </c>
    </row>
    <row r="810" spans="3:6" ht="21" x14ac:dyDescent="0.25">
      <c r="C810" s="9" t="s">
        <v>8</v>
      </c>
      <c r="D810" s="12">
        <v>0</v>
      </c>
      <c r="E810" s="12">
        <v>1</v>
      </c>
      <c r="F810" s="12">
        <v>0.1</v>
      </c>
    </row>
    <row r="811" spans="3:6" ht="21" x14ac:dyDescent="0.25">
      <c r="C811" s="9" t="s">
        <v>239</v>
      </c>
      <c r="D811" s="12">
        <v>0.66666666666666663</v>
      </c>
      <c r="E811" s="12">
        <v>0</v>
      </c>
      <c r="F811" s="12">
        <v>0.6</v>
      </c>
    </row>
    <row r="812" spans="3:6" ht="21" x14ac:dyDescent="0.25">
      <c r="C812" s="9" t="s">
        <v>56</v>
      </c>
      <c r="D812" s="12">
        <v>0.1111111111111111</v>
      </c>
      <c r="E812" s="12">
        <v>0</v>
      </c>
      <c r="F812" s="12">
        <v>0.1</v>
      </c>
    </row>
    <row r="813" spans="3:6" ht="21" x14ac:dyDescent="0.25">
      <c r="C813" s="9" t="s">
        <v>240</v>
      </c>
      <c r="D813" s="12">
        <v>0</v>
      </c>
      <c r="E813" s="12">
        <v>0</v>
      </c>
      <c r="F813" s="12">
        <v>0</v>
      </c>
    </row>
    <row r="814" spans="3:6" ht="21" x14ac:dyDescent="0.25">
      <c r="C814" s="9" t="s">
        <v>241</v>
      </c>
      <c r="D814" s="12">
        <v>0.22222222222222221</v>
      </c>
      <c r="E814" s="12">
        <v>0</v>
      </c>
      <c r="F814" s="12">
        <v>0.2</v>
      </c>
    </row>
    <row r="816" spans="3:6" ht="23.25" x14ac:dyDescent="0.25">
      <c r="C816" s="8" t="s">
        <v>245</v>
      </c>
      <c r="D816" s="8" t="s">
        <v>16</v>
      </c>
      <c r="E816" s="8" t="s">
        <v>17</v>
      </c>
      <c r="F816" s="8" t="s">
        <v>11</v>
      </c>
    </row>
    <row r="817" spans="3:6" ht="21" x14ac:dyDescent="0.25">
      <c r="C817" s="9" t="s">
        <v>8</v>
      </c>
      <c r="D817" s="10">
        <v>1</v>
      </c>
      <c r="E817" s="10">
        <v>0</v>
      </c>
      <c r="F817" s="10">
        <v>1</v>
      </c>
    </row>
    <row r="818" spans="3:6" ht="21" x14ac:dyDescent="0.25">
      <c r="C818" s="9" t="s">
        <v>239</v>
      </c>
      <c r="D818" s="10">
        <v>5</v>
      </c>
      <c r="E818" s="10">
        <v>1</v>
      </c>
      <c r="F818" s="10">
        <v>6</v>
      </c>
    </row>
    <row r="819" spans="3:6" ht="21" x14ac:dyDescent="0.25">
      <c r="C819" s="9" t="s">
        <v>56</v>
      </c>
      <c r="D819" s="10">
        <v>2</v>
      </c>
      <c r="E819" s="10">
        <v>0</v>
      </c>
      <c r="F819" s="10">
        <v>2</v>
      </c>
    </row>
    <row r="820" spans="3:6" ht="21" x14ac:dyDescent="0.25">
      <c r="C820" s="9" t="s">
        <v>240</v>
      </c>
      <c r="D820" s="10">
        <v>0</v>
      </c>
      <c r="E820" s="10">
        <v>0</v>
      </c>
      <c r="F820" s="10">
        <v>0</v>
      </c>
    </row>
    <row r="821" spans="3:6" ht="21" x14ac:dyDescent="0.25">
      <c r="C821" s="9" t="s">
        <v>241</v>
      </c>
      <c r="D821" s="10">
        <v>1</v>
      </c>
      <c r="E821" s="10">
        <v>0</v>
      </c>
      <c r="F821" s="10">
        <v>1</v>
      </c>
    </row>
    <row r="825" spans="3:6" ht="23.25" x14ac:dyDescent="0.25">
      <c r="C825" s="32" t="s">
        <v>246</v>
      </c>
      <c r="D825" s="8" t="s">
        <v>16</v>
      </c>
      <c r="E825" s="8" t="s">
        <v>17</v>
      </c>
      <c r="F825" s="8" t="s">
        <v>11</v>
      </c>
    </row>
    <row r="826" spans="3:6" ht="21" x14ac:dyDescent="0.25">
      <c r="C826" s="9" t="s">
        <v>8</v>
      </c>
      <c r="D826" s="12">
        <v>0.1111111111111111</v>
      </c>
      <c r="E826" s="12">
        <v>0</v>
      </c>
      <c r="F826" s="12">
        <v>0.1</v>
      </c>
    </row>
    <row r="827" spans="3:6" ht="21" x14ac:dyDescent="0.25">
      <c r="C827" s="9" t="s">
        <v>239</v>
      </c>
      <c r="D827" s="12">
        <v>0.55555555555555558</v>
      </c>
      <c r="E827" s="12">
        <v>1</v>
      </c>
      <c r="F827" s="12">
        <v>0.6</v>
      </c>
    </row>
    <row r="828" spans="3:6" ht="21" x14ac:dyDescent="0.25">
      <c r="C828" s="9" t="s">
        <v>56</v>
      </c>
      <c r="D828" s="12">
        <v>0.22222222222222221</v>
      </c>
      <c r="E828" s="12">
        <v>0</v>
      </c>
      <c r="F828" s="12">
        <v>0.2</v>
      </c>
    </row>
    <row r="829" spans="3:6" ht="21" x14ac:dyDescent="0.25">
      <c r="C829" s="9" t="s">
        <v>240</v>
      </c>
      <c r="D829" s="12">
        <v>0</v>
      </c>
      <c r="E829" s="12">
        <v>0</v>
      </c>
      <c r="F829" s="12">
        <v>0</v>
      </c>
    </row>
    <row r="830" spans="3:6" ht="21" x14ac:dyDescent="0.25">
      <c r="C830" s="9" t="s">
        <v>241</v>
      </c>
      <c r="D830" s="12">
        <v>0.1111111111111111</v>
      </c>
      <c r="E830" s="12">
        <v>0</v>
      </c>
      <c r="F830" s="12">
        <v>0.1</v>
      </c>
    </row>
    <row r="833" spans="3:6" ht="23.25" x14ac:dyDescent="0.25">
      <c r="C833" s="8" t="s">
        <v>247</v>
      </c>
      <c r="D833" s="8" t="s">
        <v>16</v>
      </c>
      <c r="E833" s="8" t="s">
        <v>17</v>
      </c>
      <c r="F833" s="8" t="s">
        <v>11</v>
      </c>
    </row>
    <row r="834" spans="3:6" ht="21" x14ac:dyDescent="0.25">
      <c r="C834" s="9" t="s">
        <v>8</v>
      </c>
      <c r="D834" s="10">
        <v>0</v>
      </c>
      <c r="E834" s="10">
        <v>1</v>
      </c>
      <c r="F834" s="10">
        <v>1</v>
      </c>
    </row>
    <row r="835" spans="3:6" ht="21" x14ac:dyDescent="0.25">
      <c r="C835" s="9" t="s">
        <v>239</v>
      </c>
      <c r="D835" s="10">
        <v>3</v>
      </c>
      <c r="E835" s="10">
        <v>0</v>
      </c>
      <c r="F835" s="10">
        <v>3</v>
      </c>
    </row>
    <row r="836" spans="3:6" ht="21" x14ac:dyDescent="0.25">
      <c r="C836" s="9" t="s">
        <v>56</v>
      </c>
      <c r="D836" s="10">
        <v>3</v>
      </c>
      <c r="E836" s="10">
        <v>0</v>
      </c>
      <c r="F836" s="10">
        <v>3</v>
      </c>
    </row>
    <row r="837" spans="3:6" ht="21" x14ac:dyDescent="0.25">
      <c r="C837" s="9" t="s">
        <v>240</v>
      </c>
      <c r="D837" s="10">
        <v>1</v>
      </c>
      <c r="E837" s="10">
        <v>0</v>
      </c>
      <c r="F837" s="10">
        <v>1</v>
      </c>
    </row>
    <row r="838" spans="3:6" ht="21" x14ac:dyDescent="0.25">
      <c r="C838" s="9" t="s">
        <v>241</v>
      </c>
      <c r="D838" s="10">
        <v>2</v>
      </c>
      <c r="E838" s="10">
        <v>0</v>
      </c>
      <c r="F838" s="10">
        <v>2</v>
      </c>
    </row>
    <row r="841" spans="3:6" ht="23.25" x14ac:dyDescent="0.25">
      <c r="C841" s="32" t="s">
        <v>248</v>
      </c>
      <c r="D841" s="8" t="s">
        <v>16</v>
      </c>
      <c r="E841" s="8" t="s">
        <v>17</v>
      </c>
      <c r="F841" s="8" t="s">
        <v>11</v>
      </c>
    </row>
    <row r="842" spans="3:6" ht="21" x14ac:dyDescent="0.25">
      <c r="C842" s="9" t="s">
        <v>8</v>
      </c>
      <c r="D842" s="12">
        <v>0</v>
      </c>
      <c r="E842" s="12">
        <v>1</v>
      </c>
      <c r="F842" s="12">
        <v>0.1</v>
      </c>
    </row>
    <row r="843" spans="3:6" ht="21" x14ac:dyDescent="0.25">
      <c r="C843" s="9" t="s">
        <v>239</v>
      </c>
      <c r="D843" s="12">
        <v>0.33333333333333331</v>
      </c>
      <c r="E843" s="12">
        <v>0</v>
      </c>
      <c r="F843" s="12">
        <v>0.3</v>
      </c>
    </row>
    <row r="844" spans="3:6" ht="21" x14ac:dyDescent="0.25">
      <c r="C844" s="9" t="s">
        <v>56</v>
      </c>
      <c r="D844" s="12">
        <v>0.33333333333333331</v>
      </c>
      <c r="E844" s="12">
        <v>0</v>
      </c>
      <c r="F844" s="12">
        <v>0.3</v>
      </c>
    </row>
    <row r="845" spans="3:6" ht="21" x14ac:dyDescent="0.25">
      <c r="C845" s="9" t="s">
        <v>240</v>
      </c>
      <c r="D845" s="12">
        <v>0.1111111111111111</v>
      </c>
      <c r="E845" s="12">
        <v>0</v>
      </c>
      <c r="F845" s="12">
        <v>0.1</v>
      </c>
    </row>
    <row r="846" spans="3:6" ht="21" x14ac:dyDescent="0.25">
      <c r="C846" s="9" t="s">
        <v>241</v>
      </c>
      <c r="D846" s="12">
        <v>0.22222222222222221</v>
      </c>
      <c r="E846" s="12">
        <v>0</v>
      </c>
      <c r="F846" s="12">
        <v>0.2</v>
      </c>
    </row>
    <row r="848" spans="3:6" ht="23.25" x14ac:dyDescent="0.25">
      <c r="C848" s="8" t="s">
        <v>249</v>
      </c>
      <c r="D848" s="8" t="s">
        <v>16</v>
      </c>
      <c r="E848" s="8" t="s">
        <v>17</v>
      </c>
      <c r="F848" s="8" t="s">
        <v>11</v>
      </c>
    </row>
    <row r="849" spans="3:6" ht="21" x14ac:dyDescent="0.25">
      <c r="C849" s="9" t="s">
        <v>8</v>
      </c>
      <c r="D849" s="10">
        <v>2</v>
      </c>
      <c r="E849" s="10">
        <v>1</v>
      </c>
      <c r="F849" s="10">
        <v>3</v>
      </c>
    </row>
    <row r="850" spans="3:6" ht="21" x14ac:dyDescent="0.25">
      <c r="C850" s="9" t="s">
        <v>239</v>
      </c>
      <c r="D850" s="10">
        <v>3</v>
      </c>
      <c r="E850" s="10">
        <v>0</v>
      </c>
      <c r="F850" s="10">
        <v>3</v>
      </c>
    </row>
    <row r="851" spans="3:6" ht="21" x14ac:dyDescent="0.25">
      <c r="C851" s="9" t="s">
        <v>56</v>
      </c>
      <c r="D851" s="10">
        <v>2</v>
      </c>
      <c r="E851" s="10">
        <v>0</v>
      </c>
      <c r="F851" s="10">
        <v>2</v>
      </c>
    </row>
    <row r="852" spans="3:6" ht="21" x14ac:dyDescent="0.25">
      <c r="C852" s="9" t="s">
        <v>240</v>
      </c>
      <c r="D852" s="10">
        <v>0</v>
      </c>
      <c r="E852" s="10">
        <v>0</v>
      </c>
      <c r="F852" s="10">
        <v>0</v>
      </c>
    </row>
    <row r="853" spans="3:6" ht="21" x14ac:dyDescent="0.25">
      <c r="C853" s="9" t="s">
        <v>241</v>
      </c>
      <c r="D853" s="10">
        <v>2</v>
      </c>
      <c r="E853" s="10">
        <v>0</v>
      </c>
      <c r="F853" s="10">
        <v>2</v>
      </c>
    </row>
    <row r="856" spans="3:6" ht="23.25" x14ac:dyDescent="0.25">
      <c r="C856" s="32" t="s">
        <v>250</v>
      </c>
      <c r="D856" s="8" t="s">
        <v>16</v>
      </c>
      <c r="E856" s="8" t="s">
        <v>17</v>
      </c>
      <c r="F856" s="8" t="s">
        <v>11</v>
      </c>
    </row>
    <row r="857" spans="3:6" ht="21" x14ac:dyDescent="0.25">
      <c r="C857" s="9" t="s">
        <v>8</v>
      </c>
      <c r="D857" s="12">
        <v>0.22222222222222221</v>
      </c>
      <c r="E857" s="12">
        <v>1</v>
      </c>
      <c r="F857" s="12">
        <v>0.3</v>
      </c>
    </row>
    <row r="858" spans="3:6" ht="21" x14ac:dyDescent="0.25">
      <c r="C858" s="9" t="s">
        <v>239</v>
      </c>
      <c r="D858" s="12">
        <v>0.33333333333333331</v>
      </c>
      <c r="E858" s="12">
        <v>0</v>
      </c>
      <c r="F858" s="12">
        <v>0.3</v>
      </c>
    </row>
    <row r="859" spans="3:6" ht="21" x14ac:dyDescent="0.25">
      <c r="C859" s="9" t="s">
        <v>56</v>
      </c>
      <c r="D859" s="12">
        <v>0.22222222222222221</v>
      </c>
      <c r="E859" s="12">
        <v>0</v>
      </c>
      <c r="F859" s="12">
        <v>0.2</v>
      </c>
    </row>
    <row r="860" spans="3:6" ht="21" x14ac:dyDescent="0.25">
      <c r="C860" s="9" t="s">
        <v>240</v>
      </c>
      <c r="D860" s="12">
        <v>0</v>
      </c>
      <c r="E860" s="12">
        <v>0</v>
      </c>
      <c r="F860" s="12">
        <v>0</v>
      </c>
    </row>
    <row r="861" spans="3:6" ht="21" x14ac:dyDescent="0.25">
      <c r="C861" s="9" t="s">
        <v>241</v>
      </c>
      <c r="D861" s="12">
        <v>0.22222222222222221</v>
      </c>
      <c r="E861" s="12">
        <v>0</v>
      </c>
      <c r="F861" s="12">
        <v>0.2</v>
      </c>
    </row>
    <row r="863" spans="3:6" ht="46.5" x14ac:dyDescent="0.25">
      <c r="C863" s="32" t="s">
        <v>251</v>
      </c>
      <c r="D863" s="8" t="s">
        <v>16</v>
      </c>
      <c r="E863" s="8" t="s">
        <v>17</v>
      </c>
      <c r="F863" s="8" t="s">
        <v>11</v>
      </c>
    </row>
    <row r="864" spans="3:6" ht="21" x14ac:dyDescent="0.25">
      <c r="C864" s="9" t="s">
        <v>8</v>
      </c>
      <c r="D864" s="10">
        <v>1</v>
      </c>
      <c r="E864" s="10">
        <v>0</v>
      </c>
      <c r="F864" s="10">
        <v>1</v>
      </c>
    </row>
    <row r="865" spans="3:16" ht="21" x14ac:dyDescent="0.25">
      <c r="C865" s="9" t="s">
        <v>239</v>
      </c>
      <c r="D865" s="10">
        <v>6</v>
      </c>
      <c r="E865" s="10">
        <v>0</v>
      </c>
      <c r="F865" s="10">
        <v>6</v>
      </c>
    </row>
    <row r="866" spans="3:16" ht="21" x14ac:dyDescent="0.25">
      <c r="C866" s="9" t="s">
        <v>56</v>
      </c>
      <c r="D866" s="10">
        <v>2</v>
      </c>
      <c r="E866" s="10">
        <v>1</v>
      </c>
      <c r="F866" s="10">
        <v>3</v>
      </c>
    </row>
    <row r="867" spans="3:16" ht="21" x14ac:dyDescent="0.25">
      <c r="C867" s="9" t="s">
        <v>240</v>
      </c>
      <c r="D867" s="10">
        <v>0</v>
      </c>
      <c r="E867" s="10">
        <v>0</v>
      </c>
      <c r="F867" s="10">
        <v>0</v>
      </c>
    </row>
    <row r="868" spans="3:16" ht="21" x14ac:dyDescent="0.25">
      <c r="C868" s="9" t="s">
        <v>241</v>
      </c>
      <c r="D868" s="10">
        <v>0</v>
      </c>
      <c r="E868" s="10">
        <v>0</v>
      </c>
      <c r="F868" s="10">
        <v>0</v>
      </c>
    </row>
    <row r="870" spans="3:16" ht="46.5" x14ac:dyDescent="0.25">
      <c r="C870" s="32" t="s">
        <v>252</v>
      </c>
      <c r="D870" s="8" t="s">
        <v>16</v>
      </c>
      <c r="E870" s="8" t="s">
        <v>17</v>
      </c>
      <c r="F870" s="8" t="s">
        <v>11</v>
      </c>
    </row>
    <row r="871" spans="3:16" ht="21" x14ac:dyDescent="0.25">
      <c r="C871" s="9" t="s">
        <v>8</v>
      </c>
      <c r="D871" s="12">
        <v>0.1111111111111111</v>
      </c>
      <c r="E871" s="12">
        <v>0</v>
      </c>
      <c r="F871" s="12">
        <v>0.1</v>
      </c>
    </row>
    <row r="872" spans="3:16" ht="21" x14ac:dyDescent="0.25">
      <c r="C872" s="9" t="s">
        <v>239</v>
      </c>
      <c r="D872" s="12">
        <v>0.66666666666666663</v>
      </c>
      <c r="E872" s="12">
        <v>0</v>
      </c>
      <c r="F872" s="12">
        <v>0.6</v>
      </c>
    </row>
    <row r="873" spans="3:16" ht="21" x14ac:dyDescent="0.25">
      <c r="C873" s="9" t="s">
        <v>56</v>
      </c>
      <c r="D873" s="12">
        <v>0.22222222222222221</v>
      </c>
      <c r="E873" s="12">
        <v>1</v>
      </c>
      <c r="F873" s="12">
        <v>0.3</v>
      </c>
    </row>
    <row r="874" spans="3:16" ht="21" x14ac:dyDescent="0.25">
      <c r="C874" s="9" t="s">
        <v>240</v>
      </c>
      <c r="D874" s="12">
        <v>0</v>
      </c>
      <c r="E874" s="12">
        <v>0</v>
      </c>
      <c r="F874" s="12">
        <v>0</v>
      </c>
    </row>
    <row r="875" spans="3:16" ht="21" x14ac:dyDescent="0.25">
      <c r="C875" s="9" t="s">
        <v>241</v>
      </c>
      <c r="D875" s="12">
        <v>0</v>
      </c>
      <c r="E875" s="12">
        <v>0</v>
      </c>
      <c r="F875" s="12">
        <v>0</v>
      </c>
    </row>
    <row r="877" spans="3:16" s="30" customFormat="1" ht="45.75" customHeight="1" x14ac:dyDescent="0.35">
      <c r="C877" s="73" t="s">
        <v>253</v>
      </c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</row>
    <row r="879" spans="3:16" ht="23.25" x14ac:dyDescent="0.25">
      <c r="C879" s="32" t="s">
        <v>57</v>
      </c>
      <c r="D879" s="8" t="s">
        <v>14</v>
      </c>
      <c r="E879" s="8" t="s">
        <v>58</v>
      </c>
    </row>
    <row r="880" spans="3:16" ht="21" x14ac:dyDescent="0.25">
      <c r="C880" s="9" t="s">
        <v>8</v>
      </c>
      <c r="D880" s="10">
        <v>12</v>
      </c>
      <c r="E880" s="12">
        <v>0.14285714285714285</v>
      </c>
    </row>
    <row r="881" spans="3:16" ht="21" x14ac:dyDescent="0.25">
      <c r="C881" s="9" t="s">
        <v>59</v>
      </c>
      <c r="D881" s="10">
        <v>10</v>
      </c>
      <c r="E881" s="12">
        <v>0.11904761904761904</v>
      </c>
    </row>
    <row r="882" spans="3:16" ht="21" x14ac:dyDescent="0.25">
      <c r="C882" s="9" t="s">
        <v>56</v>
      </c>
      <c r="D882" s="10">
        <v>0</v>
      </c>
      <c r="E882" s="12">
        <v>0</v>
      </c>
    </row>
    <row r="883" spans="3:16" ht="21" x14ac:dyDescent="0.25">
      <c r="C883" s="9" t="s">
        <v>254</v>
      </c>
      <c r="D883" s="10">
        <v>0</v>
      </c>
      <c r="E883" s="12">
        <v>0</v>
      </c>
    </row>
    <row r="884" spans="3:16" ht="21" x14ac:dyDescent="0.25">
      <c r="C884" s="9" t="s">
        <v>120</v>
      </c>
      <c r="D884" s="10">
        <v>14</v>
      </c>
      <c r="E884" s="12">
        <v>0.16666666666666666</v>
      </c>
    </row>
    <row r="885" spans="3:16" ht="123" customHeight="1" x14ac:dyDescent="0.25"/>
    <row r="886" spans="3:16" ht="22.5" x14ac:dyDescent="0.25">
      <c r="C886" s="72" t="s">
        <v>255</v>
      </c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</row>
    <row r="887" spans="3:16" ht="45.75" customHeight="1" x14ac:dyDescent="0.25"/>
    <row r="888" spans="3:16" ht="23.25" x14ac:dyDescent="0.25">
      <c r="C888" s="32" t="s">
        <v>223</v>
      </c>
      <c r="D888" s="8" t="s">
        <v>15</v>
      </c>
      <c r="E888" s="8" t="s">
        <v>256</v>
      </c>
    </row>
    <row r="889" spans="3:16" ht="21" x14ac:dyDescent="0.25">
      <c r="C889" s="9" t="s">
        <v>86</v>
      </c>
      <c r="D889" s="10">
        <v>2</v>
      </c>
      <c r="E889" s="12">
        <v>0.18181818181818182</v>
      </c>
    </row>
    <row r="890" spans="3:16" ht="21" x14ac:dyDescent="0.25">
      <c r="C890" s="9" t="s">
        <v>117</v>
      </c>
      <c r="D890" s="10">
        <v>3</v>
      </c>
      <c r="E890" s="12">
        <v>0.27272727272727271</v>
      </c>
    </row>
    <row r="891" spans="3:16" ht="21" x14ac:dyDescent="0.25">
      <c r="C891" s="9" t="s">
        <v>88</v>
      </c>
      <c r="D891" s="10">
        <v>0</v>
      </c>
      <c r="E891" s="12">
        <v>0</v>
      </c>
    </row>
    <row r="892" spans="3:16" ht="21" x14ac:dyDescent="0.25">
      <c r="C892" s="9" t="s">
        <v>118</v>
      </c>
      <c r="D892" s="10">
        <v>0</v>
      </c>
      <c r="E892" s="12">
        <v>0</v>
      </c>
    </row>
    <row r="893" spans="3:16" ht="21" x14ac:dyDescent="0.25">
      <c r="C893" s="9" t="s">
        <v>120</v>
      </c>
      <c r="D893" s="10">
        <v>6</v>
      </c>
      <c r="E893" s="12">
        <v>0.54545454545454541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0:S275"/>
  <sheetViews>
    <sheetView topLeftCell="A13" zoomScale="110" zoomScaleNormal="110" workbookViewId="0">
      <selection activeCell="C33" sqref="C33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 x14ac:dyDescent="0.3">
      <c r="C30" s="33" t="s">
        <v>85</v>
      </c>
    </row>
    <row r="31" spans="3:6" ht="18.75" x14ac:dyDescent="0.3">
      <c r="C31" s="55" t="s">
        <v>266</v>
      </c>
      <c r="F31" s="56"/>
    </row>
    <row r="32" spans="3:6" ht="18.75" x14ac:dyDescent="0.3">
      <c r="C32" s="33" t="s">
        <v>265</v>
      </c>
    </row>
    <row r="33" spans="2:19" ht="18.75" x14ac:dyDescent="0.3">
      <c r="C33" s="33" t="s">
        <v>264</v>
      </c>
    </row>
    <row r="34" spans="2:19" ht="18.75" x14ac:dyDescent="0.3">
      <c r="C34" s="55" t="s">
        <v>267</v>
      </c>
    </row>
    <row r="36" spans="2:19" ht="39" customHeight="1" x14ac:dyDescent="0.25">
      <c r="B36" s="6"/>
      <c r="C36" s="74" t="s">
        <v>12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R36" s="34"/>
      <c r="S36" s="7"/>
    </row>
    <row r="37" spans="2:19" ht="19.5" customHeight="1" x14ac:dyDescent="0.25">
      <c r="B37" s="6"/>
      <c r="C37" s="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34"/>
      <c r="S37" s="7"/>
    </row>
    <row r="38" spans="2:19" ht="23.25" x14ac:dyDescent="0.25">
      <c r="B38" s="6"/>
      <c r="C38" s="75" t="s">
        <v>13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R38" s="34"/>
      <c r="S38" s="7"/>
    </row>
    <row r="39" spans="2:19" ht="19.5" customHeight="1" x14ac:dyDescent="0.25">
      <c r="B39" s="6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34"/>
      <c r="S39" s="7"/>
    </row>
    <row r="40" spans="2:19" ht="19.5" customHeight="1" x14ac:dyDescent="0.25">
      <c r="B40" s="6"/>
      <c r="C40" s="8" t="s">
        <v>9</v>
      </c>
      <c r="D40" s="8" t="s">
        <v>14</v>
      </c>
      <c r="E40" s="8" t="s">
        <v>15</v>
      </c>
      <c r="F40" s="8" t="s">
        <v>16</v>
      </c>
      <c r="G40" s="8" t="s">
        <v>17</v>
      </c>
      <c r="H40" s="8" t="s">
        <v>11</v>
      </c>
      <c r="I40" s="2"/>
      <c r="J40" s="2"/>
      <c r="K40" s="2"/>
      <c r="L40" s="2"/>
      <c r="M40" s="2"/>
      <c r="N40" s="2"/>
      <c r="O40" s="2"/>
      <c r="P40" s="2"/>
      <c r="R40" s="34"/>
      <c r="S40" s="7"/>
    </row>
    <row r="41" spans="2:19" ht="19.5" customHeight="1" x14ac:dyDescent="0.25">
      <c r="B41" s="6"/>
      <c r="C41" s="9" t="s">
        <v>18</v>
      </c>
      <c r="D41" s="10">
        <v>34</v>
      </c>
      <c r="E41" s="10">
        <v>1</v>
      </c>
      <c r="F41" s="10">
        <v>1</v>
      </c>
      <c r="G41" s="10">
        <v>0</v>
      </c>
      <c r="H41" s="11">
        <f>SUM(D41:G41)</f>
        <v>36</v>
      </c>
      <c r="I41" s="2"/>
      <c r="J41" s="2"/>
      <c r="K41" s="2"/>
      <c r="L41" s="2"/>
      <c r="M41" s="2"/>
      <c r="N41" s="2"/>
      <c r="O41" s="2"/>
      <c r="P41" s="2"/>
      <c r="Q41" s="29"/>
      <c r="R41" s="34"/>
      <c r="S41" s="7"/>
    </row>
    <row r="42" spans="2:19" ht="19.5" customHeight="1" x14ac:dyDescent="0.25">
      <c r="B42" s="6"/>
      <c r="C42" s="9" t="s">
        <v>19</v>
      </c>
      <c r="D42" s="10">
        <v>62</v>
      </c>
      <c r="E42" s="10">
        <v>7</v>
      </c>
      <c r="F42" s="10">
        <v>3</v>
      </c>
      <c r="G42" s="10">
        <v>0</v>
      </c>
      <c r="H42" s="11">
        <f>SUM(D42:G42)</f>
        <v>72</v>
      </c>
      <c r="I42" s="2"/>
      <c r="J42" s="2"/>
      <c r="K42" s="2"/>
      <c r="L42" s="2"/>
      <c r="M42" s="2"/>
      <c r="N42" s="2"/>
      <c r="O42" s="2"/>
      <c r="P42" s="2"/>
      <c r="R42" s="34"/>
      <c r="S42" s="7"/>
    </row>
    <row r="43" spans="2:19" ht="19.5" customHeight="1" x14ac:dyDescent="0.25">
      <c r="B43" s="6"/>
      <c r="C43" s="9" t="s">
        <v>11</v>
      </c>
      <c r="D43" s="10">
        <f>D41+D42</f>
        <v>96</v>
      </c>
      <c r="E43" s="10">
        <f t="shared" ref="E43:G43" si="0">E41+E42</f>
        <v>8</v>
      </c>
      <c r="F43" s="10">
        <f t="shared" si="0"/>
        <v>4</v>
      </c>
      <c r="G43" s="10">
        <f t="shared" si="0"/>
        <v>0</v>
      </c>
      <c r="H43" s="10">
        <f>H41+H42</f>
        <v>108</v>
      </c>
      <c r="I43" s="2"/>
      <c r="J43" s="2"/>
      <c r="K43" s="2"/>
      <c r="L43" s="2"/>
      <c r="M43" s="2"/>
      <c r="N43" s="2"/>
      <c r="O43" s="2"/>
      <c r="P43" s="2"/>
      <c r="R43" s="34"/>
      <c r="S43" s="7"/>
    </row>
    <row r="44" spans="2:19" ht="19.5" customHeight="1" x14ac:dyDescent="0.25"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34"/>
      <c r="S44" s="7"/>
    </row>
    <row r="45" spans="2:19" ht="25.5" customHeight="1" x14ac:dyDescent="0.25">
      <c r="B45" s="6"/>
      <c r="C45" s="8" t="s">
        <v>10</v>
      </c>
      <c r="D45" s="8" t="s">
        <v>14</v>
      </c>
      <c r="E45" s="8" t="s">
        <v>15</v>
      </c>
      <c r="F45" s="8" t="s">
        <v>16</v>
      </c>
      <c r="G45" s="8" t="s">
        <v>17</v>
      </c>
      <c r="H45" s="8" t="s">
        <v>11</v>
      </c>
      <c r="I45" s="2"/>
      <c r="J45" s="2"/>
      <c r="K45" s="2"/>
      <c r="L45" s="2"/>
      <c r="M45" s="2"/>
      <c r="N45" s="2"/>
      <c r="O45" s="2"/>
      <c r="P45" s="2"/>
      <c r="R45" s="34"/>
      <c r="S45" s="7"/>
    </row>
    <row r="46" spans="2:19" ht="19.5" customHeight="1" x14ac:dyDescent="0.25">
      <c r="B46" s="6"/>
      <c r="C46" s="9" t="s">
        <v>18</v>
      </c>
      <c r="D46" s="12">
        <f>D41/D43</f>
        <v>0.35416666666666669</v>
      </c>
      <c r="E46" s="12">
        <f>E41/E43</f>
        <v>0.125</v>
      </c>
      <c r="F46" s="12">
        <f>F41/F43</f>
        <v>0.25</v>
      </c>
      <c r="G46" s="12" t="e">
        <f>G41/G43</f>
        <v>#DIV/0!</v>
      </c>
      <c r="H46" s="13">
        <f>H41/H43</f>
        <v>0.33333333333333331</v>
      </c>
      <c r="I46" s="2"/>
      <c r="J46" s="2"/>
      <c r="K46" s="2"/>
      <c r="L46" s="2"/>
      <c r="M46" s="2"/>
      <c r="N46" s="2"/>
      <c r="O46" s="2"/>
      <c r="P46" s="2"/>
      <c r="R46" s="34"/>
      <c r="S46" s="7"/>
    </row>
    <row r="47" spans="2:19" ht="19.5" customHeight="1" x14ac:dyDescent="0.25">
      <c r="B47" s="6"/>
      <c r="C47" s="9" t="s">
        <v>19</v>
      </c>
      <c r="D47" s="12">
        <f>D42/D43</f>
        <v>0.64583333333333337</v>
      </c>
      <c r="E47" s="12">
        <f>E42/E43</f>
        <v>0.875</v>
      </c>
      <c r="F47" s="12">
        <f>F42/F43</f>
        <v>0.75</v>
      </c>
      <c r="G47" s="12" t="e">
        <f>G42/G43</f>
        <v>#DIV/0!</v>
      </c>
      <c r="H47" s="13">
        <f>H42/H43</f>
        <v>0.66666666666666663</v>
      </c>
      <c r="I47" s="2"/>
      <c r="J47" s="2"/>
      <c r="K47" s="2"/>
      <c r="L47" s="2"/>
      <c r="M47" s="2"/>
      <c r="N47" s="2"/>
      <c r="O47" s="2"/>
      <c r="P47" s="2"/>
      <c r="R47" s="34"/>
      <c r="S47" s="7"/>
    </row>
    <row r="48" spans="2:19" ht="105" customHeight="1" x14ac:dyDescent="0.25"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34"/>
      <c r="S48" s="7"/>
    </row>
    <row r="49" spans="2:19" ht="23.25" x14ac:dyDescent="0.25">
      <c r="B49" s="6"/>
      <c r="C49" s="75" t="s">
        <v>20</v>
      </c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R49" s="34"/>
      <c r="S49" s="7"/>
    </row>
    <row r="50" spans="2:19" ht="19.5" customHeight="1" x14ac:dyDescent="0.25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34"/>
      <c r="S50" s="7"/>
    </row>
    <row r="51" spans="2:19" ht="19.5" customHeight="1" x14ac:dyDescent="0.25">
      <c r="B51" s="6"/>
      <c r="C51" s="8" t="s">
        <v>9</v>
      </c>
      <c r="D51" s="8" t="s">
        <v>14</v>
      </c>
      <c r="E51" s="8" t="s">
        <v>15</v>
      </c>
      <c r="F51" s="8" t="s">
        <v>16</v>
      </c>
      <c r="G51" s="8" t="s">
        <v>17</v>
      </c>
      <c r="H51" s="8" t="s">
        <v>11</v>
      </c>
      <c r="I51" s="2"/>
      <c r="J51" s="2"/>
      <c r="K51" s="2"/>
      <c r="L51" s="2"/>
      <c r="M51" s="2"/>
      <c r="N51" s="2"/>
      <c r="O51" s="2"/>
      <c r="P51" s="2"/>
      <c r="R51" s="34"/>
      <c r="S51" s="7"/>
    </row>
    <row r="52" spans="2:19" ht="19.5" customHeight="1" x14ac:dyDescent="0.25">
      <c r="B52" s="6"/>
      <c r="C52" s="9" t="s">
        <v>21</v>
      </c>
      <c r="D52" s="10">
        <v>87</v>
      </c>
      <c r="E52" s="10">
        <v>7</v>
      </c>
      <c r="F52" s="10">
        <v>3</v>
      </c>
      <c r="G52" s="10">
        <v>0</v>
      </c>
      <c r="H52" s="10">
        <f>SUM(D52:G52)</f>
        <v>97</v>
      </c>
      <c r="I52" s="2"/>
      <c r="J52" s="2"/>
      <c r="K52" s="2"/>
      <c r="L52" s="2"/>
      <c r="M52" s="2"/>
      <c r="N52" s="2"/>
      <c r="O52" s="2"/>
      <c r="P52" s="2"/>
      <c r="R52" s="34"/>
      <c r="S52" s="7"/>
    </row>
    <row r="53" spans="2:19" ht="19.5" customHeight="1" x14ac:dyDescent="0.25">
      <c r="B53" s="6"/>
      <c r="C53" s="9" t="s">
        <v>22</v>
      </c>
      <c r="D53" s="10">
        <v>8</v>
      </c>
      <c r="E53" s="10">
        <v>1</v>
      </c>
      <c r="F53" s="10">
        <v>1</v>
      </c>
      <c r="G53" s="10">
        <v>0</v>
      </c>
      <c r="H53" s="10">
        <f t="shared" ref="H53:H54" si="1">SUM(D53:G53)</f>
        <v>10</v>
      </c>
      <c r="I53" s="2"/>
      <c r="J53" s="2"/>
      <c r="K53" s="2"/>
      <c r="L53" s="2"/>
      <c r="M53" s="2"/>
      <c r="N53" s="2"/>
      <c r="O53" s="2"/>
      <c r="P53" s="2"/>
      <c r="R53" s="34"/>
      <c r="S53" s="7"/>
    </row>
    <row r="54" spans="2:19" ht="19.5" customHeight="1" x14ac:dyDescent="0.25">
      <c r="B54" s="6"/>
      <c r="C54" s="9" t="s">
        <v>23</v>
      </c>
      <c r="D54" s="10">
        <v>1</v>
      </c>
      <c r="E54" s="10">
        <v>0</v>
      </c>
      <c r="F54" s="10">
        <v>0</v>
      </c>
      <c r="G54" s="10">
        <v>0</v>
      </c>
      <c r="H54" s="10">
        <f t="shared" si="1"/>
        <v>1</v>
      </c>
      <c r="I54" s="2"/>
      <c r="J54" s="2"/>
      <c r="K54" s="2"/>
      <c r="L54" s="2"/>
      <c r="M54" s="2"/>
      <c r="N54" s="2"/>
      <c r="O54" s="2"/>
      <c r="P54" s="2"/>
      <c r="R54" s="34"/>
      <c r="S54" s="7"/>
    </row>
    <row r="55" spans="2:19" ht="19.5" customHeight="1" x14ac:dyDescent="0.25">
      <c r="B55" s="6"/>
      <c r="C55" s="9" t="s">
        <v>11</v>
      </c>
      <c r="D55" s="10">
        <f>SUM(D52:D54)</f>
        <v>96</v>
      </c>
      <c r="E55" s="10">
        <f t="shared" ref="E55:H55" si="2">SUM(E52:E54)</f>
        <v>8</v>
      </c>
      <c r="F55" s="10">
        <f t="shared" si="2"/>
        <v>4</v>
      </c>
      <c r="G55" s="10">
        <f t="shared" si="2"/>
        <v>0</v>
      </c>
      <c r="H55" s="10">
        <f t="shared" si="2"/>
        <v>108</v>
      </c>
      <c r="I55" s="2"/>
      <c r="J55" s="2"/>
      <c r="K55" s="2"/>
      <c r="L55" s="2"/>
      <c r="M55" s="2"/>
      <c r="N55" s="2"/>
      <c r="O55" s="2"/>
      <c r="P55" s="2"/>
      <c r="R55" s="34"/>
      <c r="S55" s="7"/>
    </row>
    <row r="56" spans="2:19" ht="19.5" customHeight="1" x14ac:dyDescent="0.25">
      <c r="B56" s="6"/>
      <c r="C56" s="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34"/>
      <c r="S56" s="7"/>
    </row>
    <row r="57" spans="2:19" ht="19.5" customHeight="1" x14ac:dyDescent="0.25">
      <c r="B57" s="6"/>
      <c r="C57" s="8" t="s">
        <v>10</v>
      </c>
      <c r="D57" s="8" t="s">
        <v>14</v>
      </c>
      <c r="E57" s="8" t="s">
        <v>15</v>
      </c>
      <c r="F57" s="8" t="s">
        <v>16</v>
      </c>
      <c r="G57" s="8" t="s">
        <v>17</v>
      </c>
      <c r="H57" s="8" t="s">
        <v>11</v>
      </c>
      <c r="I57" s="2"/>
      <c r="J57" s="2"/>
      <c r="K57" s="2"/>
      <c r="L57" s="2"/>
      <c r="M57" s="2"/>
      <c r="N57" s="2"/>
      <c r="O57" s="2"/>
      <c r="P57" s="2"/>
      <c r="R57" s="34"/>
      <c r="S57" s="7"/>
    </row>
    <row r="58" spans="2:19" ht="19.5" customHeight="1" x14ac:dyDescent="0.25">
      <c r="B58" s="6"/>
      <c r="C58" s="9" t="s">
        <v>21</v>
      </c>
      <c r="D58" s="12">
        <f>D52/D55</f>
        <v>0.90625</v>
      </c>
      <c r="E58" s="12">
        <f>E52/E55</f>
        <v>0.875</v>
      </c>
      <c r="F58" s="12">
        <f>F52/F55</f>
        <v>0.75</v>
      </c>
      <c r="G58" s="12" t="e">
        <f>G52/G55</f>
        <v>#DIV/0!</v>
      </c>
      <c r="H58" s="12">
        <f>H52/H55</f>
        <v>0.89814814814814814</v>
      </c>
      <c r="I58" s="14"/>
      <c r="J58" s="2"/>
      <c r="K58" s="2"/>
      <c r="L58" s="2"/>
      <c r="M58" s="2"/>
      <c r="N58" s="2"/>
      <c r="O58" s="2"/>
      <c r="P58" s="2"/>
      <c r="R58" s="34"/>
      <c r="S58" s="7"/>
    </row>
    <row r="59" spans="2:19" ht="23.25" x14ac:dyDescent="0.25">
      <c r="B59" s="6"/>
      <c r="C59" s="9" t="s">
        <v>22</v>
      </c>
      <c r="D59" s="12">
        <f>D53/D55</f>
        <v>8.3333333333333329E-2</v>
      </c>
      <c r="E59" s="12">
        <f>E53/E55</f>
        <v>0.125</v>
      </c>
      <c r="F59" s="12">
        <f>F53/F55</f>
        <v>0.25</v>
      </c>
      <c r="G59" s="12" t="e">
        <f>G53/G55</f>
        <v>#DIV/0!</v>
      </c>
      <c r="H59" s="12">
        <f>H53/H55</f>
        <v>9.2592592592592587E-2</v>
      </c>
      <c r="I59" s="14"/>
      <c r="J59" s="2"/>
      <c r="K59" s="2"/>
      <c r="L59" s="2"/>
      <c r="M59" s="2"/>
      <c r="N59" s="2"/>
      <c r="O59" s="2"/>
      <c r="P59" s="2"/>
      <c r="R59" s="34"/>
      <c r="S59" s="7"/>
    </row>
    <row r="60" spans="2:19" ht="19.5" customHeight="1" x14ac:dyDescent="0.25">
      <c r="B60" s="6"/>
      <c r="C60" s="9" t="s">
        <v>23</v>
      </c>
      <c r="D60" s="12">
        <f>D54/D55</f>
        <v>1.0416666666666666E-2</v>
      </c>
      <c r="E60" s="12">
        <f>E54/E55</f>
        <v>0</v>
      </c>
      <c r="F60" s="12">
        <f>F54/F55</f>
        <v>0</v>
      </c>
      <c r="G60" s="12" t="e">
        <f>G54/G55</f>
        <v>#DIV/0!</v>
      </c>
      <c r="H60" s="12">
        <f>H54/H55</f>
        <v>9.2592592592592587E-3</v>
      </c>
      <c r="I60" s="14"/>
      <c r="J60" s="2"/>
      <c r="K60" s="2"/>
      <c r="L60" s="2"/>
      <c r="M60" s="2"/>
      <c r="N60" s="2"/>
      <c r="O60" s="2"/>
      <c r="P60" s="2"/>
      <c r="R60" s="34"/>
      <c r="S60" s="7"/>
    </row>
    <row r="61" spans="2:19" ht="78.75" customHeight="1" x14ac:dyDescent="0.25">
      <c r="B61" s="6"/>
      <c r="C61" s="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34"/>
      <c r="S61" s="7"/>
    </row>
    <row r="62" spans="2:19" ht="23.25" x14ac:dyDescent="0.25">
      <c r="C62" s="75" t="s">
        <v>24</v>
      </c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R62" s="34"/>
      <c r="S62" s="7"/>
    </row>
    <row r="63" spans="2:19" ht="18.75" x14ac:dyDescent="0.25">
      <c r="C63" s="3"/>
      <c r="D63" s="57"/>
      <c r="E63" s="3"/>
      <c r="R63" s="34"/>
      <c r="S63" s="7"/>
    </row>
    <row r="64" spans="2:19" ht="23.25" x14ac:dyDescent="0.25">
      <c r="C64" s="15">
        <v>0</v>
      </c>
      <c r="D64" s="48">
        <v>94</v>
      </c>
      <c r="E64" s="16">
        <f>D64/D68</f>
        <v>0.87037037037037035</v>
      </c>
      <c r="F64" s="17"/>
      <c r="G64" s="17"/>
      <c r="H64" s="17"/>
      <c r="I64" s="17"/>
      <c r="R64" s="34"/>
      <c r="S64" s="7"/>
    </row>
    <row r="65" spans="3:19" ht="23.25" x14ac:dyDescent="0.25">
      <c r="C65" s="15">
        <v>1</v>
      </c>
      <c r="D65" s="48">
        <v>10</v>
      </c>
      <c r="E65" s="16">
        <f>D65/D68</f>
        <v>9.2592592592592587E-2</v>
      </c>
      <c r="F65" s="17"/>
      <c r="G65" s="17"/>
      <c r="H65" s="17"/>
      <c r="I65" s="17"/>
      <c r="R65" s="34"/>
      <c r="S65" s="7"/>
    </row>
    <row r="66" spans="3:19" ht="23.25" x14ac:dyDescent="0.25">
      <c r="C66" s="15">
        <v>2</v>
      </c>
      <c r="D66" s="48">
        <v>4</v>
      </c>
      <c r="E66" s="16">
        <f>D66/D68</f>
        <v>3.7037037037037035E-2</v>
      </c>
      <c r="F66" s="17"/>
      <c r="G66" s="17"/>
      <c r="H66" s="17"/>
      <c r="I66" s="17"/>
      <c r="R66" s="34"/>
      <c r="S66" s="7"/>
    </row>
    <row r="67" spans="3:19" ht="23.25" x14ac:dyDescent="0.25">
      <c r="C67" s="15" t="s">
        <v>257</v>
      </c>
      <c r="D67" s="48">
        <v>0</v>
      </c>
      <c r="E67" s="16">
        <f>D67/D68</f>
        <v>0</v>
      </c>
      <c r="F67" s="17"/>
      <c r="G67" s="17"/>
      <c r="H67" s="17"/>
      <c r="I67" s="17"/>
      <c r="R67" s="34"/>
      <c r="S67" s="7"/>
    </row>
    <row r="68" spans="3:19" ht="21" x14ac:dyDescent="0.25">
      <c r="C68" s="15" t="s">
        <v>11</v>
      </c>
      <c r="D68" s="48">
        <f>SUM(D64:D67)</f>
        <v>108</v>
      </c>
      <c r="E68" s="58"/>
      <c r="R68" s="34"/>
      <c r="S68" s="7"/>
    </row>
    <row r="69" spans="3:19" x14ac:dyDescent="0.25">
      <c r="R69" s="34"/>
      <c r="S69" s="7"/>
    </row>
    <row r="70" spans="3:19" x14ac:dyDescent="0.25">
      <c r="R70" s="34"/>
      <c r="S70" s="7"/>
    </row>
    <row r="71" spans="3:19" x14ac:dyDescent="0.25">
      <c r="R71" s="34"/>
      <c r="S71" s="7"/>
    </row>
    <row r="72" spans="3:19" x14ac:dyDescent="0.25">
      <c r="R72" s="34"/>
      <c r="S72" s="7"/>
    </row>
    <row r="73" spans="3:19" x14ac:dyDescent="0.25">
      <c r="R73" s="34"/>
      <c r="S73" s="7"/>
    </row>
    <row r="74" spans="3:19" ht="34.5" customHeight="1" x14ac:dyDescent="0.25">
      <c r="C74" s="74" t="s">
        <v>25</v>
      </c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R74" s="34"/>
      <c r="S74" s="7"/>
    </row>
    <row r="75" spans="3:19" x14ac:dyDescent="0.25">
      <c r="R75" s="34"/>
      <c r="S75" s="7"/>
    </row>
    <row r="76" spans="3:19" ht="23.25" x14ac:dyDescent="0.25">
      <c r="C76" s="75" t="s">
        <v>26</v>
      </c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R76" s="34"/>
      <c r="S76" s="7"/>
    </row>
    <row r="77" spans="3:19" x14ac:dyDescent="0.25">
      <c r="R77" s="34"/>
      <c r="S77" s="7"/>
    </row>
    <row r="78" spans="3:19" ht="23.25" x14ac:dyDescent="0.25">
      <c r="C78" s="15" t="s">
        <v>27</v>
      </c>
      <c r="D78" s="12">
        <v>0.92700000000000005</v>
      </c>
      <c r="F78" s="17"/>
      <c r="R78" s="34"/>
      <c r="S78" s="7"/>
    </row>
    <row r="79" spans="3:19" ht="23.25" x14ac:dyDescent="0.25">
      <c r="C79" s="59"/>
      <c r="D79" s="43"/>
      <c r="F79" s="17"/>
      <c r="R79" s="34"/>
      <c r="S79" s="7"/>
    </row>
    <row r="80" spans="3:19" ht="23.25" x14ac:dyDescent="0.25">
      <c r="C80" s="59"/>
      <c r="D80" s="43"/>
      <c r="F80" s="17"/>
      <c r="R80" s="34"/>
      <c r="S80" s="7"/>
    </row>
    <row r="81" spans="3:19" ht="23.25" x14ac:dyDescent="0.25">
      <c r="C81" s="44" t="s">
        <v>27</v>
      </c>
      <c r="D81" s="40">
        <v>1</v>
      </c>
      <c r="E81" s="40">
        <v>2</v>
      </c>
      <c r="F81" s="40">
        <v>3</v>
      </c>
      <c r="G81" s="40">
        <v>4</v>
      </c>
      <c r="H81" s="40">
        <v>5</v>
      </c>
      <c r="R81" s="34"/>
      <c r="S81" s="7"/>
    </row>
    <row r="82" spans="3:19" ht="21" x14ac:dyDescent="0.25">
      <c r="C82" s="15" t="s">
        <v>28</v>
      </c>
      <c r="D82" s="48">
        <v>5</v>
      </c>
      <c r="E82" s="48">
        <v>32</v>
      </c>
      <c r="F82" s="48">
        <v>59</v>
      </c>
      <c r="G82" s="48">
        <v>12</v>
      </c>
      <c r="H82" s="48">
        <v>0</v>
      </c>
      <c r="R82" s="34"/>
      <c r="S82" s="7"/>
    </row>
    <row r="83" spans="3:19" ht="21" x14ac:dyDescent="0.25">
      <c r="C83" s="15" t="s">
        <v>29</v>
      </c>
      <c r="D83" s="48">
        <v>10</v>
      </c>
      <c r="E83" s="48">
        <v>35</v>
      </c>
      <c r="F83" s="48">
        <v>43</v>
      </c>
      <c r="G83" s="48">
        <v>18</v>
      </c>
      <c r="H83" s="48">
        <v>2</v>
      </c>
      <c r="R83" s="34"/>
      <c r="S83" s="7"/>
    </row>
    <row r="84" spans="3:19" ht="21" x14ac:dyDescent="0.25">
      <c r="C84" s="15" t="s">
        <v>30</v>
      </c>
      <c r="D84" s="48">
        <v>2</v>
      </c>
      <c r="E84" s="48">
        <v>14</v>
      </c>
      <c r="F84" s="48">
        <v>47</v>
      </c>
      <c r="G84" s="48">
        <v>40</v>
      </c>
      <c r="H84" s="48">
        <v>3</v>
      </c>
      <c r="R84" s="34"/>
      <c r="S84" s="7"/>
    </row>
    <row r="85" spans="3:19" ht="21" x14ac:dyDescent="0.25">
      <c r="C85" s="15" t="s">
        <v>31</v>
      </c>
      <c r="D85" s="48">
        <v>6</v>
      </c>
      <c r="E85" s="48">
        <v>21</v>
      </c>
      <c r="F85" s="48">
        <v>46</v>
      </c>
      <c r="G85" s="48">
        <v>34</v>
      </c>
      <c r="H85" s="48">
        <v>1</v>
      </c>
      <c r="R85" s="34"/>
      <c r="S85" s="7"/>
    </row>
    <row r="86" spans="3:19" ht="21" x14ac:dyDescent="0.25">
      <c r="C86" s="15" t="s">
        <v>11</v>
      </c>
      <c r="D86" s="60">
        <f>SUM(D82:D85)</f>
        <v>23</v>
      </c>
      <c r="E86" s="60">
        <f t="shared" ref="E86:H86" si="3">SUM(E82:E85)</f>
        <v>102</v>
      </c>
      <c r="F86" s="60">
        <f t="shared" si="3"/>
        <v>195</v>
      </c>
      <c r="G86" s="60">
        <f t="shared" si="3"/>
        <v>104</v>
      </c>
      <c r="H86" s="60">
        <f t="shared" si="3"/>
        <v>6</v>
      </c>
      <c r="R86" s="34"/>
      <c r="S86" s="7"/>
    </row>
    <row r="87" spans="3:19" ht="23.25" x14ac:dyDescent="0.25">
      <c r="C87" s="59"/>
      <c r="D87" s="43"/>
      <c r="F87" s="17"/>
      <c r="R87" s="34"/>
      <c r="S87" s="7"/>
    </row>
    <row r="88" spans="3:19" ht="23.25" x14ac:dyDescent="0.25">
      <c r="C88" s="21" t="s">
        <v>27</v>
      </c>
      <c r="D88" s="40">
        <v>1</v>
      </c>
      <c r="E88" s="40">
        <v>2</v>
      </c>
      <c r="F88" s="40">
        <v>3</v>
      </c>
      <c r="G88" s="40">
        <v>4</v>
      </c>
      <c r="H88" s="40">
        <v>5</v>
      </c>
      <c r="R88" s="34"/>
      <c r="S88" s="7"/>
    </row>
    <row r="89" spans="3:19" ht="21" x14ac:dyDescent="0.25">
      <c r="C89" s="15" t="s">
        <v>28</v>
      </c>
      <c r="D89" s="12">
        <f>D82/D86</f>
        <v>0.21739130434782608</v>
      </c>
      <c r="E89" s="12">
        <f t="shared" ref="E89:H89" si="4">E82/E86</f>
        <v>0.31372549019607843</v>
      </c>
      <c r="F89" s="12">
        <f t="shared" si="4"/>
        <v>0.30256410256410254</v>
      </c>
      <c r="G89" s="12">
        <f t="shared" si="4"/>
        <v>0.11538461538461539</v>
      </c>
      <c r="H89" s="12">
        <f t="shared" si="4"/>
        <v>0</v>
      </c>
      <c r="R89" s="34"/>
      <c r="S89" s="7"/>
    </row>
    <row r="90" spans="3:19" ht="21" x14ac:dyDescent="0.25">
      <c r="C90" s="15" t="s">
        <v>29</v>
      </c>
      <c r="D90" s="12">
        <f>D83/D86</f>
        <v>0.43478260869565216</v>
      </c>
      <c r="E90" s="12">
        <f t="shared" ref="E90:H90" si="5">E83/E86</f>
        <v>0.34313725490196079</v>
      </c>
      <c r="F90" s="12">
        <f t="shared" si="5"/>
        <v>0.22051282051282051</v>
      </c>
      <c r="G90" s="12">
        <f t="shared" si="5"/>
        <v>0.17307692307692307</v>
      </c>
      <c r="H90" s="12">
        <f t="shared" si="5"/>
        <v>0.33333333333333331</v>
      </c>
      <c r="R90" s="34"/>
      <c r="S90" s="7"/>
    </row>
    <row r="91" spans="3:19" ht="21" x14ac:dyDescent="0.25">
      <c r="C91" s="15" t="s">
        <v>30</v>
      </c>
      <c r="D91" s="12">
        <f>D84/D86</f>
        <v>8.6956521739130432E-2</v>
      </c>
      <c r="E91" s="12">
        <f t="shared" ref="E91:H91" si="6">E84/E86</f>
        <v>0.13725490196078433</v>
      </c>
      <c r="F91" s="12">
        <f t="shared" si="6"/>
        <v>0.24102564102564103</v>
      </c>
      <c r="G91" s="12">
        <f t="shared" si="6"/>
        <v>0.38461538461538464</v>
      </c>
      <c r="H91" s="12">
        <f t="shared" si="6"/>
        <v>0.5</v>
      </c>
      <c r="R91" s="34"/>
      <c r="S91" s="7"/>
    </row>
    <row r="92" spans="3:19" ht="21" x14ac:dyDescent="0.25">
      <c r="C92" s="15" t="s">
        <v>31</v>
      </c>
      <c r="D92" s="12">
        <f>D85/D86</f>
        <v>0.2608695652173913</v>
      </c>
      <c r="E92" s="12">
        <f t="shared" ref="E92:H92" si="7">E85/E86</f>
        <v>0.20588235294117646</v>
      </c>
      <c r="F92" s="12">
        <f t="shared" si="7"/>
        <v>0.23589743589743589</v>
      </c>
      <c r="G92" s="12">
        <f t="shared" si="7"/>
        <v>0.32692307692307693</v>
      </c>
      <c r="H92" s="12">
        <f t="shared" si="7"/>
        <v>0.16666666666666666</v>
      </c>
      <c r="R92" s="34"/>
      <c r="S92" s="7"/>
    </row>
    <row r="93" spans="3:19" ht="41.25" customHeight="1" x14ac:dyDescent="0.25">
      <c r="R93" s="34"/>
      <c r="S93" s="7"/>
    </row>
    <row r="94" spans="3:19" ht="27" customHeight="1" x14ac:dyDescent="0.25">
      <c r="R94" s="34"/>
      <c r="S94" s="7"/>
    </row>
    <row r="95" spans="3:19" ht="23.25" x14ac:dyDescent="0.25">
      <c r="C95" s="75" t="s">
        <v>32</v>
      </c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R95" s="34"/>
      <c r="S95" s="7"/>
    </row>
    <row r="96" spans="3:19" ht="17.25" customHeight="1" x14ac:dyDescent="0.25">
      <c r="R96" s="34"/>
      <c r="S96" s="7"/>
    </row>
    <row r="97" spans="2:19" ht="23.25" x14ac:dyDescent="0.25">
      <c r="B97" s="20" t="s">
        <v>6</v>
      </c>
      <c r="C97" s="77" t="s">
        <v>33</v>
      </c>
      <c r="D97" s="77"/>
      <c r="E97" s="77"/>
      <c r="F97" s="77"/>
      <c r="G97" s="77"/>
      <c r="H97" s="77"/>
      <c r="I97" s="77"/>
      <c r="J97" s="22" t="s">
        <v>34</v>
      </c>
      <c r="M97" s="34"/>
      <c r="N97" s="7"/>
    </row>
    <row r="98" spans="2:19" ht="18.75" x14ac:dyDescent="0.25">
      <c r="B98" s="5">
        <v>1</v>
      </c>
      <c r="C98" s="78" t="s">
        <v>62</v>
      </c>
      <c r="D98" s="78"/>
      <c r="E98" s="78"/>
      <c r="F98" s="78"/>
      <c r="G98" s="78"/>
      <c r="H98" s="78"/>
      <c r="I98" s="78"/>
      <c r="J98" s="23">
        <v>4.4000000000000004</v>
      </c>
      <c r="M98" s="34"/>
      <c r="N98" s="7"/>
    </row>
    <row r="99" spans="2:19" ht="18.75" x14ac:dyDescent="0.25">
      <c r="B99" s="5">
        <v>2</v>
      </c>
      <c r="C99" s="78" t="s">
        <v>63</v>
      </c>
      <c r="D99" s="78"/>
      <c r="E99" s="78"/>
      <c r="F99" s="78"/>
      <c r="G99" s="78"/>
      <c r="H99" s="78"/>
      <c r="I99" s="78"/>
      <c r="J99" s="23">
        <v>4.3</v>
      </c>
      <c r="M99" s="34"/>
      <c r="N99" s="7"/>
    </row>
    <row r="100" spans="2:19" ht="18.75" x14ac:dyDescent="0.25">
      <c r="B100" s="5">
        <v>3</v>
      </c>
      <c r="C100" s="78" t="s">
        <v>64</v>
      </c>
      <c r="D100" s="78"/>
      <c r="E100" s="78"/>
      <c r="F100" s="78"/>
      <c r="G100" s="78"/>
      <c r="H100" s="78"/>
      <c r="I100" s="78"/>
      <c r="J100" s="23">
        <v>4.0999999999999996</v>
      </c>
      <c r="M100" s="34"/>
      <c r="N100" s="7"/>
    </row>
    <row r="101" spans="2:19" ht="30.75" customHeight="1" x14ac:dyDescent="0.25">
      <c r="B101" s="5">
        <v>4</v>
      </c>
      <c r="C101" s="78" t="s">
        <v>65</v>
      </c>
      <c r="D101" s="78"/>
      <c r="E101" s="78"/>
      <c r="F101" s="78"/>
      <c r="G101" s="78"/>
      <c r="H101" s="78"/>
      <c r="I101" s="78"/>
      <c r="J101" s="23">
        <v>4.5</v>
      </c>
      <c r="M101" s="34"/>
      <c r="N101" s="7"/>
    </row>
    <row r="102" spans="2:19" ht="18.75" x14ac:dyDescent="0.25">
      <c r="B102" s="5">
        <v>5</v>
      </c>
      <c r="C102" s="78" t="s">
        <v>66</v>
      </c>
      <c r="D102" s="78"/>
      <c r="E102" s="78"/>
      <c r="F102" s="78"/>
      <c r="G102" s="78"/>
      <c r="H102" s="78"/>
      <c r="I102" s="78"/>
      <c r="J102" s="23">
        <v>4</v>
      </c>
      <c r="M102" s="34"/>
      <c r="N102" s="7"/>
    </row>
    <row r="103" spans="2:19" ht="28.5" customHeight="1" x14ac:dyDescent="0.25">
      <c r="B103" s="5">
        <v>6</v>
      </c>
      <c r="C103" s="78" t="s">
        <v>67</v>
      </c>
      <c r="D103" s="78"/>
      <c r="E103" s="78"/>
      <c r="F103" s="78"/>
      <c r="G103" s="78"/>
      <c r="H103" s="78"/>
      <c r="I103" s="78"/>
      <c r="J103" s="23">
        <v>4.5999999999999996</v>
      </c>
      <c r="M103" s="34"/>
      <c r="N103" s="7"/>
    </row>
    <row r="104" spans="2:19" ht="18.75" x14ac:dyDescent="0.25">
      <c r="B104" s="5">
        <v>7</v>
      </c>
      <c r="C104" s="78" t="s">
        <v>68</v>
      </c>
      <c r="D104" s="78"/>
      <c r="E104" s="78"/>
      <c r="F104" s="78"/>
      <c r="G104" s="78"/>
      <c r="H104" s="78"/>
      <c r="I104" s="78"/>
      <c r="J104" s="23">
        <v>4.7</v>
      </c>
      <c r="M104" s="34"/>
      <c r="N104" s="7"/>
    </row>
    <row r="105" spans="2:19" x14ac:dyDescent="0.25">
      <c r="R105" s="34"/>
      <c r="S105" s="7"/>
    </row>
    <row r="106" spans="2:19" x14ac:dyDescent="0.25">
      <c r="R106" s="34"/>
      <c r="S106" s="7"/>
    </row>
    <row r="107" spans="2:19" x14ac:dyDescent="0.25">
      <c r="R107" s="34"/>
      <c r="S107" s="7"/>
    </row>
    <row r="108" spans="2:19" x14ac:dyDescent="0.25">
      <c r="R108" s="34"/>
      <c r="S108" s="7"/>
    </row>
    <row r="109" spans="2:19" x14ac:dyDescent="0.25">
      <c r="R109" s="34"/>
      <c r="S109" s="7"/>
    </row>
    <row r="110" spans="2:19" x14ac:dyDescent="0.25">
      <c r="R110" s="34"/>
      <c r="S110" s="7"/>
    </row>
    <row r="111" spans="2:19" x14ac:dyDescent="0.25">
      <c r="R111" s="34"/>
      <c r="S111" s="7"/>
    </row>
    <row r="112" spans="2:19" x14ac:dyDescent="0.25">
      <c r="R112" s="34"/>
      <c r="S112" s="7"/>
    </row>
    <row r="113" spans="3:19" x14ac:dyDescent="0.25">
      <c r="R113" s="34"/>
      <c r="S113" s="7"/>
    </row>
    <row r="114" spans="3:19" x14ac:dyDescent="0.25">
      <c r="R114" s="34"/>
      <c r="S114" s="7"/>
    </row>
    <row r="115" spans="3:19" x14ac:dyDescent="0.25">
      <c r="R115" s="34"/>
      <c r="S115" s="7"/>
    </row>
    <row r="116" spans="3:19" x14ac:dyDescent="0.25">
      <c r="R116" s="34"/>
      <c r="S116" s="7"/>
    </row>
    <row r="117" spans="3:19" x14ac:dyDescent="0.25">
      <c r="R117" s="34"/>
      <c r="S117" s="7"/>
    </row>
    <row r="118" spans="3:19" x14ac:dyDescent="0.25">
      <c r="R118" s="34"/>
      <c r="S118" s="7"/>
    </row>
    <row r="119" spans="3:19" x14ac:dyDescent="0.25">
      <c r="R119" s="34"/>
      <c r="S119" s="7"/>
    </row>
    <row r="120" spans="3:19" ht="27.75" customHeight="1" x14ac:dyDescent="0.25">
      <c r="R120" s="34"/>
      <c r="S120" s="7"/>
    </row>
    <row r="121" spans="3:19" ht="14.25" customHeight="1" x14ac:dyDescent="0.25">
      <c r="R121" s="34"/>
      <c r="S121" s="7"/>
    </row>
    <row r="122" spans="3:19" ht="44.25" customHeight="1" x14ac:dyDescent="0.25">
      <c r="C122" s="74" t="s">
        <v>35</v>
      </c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R122" s="34"/>
      <c r="S122" s="7"/>
    </row>
    <row r="123" spans="3:19" ht="20.25" customHeight="1" x14ac:dyDescent="0.25">
      <c r="C123" s="35"/>
      <c r="D123" s="35"/>
      <c r="E123" s="35"/>
      <c r="F123" s="35"/>
      <c r="G123" s="35"/>
      <c r="H123" s="35"/>
      <c r="I123" s="35"/>
      <c r="J123" s="36"/>
      <c r="K123" s="36"/>
      <c r="L123" s="36"/>
      <c r="M123" s="36"/>
      <c r="N123" s="36"/>
      <c r="R123" s="34"/>
      <c r="S123" s="7"/>
    </row>
    <row r="124" spans="3:19" ht="57.75" customHeight="1" x14ac:dyDescent="0.25">
      <c r="C124" s="72" t="s">
        <v>69</v>
      </c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R124" s="34"/>
      <c r="S124" s="7"/>
    </row>
    <row r="125" spans="3:19" ht="15.75" customHeight="1" x14ac:dyDescent="0.25">
      <c r="C125" s="35"/>
      <c r="D125" s="35"/>
      <c r="E125" s="35"/>
      <c r="F125" s="35"/>
      <c r="G125" s="35"/>
      <c r="H125" s="35"/>
      <c r="I125" s="35"/>
      <c r="J125" s="36"/>
      <c r="K125" s="36"/>
      <c r="L125" s="36"/>
      <c r="M125" s="36"/>
      <c r="N125" s="36"/>
      <c r="R125" s="34"/>
      <c r="S125" s="7"/>
    </row>
    <row r="126" spans="3:19" ht="20.25" customHeight="1" x14ac:dyDescent="0.25">
      <c r="C126" s="21" t="s">
        <v>70</v>
      </c>
      <c r="D126" s="8" t="s">
        <v>71</v>
      </c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R126" s="34"/>
      <c r="S126" s="7"/>
    </row>
    <row r="127" spans="3:19" ht="20.25" customHeight="1" x14ac:dyDescent="0.25">
      <c r="C127" s="15">
        <v>1</v>
      </c>
      <c r="D127" s="10">
        <v>1</v>
      </c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R127" s="34"/>
      <c r="S127" s="7"/>
    </row>
    <row r="128" spans="3:19" ht="20.25" customHeight="1" x14ac:dyDescent="0.25">
      <c r="C128" s="15">
        <v>2</v>
      </c>
      <c r="D128" s="10">
        <v>0</v>
      </c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R128" s="34"/>
      <c r="S128" s="7"/>
    </row>
    <row r="129" spans="3:19" ht="20.25" customHeight="1" x14ac:dyDescent="0.25">
      <c r="C129" s="15">
        <v>3</v>
      </c>
      <c r="D129" s="10">
        <v>17</v>
      </c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R129" s="34"/>
      <c r="S129" s="7"/>
    </row>
    <row r="130" spans="3:19" ht="20.25" customHeight="1" x14ac:dyDescent="0.25">
      <c r="C130" s="15">
        <v>4</v>
      </c>
      <c r="D130" s="10">
        <v>43</v>
      </c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R130" s="34"/>
      <c r="S130" s="7"/>
    </row>
    <row r="131" spans="3:19" ht="20.25" customHeight="1" x14ac:dyDescent="0.25">
      <c r="C131" s="15">
        <v>5</v>
      </c>
      <c r="D131" s="10">
        <v>47</v>
      </c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R131" s="34"/>
      <c r="S131" s="7"/>
    </row>
    <row r="132" spans="3:19" ht="20.25" customHeight="1" x14ac:dyDescent="0.25">
      <c r="C132" s="15" t="s">
        <v>11</v>
      </c>
      <c r="D132" s="10">
        <f>SUM(D127:D131)</f>
        <v>108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R132" s="34"/>
      <c r="S132" s="7"/>
    </row>
    <row r="133" spans="3:19" ht="20.25" customHeight="1" x14ac:dyDescent="0.25">
      <c r="C133" s="35"/>
      <c r="D133" s="35"/>
      <c r="E133" s="35"/>
      <c r="F133" s="35"/>
      <c r="G133" s="35"/>
      <c r="H133" s="35"/>
      <c r="I133" s="35"/>
      <c r="J133" s="36"/>
      <c r="K133" s="36"/>
      <c r="L133" s="36"/>
      <c r="M133" s="36"/>
      <c r="N133" s="36"/>
      <c r="R133" s="34"/>
      <c r="S133" s="7"/>
    </row>
    <row r="134" spans="3:19" ht="20.25" customHeight="1" x14ac:dyDescent="0.25">
      <c r="C134" s="39" t="s">
        <v>70</v>
      </c>
      <c r="D134" s="8" t="s">
        <v>72</v>
      </c>
      <c r="E134" s="35"/>
      <c r="F134" s="35"/>
      <c r="G134" s="35"/>
      <c r="H134" s="35"/>
      <c r="I134" s="35"/>
      <c r="J134" s="36"/>
      <c r="K134" s="36"/>
      <c r="L134" s="36"/>
      <c r="M134" s="36"/>
      <c r="N134" s="36"/>
      <c r="R134" s="34"/>
      <c r="S134" s="7"/>
    </row>
    <row r="135" spans="3:19" ht="20.25" customHeight="1" x14ac:dyDescent="0.25">
      <c r="C135" s="15">
        <v>1</v>
      </c>
      <c r="D135" s="12">
        <f>D127/$D$132</f>
        <v>9.2592592592592587E-3</v>
      </c>
      <c r="E135" s="35"/>
      <c r="F135" s="35"/>
      <c r="G135" s="35"/>
      <c r="H135" s="35"/>
      <c r="I135" s="35"/>
      <c r="J135" s="36"/>
      <c r="K135" s="36"/>
      <c r="L135" s="36"/>
      <c r="M135" s="36"/>
      <c r="N135" s="36"/>
      <c r="R135" s="34"/>
      <c r="S135" s="7"/>
    </row>
    <row r="136" spans="3:19" ht="20.25" customHeight="1" x14ac:dyDescent="0.25">
      <c r="C136" s="15">
        <v>2</v>
      </c>
      <c r="D136" s="12">
        <f t="shared" ref="D136:D139" si="8">D128/$D$132</f>
        <v>0</v>
      </c>
      <c r="E136" s="35"/>
      <c r="F136" s="35"/>
      <c r="G136" s="35"/>
      <c r="H136" s="35"/>
      <c r="I136" s="35"/>
      <c r="J136" s="36"/>
      <c r="K136" s="36"/>
      <c r="L136" s="36"/>
      <c r="M136" s="36"/>
      <c r="N136" s="36"/>
      <c r="R136" s="34"/>
      <c r="S136" s="7"/>
    </row>
    <row r="137" spans="3:19" ht="20.25" customHeight="1" x14ac:dyDescent="0.25">
      <c r="C137" s="15">
        <v>3</v>
      </c>
      <c r="D137" s="12">
        <f t="shared" si="8"/>
        <v>0.15740740740740741</v>
      </c>
      <c r="E137" s="35"/>
      <c r="F137" s="35"/>
      <c r="G137" s="35"/>
      <c r="H137" s="35"/>
      <c r="I137" s="35"/>
      <c r="J137" s="36"/>
      <c r="K137" s="36"/>
      <c r="L137" s="36"/>
      <c r="M137" s="36"/>
      <c r="N137" s="36"/>
      <c r="R137" s="34"/>
      <c r="S137" s="7"/>
    </row>
    <row r="138" spans="3:19" ht="20.25" customHeight="1" x14ac:dyDescent="0.25">
      <c r="C138" s="15">
        <v>4</v>
      </c>
      <c r="D138" s="12">
        <f t="shared" si="8"/>
        <v>0.39814814814814814</v>
      </c>
      <c r="R138" s="34"/>
      <c r="S138" s="7"/>
    </row>
    <row r="139" spans="3:19" ht="20.25" customHeight="1" x14ac:dyDescent="0.25">
      <c r="C139" s="15">
        <v>5</v>
      </c>
      <c r="D139" s="12">
        <f t="shared" si="8"/>
        <v>0.43518518518518517</v>
      </c>
      <c r="R139" s="34"/>
      <c r="S139" s="7"/>
    </row>
    <row r="140" spans="3:19" ht="17.25" customHeight="1" x14ac:dyDescent="0.25">
      <c r="R140" s="34"/>
      <c r="S140" s="7"/>
    </row>
    <row r="141" spans="3:19" ht="23.25" x14ac:dyDescent="0.25">
      <c r="C141" s="74" t="s">
        <v>36</v>
      </c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R141" s="34"/>
      <c r="S141" s="7"/>
    </row>
    <row r="143" spans="3:19" ht="22.5" customHeight="1" x14ac:dyDescent="0.25"/>
    <row r="144" spans="3:19" ht="22.5" customHeight="1" x14ac:dyDescent="0.25"/>
    <row r="145" spans="3:16" ht="23.25" x14ac:dyDescent="0.25">
      <c r="C145" s="75" t="s">
        <v>73</v>
      </c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</row>
    <row r="146" spans="3:16" ht="39.75" customHeight="1" x14ac:dyDescent="0.25"/>
    <row r="147" spans="3:16" ht="23.25" x14ac:dyDescent="0.25">
      <c r="C147" s="8" t="s">
        <v>9</v>
      </c>
      <c r="D147" s="24" t="s">
        <v>14</v>
      </c>
      <c r="E147" s="24" t="s">
        <v>75</v>
      </c>
      <c r="F147" s="24" t="s">
        <v>76</v>
      </c>
      <c r="G147" s="24" t="s">
        <v>17</v>
      </c>
      <c r="H147" s="24" t="s">
        <v>77</v>
      </c>
    </row>
    <row r="148" spans="3:16" ht="21" x14ac:dyDescent="0.25">
      <c r="C148" s="15" t="s">
        <v>7</v>
      </c>
      <c r="D148" s="10">
        <v>88</v>
      </c>
      <c r="E148" s="10">
        <v>8</v>
      </c>
      <c r="F148" s="10">
        <v>4</v>
      </c>
      <c r="G148" s="10">
        <v>0</v>
      </c>
      <c r="H148" s="10">
        <f>SUM(D148:G148)</f>
        <v>100</v>
      </c>
    </row>
    <row r="149" spans="3:16" ht="21" x14ac:dyDescent="0.25">
      <c r="C149" s="15" t="s">
        <v>6</v>
      </c>
      <c r="D149" s="10">
        <v>8</v>
      </c>
      <c r="E149" s="10">
        <v>0</v>
      </c>
      <c r="F149" s="10">
        <v>0</v>
      </c>
      <c r="G149" s="10">
        <v>0</v>
      </c>
      <c r="H149" s="10">
        <f>SUM(D149:G149)</f>
        <v>8</v>
      </c>
    </row>
    <row r="150" spans="3:16" ht="21" x14ac:dyDescent="0.25">
      <c r="C150" s="15" t="s">
        <v>11</v>
      </c>
      <c r="D150" s="10">
        <f>D148+D149</f>
        <v>96</v>
      </c>
      <c r="E150" s="10">
        <f t="shared" ref="E150:H150" si="9">E148+E149</f>
        <v>8</v>
      </c>
      <c r="F150" s="10">
        <f t="shared" si="9"/>
        <v>4</v>
      </c>
      <c r="G150" s="10">
        <f t="shared" si="9"/>
        <v>0</v>
      </c>
      <c r="H150" s="10">
        <f t="shared" si="9"/>
        <v>108</v>
      </c>
    </row>
    <row r="152" spans="3:16" ht="23.25" x14ac:dyDescent="0.25">
      <c r="C152" s="8" t="s">
        <v>10</v>
      </c>
      <c r="D152" s="24" t="s">
        <v>14</v>
      </c>
      <c r="E152" s="24" t="s">
        <v>75</v>
      </c>
      <c r="F152" s="24" t="s">
        <v>76</v>
      </c>
      <c r="G152" s="24" t="s">
        <v>17</v>
      </c>
      <c r="H152" s="24" t="s">
        <v>77</v>
      </c>
    </row>
    <row r="153" spans="3:16" ht="21" x14ac:dyDescent="0.25">
      <c r="C153" s="15" t="s">
        <v>7</v>
      </c>
      <c r="D153" s="12">
        <f>D148/$D$150</f>
        <v>0.91666666666666663</v>
      </c>
      <c r="E153" s="12">
        <f>E148/$E$150</f>
        <v>1</v>
      </c>
      <c r="F153" s="12">
        <f>F148/$F$150</f>
        <v>1</v>
      </c>
      <c r="G153" s="12" t="e">
        <f>G148/$G$150</f>
        <v>#DIV/0!</v>
      </c>
      <c r="H153" s="12">
        <f>H148/$H$150</f>
        <v>0.92592592592592593</v>
      </c>
    </row>
    <row r="154" spans="3:16" ht="21" x14ac:dyDescent="0.25">
      <c r="C154" s="15" t="s">
        <v>6</v>
      </c>
      <c r="D154" s="12">
        <f>D149/$D$150</f>
        <v>8.3333333333333329E-2</v>
      </c>
      <c r="E154" s="12">
        <f>E149/$E$150</f>
        <v>0</v>
      </c>
      <c r="F154" s="12">
        <f>F149/$F$150</f>
        <v>0</v>
      </c>
      <c r="G154" s="12" t="e">
        <f>G149/$G$150</f>
        <v>#DIV/0!</v>
      </c>
      <c r="H154" s="12">
        <f>H149/$H$150</f>
        <v>7.407407407407407E-2</v>
      </c>
    </row>
    <row r="155" spans="3:16" ht="25.5" customHeight="1" x14ac:dyDescent="0.25">
      <c r="C155" s="14"/>
      <c r="D155" s="36"/>
      <c r="E155" s="36"/>
    </row>
    <row r="156" spans="3:16" ht="11.25" customHeight="1" x14ac:dyDescent="0.25">
      <c r="C156" s="14"/>
      <c r="D156" s="36"/>
      <c r="E156" s="36"/>
    </row>
    <row r="157" spans="3:16" ht="11.25" customHeight="1" x14ac:dyDescent="0.25">
      <c r="C157" s="14"/>
      <c r="D157" s="36"/>
      <c r="E157" s="36"/>
    </row>
    <row r="158" spans="3:16" ht="23.25" x14ac:dyDescent="0.25">
      <c r="C158" s="75" t="s">
        <v>74</v>
      </c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</row>
    <row r="159" spans="3:16" ht="43.5" customHeight="1" x14ac:dyDescent="0.25"/>
    <row r="160" spans="3:16" ht="43.5" customHeight="1" x14ac:dyDescent="0.25">
      <c r="C160" s="8" t="s">
        <v>9</v>
      </c>
      <c r="D160" s="24" t="s">
        <v>14</v>
      </c>
      <c r="E160" s="24" t="s">
        <v>75</v>
      </c>
      <c r="F160" s="24" t="s">
        <v>76</v>
      </c>
      <c r="G160" s="24" t="s">
        <v>17</v>
      </c>
      <c r="H160" s="24" t="s">
        <v>77</v>
      </c>
    </row>
    <row r="161" spans="3:16" ht="21" x14ac:dyDescent="0.25">
      <c r="C161" s="9" t="s">
        <v>37</v>
      </c>
      <c r="D161" s="10">
        <v>40</v>
      </c>
      <c r="E161" s="10">
        <v>1</v>
      </c>
      <c r="F161" s="10">
        <v>0</v>
      </c>
      <c r="G161" s="10">
        <v>0</v>
      </c>
      <c r="H161" s="10">
        <f>SUM(D161:G161)</f>
        <v>41</v>
      </c>
    </row>
    <row r="162" spans="3:16" ht="21" x14ac:dyDescent="0.25">
      <c r="C162" s="9" t="s">
        <v>38</v>
      </c>
      <c r="D162" s="10">
        <v>48</v>
      </c>
      <c r="E162" s="10">
        <v>7</v>
      </c>
      <c r="F162" s="10">
        <v>4</v>
      </c>
      <c r="G162" s="10">
        <v>0</v>
      </c>
      <c r="H162" s="10">
        <f t="shared" ref="H162:H163" si="10">SUM(D162:G162)</f>
        <v>59</v>
      </c>
    </row>
    <row r="163" spans="3:16" ht="21" x14ac:dyDescent="0.25">
      <c r="C163" s="25" t="s">
        <v>39</v>
      </c>
      <c r="D163" s="10">
        <v>1</v>
      </c>
      <c r="E163" s="10">
        <v>0</v>
      </c>
      <c r="F163" s="10">
        <v>0</v>
      </c>
      <c r="G163" s="10">
        <v>0</v>
      </c>
      <c r="H163" s="10">
        <f t="shared" si="10"/>
        <v>1</v>
      </c>
    </row>
    <row r="164" spans="3:16" ht="21" x14ac:dyDescent="0.25">
      <c r="C164" s="9" t="s">
        <v>258</v>
      </c>
      <c r="D164" s="10">
        <f>SUM(D161:D163)</f>
        <v>89</v>
      </c>
      <c r="E164" s="10">
        <f t="shared" ref="E164:H164" si="11">SUM(E161:E163)</f>
        <v>8</v>
      </c>
      <c r="F164" s="10">
        <f t="shared" si="11"/>
        <v>4</v>
      </c>
      <c r="G164" s="10">
        <f t="shared" si="11"/>
        <v>0</v>
      </c>
      <c r="H164" s="10">
        <f t="shared" si="11"/>
        <v>101</v>
      </c>
    </row>
    <row r="165" spans="3:16" ht="21" x14ac:dyDescent="0.25">
      <c r="C165" s="41"/>
      <c r="D165" s="42"/>
      <c r="E165" s="42"/>
      <c r="F165" s="42"/>
    </row>
    <row r="167" spans="3:16" ht="23.25" x14ac:dyDescent="0.25">
      <c r="C167" s="8" t="s">
        <v>10</v>
      </c>
      <c r="D167" s="24" t="s">
        <v>14</v>
      </c>
      <c r="E167" s="24" t="s">
        <v>75</v>
      </c>
      <c r="F167" s="24" t="s">
        <v>76</v>
      </c>
      <c r="G167" s="24" t="s">
        <v>17</v>
      </c>
      <c r="H167" s="24" t="s">
        <v>77</v>
      </c>
    </row>
    <row r="168" spans="3:16" ht="21" x14ac:dyDescent="0.25">
      <c r="C168" s="9" t="s">
        <v>37</v>
      </c>
      <c r="D168" s="12">
        <f>D161/$D$164</f>
        <v>0.449438202247191</v>
      </c>
      <c r="E168" s="12">
        <f>E161/$E$164</f>
        <v>0.125</v>
      </c>
      <c r="F168" s="12">
        <f>F161/$F$164</f>
        <v>0</v>
      </c>
      <c r="G168" s="12" t="e">
        <f>G161/$G$164</f>
        <v>#DIV/0!</v>
      </c>
      <c r="H168" s="12">
        <f>H161/$H$164</f>
        <v>0.40594059405940597</v>
      </c>
    </row>
    <row r="169" spans="3:16" ht="21" x14ac:dyDescent="0.25">
      <c r="C169" s="9" t="s">
        <v>38</v>
      </c>
      <c r="D169" s="12">
        <f t="shared" ref="D169" si="12">D162/$D$164</f>
        <v>0.5393258426966292</v>
      </c>
      <c r="E169" s="12">
        <f t="shared" ref="E169:E170" si="13">E162/$E$164</f>
        <v>0.875</v>
      </c>
      <c r="F169" s="12">
        <f t="shared" ref="F169:F170" si="14">F162/$F$164</f>
        <v>1</v>
      </c>
      <c r="G169" s="12" t="e">
        <f t="shared" ref="G169:G170" si="15">G162/$G$164</f>
        <v>#DIV/0!</v>
      </c>
      <c r="H169" s="12">
        <f t="shared" ref="H169:H170" si="16">H162/$H$164</f>
        <v>0.58415841584158412</v>
      </c>
    </row>
    <row r="170" spans="3:16" ht="21" x14ac:dyDescent="0.25">
      <c r="C170" s="25" t="s">
        <v>39</v>
      </c>
      <c r="D170" s="12">
        <f>D163/$D$164</f>
        <v>1.1235955056179775E-2</v>
      </c>
      <c r="E170" s="12">
        <f t="shared" si="13"/>
        <v>0</v>
      </c>
      <c r="F170" s="12">
        <f t="shared" si="14"/>
        <v>0</v>
      </c>
      <c r="G170" s="12" t="e">
        <f t="shared" si="15"/>
        <v>#DIV/0!</v>
      </c>
      <c r="H170" s="12">
        <f t="shared" si="16"/>
        <v>9.9009900990099011E-3</v>
      </c>
    </row>
    <row r="171" spans="3:16" ht="26.25" customHeight="1" x14ac:dyDescent="0.25">
      <c r="C171" s="26"/>
      <c r="D171" s="28"/>
      <c r="E171" s="28"/>
      <c r="F171" s="28"/>
    </row>
    <row r="172" spans="3:16" ht="33.75" customHeight="1" x14ac:dyDescent="0.25"/>
    <row r="173" spans="3:16" ht="54.75" customHeight="1" x14ac:dyDescent="0.25">
      <c r="C173" s="71" t="s">
        <v>78</v>
      </c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</row>
    <row r="174" spans="3:16" ht="29.25" customHeight="1" x14ac:dyDescent="0.25"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</row>
    <row r="175" spans="3:16" ht="75.75" customHeight="1" x14ac:dyDescent="0.25">
      <c r="D175" s="24" t="s">
        <v>14</v>
      </c>
      <c r="E175" s="24" t="s">
        <v>15</v>
      </c>
      <c r="F175" s="24" t="s">
        <v>16</v>
      </c>
      <c r="G175" s="24" t="s">
        <v>17</v>
      </c>
    </row>
    <row r="176" spans="3:16" ht="42" x14ac:dyDescent="0.25">
      <c r="C176" s="9" t="s">
        <v>40</v>
      </c>
      <c r="D176" s="48">
        <v>4</v>
      </c>
      <c r="E176" s="48">
        <v>0</v>
      </c>
      <c r="F176" s="48">
        <v>0</v>
      </c>
      <c r="G176" s="48">
        <v>0</v>
      </c>
    </row>
    <row r="177" spans="3:16" ht="21" x14ac:dyDescent="0.25">
      <c r="C177" s="9" t="s">
        <v>41</v>
      </c>
      <c r="D177" s="48">
        <v>2</v>
      </c>
      <c r="E177" s="48">
        <v>0</v>
      </c>
      <c r="F177" s="48">
        <v>0</v>
      </c>
      <c r="G177" s="48">
        <v>0</v>
      </c>
    </row>
    <row r="178" spans="3:16" ht="63" x14ac:dyDescent="0.25">
      <c r="C178" s="9" t="s">
        <v>42</v>
      </c>
      <c r="D178" s="48">
        <v>1</v>
      </c>
      <c r="E178" s="48">
        <v>1</v>
      </c>
      <c r="F178" s="48">
        <v>0</v>
      </c>
      <c r="G178" s="48">
        <v>0</v>
      </c>
    </row>
    <row r="179" spans="3:16" ht="42" x14ac:dyDescent="0.25">
      <c r="C179" s="9" t="s">
        <v>79</v>
      </c>
      <c r="D179" s="48">
        <v>2</v>
      </c>
      <c r="E179" s="48">
        <v>0</v>
      </c>
      <c r="F179" s="48">
        <v>0</v>
      </c>
      <c r="G179" s="48">
        <v>0</v>
      </c>
    </row>
    <row r="180" spans="3:16" ht="21" x14ac:dyDescent="0.25">
      <c r="C180" s="9" t="s">
        <v>43</v>
      </c>
      <c r="D180" s="48">
        <v>3</v>
      </c>
      <c r="E180" s="48">
        <v>0</v>
      </c>
      <c r="F180" s="48">
        <v>0</v>
      </c>
      <c r="G180" s="48">
        <v>0</v>
      </c>
    </row>
    <row r="181" spans="3:16" ht="21" x14ac:dyDescent="0.25">
      <c r="C181" s="9" t="s">
        <v>44</v>
      </c>
      <c r="D181" s="48">
        <v>86</v>
      </c>
      <c r="E181" s="48">
        <v>7</v>
      </c>
      <c r="F181" s="48">
        <v>4</v>
      </c>
      <c r="G181" s="48">
        <v>0</v>
      </c>
    </row>
    <row r="182" spans="3:16" ht="21" x14ac:dyDescent="0.25">
      <c r="C182" s="9" t="s">
        <v>11</v>
      </c>
      <c r="D182" s="48">
        <f>SUM(D176:D181)</f>
        <v>98</v>
      </c>
      <c r="E182" s="48">
        <f t="shared" ref="E182:G182" si="17">SUM(E176:E181)</f>
        <v>8</v>
      </c>
      <c r="F182" s="48">
        <f t="shared" si="17"/>
        <v>4</v>
      </c>
      <c r="G182" s="48">
        <f t="shared" si="17"/>
        <v>0</v>
      </c>
    </row>
    <row r="183" spans="3:16" ht="21" x14ac:dyDescent="0.25">
      <c r="C183" s="41"/>
      <c r="D183" s="43"/>
      <c r="E183" s="43"/>
      <c r="F183" s="43"/>
      <c r="G183" s="43"/>
    </row>
    <row r="184" spans="3:16" ht="23.25" x14ac:dyDescent="0.25">
      <c r="D184" s="24" t="s">
        <v>14</v>
      </c>
      <c r="E184" s="24" t="s">
        <v>15</v>
      </c>
      <c r="F184" s="24" t="s">
        <v>16</v>
      </c>
      <c r="G184" s="24" t="s">
        <v>17</v>
      </c>
    </row>
    <row r="185" spans="3:16" ht="42" x14ac:dyDescent="0.25">
      <c r="C185" s="9" t="s">
        <v>40</v>
      </c>
      <c r="D185" s="12">
        <f>D176/$D$182</f>
        <v>4.0816326530612242E-2</v>
      </c>
      <c r="E185" s="12">
        <f>E176/$E$182</f>
        <v>0</v>
      </c>
      <c r="F185" s="12">
        <f>F176/$F$182</f>
        <v>0</v>
      </c>
      <c r="G185" s="12" t="e">
        <f>G176/$G$182</f>
        <v>#DIV/0!</v>
      </c>
    </row>
    <row r="186" spans="3:16" ht="21" x14ac:dyDescent="0.25">
      <c r="C186" s="9" t="s">
        <v>41</v>
      </c>
      <c r="D186" s="12">
        <f t="shared" ref="D186:D190" si="18">D177/$D$182</f>
        <v>2.0408163265306121E-2</v>
      </c>
      <c r="E186" s="12">
        <f t="shared" ref="E186:E190" si="19">E177/$E$182</f>
        <v>0</v>
      </c>
      <c r="F186" s="12">
        <f t="shared" ref="F186:F190" si="20">F177/$F$182</f>
        <v>0</v>
      </c>
      <c r="G186" s="12" t="e">
        <f t="shared" ref="G186:G190" si="21">G177/$G$182</f>
        <v>#DIV/0!</v>
      </c>
    </row>
    <row r="187" spans="3:16" ht="63" x14ac:dyDescent="0.25">
      <c r="C187" s="9" t="s">
        <v>42</v>
      </c>
      <c r="D187" s="12">
        <f>D178/$D$182</f>
        <v>1.020408163265306E-2</v>
      </c>
      <c r="E187" s="12">
        <f t="shared" si="19"/>
        <v>0.125</v>
      </c>
      <c r="F187" s="12">
        <f t="shared" si="20"/>
        <v>0</v>
      </c>
      <c r="G187" s="12" t="e">
        <f t="shared" si="21"/>
        <v>#DIV/0!</v>
      </c>
    </row>
    <row r="188" spans="3:16" ht="42" x14ac:dyDescent="0.25">
      <c r="C188" s="9" t="s">
        <v>79</v>
      </c>
      <c r="D188" s="12">
        <f t="shared" si="18"/>
        <v>2.0408163265306121E-2</v>
      </c>
      <c r="E188" s="12">
        <f t="shared" si="19"/>
        <v>0</v>
      </c>
      <c r="F188" s="12">
        <f t="shared" si="20"/>
        <v>0</v>
      </c>
      <c r="G188" s="12" t="e">
        <f t="shared" si="21"/>
        <v>#DIV/0!</v>
      </c>
    </row>
    <row r="189" spans="3:16" ht="21" x14ac:dyDescent="0.25">
      <c r="C189" s="9" t="s">
        <v>43</v>
      </c>
      <c r="D189" s="12">
        <f t="shared" si="18"/>
        <v>3.0612244897959183E-2</v>
      </c>
      <c r="E189" s="12">
        <f t="shared" si="19"/>
        <v>0</v>
      </c>
      <c r="F189" s="12">
        <f t="shared" si="20"/>
        <v>0</v>
      </c>
      <c r="G189" s="12" t="e">
        <f t="shared" si="21"/>
        <v>#DIV/0!</v>
      </c>
    </row>
    <row r="190" spans="3:16" ht="21" x14ac:dyDescent="0.25">
      <c r="C190" s="9" t="s">
        <v>44</v>
      </c>
      <c r="D190" s="12">
        <f t="shared" si="18"/>
        <v>0.87755102040816324</v>
      </c>
      <c r="E190" s="12">
        <f t="shared" si="19"/>
        <v>0.875</v>
      </c>
      <c r="F190" s="12">
        <f t="shared" si="20"/>
        <v>1</v>
      </c>
      <c r="G190" s="12" t="e">
        <f t="shared" si="21"/>
        <v>#DIV/0!</v>
      </c>
    </row>
    <row r="191" spans="3:16" ht="21" x14ac:dyDescent="0.25">
      <c r="C191" s="37"/>
      <c r="D191" s="36"/>
      <c r="E191" s="36"/>
      <c r="F191" s="36"/>
      <c r="G191" s="36"/>
    </row>
    <row r="192" spans="3:16" ht="23.25" x14ac:dyDescent="0.25">
      <c r="C192" s="74" t="s">
        <v>45</v>
      </c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</row>
    <row r="194" spans="3:16" ht="23.25" x14ac:dyDescent="0.25">
      <c r="C194" s="71" t="s">
        <v>80</v>
      </c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</row>
    <row r="195" spans="3:16" ht="57" customHeight="1" x14ac:dyDescent="0.25"/>
    <row r="196" spans="3:16" ht="30" customHeight="1" x14ac:dyDescent="0.25">
      <c r="C196" s="24" t="s">
        <v>9</v>
      </c>
      <c r="D196" s="8" t="s">
        <v>15</v>
      </c>
      <c r="E196" s="8" t="s">
        <v>16</v>
      </c>
      <c r="F196" s="8" t="s">
        <v>17</v>
      </c>
    </row>
    <row r="197" spans="3:16" ht="21" x14ac:dyDescent="0.25">
      <c r="C197" s="15" t="s">
        <v>7</v>
      </c>
      <c r="D197" s="10">
        <v>4</v>
      </c>
      <c r="E197" s="10">
        <v>1</v>
      </c>
      <c r="F197" s="10">
        <v>0</v>
      </c>
      <c r="G197" s="29"/>
    </row>
    <row r="198" spans="3:16" ht="21" x14ac:dyDescent="0.25">
      <c r="C198" s="15" t="s">
        <v>6</v>
      </c>
      <c r="D198" s="10">
        <v>4</v>
      </c>
      <c r="E198" s="10">
        <v>3</v>
      </c>
      <c r="F198" s="10">
        <v>0</v>
      </c>
    </row>
    <row r="199" spans="3:16" ht="21" x14ac:dyDescent="0.25">
      <c r="C199" s="15" t="s">
        <v>11</v>
      </c>
      <c r="D199" s="10">
        <f>SUM(D197:D198)</f>
        <v>8</v>
      </c>
      <c r="E199" s="10">
        <f t="shared" ref="E199:F199" si="22">SUM(E197:E198)</f>
        <v>4</v>
      </c>
      <c r="F199" s="10">
        <f t="shared" si="22"/>
        <v>0</v>
      </c>
    </row>
    <row r="200" spans="3:16" ht="17.25" customHeight="1" x14ac:dyDescent="0.25"/>
    <row r="201" spans="3:16" ht="23.25" x14ac:dyDescent="0.25">
      <c r="C201" s="24" t="s">
        <v>10</v>
      </c>
      <c r="D201" s="8" t="s">
        <v>15</v>
      </c>
      <c r="E201" s="8" t="s">
        <v>16</v>
      </c>
      <c r="F201" s="8" t="s">
        <v>17</v>
      </c>
    </row>
    <row r="202" spans="3:16" ht="21" x14ac:dyDescent="0.25">
      <c r="C202" s="15" t="s">
        <v>7</v>
      </c>
      <c r="D202" s="12">
        <f>D197/$D$199</f>
        <v>0.5</v>
      </c>
      <c r="E202" s="12">
        <f>E197/$E$199</f>
        <v>0.25</v>
      </c>
      <c r="F202" s="12" t="e">
        <f>F197/$F$199</f>
        <v>#DIV/0!</v>
      </c>
    </row>
    <row r="203" spans="3:16" ht="21" x14ac:dyDescent="0.25">
      <c r="C203" s="15" t="s">
        <v>6</v>
      </c>
      <c r="D203" s="12">
        <f>D198/$D$199</f>
        <v>0.5</v>
      </c>
      <c r="E203" s="12">
        <f>E198/$E$199</f>
        <v>0.75</v>
      </c>
      <c r="F203" s="12" t="e">
        <f>F198/$F$199</f>
        <v>#DIV/0!</v>
      </c>
    </row>
    <row r="204" spans="3:16" ht="88.5" customHeight="1" x14ac:dyDescent="0.25"/>
    <row r="205" spans="3:16" ht="23.25" x14ac:dyDescent="0.25">
      <c r="C205" s="74" t="s">
        <v>46</v>
      </c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</row>
    <row r="207" spans="3:16" ht="23.25" x14ac:dyDescent="0.25">
      <c r="C207" s="71" t="s">
        <v>47</v>
      </c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</row>
    <row r="208" spans="3:16" ht="21.75" customHeight="1" x14ac:dyDescent="0.25"/>
    <row r="209" spans="3:16" ht="21.75" customHeight="1" x14ac:dyDescent="0.25">
      <c r="C209" s="8" t="s">
        <v>9</v>
      </c>
      <c r="D209" s="8" t="s">
        <v>15</v>
      </c>
      <c r="E209" s="8" t="s">
        <v>16</v>
      </c>
      <c r="F209" s="8" t="s">
        <v>17</v>
      </c>
      <c r="G209" s="8" t="s">
        <v>11</v>
      </c>
    </row>
    <row r="210" spans="3:16" ht="21.75" customHeight="1" x14ac:dyDescent="0.25">
      <c r="C210" s="9" t="s">
        <v>81</v>
      </c>
      <c r="D210" s="10">
        <v>1</v>
      </c>
      <c r="E210" s="10">
        <v>1</v>
      </c>
      <c r="F210" s="10">
        <v>0</v>
      </c>
      <c r="G210" s="10">
        <f>SUM(D210:F210)</f>
        <v>2</v>
      </c>
    </row>
    <row r="211" spans="3:16" ht="21.75" customHeight="1" x14ac:dyDescent="0.25">
      <c r="C211" s="9" t="s">
        <v>48</v>
      </c>
      <c r="D211" s="10">
        <v>0</v>
      </c>
      <c r="E211" s="10">
        <v>1</v>
      </c>
      <c r="F211" s="10">
        <v>0</v>
      </c>
      <c r="G211" s="10">
        <f t="shared" ref="G211:G214" si="23">SUM(D211:F211)</f>
        <v>1</v>
      </c>
    </row>
    <row r="212" spans="3:16" ht="21.75" customHeight="1" x14ac:dyDescent="0.25">
      <c r="C212" s="9" t="s">
        <v>49</v>
      </c>
      <c r="D212" s="10">
        <v>0</v>
      </c>
      <c r="E212" s="10">
        <v>0</v>
      </c>
      <c r="F212" s="10">
        <v>0</v>
      </c>
      <c r="G212" s="10">
        <f>SUM(D212:F212)</f>
        <v>0</v>
      </c>
    </row>
    <row r="213" spans="3:16" ht="21.75" customHeight="1" x14ac:dyDescent="0.25">
      <c r="C213" s="9" t="s">
        <v>50</v>
      </c>
      <c r="D213" s="10">
        <v>7</v>
      </c>
      <c r="E213" s="10">
        <v>2</v>
      </c>
      <c r="F213" s="10">
        <v>0</v>
      </c>
      <c r="G213" s="10">
        <f t="shared" si="23"/>
        <v>9</v>
      </c>
    </row>
    <row r="214" spans="3:16" ht="21" x14ac:dyDescent="0.25">
      <c r="C214" s="9" t="s">
        <v>11</v>
      </c>
      <c r="D214" s="10">
        <f>SUM(D210:D213)</f>
        <v>8</v>
      </c>
      <c r="E214" s="10">
        <f t="shared" ref="E214:F214" si="24">SUM(E210:E213)</f>
        <v>4</v>
      </c>
      <c r="F214" s="10">
        <f t="shared" si="24"/>
        <v>0</v>
      </c>
      <c r="G214" s="10">
        <f t="shared" si="23"/>
        <v>12</v>
      </c>
    </row>
    <row r="215" spans="3:16" ht="21" x14ac:dyDescent="0.25">
      <c r="C215" s="37"/>
      <c r="D215" s="38"/>
      <c r="E215" s="38"/>
      <c r="F215" s="38"/>
      <c r="G215" s="38"/>
    </row>
    <row r="216" spans="3:16" ht="21.75" customHeight="1" x14ac:dyDescent="0.25"/>
    <row r="217" spans="3:16" ht="23.25" x14ac:dyDescent="0.25">
      <c r="C217" s="8" t="s">
        <v>10</v>
      </c>
      <c r="D217" s="8" t="s">
        <v>15</v>
      </c>
      <c r="E217" s="8" t="s">
        <v>16</v>
      </c>
      <c r="F217" s="8" t="s">
        <v>17</v>
      </c>
      <c r="G217" s="8" t="s">
        <v>11</v>
      </c>
    </row>
    <row r="218" spans="3:16" ht="21" x14ac:dyDescent="0.25">
      <c r="C218" s="9" t="s">
        <v>81</v>
      </c>
      <c r="D218" s="12">
        <f>D210/$D$214</f>
        <v>0.125</v>
      </c>
      <c r="E218" s="12">
        <f>E210/$E$214</f>
        <v>0.25</v>
      </c>
      <c r="F218" s="12" t="e">
        <f>F210/$F$214</f>
        <v>#DIV/0!</v>
      </c>
      <c r="G218" s="12">
        <f>G210/$G$214</f>
        <v>0.16666666666666666</v>
      </c>
    </row>
    <row r="219" spans="3:16" ht="21" x14ac:dyDescent="0.25">
      <c r="C219" s="9" t="s">
        <v>48</v>
      </c>
      <c r="D219" s="12">
        <f t="shared" ref="D219:D221" si="25">D211/$D$214</f>
        <v>0</v>
      </c>
      <c r="E219" s="12">
        <f t="shared" ref="E219:E221" si="26">E211/$E$214</f>
        <v>0.25</v>
      </c>
      <c r="F219" s="12" t="e">
        <f t="shared" ref="F219:F221" si="27">F211/$F$214</f>
        <v>#DIV/0!</v>
      </c>
      <c r="G219" s="12">
        <f t="shared" ref="G219:G221" si="28">G211/$G$214</f>
        <v>8.3333333333333329E-2</v>
      </c>
    </row>
    <row r="220" spans="3:16" ht="21" x14ac:dyDescent="0.25">
      <c r="C220" s="9" t="s">
        <v>49</v>
      </c>
      <c r="D220" s="12">
        <f t="shared" si="25"/>
        <v>0</v>
      </c>
      <c r="E220" s="12">
        <f t="shared" si="26"/>
        <v>0</v>
      </c>
      <c r="F220" s="12" t="e">
        <f t="shared" si="27"/>
        <v>#DIV/0!</v>
      </c>
      <c r="G220" s="12">
        <f t="shared" si="28"/>
        <v>0</v>
      </c>
    </row>
    <row r="221" spans="3:16" ht="21" x14ac:dyDescent="0.25">
      <c r="C221" s="9" t="s">
        <v>50</v>
      </c>
      <c r="D221" s="12">
        <f t="shared" si="25"/>
        <v>0.875</v>
      </c>
      <c r="E221" s="12">
        <f t="shared" si="26"/>
        <v>0.5</v>
      </c>
      <c r="F221" s="12" t="e">
        <f t="shared" si="27"/>
        <v>#DIV/0!</v>
      </c>
      <c r="G221" s="12">
        <f t="shared" si="28"/>
        <v>0.75</v>
      </c>
    </row>
    <row r="222" spans="3:16" ht="37.5" customHeight="1" x14ac:dyDescent="0.25"/>
    <row r="223" spans="3:16" ht="32.25" hidden="1" customHeight="1" x14ac:dyDescent="0.25">
      <c r="C223" s="71" t="s">
        <v>51</v>
      </c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</row>
    <row r="225" spans="3:16" ht="3.75" customHeight="1" x14ac:dyDescent="0.25"/>
    <row r="226" spans="3:16" ht="23.25" x14ac:dyDescent="0.25">
      <c r="C226" s="74" t="s">
        <v>52</v>
      </c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</row>
    <row r="228" spans="3:16" ht="23.25" x14ac:dyDescent="0.25">
      <c r="C228" s="71" t="s">
        <v>53</v>
      </c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</row>
    <row r="230" spans="3:16" ht="23.25" x14ac:dyDescent="0.25">
      <c r="C230" s="8" t="s">
        <v>9</v>
      </c>
      <c r="D230" s="8" t="s">
        <v>14</v>
      </c>
      <c r="E230" s="8" t="s">
        <v>15</v>
      </c>
      <c r="F230" s="8" t="s">
        <v>16</v>
      </c>
      <c r="G230" s="8" t="s">
        <v>17</v>
      </c>
      <c r="H230" s="8" t="s">
        <v>11</v>
      </c>
    </row>
    <row r="231" spans="3:16" ht="21" x14ac:dyDescent="0.25">
      <c r="C231" s="15" t="s">
        <v>7</v>
      </c>
      <c r="D231" s="10">
        <v>69</v>
      </c>
      <c r="E231" s="10">
        <v>7</v>
      </c>
      <c r="F231" s="10">
        <v>3</v>
      </c>
      <c r="G231" s="10">
        <v>0</v>
      </c>
      <c r="H231" s="11">
        <f>SUM(D231:G231)</f>
        <v>79</v>
      </c>
    </row>
    <row r="232" spans="3:16" ht="21" x14ac:dyDescent="0.25">
      <c r="C232" s="15" t="s">
        <v>6</v>
      </c>
      <c r="D232" s="10">
        <v>21</v>
      </c>
      <c r="E232" s="10">
        <v>0</v>
      </c>
      <c r="F232" s="10">
        <v>1</v>
      </c>
      <c r="G232" s="10">
        <v>0</v>
      </c>
      <c r="H232" s="11">
        <f t="shared" ref="H232:H234" si="29">SUM(D232:G232)</f>
        <v>22</v>
      </c>
    </row>
    <row r="233" spans="3:16" ht="42" x14ac:dyDescent="0.25">
      <c r="C233" s="15" t="s">
        <v>82</v>
      </c>
      <c r="D233" s="10">
        <v>6</v>
      </c>
      <c r="E233" s="10">
        <v>1</v>
      </c>
      <c r="F233" s="10">
        <v>0</v>
      </c>
      <c r="G233" s="10">
        <v>0</v>
      </c>
      <c r="H233" s="11">
        <f t="shared" si="29"/>
        <v>7</v>
      </c>
    </row>
    <row r="234" spans="3:16" ht="21.75" customHeight="1" x14ac:dyDescent="0.25">
      <c r="C234" s="15" t="s">
        <v>11</v>
      </c>
      <c r="D234" s="10">
        <f>SUM(D231:D233)</f>
        <v>96</v>
      </c>
      <c r="E234" s="10">
        <f t="shared" ref="E234:G234" si="30">SUM(E231:E233)</f>
        <v>8</v>
      </c>
      <c r="F234" s="10">
        <f t="shared" si="30"/>
        <v>4</v>
      </c>
      <c r="G234" s="10">
        <f t="shared" si="30"/>
        <v>0</v>
      </c>
      <c r="H234" s="11">
        <f t="shared" si="29"/>
        <v>108</v>
      </c>
    </row>
    <row r="236" spans="3:16" ht="23.25" x14ac:dyDescent="0.25">
      <c r="C236" s="8" t="s">
        <v>10</v>
      </c>
      <c r="D236" s="8" t="s">
        <v>14</v>
      </c>
      <c r="E236" s="8" t="s">
        <v>15</v>
      </c>
      <c r="F236" s="8" t="s">
        <v>16</v>
      </c>
      <c r="G236" s="8" t="s">
        <v>17</v>
      </c>
      <c r="H236" s="8" t="s">
        <v>11</v>
      </c>
    </row>
    <row r="237" spans="3:16" ht="21" x14ac:dyDescent="0.25">
      <c r="C237" s="15" t="s">
        <v>7</v>
      </c>
      <c r="D237" s="12">
        <f>D231/$D$234</f>
        <v>0.71875</v>
      </c>
      <c r="E237" s="12">
        <f>E231/$E$234</f>
        <v>0.875</v>
      </c>
      <c r="F237" s="12">
        <f>F231/$F$234</f>
        <v>0.75</v>
      </c>
      <c r="G237" s="12" t="e">
        <f>G231/$G$234</f>
        <v>#DIV/0!</v>
      </c>
      <c r="H237" s="13">
        <f>H231/$H$234</f>
        <v>0.73148148148148151</v>
      </c>
    </row>
    <row r="238" spans="3:16" ht="21" x14ac:dyDescent="0.25">
      <c r="C238" s="15" t="s">
        <v>6</v>
      </c>
      <c r="D238" s="12">
        <f t="shared" ref="D238:D239" si="31">D232/$D$234</f>
        <v>0.21875</v>
      </c>
      <c r="E238" s="12">
        <f t="shared" ref="E238:E239" si="32">E232/$E$234</f>
        <v>0</v>
      </c>
      <c r="F238" s="12">
        <f t="shared" ref="F238:F239" si="33">F232/$F$234</f>
        <v>0.25</v>
      </c>
      <c r="G238" s="12" t="e">
        <f t="shared" ref="G238:G239" si="34">G232/$G$234</f>
        <v>#DIV/0!</v>
      </c>
      <c r="H238" s="13">
        <f t="shared" ref="H238:H239" si="35">H232/$H$234</f>
        <v>0.20370370370370369</v>
      </c>
    </row>
    <row r="239" spans="3:16" ht="42" x14ac:dyDescent="0.25">
      <c r="C239" s="15" t="s">
        <v>82</v>
      </c>
      <c r="D239" s="12">
        <f t="shared" si="31"/>
        <v>6.25E-2</v>
      </c>
      <c r="E239" s="12">
        <f t="shared" si="32"/>
        <v>0.125</v>
      </c>
      <c r="F239" s="12">
        <f t="shared" si="33"/>
        <v>0</v>
      </c>
      <c r="G239" s="12" t="e">
        <f t="shared" si="34"/>
        <v>#DIV/0!</v>
      </c>
      <c r="H239" s="13">
        <f t="shared" si="35"/>
        <v>6.4814814814814811E-2</v>
      </c>
    </row>
    <row r="244" spans="3:16" ht="23.25" x14ac:dyDescent="0.25">
      <c r="C244" s="74" t="s">
        <v>54</v>
      </c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</row>
    <row r="246" spans="3:16" ht="42" customHeight="1" x14ac:dyDescent="0.25">
      <c r="C246" s="73" t="s">
        <v>55</v>
      </c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</row>
    <row r="248" spans="3:16" ht="23.25" x14ac:dyDescent="0.25">
      <c r="C248" s="8" t="s">
        <v>9</v>
      </c>
      <c r="D248" s="8" t="s">
        <v>14</v>
      </c>
      <c r="E248" s="8" t="s">
        <v>15</v>
      </c>
      <c r="F248" s="8" t="s">
        <v>16</v>
      </c>
      <c r="G248" s="8" t="s">
        <v>17</v>
      </c>
      <c r="H248" s="8" t="s">
        <v>11</v>
      </c>
    </row>
    <row r="249" spans="3:16" ht="21" x14ac:dyDescent="0.25">
      <c r="C249" s="15">
        <v>1</v>
      </c>
      <c r="D249" s="10">
        <v>0</v>
      </c>
      <c r="E249" s="10">
        <v>0</v>
      </c>
      <c r="F249" s="10">
        <v>0</v>
      </c>
      <c r="G249" s="10">
        <v>0</v>
      </c>
      <c r="H249" s="10">
        <f>SUM(D249:G249)</f>
        <v>0</v>
      </c>
    </row>
    <row r="250" spans="3:16" ht="21" x14ac:dyDescent="0.25">
      <c r="C250" s="15">
        <v>2</v>
      </c>
      <c r="D250" s="10">
        <v>3</v>
      </c>
      <c r="E250" s="10">
        <v>0</v>
      </c>
      <c r="F250" s="10">
        <v>0</v>
      </c>
      <c r="G250" s="10">
        <v>0</v>
      </c>
      <c r="H250" s="10">
        <f t="shared" ref="H250:H253" si="36">SUM(D250:G250)</f>
        <v>3</v>
      </c>
    </row>
    <row r="251" spans="3:16" ht="21" x14ac:dyDescent="0.25">
      <c r="C251" s="15">
        <v>3</v>
      </c>
      <c r="D251" s="10">
        <v>14</v>
      </c>
      <c r="E251" s="10">
        <v>1</v>
      </c>
      <c r="F251" s="10">
        <v>0</v>
      </c>
      <c r="G251" s="10">
        <v>0</v>
      </c>
      <c r="H251" s="10">
        <f t="shared" si="36"/>
        <v>15</v>
      </c>
    </row>
    <row r="252" spans="3:16" ht="21" x14ac:dyDescent="0.25">
      <c r="C252" s="15">
        <v>4</v>
      </c>
      <c r="D252" s="10">
        <v>53</v>
      </c>
      <c r="E252" s="10">
        <v>4</v>
      </c>
      <c r="F252" s="10">
        <v>1</v>
      </c>
      <c r="G252" s="10">
        <v>0</v>
      </c>
      <c r="H252" s="10">
        <f t="shared" si="36"/>
        <v>58</v>
      </c>
    </row>
    <row r="253" spans="3:16" ht="21" x14ac:dyDescent="0.25">
      <c r="C253" s="15">
        <v>5</v>
      </c>
      <c r="D253" s="10">
        <v>26</v>
      </c>
      <c r="E253" s="10">
        <v>3</v>
      </c>
      <c r="F253" s="10">
        <v>3</v>
      </c>
      <c r="G253" s="10">
        <v>0</v>
      </c>
      <c r="H253" s="10">
        <f t="shared" si="36"/>
        <v>32</v>
      </c>
    </row>
    <row r="254" spans="3:16" ht="21" x14ac:dyDescent="0.25">
      <c r="C254" s="15" t="s">
        <v>11</v>
      </c>
      <c r="D254" s="10">
        <f>SUM(D249:D253)</f>
        <v>96</v>
      </c>
      <c r="E254" s="10">
        <f t="shared" ref="E254:H254" si="37">SUM(E249:E253)</f>
        <v>8</v>
      </c>
      <c r="F254" s="10">
        <f t="shared" si="37"/>
        <v>4</v>
      </c>
      <c r="G254" s="10">
        <f t="shared" si="37"/>
        <v>0</v>
      </c>
      <c r="H254" s="10">
        <f t="shared" si="37"/>
        <v>108</v>
      </c>
    </row>
    <row r="256" spans="3:16" ht="23.25" x14ac:dyDescent="0.25">
      <c r="C256" s="31" t="s">
        <v>10</v>
      </c>
      <c r="D256" s="8" t="s">
        <v>14</v>
      </c>
      <c r="E256" s="8" t="s">
        <v>15</v>
      </c>
      <c r="F256" s="8" t="s">
        <v>16</v>
      </c>
      <c r="G256" s="8" t="s">
        <v>17</v>
      </c>
      <c r="H256" s="8" t="s">
        <v>11</v>
      </c>
    </row>
    <row r="257" spans="3:16" ht="21" x14ac:dyDescent="0.25">
      <c r="C257" s="15">
        <v>1</v>
      </c>
      <c r="D257" s="12">
        <f>D249/$D$254</f>
        <v>0</v>
      </c>
      <c r="E257" s="12">
        <f>E249/$E$254</f>
        <v>0</v>
      </c>
      <c r="F257" s="12">
        <f>F249/$F$254</f>
        <v>0</v>
      </c>
      <c r="G257" s="12" t="e">
        <f>G249/$G$254</f>
        <v>#DIV/0!</v>
      </c>
      <c r="H257" s="12">
        <f>H249/$H$254</f>
        <v>0</v>
      </c>
    </row>
    <row r="258" spans="3:16" ht="21" x14ac:dyDescent="0.25">
      <c r="C258" s="15">
        <v>2</v>
      </c>
      <c r="D258" s="12">
        <f t="shared" ref="D258:D261" si="38">D250/$D$254</f>
        <v>3.125E-2</v>
      </c>
      <c r="E258" s="12">
        <f t="shared" ref="E258:E261" si="39">E250/$E$254</f>
        <v>0</v>
      </c>
      <c r="F258" s="12">
        <f t="shared" ref="F258:F261" si="40">F250/$F$254</f>
        <v>0</v>
      </c>
      <c r="G258" s="12" t="e">
        <f t="shared" ref="G258:G261" si="41">G250/$G$254</f>
        <v>#DIV/0!</v>
      </c>
      <c r="H258" s="12">
        <f t="shared" ref="H258:H261" si="42">H250/$H$254</f>
        <v>2.7777777777777776E-2</v>
      </c>
    </row>
    <row r="259" spans="3:16" ht="21" x14ac:dyDescent="0.25">
      <c r="C259" s="15">
        <v>3</v>
      </c>
      <c r="D259" s="12">
        <f t="shared" si="38"/>
        <v>0.14583333333333334</v>
      </c>
      <c r="E259" s="12">
        <f t="shared" si="39"/>
        <v>0.125</v>
      </c>
      <c r="F259" s="12">
        <f t="shared" si="40"/>
        <v>0</v>
      </c>
      <c r="G259" s="12" t="e">
        <f t="shared" si="41"/>
        <v>#DIV/0!</v>
      </c>
      <c r="H259" s="12">
        <f t="shared" si="42"/>
        <v>0.1388888888888889</v>
      </c>
    </row>
    <row r="260" spans="3:16" ht="21" x14ac:dyDescent="0.25">
      <c r="C260" s="15">
        <v>4</v>
      </c>
      <c r="D260" s="12">
        <f t="shared" si="38"/>
        <v>0.55208333333333337</v>
      </c>
      <c r="E260" s="12">
        <f t="shared" si="39"/>
        <v>0.5</v>
      </c>
      <c r="F260" s="12">
        <f t="shared" si="40"/>
        <v>0.25</v>
      </c>
      <c r="G260" s="12" t="e">
        <f t="shared" si="41"/>
        <v>#DIV/0!</v>
      </c>
      <c r="H260" s="12">
        <f t="shared" si="42"/>
        <v>0.53703703703703709</v>
      </c>
    </row>
    <row r="261" spans="3:16" ht="21" x14ac:dyDescent="0.25">
      <c r="C261" s="15">
        <v>5</v>
      </c>
      <c r="D261" s="12">
        <f t="shared" si="38"/>
        <v>0.27083333333333331</v>
      </c>
      <c r="E261" s="12">
        <f t="shared" si="39"/>
        <v>0.375</v>
      </c>
      <c r="F261" s="12">
        <f t="shared" si="40"/>
        <v>0.75</v>
      </c>
      <c r="G261" s="12" t="e">
        <f t="shared" si="41"/>
        <v>#DIV/0!</v>
      </c>
      <c r="H261" s="12">
        <f t="shared" si="42"/>
        <v>0.29629629629629628</v>
      </c>
    </row>
    <row r="265" spans="3:16" s="30" customFormat="1" ht="45.75" customHeight="1" x14ac:dyDescent="0.35">
      <c r="C265" s="73" t="s">
        <v>83</v>
      </c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</row>
    <row r="267" spans="3:16" ht="46.5" x14ac:dyDescent="0.25">
      <c r="C267" s="32" t="s">
        <v>57</v>
      </c>
      <c r="D267" s="8" t="s">
        <v>14</v>
      </c>
      <c r="E267" s="8" t="s">
        <v>58</v>
      </c>
    </row>
    <row r="268" spans="3:16" ht="21" x14ac:dyDescent="0.25">
      <c r="C268" s="9" t="s">
        <v>8</v>
      </c>
      <c r="D268" s="10">
        <v>70</v>
      </c>
      <c r="E268" s="12">
        <f>D268/$D$272</f>
        <v>0.72916666666666663</v>
      </c>
    </row>
    <row r="269" spans="3:16" ht="21" x14ac:dyDescent="0.25">
      <c r="C269" s="9" t="s">
        <v>59</v>
      </c>
      <c r="D269" s="10">
        <v>26</v>
      </c>
      <c r="E269" s="12">
        <f t="shared" ref="E269:E270" si="43">D269/$D$272</f>
        <v>0.27083333333333331</v>
      </c>
    </row>
    <row r="270" spans="3:16" ht="21" x14ac:dyDescent="0.25">
      <c r="C270" s="9" t="s">
        <v>56</v>
      </c>
      <c r="D270" s="10">
        <v>0</v>
      </c>
      <c r="E270" s="12">
        <f t="shared" si="43"/>
        <v>0</v>
      </c>
    </row>
    <row r="271" spans="3:16" ht="21" x14ac:dyDescent="0.25">
      <c r="C271" s="9" t="s">
        <v>254</v>
      </c>
      <c r="D271" s="10">
        <v>0</v>
      </c>
      <c r="E271" s="12">
        <f>D271/$D$272</f>
        <v>0</v>
      </c>
    </row>
    <row r="272" spans="3:16" ht="21" x14ac:dyDescent="0.25">
      <c r="C272" s="9" t="s">
        <v>11</v>
      </c>
      <c r="D272" s="10">
        <f>SUM(D268:D271)</f>
        <v>96</v>
      </c>
    </row>
    <row r="273" spans="3:5" ht="21" x14ac:dyDescent="0.25">
      <c r="C273" s="41"/>
      <c r="D273" s="42"/>
      <c r="E273" s="43"/>
    </row>
    <row r="274" spans="3:5" ht="21" x14ac:dyDescent="0.25">
      <c r="C274" s="41"/>
      <c r="D274" s="42"/>
      <c r="E274" s="43"/>
    </row>
    <row r="275" spans="3:5" ht="33" customHeight="1" x14ac:dyDescent="0.25"/>
  </sheetData>
  <mergeCells count="31">
    <mergeCell ref="C246:P246"/>
    <mergeCell ref="C265:P265"/>
    <mergeCell ref="C223:P223"/>
    <mergeCell ref="C244:P244"/>
    <mergeCell ref="C226:P226"/>
    <mergeCell ref="C228:P228"/>
    <mergeCell ref="C173:P173"/>
    <mergeCell ref="C192:P192"/>
    <mergeCell ref="C194:P194"/>
    <mergeCell ref="C205:P205"/>
    <mergeCell ref="C207:P207"/>
    <mergeCell ref="C122:P122"/>
    <mergeCell ref="C124:P124"/>
    <mergeCell ref="C141:P141"/>
    <mergeCell ref="C145:P145"/>
    <mergeCell ref="C158:P158"/>
    <mergeCell ref="C100:I100"/>
    <mergeCell ref="C101:I101"/>
    <mergeCell ref="C102:I102"/>
    <mergeCell ref="C103:I103"/>
    <mergeCell ref="C104:I104"/>
    <mergeCell ref="C76:P76"/>
    <mergeCell ref="C95:P95"/>
    <mergeCell ref="C97:I97"/>
    <mergeCell ref="C98:I98"/>
    <mergeCell ref="C99:I99"/>
    <mergeCell ref="C74:P74"/>
    <mergeCell ref="C36:P36"/>
    <mergeCell ref="C38:P38"/>
    <mergeCell ref="C49:P49"/>
    <mergeCell ref="C62:P62"/>
  </mergeCells>
  <phoneticPr fontId="2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5"/>
  <sheetViews>
    <sheetView tabSelected="1" topLeftCell="A10" workbookViewId="0">
      <selection activeCell="B37" sqref="B37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79"/>
      <c r="B1" s="79"/>
      <c r="C1" s="79"/>
      <c r="D1" s="79"/>
      <c r="E1" s="79"/>
      <c r="F1" s="79"/>
      <c r="G1" s="79"/>
      <c r="H1" s="79"/>
      <c r="I1" s="79"/>
    </row>
    <row r="2" spans="1:10" x14ac:dyDescent="0.25">
      <c r="A2" s="79"/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10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10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10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10" x14ac:dyDescent="0.25">
      <c r="A7" s="79"/>
      <c r="B7" s="79"/>
      <c r="C7" s="79"/>
      <c r="D7" s="79"/>
      <c r="E7" s="79"/>
      <c r="F7" s="79"/>
      <c r="G7" s="79"/>
      <c r="H7" s="79"/>
      <c r="I7" s="79"/>
    </row>
    <row r="8" spans="1:10" x14ac:dyDescent="0.25">
      <c r="A8" s="79"/>
      <c r="B8" s="79"/>
      <c r="C8" s="79"/>
      <c r="D8" s="79"/>
      <c r="E8" s="79"/>
      <c r="F8" s="79"/>
      <c r="G8" s="79"/>
      <c r="H8" s="79"/>
      <c r="I8" s="79"/>
    </row>
    <row r="9" spans="1:10" ht="36" x14ac:dyDescent="0.25">
      <c r="A9" s="79"/>
      <c r="B9" s="79"/>
      <c r="C9" s="79"/>
      <c r="D9" s="79"/>
      <c r="E9" s="79"/>
      <c r="F9" s="79"/>
      <c r="G9" s="79"/>
      <c r="H9" s="79"/>
      <c r="I9" s="79"/>
      <c r="J9" s="80"/>
    </row>
    <row r="10" spans="1:10" ht="23.25" x14ac:dyDescent="0.25">
      <c r="A10" s="79"/>
      <c r="B10" s="79"/>
      <c r="C10" s="79"/>
      <c r="D10" s="79"/>
      <c r="E10" s="79"/>
      <c r="F10" s="79"/>
      <c r="G10" s="79"/>
      <c r="H10" s="79"/>
      <c r="I10" s="79"/>
      <c r="J10" s="81"/>
    </row>
    <row r="11" spans="1:10" ht="23.25" x14ac:dyDescent="0.25">
      <c r="A11" s="79"/>
      <c r="B11" s="79"/>
      <c r="C11" s="79"/>
      <c r="D11" s="79"/>
      <c r="E11" s="79"/>
      <c r="F11" s="79"/>
      <c r="G11" s="79"/>
      <c r="H11" s="79"/>
      <c r="I11" s="79"/>
      <c r="J11" s="81"/>
    </row>
    <row r="12" spans="1:10" x14ac:dyDescent="0.25">
      <c r="A12" s="79"/>
      <c r="B12" s="79"/>
      <c r="C12" s="79"/>
      <c r="D12" s="79"/>
      <c r="E12" s="79"/>
      <c r="F12" s="79"/>
      <c r="G12" s="79"/>
      <c r="H12" s="79"/>
      <c r="I12" s="79"/>
    </row>
    <row r="13" spans="1:10" x14ac:dyDescent="0.25">
      <c r="A13" s="79"/>
      <c r="B13" s="79"/>
      <c r="C13" s="79"/>
      <c r="D13" s="79"/>
      <c r="E13" s="79"/>
      <c r="F13" s="79"/>
      <c r="G13" s="79"/>
      <c r="H13" s="79"/>
      <c r="I13" s="79"/>
    </row>
    <row r="14" spans="1:10" x14ac:dyDescent="0.25">
      <c r="A14" s="79"/>
      <c r="B14" s="79"/>
      <c r="C14" s="79"/>
      <c r="D14" s="79"/>
      <c r="E14" s="79"/>
      <c r="F14" s="79"/>
      <c r="G14" s="79"/>
      <c r="H14" s="79"/>
      <c r="I14" s="79"/>
    </row>
    <row r="35" spans="2:19" ht="18.75" x14ac:dyDescent="0.3">
      <c r="B35" s="33" t="s">
        <v>285</v>
      </c>
    </row>
    <row r="36" spans="2:19" ht="18.75" x14ac:dyDescent="0.3">
      <c r="B36" s="33" t="s">
        <v>286</v>
      </c>
    </row>
    <row r="38" spans="2:19" ht="39" customHeight="1" x14ac:dyDescent="0.25">
      <c r="B38" s="6"/>
      <c r="C38" s="74" t="s">
        <v>12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R38" s="34"/>
      <c r="S38" s="7"/>
    </row>
    <row r="39" spans="2:19" ht="19.5" customHeight="1" x14ac:dyDescent="0.25">
      <c r="B39" s="6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34"/>
      <c r="S39" s="7"/>
    </row>
    <row r="40" spans="2:19" ht="23.25" x14ac:dyDescent="0.25">
      <c r="B40" s="6"/>
      <c r="C40" s="82" t="s">
        <v>20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R40" s="34"/>
      <c r="S40" s="7"/>
    </row>
    <row r="43" spans="2:19" x14ac:dyDescent="0.25">
      <c r="C43" s="83" t="s">
        <v>268</v>
      </c>
      <c r="D43" s="83" t="s">
        <v>9</v>
      </c>
      <c r="E43" s="83" t="s">
        <v>10</v>
      </c>
    </row>
    <row r="44" spans="2:19" ht="30" x14ac:dyDescent="0.25">
      <c r="C44" s="84" t="s">
        <v>22</v>
      </c>
      <c r="D44" s="85">
        <v>11</v>
      </c>
      <c r="E44" s="86">
        <v>0.16</v>
      </c>
    </row>
    <row r="45" spans="2:19" x14ac:dyDescent="0.25">
      <c r="C45" s="84" t="s">
        <v>23</v>
      </c>
      <c r="D45" s="85">
        <v>1</v>
      </c>
      <c r="E45" s="86">
        <v>0.01</v>
      </c>
    </row>
    <row r="46" spans="2:19" x14ac:dyDescent="0.25">
      <c r="C46" s="87" t="s">
        <v>269</v>
      </c>
      <c r="D46" s="85">
        <v>59</v>
      </c>
      <c r="E46" s="86">
        <v>0.83</v>
      </c>
    </row>
    <row r="47" spans="2:19" x14ac:dyDescent="0.25">
      <c r="C47" s="87" t="s">
        <v>258</v>
      </c>
      <c r="D47" s="87">
        <f>SUM(D44:D46)</f>
        <v>71</v>
      </c>
      <c r="E47" s="86">
        <f>E44+E46+E45</f>
        <v>1</v>
      </c>
    </row>
    <row r="57" spans="3:19" ht="23.25" x14ac:dyDescent="0.25">
      <c r="C57" s="82" t="s">
        <v>24</v>
      </c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R57" s="34"/>
      <c r="S57" s="7"/>
    </row>
    <row r="59" spans="3:19" x14ac:dyDescent="0.25">
      <c r="C59" s="88" t="s">
        <v>270</v>
      </c>
      <c r="D59" s="89" t="s">
        <v>9</v>
      </c>
      <c r="E59" s="90" t="s">
        <v>10</v>
      </c>
    </row>
    <row r="60" spans="3:19" x14ac:dyDescent="0.25">
      <c r="C60" s="91">
        <v>0</v>
      </c>
      <c r="D60" s="85">
        <v>58</v>
      </c>
      <c r="E60" s="86">
        <v>0.82</v>
      </c>
    </row>
    <row r="61" spans="3:19" ht="14.25" customHeight="1" x14ac:dyDescent="0.25">
      <c r="C61" s="91">
        <v>1</v>
      </c>
      <c r="D61" s="85">
        <v>9</v>
      </c>
      <c r="E61" s="86">
        <v>0.13</v>
      </c>
    </row>
    <row r="62" spans="3:19" ht="14.25" customHeight="1" x14ac:dyDescent="0.25">
      <c r="C62" s="91">
        <v>2</v>
      </c>
      <c r="D62" s="85">
        <v>3</v>
      </c>
      <c r="E62" s="86">
        <v>0.04</v>
      </c>
    </row>
    <row r="63" spans="3:19" ht="14.25" customHeight="1" x14ac:dyDescent="0.25">
      <c r="C63" s="91" t="s">
        <v>271</v>
      </c>
      <c r="D63" s="85">
        <v>1</v>
      </c>
      <c r="E63" s="86">
        <v>0.01</v>
      </c>
    </row>
    <row r="64" spans="3:19" x14ac:dyDescent="0.25">
      <c r="C64" s="87" t="s">
        <v>258</v>
      </c>
      <c r="D64" s="87">
        <f>+D61+D60+D62+D63</f>
        <v>71</v>
      </c>
      <c r="E64" s="92">
        <f>G60+E61+E60+E62+E63</f>
        <v>1</v>
      </c>
    </row>
    <row r="74" spans="3:19" ht="34.5" customHeight="1" x14ac:dyDescent="0.25">
      <c r="C74" s="74" t="s">
        <v>272</v>
      </c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R74" s="34"/>
      <c r="S74" s="7"/>
    </row>
    <row r="76" spans="3:19" ht="57.75" customHeight="1" x14ac:dyDescent="0.25">
      <c r="C76" s="93" t="s">
        <v>69</v>
      </c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R76" s="34"/>
      <c r="S76" s="7"/>
    </row>
    <row r="78" spans="3:19" x14ac:dyDescent="0.25">
      <c r="C78" s="83" t="s">
        <v>70</v>
      </c>
      <c r="D78" s="83" t="s">
        <v>71</v>
      </c>
      <c r="E78" s="90" t="s">
        <v>10</v>
      </c>
    </row>
    <row r="79" spans="3:19" x14ac:dyDescent="0.25">
      <c r="C79" s="91">
        <v>1</v>
      </c>
      <c r="D79" s="94">
        <v>2</v>
      </c>
      <c r="E79" s="86">
        <v>0.03</v>
      </c>
    </row>
    <row r="80" spans="3:19" x14ac:dyDescent="0.25">
      <c r="C80" s="91">
        <v>2</v>
      </c>
      <c r="D80" s="94">
        <v>1</v>
      </c>
      <c r="E80" s="86">
        <v>0.01</v>
      </c>
    </row>
    <row r="81" spans="3:19" x14ac:dyDescent="0.25">
      <c r="C81" s="95">
        <v>3</v>
      </c>
      <c r="D81" s="94">
        <v>7</v>
      </c>
      <c r="E81" s="86">
        <v>0.1</v>
      </c>
    </row>
    <row r="82" spans="3:19" x14ac:dyDescent="0.25">
      <c r="C82" s="95">
        <v>4</v>
      </c>
      <c r="D82" s="94">
        <v>21</v>
      </c>
      <c r="E82" s="86">
        <v>0.3</v>
      </c>
    </row>
    <row r="83" spans="3:19" x14ac:dyDescent="0.25">
      <c r="C83" s="96">
        <v>5</v>
      </c>
      <c r="D83" s="94">
        <v>40</v>
      </c>
      <c r="E83" s="86">
        <v>0.56000000000000005</v>
      </c>
    </row>
    <row r="84" spans="3:19" x14ac:dyDescent="0.25">
      <c r="C84" s="95" t="s">
        <v>11</v>
      </c>
      <c r="D84" s="95">
        <f>SUM(D79:D83)</f>
        <v>71</v>
      </c>
      <c r="E84" s="92">
        <f>G79+E81+E80+E79+E82+E83</f>
        <v>1</v>
      </c>
    </row>
    <row r="93" spans="3:19" ht="23.25" x14ac:dyDescent="0.25">
      <c r="C93" s="74" t="s">
        <v>36</v>
      </c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R93" s="34"/>
      <c r="S93" s="7"/>
    </row>
    <row r="95" spans="3:19" ht="22.5" customHeight="1" x14ac:dyDescent="0.25"/>
    <row r="96" spans="3:19" ht="23.25" x14ac:dyDescent="0.25">
      <c r="C96" s="82" t="s">
        <v>73</v>
      </c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</row>
    <row r="98" spans="3:5" x14ac:dyDescent="0.25">
      <c r="C98" s="88" t="s">
        <v>273</v>
      </c>
      <c r="D98" s="89" t="s">
        <v>9</v>
      </c>
      <c r="E98" s="90" t="s">
        <v>10</v>
      </c>
    </row>
    <row r="99" spans="3:5" x14ac:dyDescent="0.25">
      <c r="C99" s="91" t="s">
        <v>61</v>
      </c>
      <c r="D99" s="87">
        <v>68</v>
      </c>
      <c r="E99" s="86">
        <v>0.84</v>
      </c>
    </row>
    <row r="100" spans="3:5" x14ac:dyDescent="0.25">
      <c r="C100" s="91" t="s">
        <v>260</v>
      </c>
      <c r="D100" s="87">
        <v>3</v>
      </c>
      <c r="E100" s="86">
        <v>0.16</v>
      </c>
    </row>
    <row r="101" spans="3:5" x14ac:dyDescent="0.25">
      <c r="C101" s="87" t="s">
        <v>258</v>
      </c>
      <c r="D101" s="87">
        <f>+D100+D99</f>
        <v>71</v>
      </c>
      <c r="E101" s="92">
        <f>G99+E100+E99</f>
        <v>1</v>
      </c>
    </row>
    <row r="113" spans="3:16" ht="23.25" x14ac:dyDescent="0.25">
      <c r="C113" s="82" t="s">
        <v>74</v>
      </c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</row>
    <row r="115" spans="3:16" x14ac:dyDescent="0.25">
      <c r="C115" s="5" t="s">
        <v>274</v>
      </c>
      <c r="D115" s="83" t="s">
        <v>9</v>
      </c>
      <c r="E115" s="83" t="s">
        <v>10</v>
      </c>
    </row>
    <row r="116" spans="3:16" x14ac:dyDescent="0.25">
      <c r="C116" s="97" t="s">
        <v>275</v>
      </c>
      <c r="D116" s="98">
        <v>2</v>
      </c>
      <c r="E116" s="99">
        <v>0.03</v>
      </c>
    </row>
    <row r="117" spans="3:16" x14ac:dyDescent="0.25">
      <c r="C117" s="97" t="s">
        <v>38</v>
      </c>
      <c r="D117" s="98">
        <v>66</v>
      </c>
      <c r="E117" s="99">
        <v>0.93</v>
      </c>
    </row>
    <row r="118" spans="3:16" x14ac:dyDescent="0.25">
      <c r="C118" s="97" t="s">
        <v>118</v>
      </c>
      <c r="D118" s="98">
        <v>3</v>
      </c>
      <c r="E118" s="99">
        <v>0.04</v>
      </c>
    </row>
    <row r="119" spans="3:16" x14ac:dyDescent="0.25">
      <c r="C119" s="97" t="s">
        <v>11</v>
      </c>
      <c r="D119" s="87">
        <f>SUM(D116:D118)</f>
        <v>71</v>
      </c>
      <c r="E119" s="92">
        <f>SUM(E116:E118)</f>
        <v>1</v>
      </c>
    </row>
    <row r="128" spans="3:16" ht="15.75" customHeight="1" x14ac:dyDescent="0.25"/>
    <row r="129" spans="3:16" ht="23.25" x14ac:dyDescent="0.25">
      <c r="C129" s="74" t="s">
        <v>45</v>
      </c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</row>
    <row r="131" spans="3:16" ht="23.25" x14ac:dyDescent="0.25">
      <c r="C131" s="100" t="s">
        <v>80</v>
      </c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</row>
    <row r="133" spans="3:16" x14ac:dyDescent="0.25">
      <c r="C133" s="88" t="s">
        <v>273</v>
      </c>
      <c r="D133" s="89" t="s">
        <v>9</v>
      </c>
      <c r="E133" s="90" t="s">
        <v>10</v>
      </c>
    </row>
    <row r="134" spans="3:16" x14ac:dyDescent="0.25">
      <c r="C134" s="91" t="s">
        <v>61</v>
      </c>
      <c r="D134" s="87">
        <v>22</v>
      </c>
      <c r="E134" s="86">
        <v>0.31</v>
      </c>
    </row>
    <row r="135" spans="3:16" x14ac:dyDescent="0.25">
      <c r="C135" s="91" t="s">
        <v>260</v>
      </c>
      <c r="D135" s="87">
        <v>49</v>
      </c>
      <c r="E135" s="86">
        <v>0.69</v>
      </c>
    </row>
    <row r="136" spans="3:16" x14ac:dyDescent="0.25">
      <c r="C136" s="87" t="s">
        <v>258</v>
      </c>
      <c r="D136" s="87">
        <f>+D135+D134</f>
        <v>71</v>
      </c>
      <c r="E136" s="92">
        <f>G134+E135+E134</f>
        <v>1</v>
      </c>
    </row>
    <row r="148" spans="3:16" ht="23.25" x14ac:dyDescent="0.25">
      <c r="C148" s="74" t="s">
        <v>46</v>
      </c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</row>
    <row r="150" spans="3:16" ht="23.25" x14ac:dyDescent="0.25">
      <c r="C150" s="100" t="s">
        <v>47</v>
      </c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</row>
    <row r="152" spans="3:16" x14ac:dyDescent="0.25">
      <c r="C152" s="5" t="s">
        <v>276</v>
      </c>
      <c r="D152" s="5" t="s">
        <v>9</v>
      </c>
      <c r="E152" s="83" t="s">
        <v>10</v>
      </c>
    </row>
    <row r="153" spans="3:16" x14ac:dyDescent="0.25">
      <c r="C153" s="97" t="s">
        <v>277</v>
      </c>
      <c r="D153" s="85">
        <v>10</v>
      </c>
      <c r="E153" s="86">
        <v>0.14000000000000001</v>
      </c>
    </row>
    <row r="154" spans="3:16" x14ac:dyDescent="0.25">
      <c r="C154" s="97" t="s">
        <v>278</v>
      </c>
      <c r="D154" s="85">
        <v>25</v>
      </c>
      <c r="E154" s="86">
        <v>0.35</v>
      </c>
    </row>
    <row r="155" spans="3:16" x14ac:dyDescent="0.25">
      <c r="C155" s="97" t="s">
        <v>49</v>
      </c>
      <c r="D155" s="85">
        <v>1</v>
      </c>
      <c r="E155" s="99">
        <v>0.02</v>
      </c>
    </row>
    <row r="156" spans="3:16" x14ac:dyDescent="0.25">
      <c r="C156" s="97" t="s">
        <v>279</v>
      </c>
      <c r="D156" s="85">
        <v>35</v>
      </c>
      <c r="E156" s="99">
        <v>0.49</v>
      </c>
    </row>
    <row r="157" spans="3:16" x14ac:dyDescent="0.25">
      <c r="C157" s="5" t="s">
        <v>11</v>
      </c>
      <c r="D157" s="5">
        <f>SUM(D153:D156)</f>
        <v>71</v>
      </c>
      <c r="E157" s="92">
        <v>1</v>
      </c>
    </row>
    <row r="167" spans="3:16" ht="23.25" x14ac:dyDescent="0.25">
      <c r="C167" s="74" t="s">
        <v>280</v>
      </c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</row>
    <row r="169" spans="3:16" ht="23.25" x14ac:dyDescent="0.25">
      <c r="C169" s="100" t="s">
        <v>281</v>
      </c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</row>
    <row r="171" spans="3:16" x14ac:dyDescent="0.25">
      <c r="C171" s="88" t="s">
        <v>273</v>
      </c>
      <c r="D171" s="89" t="s">
        <v>9</v>
      </c>
      <c r="E171" s="90" t="s">
        <v>10</v>
      </c>
    </row>
    <row r="172" spans="3:16" x14ac:dyDescent="0.25">
      <c r="C172" s="91" t="s">
        <v>61</v>
      </c>
      <c r="D172" s="87">
        <v>44</v>
      </c>
      <c r="E172" s="86">
        <v>0.62</v>
      </c>
    </row>
    <row r="173" spans="3:16" x14ac:dyDescent="0.25">
      <c r="C173" s="91" t="s">
        <v>260</v>
      </c>
      <c r="D173" s="87">
        <v>24</v>
      </c>
      <c r="E173" s="86">
        <v>0.34</v>
      </c>
    </row>
    <row r="174" spans="3:16" ht="45" x14ac:dyDescent="0.25">
      <c r="C174" s="101" t="s">
        <v>282</v>
      </c>
      <c r="D174" s="87">
        <v>3</v>
      </c>
      <c r="E174" s="86">
        <v>0.04</v>
      </c>
    </row>
    <row r="175" spans="3:16" x14ac:dyDescent="0.25">
      <c r="C175" s="87" t="s">
        <v>258</v>
      </c>
      <c r="D175" s="87">
        <f>+D173+D172+D174</f>
        <v>71</v>
      </c>
      <c r="E175" s="92">
        <f>G172+E173+E172+E174</f>
        <v>1</v>
      </c>
    </row>
    <row r="187" spans="3:16" ht="23.25" x14ac:dyDescent="0.25">
      <c r="C187" s="74" t="s">
        <v>283</v>
      </c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</row>
    <row r="189" spans="3:16" ht="42" customHeight="1" x14ac:dyDescent="0.25">
      <c r="C189" s="102" t="s">
        <v>55</v>
      </c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</row>
    <row r="191" spans="3:16" x14ac:dyDescent="0.25">
      <c r="C191" s="83" t="s">
        <v>70</v>
      </c>
      <c r="D191" s="83" t="s">
        <v>71</v>
      </c>
      <c r="E191" s="90" t="s">
        <v>10</v>
      </c>
    </row>
    <row r="192" spans="3:16" x14ac:dyDescent="0.25">
      <c r="C192" s="91">
        <v>1</v>
      </c>
      <c r="D192" s="95">
        <v>1</v>
      </c>
      <c r="E192" s="86">
        <v>0.01</v>
      </c>
    </row>
    <row r="193" spans="3:16" x14ac:dyDescent="0.25">
      <c r="C193" s="91">
        <v>2</v>
      </c>
      <c r="D193" s="95">
        <v>0</v>
      </c>
      <c r="E193" s="86">
        <v>0</v>
      </c>
    </row>
    <row r="194" spans="3:16" x14ac:dyDescent="0.25">
      <c r="C194" s="103">
        <v>3</v>
      </c>
      <c r="D194" s="104">
        <v>10</v>
      </c>
      <c r="E194" s="86">
        <v>0.14000000000000001</v>
      </c>
    </row>
    <row r="195" spans="3:16" x14ac:dyDescent="0.25">
      <c r="C195" s="103">
        <v>4</v>
      </c>
      <c r="D195" s="104">
        <v>32</v>
      </c>
      <c r="E195" s="86">
        <v>0.45</v>
      </c>
    </row>
    <row r="196" spans="3:16" x14ac:dyDescent="0.25">
      <c r="C196" s="103">
        <v>5</v>
      </c>
      <c r="D196" s="104">
        <v>28</v>
      </c>
      <c r="E196" s="86">
        <v>0.4</v>
      </c>
    </row>
    <row r="197" spans="3:16" x14ac:dyDescent="0.25">
      <c r="C197" s="95" t="s">
        <v>11</v>
      </c>
      <c r="D197" s="95">
        <f>SUM(D192:D196)</f>
        <v>71</v>
      </c>
      <c r="E197" s="92">
        <f>G192+E194+E193+E192+E195+E196</f>
        <v>1</v>
      </c>
    </row>
    <row r="207" spans="3:16" s="30" customFormat="1" ht="45.75" customHeight="1" x14ac:dyDescent="0.35">
      <c r="C207" s="102" t="s">
        <v>83</v>
      </c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</row>
    <row r="210" spans="3:5" x14ac:dyDescent="0.25">
      <c r="C210" s="88" t="s">
        <v>284</v>
      </c>
      <c r="D210" s="83" t="s">
        <v>9</v>
      </c>
      <c r="E210" s="90" t="s">
        <v>10</v>
      </c>
    </row>
    <row r="211" spans="3:5" x14ac:dyDescent="0.25">
      <c r="C211" s="105" t="s">
        <v>59</v>
      </c>
      <c r="D211" s="106">
        <v>20</v>
      </c>
      <c r="E211" s="107">
        <v>0.28000000000000003</v>
      </c>
    </row>
    <row r="212" spans="3:5" x14ac:dyDescent="0.25">
      <c r="C212" s="105" t="s">
        <v>8</v>
      </c>
      <c r="D212" s="106">
        <v>47</v>
      </c>
      <c r="E212" s="107">
        <v>0.66</v>
      </c>
    </row>
    <row r="213" spans="3:5" x14ac:dyDescent="0.25">
      <c r="C213" s="105" t="s">
        <v>254</v>
      </c>
      <c r="D213" s="106">
        <v>2</v>
      </c>
      <c r="E213" s="107">
        <v>0.03</v>
      </c>
    </row>
    <row r="214" spans="3:5" x14ac:dyDescent="0.25">
      <c r="C214" s="105" t="s">
        <v>56</v>
      </c>
      <c r="D214" s="106">
        <v>2</v>
      </c>
      <c r="E214" s="107">
        <v>0.03</v>
      </c>
    </row>
    <row r="215" spans="3:5" x14ac:dyDescent="0.25">
      <c r="C215" s="87" t="s">
        <v>258</v>
      </c>
      <c r="D215" s="87">
        <f>+D212+D211+D213+D214</f>
        <v>71</v>
      </c>
      <c r="E215" s="92">
        <f>G211+E212+E211+E213+E214</f>
        <v>1</v>
      </c>
    </row>
  </sheetData>
  <mergeCells count="18">
    <mergeCell ref="C150:P150"/>
    <mergeCell ref="C167:P167"/>
    <mergeCell ref="C169:P169"/>
    <mergeCell ref="C187:P187"/>
    <mergeCell ref="C189:P189"/>
    <mergeCell ref="C207:P207"/>
    <mergeCell ref="C93:P93"/>
    <mergeCell ref="C96:P96"/>
    <mergeCell ref="C113:P113"/>
    <mergeCell ref="C129:P129"/>
    <mergeCell ref="C131:P131"/>
    <mergeCell ref="C148:P148"/>
    <mergeCell ref="A1:I14"/>
    <mergeCell ref="C38:P38"/>
    <mergeCell ref="C40:P40"/>
    <mergeCell ref="C57:P57"/>
    <mergeCell ref="C74:P74"/>
    <mergeCell ref="C76:P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Presentación</vt:lpstr>
      <vt:lpstr>Informe hasta el 2019</vt:lpstr>
      <vt:lpstr>Egresados 2020</vt:lpstr>
      <vt:lpstr>Egresados 2021 -2024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Hewlett-Packard Company</cp:lastModifiedBy>
  <dcterms:created xsi:type="dcterms:W3CDTF">2018-07-23T19:00:53Z</dcterms:created>
  <dcterms:modified xsi:type="dcterms:W3CDTF">2024-05-02T19:52:20Z</dcterms:modified>
</cp:coreProperties>
</file>