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18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51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52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3.xml" ContentType="application/vnd.openxmlformats-officedocument.drawing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61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62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63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64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65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66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67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68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69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70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71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72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73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4.xml" ContentType="application/vnd.openxmlformats-officedocument.drawing+xml"/>
  <Override PartName="/xl/charts/chart74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75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76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77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charts/chart78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79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charts/chart80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harts/chart81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charts/chart82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charts/chart83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 UTP\Desktop\Gestión de Egresados 2024\Descargas encuestas\INFORMES\INGENIERÍA FÍSICA\"/>
    </mc:Choice>
  </mc:AlternateContent>
  <bookViews>
    <workbookView xWindow="0" yWindow="0" windowWidth="28800" windowHeight="11385" activeTab="3"/>
  </bookViews>
  <sheets>
    <sheet name="Presentación" sheetId="2" r:id="rId1"/>
    <sheet name="Informe hasta el 2019" sheetId="21" r:id="rId2"/>
    <sheet name="Egresados 2020" sheetId="7" r:id="rId3"/>
    <sheet name="Egresados 2021 -2024" sheetId="22" r:id="rId4"/>
    <sheet name="Empleadores" sheetId="5" r:id="rId5"/>
    <sheet name="OLE" sheetId="3" r:id="rId6"/>
  </sheets>
  <externalReferences>
    <externalReference r:id="rId7"/>
  </externalReferenc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77" i="22" l="1"/>
  <c r="E216" i="22" l="1"/>
  <c r="D216" i="22"/>
  <c r="E199" i="22"/>
  <c r="D199" i="22"/>
  <c r="E177" i="22"/>
  <c r="D159" i="22"/>
  <c r="E138" i="22"/>
  <c r="D138" i="22"/>
  <c r="E121" i="22"/>
  <c r="D121" i="22"/>
  <c r="E102" i="22"/>
  <c r="D102" i="22"/>
  <c r="E85" i="22"/>
  <c r="D85" i="22"/>
  <c r="E65" i="22"/>
  <c r="D65" i="22"/>
  <c r="E50" i="22"/>
  <c r="D50" i="22"/>
  <c r="M37" i="22" l="1"/>
  <c r="D272" i="7" l="1"/>
  <c r="E268" i="7" s="1"/>
  <c r="D164" i="7"/>
  <c r="E164" i="7"/>
  <c r="F164" i="7"/>
  <c r="G164" i="7"/>
  <c r="E271" i="7" l="1"/>
  <c r="H162" i="7"/>
  <c r="H163" i="7"/>
  <c r="H161" i="7"/>
  <c r="H149" i="7"/>
  <c r="H148" i="7"/>
  <c r="E269" i="7" l="1"/>
  <c r="H250" i="7"/>
  <c r="H251" i="7"/>
  <c r="H252" i="7"/>
  <c r="H253" i="7"/>
  <c r="H249" i="7"/>
  <c r="E254" i="7"/>
  <c r="E261" i="7" s="1"/>
  <c r="F254" i="7"/>
  <c r="F259" i="7" s="1"/>
  <c r="G254" i="7"/>
  <c r="G259" i="7" s="1"/>
  <c r="D254" i="7"/>
  <c r="D260" i="7" s="1"/>
  <c r="G238" i="7"/>
  <c r="E234" i="7"/>
  <c r="E237" i="7" s="1"/>
  <c r="F234" i="7"/>
  <c r="F237" i="7" s="1"/>
  <c r="G234" i="7"/>
  <c r="G237" i="7" s="1"/>
  <c r="D234" i="7"/>
  <c r="D238" i="7" s="1"/>
  <c r="H232" i="7"/>
  <c r="H233" i="7"/>
  <c r="H231" i="7"/>
  <c r="G212" i="7"/>
  <c r="G211" i="7"/>
  <c r="G213" i="7"/>
  <c r="G210" i="7"/>
  <c r="E214" i="7"/>
  <c r="E218" i="7" s="1"/>
  <c r="F214" i="7"/>
  <c r="F218" i="7" s="1"/>
  <c r="D214" i="7"/>
  <c r="D221" i="7" s="1"/>
  <c r="E199" i="7"/>
  <c r="E203" i="7" s="1"/>
  <c r="F199" i="7"/>
  <c r="F202" i="7" s="1"/>
  <c r="D199" i="7"/>
  <c r="D203" i="7" s="1"/>
  <c r="E182" i="7"/>
  <c r="E187" i="7" s="1"/>
  <c r="F182" i="7"/>
  <c r="F189" i="7" s="1"/>
  <c r="G182" i="7"/>
  <c r="G188" i="7" s="1"/>
  <c r="D182" i="7"/>
  <c r="D189" i="7" s="1"/>
  <c r="E169" i="7"/>
  <c r="F168" i="7"/>
  <c r="G170" i="7"/>
  <c r="H164" i="7"/>
  <c r="H169" i="7" s="1"/>
  <c r="D170" i="7"/>
  <c r="F203" i="7" l="1"/>
  <c r="F261" i="7"/>
  <c r="F258" i="7"/>
  <c r="G189" i="7"/>
  <c r="E270" i="7"/>
  <c r="H254" i="7"/>
  <c r="H260" i="7" s="1"/>
  <c r="F260" i="7"/>
  <c r="E260" i="7"/>
  <c r="F257" i="7"/>
  <c r="G257" i="7"/>
  <c r="G258" i="7"/>
  <c r="G239" i="7"/>
  <c r="F239" i="7"/>
  <c r="D219" i="7"/>
  <c r="D218" i="7"/>
  <c r="D220" i="7"/>
  <c r="D202" i="7"/>
  <c r="D188" i="7"/>
  <c r="F187" i="7"/>
  <c r="G187" i="7"/>
  <c r="G185" i="7"/>
  <c r="G186" i="7"/>
  <c r="F188" i="7"/>
  <c r="F185" i="7"/>
  <c r="G190" i="7"/>
  <c r="G169" i="7"/>
  <c r="E186" i="7"/>
  <c r="D259" i="7"/>
  <c r="D185" i="7"/>
  <c r="E189" i="7"/>
  <c r="E220" i="7"/>
  <c r="H234" i="7"/>
  <c r="H237" i="7" s="1"/>
  <c r="D237" i="7"/>
  <c r="E239" i="7"/>
  <c r="F238" i="7"/>
  <c r="D257" i="7"/>
  <c r="D258" i="7"/>
  <c r="E259" i="7"/>
  <c r="G261" i="7"/>
  <c r="D190" i="7"/>
  <c r="D187" i="7"/>
  <c r="E188" i="7"/>
  <c r="F190" i="7"/>
  <c r="F186" i="7"/>
  <c r="E202" i="7"/>
  <c r="D239" i="7"/>
  <c r="E238" i="7"/>
  <c r="D261" i="7"/>
  <c r="E257" i="7"/>
  <c r="E258" i="7"/>
  <c r="G260" i="7"/>
  <c r="E190" i="7"/>
  <c r="D186" i="7"/>
  <c r="F170" i="7"/>
  <c r="E185" i="7"/>
  <c r="F221" i="7"/>
  <c r="E221" i="7"/>
  <c r="G214" i="7"/>
  <c r="G218" i="7" s="1"/>
  <c r="F220" i="7"/>
  <c r="E219" i="7"/>
  <c r="F219" i="7"/>
  <c r="E168" i="7"/>
  <c r="D168" i="7"/>
  <c r="E170" i="7"/>
  <c r="F169" i="7"/>
  <c r="H168" i="7"/>
  <c r="D169" i="7"/>
  <c r="G168" i="7"/>
  <c r="H170" i="7"/>
  <c r="E150" i="7"/>
  <c r="E154" i="7" s="1"/>
  <c r="F150" i="7"/>
  <c r="F154" i="7" s="1"/>
  <c r="G150" i="7"/>
  <c r="G154" i="7" s="1"/>
  <c r="H150" i="7"/>
  <c r="H154" i="7" s="1"/>
  <c r="D150" i="7"/>
  <c r="D154" i="7" s="1"/>
  <c r="D132" i="7"/>
  <c r="D137" i="7" s="1"/>
  <c r="E86" i="7"/>
  <c r="E89" i="7" s="1"/>
  <c r="F86" i="7"/>
  <c r="F91" i="7" s="1"/>
  <c r="G86" i="7"/>
  <c r="G90" i="7" s="1"/>
  <c r="H86" i="7"/>
  <c r="H89" i="7" s="1"/>
  <c r="D86" i="7"/>
  <c r="D89" i="7" s="1"/>
  <c r="D68" i="7"/>
  <c r="E66" i="7" s="1"/>
  <c r="H53" i="7"/>
  <c r="H54" i="7"/>
  <c r="H52" i="7"/>
  <c r="H42" i="7"/>
  <c r="H41" i="7"/>
  <c r="E55" i="7"/>
  <c r="E59" i="7" s="1"/>
  <c r="F55" i="7"/>
  <c r="F60" i="7" s="1"/>
  <c r="G55" i="7"/>
  <c r="G59" i="7" s="1"/>
  <c r="D55" i="7"/>
  <c r="D60" i="7" s="1"/>
  <c r="E43" i="7"/>
  <c r="E47" i="7" s="1"/>
  <c r="F43" i="7"/>
  <c r="F47" i="7" s="1"/>
  <c r="G43" i="7"/>
  <c r="G47" i="7" s="1"/>
  <c r="D43" i="7"/>
  <c r="D47" i="7" s="1"/>
  <c r="H261" i="7" l="1"/>
  <c r="H257" i="7"/>
  <c r="H259" i="7"/>
  <c r="H258" i="7"/>
  <c r="G220" i="7"/>
  <c r="G219" i="7"/>
  <c r="D136" i="7"/>
  <c r="H238" i="7"/>
  <c r="H43" i="7"/>
  <c r="H46" i="7" s="1"/>
  <c r="D135" i="7"/>
  <c r="H239" i="7"/>
  <c r="G221" i="7"/>
  <c r="D90" i="7"/>
  <c r="E64" i="7"/>
  <c r="E153" i="7"/>
  <c r="H92" i="7"/>
  <c r="F90" i="7"/>
  <c r="G153" i="7"/>
  <c r="G89" i="7"/>
  <c r="D91" i="7"/>
  <c r="F89" i="7"/>
  <c r="H91" i="7"/>
  <c r="G92" i="7"/>
  <c r="D139" i="7"/>
  <c r="D92" i="7"/>
  <c r="H90" i="7"/>
  <c r="G91" i="7"/>
  <c r="F92" i="7"/>
  <c r="D138" i="7"/>
  <c r="D153" i="7"/>
  <c r="F153" i="7"/>
  <c r="H153" i="7"/>
  <c r="E90" i="7"/>
  <c r="E91" i="7"/>
  <c r="E92" i="7"/>
  <c r="G46" i="7"/>
  <c r="E58" i="7"/>
  <c r="G58" i="7"/>
  <c r="E46" i="7"/>
  <c r="E60" i="7"/>
  <c r="G60" i="7"/>
  <c r="E65" i="7"/>
  <c r="E67" i="7"/>
  <c r="F46" i="7"/>
  <c r="D58" i="7"/>
  <c r="D59" i="7"/>
  <c r="F59" i="7"/>
  <c r="F58" i="7"/>
  <c r="D46" i="7"/>
  <c r="H55" i="7"/>
  <c r="H59" i="7" s="1"/>
  <c r="H58" i="7" l="1"/>
  <c r="H60" i="7"/>
  <c r="H47" i="7"/>
</calcChain>
</file>

<file path=xl/sharedStrings.xml><?xml version="1.0" encoding="utf-8"?>
<sst xmlns="http://schemas.openxmlformats.org/spreadsheetml/2006/main" count="1344" uniqueCount="397">
  <si>
    <t>Introducción</t>
  </si>
  <si>
    <t>El proceso Gestión de Egresados fortalece a la Universidad con los resultados de las encuestas realizadas a egresados y empleadores, igualmente brinda la información suministrada por el Observatorio Laboral para la Educación (OLE),  con la finalidad de trabajar en los procesos de autoevaluación y acreditación, puesto que, el seguimiento a los egresados es un elemento fundamental en la búsqueda de la calidad y factor estratégico para el mejoramiento y evaluación del impacto que la institución tiene en el medio.</t>
  </si>
  <si>
    <t>Este informe, presenta los resultados obtenidos de la aplicación de encuesta a egresados en momento de grado (MG), primer, tercer y quinto año de egreso, además de los resultados de las encuestas a empleadores.</t>
  </si>
  <si>
    <r>
      <rPr>
        <b/>
        <sz val="12"/>
        <color theme="1"/>
        <rFont val="Calibri"/>
        <family val="2"/>
        <scheme val="minor"/>
      </rPr>
      <t>Empleadores:</t>
    </r>
    <r>
      <rPr>
        <sz val="12"/>
        <color theme="1"/>
        <rFont val="Calibri"/>
        <family val="2"/>
        <scheme val="minor"/>
      </rPr>
      <t xml:space="preserve">
* Empresas y empleadores.
* Autoevaluación.
* Nivel de desarrollo de las competencias generales para los profesionales.
* Competencias.
</t>
    </r>
  </si>
  <si>
    <r>
      <rPr>
        <b/>
        <sz val="12"/>
        <color theme="1"/>
        <rFont val="Calibri"/>
        <family val="2"/>
        <scheme val="minor"/>
      </rPr>
      <t xml:space="preserve">Observatorio Laboral para la Educación:
</t>
    </r>
    <r>
      <rPr>
        <sz val="12"/>
        <color theme="1"/>
        <rFont val="Calibri"/>
        <family val="2"/>
        <scheme val="minor"/>
      </rPr>
      <t>* Tasa de cotizantes 
* Promedio salarial mensual</t>
    </r>
  </si>
  <si>
    <t>Equipo de trabajo</t>
  </si>
  <si>
    <t xml:space="preserve">No </t>
  </si>
  <si>
    <t>Nombre de la empresa</t>
  </si>
  <si>
    <t>Nombre del empleador</t>
  </si>
  <si>
    <t>Departamento o estado</t>
  </si>
  <si>
    <t>Ciudad</t>
  </si>
  <si>
    <t>Dirección Institución/Empresa</t>
  </si>
  <si>
    <t>Teléfono Institución/Empresa</t>
  </si>
  <si>
    <t>Correo electrónico</t>
  </si>
  <si>
    <t>¿ A qué sector económico pertenece la empresa?</t>
  </si>
  <si>
    <t>Tipo de empresa</t>
  </si>
  <si>
    <t>Risaralda</t>
  </si>
  <si>
    <t>No</t>
  </si>
  <si>
    <t>Si</t>
  </si>
  <si>
    <t>¿Por qué?</t>
  </si>
  <si>
    <t>Alto grado</t>
  </si>
  <si>
    <t xml:space="preserve">¿En qué grado  los programas académicos, han impactado positivamente el desarrollo de la región?  </t>
  </si>
  <si>
    <t>Si tiene sugerencias para mejorar la calidad de la formación académica, por favor menciónelas</t>
  </si>
  <si>
    <t>Teniendo en cuenta la escala de valoración que se describe a continuación, señale cual es el nivel de desarrollo de las competencias generales para los profesionales que está evaluando. (5 equivale al más alto desarrollo).</t>
  </si>
  <si>
    <t>1. Planificar y utilizar el tiempo de manera efectiva de tal forma que se logran los objetivos planteados.</t>
  </si>
  <si>
    <t>2. Utilizar herramientas informáticas especializadas (paquetes estadísticos, software de diseño, etc.)</t>
  </si>
  <si>
    <t>3. Formular y ejecutar proyectos</t>
  </si>
  <si>
    <t>4. Trabajar en equipo para alcanzar metas comunes</t>
  </si>
  <si>
    <t>5. Trabajar de manera independiente sin supervisión permanente</t>
  </si>
  <si>
    <t>6. Aplicar valores y ética profesional en el desempeño laboral</t>
  </si>
  <si>
    <t>7. Adaptarse a los cambios (trabajar en contextos nuevos y diversos)</t>
  </si>
  <si>
    <t>8. Trabajar bajo presión</t>
  </si>
  <si>
    <t>Califique la percepción sobre la calidad humana, ética y profesional, que sobre los egresados de su programa académico tiene el medio:</t>
  </si>
  <si>
    <t>Qué competencias adicionales considera que requiere un egresado de la UTP.</t>
  </si>
  <si>
    <t>Calidad Humana</t>
  </si>
  <si>
    <t>Calidad ética</t>
  </si>
  <si>
    <t>Calidad profesional</t>
  </si>
  <si>
    <t>Excelente</t>
  </si>
  <si>
    <t>Mediano grado</t>
  </si>
  <si>
    <t>Mayores informes:</t>
  </si>
  <si>
    <t>Gestión de egresados</t>
  </si>
  <si>
    <t>egresados@utp.edu.co</t>
  </si>
  <si>
    <t>Teléfono: 3137533</t>
  </si>
  <si>
    <t>Información Observatorio Laboral para la Educación</t>
  </si>
  <si>
    <t>NIVEL DE ESTUDIO</t>
  </si>
  <si>
    <t>AÑO DE EGRESO</t>
  </si>
  <si>
    <t>NIVEL ACADEMICO</t>
  </si>
  <si>
    <t>NIVEL DE FORMACION</t>
  </si>
  <si>
    <t>PRMEDIO INGRESO 2016</t>
  </si>
  <si>
    <t>TASA DE COTIZANTES</t>
  </si>
  <si>
    <t>PREGRADO</t>
  </si>
  <si>
    <t>Egresados que cotizan como empleadores o independientes.</t>
  </si>
  <si>
    <r>
      <rPr>
        <b/>
        <sz val="11"/>
        <rFont val="Calibri"/>
        <family val="2"/>
        <scheme val="minor"/>
      </rPr>
      <t xml:space="preserve">Fuente: </t>
    </r>
    <r>
      <rPr>
        <sz val="11"/>
        <rFont val="Calibri"/>
        <family val="2"/>
        <scheme val="minor"/>
      </rPr>
      <t>Observatorio Laboral para la Educación.</t>
    </r>
  </si>
  <si>
    <r>
      <rPr>
        <b/>
        <sz val="11"/>
        <rFont val="Calibri"/>
        <family val="2"/>
        <scheme val="minor"/>
      </rPr>
      <t>Fecha de información:</t>
    </r>
    <r>
      <rPr>
        <sz val="11"/>
        <rFont val="Calibri"/>
        <family val="2"/>
        <scheme val="minor"/>
      </rPr>
      <t xml:space="preserve"> 2016</t>
    </r>
  </si>
  <si>
    <t>Frecuencia</t>
  </si>
  <si>
    <t>Porcentaje</t>
  </si>
  <si>
    <t>Total</t>
  </si>
  <si>
    <t>1. Información Personal y Familiar</t>
  </si>
  <si>
    <t>• Género</t>
  </si>
  <si>
    <t>MG</t>
  </si>
  <si>
    <t>1 Año</t>
  </si>
  <si>
    <t>3 Año</t>
  </si>
  <si>
    <t>5 Año</t>
  </si>
  <si>
    <t>Masculino</t>
  </si>
  <si>
    <t>Femenino</t>
  </si>
  <si>
    <t>• Estado Civil</t>
  </si>
  <si>
    <t>Soltero(a)</t>
  </si>
  <si>
    <t>Casado(a)/unión libre</t>
  </si>
  <si>
    <t>Otro</t>
  </si>
  <si>
    <t>• Número de hijos</t>
  </si>
  <si>
    <t>2. Competencias</t>
  </si>
  <si>
    <t>• Bilingüismo</t>
  </si>
  <si>
    <t>Inglés</t>
  </si>
  <si>
    <t>Habla</t>
  </si>
  <si>
    <t>Escucha</t>
  </si>
  <si>
    <t>Lectura</t>
  </si>
  <si>
    <t>Escritura</t>
  </si>
  <si>
    <t>• Competencias Generales y Laborales</t>
  </si>
  <si>
    <t xml:space="preserve">Competencias Generales </t>
  </si>
  <si>
    <t>Promedio</t>
  </si>
  <si>
    <t>3.  CONTRIBUCIÓN DEL FORTALECIMIENTO DEL PROYECTO DE VIDA</t>
  </si>
  <si>
    <t>3. Plan de Vida</t>
  </si>
  <si>
    <t>Especialización</t>
  </si>
  <si>
    <t>Maestría</t>
  </si>
  <si>
    <t>Doctorado</t>
  </si>
  <si>
    <t>Comunidades Académicas reconocidas</t>
  </si>
  <si>
    <t>Asociaciones Científicas</t>
  </si>
  <si>
    <t>Profesionales/ Tecnológicas/Técnicas/artísticas y culturales</t>
  </si>
  <si>
    <t>Otras</t>
  </si>
  <si>
    <t>Ninguna</t>
  </si>
  <si>
    <t>4. Responsabilidad Social</t>
  </si>
  <si>
    <t>5. Situación Laboral</t>
  </si>
  <si>
    <t>• En la actualidad, en qué actividad ocupa la mayor parte de su tiempo</t>
  </si>
  <si>
    <t xml:space="preserve">Estudiando         </t>
  </si>
  <si>
    <t>Otra actividad</t>
  </si>
  <si>
    <t xml:space="preserve">Trabajando         </t>
  </si>
  <si>
    <t>•¿Qué tipo de vinculación tiene con esta empresa/institución?</t>
  </si>
  <si>
    <t>EMPRENDIMIENTO DE LOS EGRESADOS</t>
  </si>
  <si>
    <t>• ¿Tiene interés por crear empresa?</t>
  </si>
  <si>
    <t>EGRESADOS E IMPACTO EN EL MEDIO</t>
  </si>
  <si>
    <t>• Califique de 1 a 5 la calidad de la formación que imparte el programa sobre sus estudiantes. (5 equivale a la más alta calidad)</t>
  </si>
  <si>
    <t>Regular</t>
  </si>
  <si>
    <t>Imagen de la Universidad</t>
  </si>
  <si>
    <t>% MG</t>
  </si>
  <si>
    <t>Buena</t>
  </si>
  <si>
    <r>
      <rPr>
        <b/>
        <sz val="12"/>
        <color indexed="8"/>
        <rFont val="Calibri"/>
        <family val="2"/>
      </rPr>
      <t xml:space="preserve">Gestión de Egresados
Asociación de Egresados
</t>
    </r>
    <r>
      <rPr>
        <sz val="12"/>
        <color indexed="8"/>
        <rFont val="Calibri"/>
        <family val="2"/>
      </rPr>
      <t>www.utp.edu.co/egresados
Edificio 15C-302
Universidad Tecnológica de Pereira</t>
    </r>
  </si>
  <si>
    <t xml:space="preserve">Conoce Usted proyectos de impacto social que hayan sido generados por programas académicos de esta institución? </t>
  </si>
  <si>
    <t>SI</t>
  </si>
  <si>
    <t xml:space="preserve">Califique de 1 a 5 la calidad del desempeño laboral de los egresados de la Universidad Tecnológica de Pereira. (5 equivale a la calificación más alta) </t>
  </si>
  <si>
    <t>4</t>
  </si>
  <si>
    <t>5</t>
  </si>
  <si>
    <t xml:space="preserve">¿De acuerdo a su experiencia, el perfil profesional y ocupacional de los egresados, corresponde al perfil profesional ofrecido por su programa de formación? </t>
  </si>
  <si>
    <t xml:space="preserve">Califique la calidad de la formación que imparten los programas académicos sobre sus estudiantes y su desempeño a nivel laboral </t>
  </si>
  <si>
    <t>Comunicar sus ideas y propuestas con claridad</t>
  </si>
  <si>
    <t xml:space="preserve">Aprender y mantenerse actualizado </t>
  </si>
  <si>
    <t xml:space="preserve">Ser creativo e innovador </t>
  </si>
  <si>
    <t xml:space="preserve">Buscar, analizar, administrar y compartir información </t>
  </si>
  <si>
    <t xml:space="preserve">Crear, investigar y adoptar tecnología </t>
  </si>
  <si>
    <t xml:space="preserve">Capacidad de aprender a relacionarse con los demás </t>
  </si>
  <si>
    <t xml:space="preserve">Aceptar las diferencias y trabajar en contexto multiculturales </t>
  </si>
  <si>
    <t xml:space="preserve">• Valore la forma como el programa favorece el desarrollo del proyecto de vida de 1 a 5, siendo 5 el valor más alto y 1 el más bajo. </t>
  </si>
  <si>
    <t>VALOR</t>
  </si>
  <si>
    <t>RESPUESTAS</t>
  </si>
  <si>
    <t>PORCENTAJE</t>
  </si>
  <si>
    <t xml:space="preserve">• ¿Está interesado en realizar un Posgrado en la UTP? </t>
  </si>
  <si>
    <t xml:space="preserve">• ¿En qué nivel de estudio de posgrado? </t>
  </si>
  <si>
    <t>1 AÑO</t>
  </si>
  <si>
    <t>3 AÑO</t>
  </si>
  <si>
    <t>TOTAL</t>
  </si>
  <si>
    <t xml:space="preserve">• Tipo de asociaciones nacionales o internacionales a los que pertenece y se encuentra activo   </t>
  </si>
  <si>
    <t>Sector Productivo Financiero</t>
  </si>
  <si>
    <t xml:space="preserve">• ¿Ha realizado aportes sociales? </t>
  </si>
  <si>
    <t xml:space="preserve">Buscando empleo </t>
  </si>
  <si>
    <t>Ya tengo un emprendimiento</t>
  </si>
  <si>
    <t xml:space="preserve">• ¿Qué imagen le merece la Universidad Tecnologica de Pereira de acuerdo con la calidad del servicio educativo que ofrece? </t>
  </si>
  <si>
    <r>
      <t xml:space="preserve">
A continuación se presentan en las siguientes pestañas información sobre:
</t>
    </r>
    <r>
      <rPr>
        <b/>
        <sz val="12"/>
        <rFont val="Calibri"/>
        <family val="2"/>
        <scheme val="minor"/>
      </rPr>
      <t xml:space="preserve">Egresados: </t>
    </r>
    <r>
      <rPr>
        <sz val="12"/>
        <rFont val="Calibri"/>
        <family val="2"/>
        <scheme val="minor"/>
      </rPr>
      <t xml:space="preserve">
* Historial graduados.
* Información general.
* Plan de vida.
* Situación laboral.
* Emprendimiento de los egresados.
*Egresados e impacto en el medio
</t>
    </r>
  </si>
  <si>
    <t>Fecha de corte: 30-06-2020</t>
  </si>
  <si>
    <t>Alto</t>
  </si>
  <si>
    <t>Medio</t>
  </si>
  <si>
    <t>Bajo</t>
  </si>
  <si>
    <t>Otro Idioma</t>
  </si>
  <si>
    <t>Exponer las ideas por medios escritos</t>
  </si>
  <si>
    <t>Comunicarse oralmente con claridad</t>
  </si>
  <si>
    <t>Persuadir y convencer a sus interlocutores</t>
  </si>
  <si>
    <t>Identificar y utilizar símbolos para comunicarse (lenguaje icónico, lenguaje no verbal, etc.)</t>
  </si>
  <si>
    <t>Aceptar las diferencias y trabajar en contexto multiculturales</t>
  </si>
  <si>
    <t>Utilizar herramientas informáticas básicas (procesadores de texto, hojas de cálculo, correo electrónico, etc.)</t>
  </si>
  <si>
    <t>Aprender y mantenerse actualizado</t>
  </si>
  <si>
    <t>Ser creativo e innovador</t>
  </si>
  <si>
    <t>Buscar, analizar, administrar y compartir información</t>
  </si>
  <si>
    <t>Crear, investigar y adoptar tecnología</t>
  </si>
  <si>
    <t>Diseñar e implementar soluciones con el apoyo de tecnología</t>
  </si>
  <si>
    <t>Plantear y resolver problemas</t>
  </si>
  <si>
    <t>Capacidad de abstracción análisis y síntesis</t>
  </si>
  <si>
    <t>Comprender la realidad que lo rodea</t>
  </si>
  <si>
    <t>Asumir una cultura de convivencia</t>
  </si>
  <si>
    <t>Asumir responsabilidades y tomar decisiones</t>
  </si>
  <si>
    <t>Competencias Generales Laborales</t>
  </si>
  <si>
    <t>Planificar y utilizar el tiempo de manera efectiva de tal forma que se logran los objetivos planteados.</t>
  </si>
  <si>
    <t>Utilizar herramientas informáticas especializadas (paquetes estadísticos, software de diseño, etc.)</t>
  </si>
  <si>
    <t>Formular y ejecutar proyectos</t>
  </si>
  <si>
    <t>Trabajar en equipo para alcanzar metas comunes</t>
  </si>
  <si>
    <t>Trabajar de manera independiente sin supervisión permanente</t>
  </si>
  <si>
    <t>Aplicar valores y ética profesional en el desempeño laboral</t>
  </si>
  <si>
    <t>Adaptarse a los cambios (trabajar en contextos nuevos y diversos)</t>
  </si>
  <si>
    <t>Trabajar bajo presión</t>
  </si>
  <si>
    <t>• ¿Cuál es su percepción acerca de la forma en que el programa contribuyó a su proyecto de vida, en cada una de los siguientes niveles?</t>
  </si>
  <si>
    <t>Ética</t>
  </si>
  <si>
    <t>Mediano</t>
  </si>
  <si>
    <t>Ninguno</t>
  </si>
  <si>
    <t>No sabe</t>
  </si>
  <si>
    <t>Sin respuesta</t>
  </si>
  <si>
    <t>Ética %</t>
  </si>
  <si>
    <t>Espiritual</t>
  </si>
  <si>
    <t>Espiritual %</t>
  </si>
  <si>
    <t>Cognitiva</t>
  </si>
  <si>
    <t>Cognitiva %</t>
  </si>
  <si>
    <t>Afectiva</t>
  </si>
  <si>
    <t>Afectiva %</t>
  </si>
  <si>
    <t>Comunicativa</t>
  </si>
  <si>
    <t>Comunicativa %</t>
  </si>
  <si>
    <t>Estética</t>
  </si>
  <si>
    <t>Estética %</t>
  </si>
  <si>
    <t>Corporal</t>
  </si>
  <si>
    <t>Corporal %</t>
  </si>
  <si>
    <t>Socio Política</t>
  </si>
  <si>
    <t>Socio Política %</t>
  </si>
  <si>
    <t>• ¿Qué ha pensado hacer en el largo plazo?</t>
  </si>
  <si>
    <t>Opcion</t>
  </si>
  <si>
    <t xml:space="preserve">Iniciar una nueva carrera tecnológica </t>
  </si>
  <si>
    <t>Iniciar una nueva carrera técnica</t>
  </si>
  <si>
    <t>Iniciar una nueva carrera universitaria</t>
  </si>
  <si>
    <t>Trabajar fuera de Colombia</t>
  </si>
  <si>
    <t>Crear una empresa</t>
  </si>
  <si>
    <t>Estudiar un posgrado fuera de Colombia</t>
  </si>
  <si>
    <t>Estudiar un posgrado en Colombia</t>
  </si>
  <si>
    <t>Trabajar en Colombia</t>
  </si>
  <si>
    <t>• ¿Desea realizar educación posgraduada?</t>
  </si>
  <si>
    <t>SIN RESPUESTA</t>
  </si>
  <si>
    <t>• Si le interesa realizar educación posgraduada, señale el nivel y escriba el nombre del programa que desea</t>
  </si>
  <si>
    <t>• ¿En el futuro, le gustaría cursar otros estudios en esta institución?</t>
  </si>
  <si>
    <t xml:space="preserve">• ¿Principalmente, qué otros estudios le gustaría cursar en esta institución? </t>
  </si>
  <si>
    <t xml:space="preserve">Diplomados </t>
  </si>
  <si>
    <t xml:space="preserve">Seminarios/Cursos </t>
  </si>
  <si>
    <t xml:space="preserve">Estudios Técnicos </t>
  </si>
  <si>
    <t xml:space="preserve">Tecnológicos </t>
  </si>
  <si>
    <t>Universitarios</t>
  </si>
  <si>
    <t>• ¿En qué tipo de programas y en qué temas le gustaría realizar educación continuada?</t>
  </si>
  <si>
    <t>Diplomados</t>
  </si>
  <si>
    <t>Cursos/seminarios/Talleres</t>
  </si>
  <si>
    <t>Congresos</t>
  </si>
  <si>
    <t>Foros</t>
  </si>
  <si>
    <t>• Tipo de Asociaciones Nacionales o Internacionales a los que pertenece y se encuentra activo. Determine el nombre correspondiente y si es nacional o internacional:</t>
  </si>
  <si>
    <t>Políticas</t>
  </si>
  <si>
    <t>Religiosas</t>
  </si>
  <si>
    <t>Sector Productivo</t>
  </si>
  <si>
    <t>• ¿Ha realizado proyectos en beneficio del contexto social y/o público?</t>
  </si>
  <si>
    <t xml:space="preserve">Buscando trabajo       </t>
  </si>
  <si>
    <t>Oficios del hogar</t>
  </si>
  <si>
    <t xml:space="preserve">Incapacitado permanente para  trabajar  </t>
  </si>
  <si>
    <t>• ¿Además de lo anterior, realiza alguna actividad remunerada?</t>
  </si>
  <si>
    <t>Si, tengo una empresa/negocio/finca</t>
  </si>
  <si>
    <t>Si, trabajo como empleado</t>
  </si>
  <si>
    <t>Si, trabajo en un negocio familiar sin remuneración</t>
  </si>
  <si>
    <t>• En esta actividad usted es:</t>
  </si>
  <si>
    <t>Empleado de empresa familiar sin remuneración</t>
  </si>
  <si>
    <t>Empleado de empresa particular</t>
  </si>
  <si>
    <t>Empleado del gobierno</t>
  </si>
  <si>
    <t>Empresario/Empleador</t>
  </si>
  <si>
    <t>Trabajador independiente (Sector público o privado)</t>
  </si>
  <si>
    <t xml:space="preserve">• ¿Se encuentra relacionado su empleo con la carrera que estudió?
</t>
  </si>
  <si>
    <t>Contrato a término fijo</t>
  </si>
  <si>
    <t>Contrato a término indefinido</t>
  </si>
  <si>
    <t>Contrato de prestación de servicios</t>
  </si>
  <si>
    <t>Otro tipo de contrato</t>
  </si>
  <si>
    <t xml:space="preserve"> </t>
  </si>
  <si>
    <t xml:space="preserve">• ¿Su contrato de trabajo incluye prestaciones Sociales? 
</t>
  </si>
  <si>
    <t>• ¿Cuál fue su ingreso laboral en el mes pasado?</t>
  </si>
  <si>
    <t>menor a 1 SMLV (Salario mínimo legal vigente)</t>
  </si>
  <si>
    <t>entre 1 SMLV y menos de 2 SMLV</t>
  </si>
  <si>
    <t>entre 2 SMLV y menos de 3 SMLV</t>
  </si>
  <si>
    <t>entre 3 SMLV y menos de 4 SMLV</t>
  </si>
  <si>
    <t>entre 4 SMLV y menos de 5 SMLV</t>
  </si>
  <si>
    <t>entre 5 SMLV y menos de 6 SMLV</t>
  </si>
  <si>
    <t>más de 6 SMLV</t>
  </si>
  <si>
    <t>• Su actividad económica es:</t>
  </si>
  <si>
    <t>Pesca</t>
  </si>
  <si>
    <t>Comercio; Reparación de Automotores, Motocicletas, Efectos Personales y Enseres Domésticos</t>
  </si>
  <si>
    <t>Actividades Inmobiliarias de Alquiler y Empresariales y de Alquiler</t>
  </si>
  <si>
    <t>Hogares Privados con Servicio Doméstico</t>
  </si>
  <si>
    <t>Hoteles y Restaurantes</t>
  </si>
  <si>
    <t>Organizaciones y Órganos Extraterritoriales</t>
  </si>
  <si>
    <t>Explotación de Minas y Canteras</t>
  </si>
  <si>
    <t>Suministros de Electricidad, Gas y Agua</t>
  </si>
  <si>
    <t>Construcción</t>
  </si>
  <si>
    <t>Transporte, Almacenamiento y Comunicaciones</t>
  </si>
  <si>
    <t>Intermediación Financiera</t>
  </si>
  <si>
    <t>Administración Pública y Defensa; Seguridad Social de Afiliación Obligatoria</t>
  </si>
  <si>
    <t>Industrias Manufactureras</t>
  </si>
  <si>
    <t>Servicios Sociales y de Salud</t>
  </si>
  <si>
    <t>Otras Actividades de Servicios Comunitarios, Sociales y Personales</t>
  </si>
  <si>
    <t>Agricultura, Ganadería, Caza y Silvicultura</t>
  </si>
  <si>
    <t>Educación</t>
  </si>
  <si>
    <t>5.1 Graduados que son Independientes</t>
  </si>
  <si>
    <t>• ¿Se encuentran relacionadas las actividades que realiza por cuenta propia con la carrera que estudió?</t>
  </si>
  <si>
    <t>• ¿Cuántos meses ha estado buscando trabajo?</t>
  </si>
  <si>
    <t>0 y menos de 1 año</t>
  </si>
  <si>
    <t>Entre 1 año y menos de 2</t>
  </si>
  <si>
    <t>Mayor a 2 años</t>
  </si>
  <si>
    <t>SATISFACCIÓN CON LOS RECURSOS OFRECIDOS POR LA INSTITUCIÓN</t>
  </si>
  <si>
    <t>• ¿Los programas académicos que ofrece la institución deben ser relevantes académicamente y deben responder a necesidades locales, regionales, nacionales e internacionales. En su opinión el programa del que egresó cumple con esas características?</t>
  </si>
  <si>
    <t>PROCESOS ACADÉMICOS</t>
  </si>
  <si>
    <t>• De acuerdo con la definición anterior. ¿En qué medida el proceso de autoevaluación ha contribuido al mejoramiento continuo del mismo?</t>
  </si>
  <si>
    <t xml:space="preserve">• ¿Cuáles debilidades encontró en su programa académico? </t>
  </si>
  <si>
    <t>Frecuencia y Porcentaje</t>
  </si>
  <si>
    <t xml:space="preserve"> % MG</t>
  </si>
  <si>
    <t>Baja calidad en la formación</t>
  </si>
  <si>
    <t>Baja calidad de los docentes</t>
  </si>
  <si>
    <t>Poco reconocimiento del programa</t>
  </si>
  <si>
    <t>Inadecuada orientación del programa respecto al entorno</t>
  </si>
  <si>
    <t>La institución no cuenta con los recursos necesarios para apoyar el proceso de formación</t>
  </si>
  <si>
    <t>Otra</t>
  </si>
  <si>
    <t>• El grado de compromiso de la institución con apoyo para la inserción laboral de los egresados es:</t>
  </si>
  <si>
    <t>• ¿En su opinión la participación de los egresados en la vida institucional ha sido?</t>
  </si>
  <si>
    <t>De alto impacto</t>
  </si>
  <si>
    <t>De mediano impacto</t>
  </si>
  <si>
    <t>De bajo impacto</t>
  </si>
  <si>
    <t>Ningún impacto</t>
  </si>
  <si>
    <t>• Califique la efectividad de los servicios que la Universidad ofrece a sus egresados</t>
  </si>
  <si>
    <t>Educación continuada</t>
  </si>
  <si>
    <t>Bueno</t>
  </si>
  <si>
    <t>Malo</t>
  </si>
  <si>
    <t>No ha participado</t>
  </si>
  <si>
    <t>% Educación continuada</t>
  </si>
  <si>
    <t xml:space="preserve">Actividades de Bienestar </t>
  </si>
  <si>
    <t xml:space="preserve">% Actividades de Bienestar </t>
  </si>
  <si>
    <t>Eventos Académicos</t>
  </si>
  <si>
    <t>% Eventos Académicos</t>
  </si>
  <si>
    <t>Bolsa de Empleo</t>
  </si>
  <si>
    <t>% Bolsa de Empleo</t>
  </si>
  <si>
    <t>Biblioteca</t>
  </si>
  <si>
    <t>% Biblioteca</t>
  </si>
  <si>
    <t>Divulgación de información</t>
  </si>
  <si>
    <t>% Divulgación de información</t>
  </si>
  <si>
    <t xml:space="preserve">• ¿Qué  imagen le merece la Universidad Tecnológica de Pereira de acuerdo con la calidad del servicio educativo que ofrece? </t>
  </si>
  <si>
    <t>Mala</t>
  </si>
  <si>
    <t>• ¿En qué grado aportó la formación recibida a su  desempeño laboral?</t>
  </si>
  <si>
    <t>% 1 Año</t>
  </si>
  <si>
    <t>Más de 2</t>
  </si>
  <si>
    <t xml:space="preserve">Total </t>
  </si>
  <si>
    <r>
      <rPr>
        <b/>
        <sz val="12"/>
        <color indexed="8"/>
        <rFont val="Calibri"/>
        <family val="2"/>
      </rPr>
      <t>Yenny Viviana Quiceno Barreto</t>
    </r>
    <r>
      <rPr>
        <sz val="12"/>
        <color indexed="8"/>
        <rFont val="Calibri"/>
        <family val="2"/>
      </rPr>
      <t xml:space="preserve">
Directora Ejecutiva Asociación de Egresados ASEUTP
diregresados@utp.edu.co  -  3137355 - 310 4931814
</t>
    </r>
    <r>
      <rPr>
        <b/>
        <sz val="12"/>
        <color indexed="8"/>
        <rFont val="Calibri"/>
        <family val="2"/>
      </rPr>
      <t xml:space="preserve">
Erika Alejandra Hincapié Ortiz
</t>
    </r>
    <r>
      <rPr>
        <sz val="12"/>
        <color rgb="FF000000"/>
        <rFont val="Calibri"/>
        <family val="2"/>
      </rPr>
      <t>Coordinadora Gestión de Egresados
egresados@utp.edu.co  -  3137533 - 314 6045267</t>
    </r>
  </si>
  <si>
    <r>
      <rPr>
        <b/>
        <sz val="11"/>
        <color indexed="8"/>
        <rFont val="Calibri"/>
        <family val="2"/>
      </rPr>
      <t>Empleadores</t>
    </r>
    <r>
      <rPr>
        <sz val="11"/>
        <color theme="1"/>
        <rFont val="Calibri"/>
        <family val="2"/>
        <scheme val="minor"/>
      </rPr>
      <t xml:space="preserve">
Fecha de corte: 30-06-2020</t>
    </r>
  </si>
  <si>
    <t>Pereira</t>
  </si>
  <si>
    <t xml:space="preserve">Educación </t>
  </si>
  <si>
    <t>Pública</t>
  </si>
  <si>
    <t>PEREIRA</t>
  </si>
  <si>
    <t>RISARALDA</t>
  </si>
  <si>
    <t>NO</t>
  </si>
  <si>
    <t xml:space="preserve">Alto grado </t>
  </si>
  <si>
    <t>3</t>
  </si>
  <si>
    <t>Privada</t>
  </si>
  <si>
    <t>Fecha de corte: 30-06-2019</t>
  </si>
  <si>
    <t>Universidad tecnológica de Pereira</t>
  </si>
  <si>
    <t>José Reinaldo marín betancourth</t>
  </si>
  <si>
    <t>FISCALIA GENERAL DE LA NACIÓN</t>
  </si>
  <si>
    <t>FISCALIA GENERAL DE LA NACIÓN.</t>
  </si>
  <si>
    <t>Carrera 27 No 10-02 Los Alamos</t>
  </si>
  <si>
    <t>PALACIO DE JUSTICIA PEREIRA, CRRA 7a CALLE 42 ESQ.</t>
  </si>
  <si>
    <t>3113241829</t>
  </si>
  <si>
    <t>reymarin@utp.edu.co</t>
  </si>
  <si>
    <t>3515117</t>
  </si>
  <si>
    <t>fiscalia@gov.co</t>
  </si>
  <si>
    <t xml:space="preserve">Risaralda </t>
  </si>
  <si>
    <t xml:space="preserve">Servicios </t>
  </si>
  <si>
    <t>Otro. Cuál?</t>
  </si>
  <si>
    <t>2</t>
  </si>
  <si>
    <t>1</t>
  </si>
  <si>
    <t>Bajo grado</t>
  </si>
  <si>
    <t>LA FGN LOS ESPECIALIZA EN EL ÁREA FORENSE</t>
  </si>
  <si>
    <t>mas vinculo con el medio a traves de 
experiencias en proyectos conjuntos.</t>
  </si>
  <si>
    <t>SE DEBERÍAN HACER DIPLOMADOS O 
ESPECIALIZACIONES EN LA CAMPO DE LA MEDICINA FORENSE, QUÍMICA Y FÍSICA FORENSE.</t>
  </si>
  <si>
    <t>competencias en evaluación de proyectos.</t>
  </si>
  <si>
    <t>LAS ESPECIALES O RELACIONADAS CON LA PARTE FORENSE.</t>
  </si>
  <si>
    <t>Total encuestas: 272</t>
  </si>
  <si>
    <t>Total graduados: 294</t>
  </si>
  <si>
    <t>Ingeniería Física</t>
  </si>
  <si>
    <t>Total graduados: 331</t>
  </si>
  <si>
    <t>Total encuestas 2020: 75</t>
  </si>
  <si>
    <t>IE SAN PEDRO</t>
  </si>
  <si>
    <t>SECRETARIA DE EDUCACIÓN DEPARTAMENTAL</t>
  </si>
  <si>
    <t>Open Systems Colombia SAS</t>
  </si>
  <si>
    <t>Hugo Ocampo</t>
  </si>
  <si>
    <t>UCRET S. A. S</t>
  </si>
  <si>
    <t xml:space="preserve">David Ricardo Novoa Santa </t>
  </si>
  <si>
    <t>VEREDA SAN PEDRO - ANSERMA CALDAS</t>
  </si>
  <si>
    <t>Carrera 103 # 16-20</t>
  </si>
  <si>
    <t xml:space="preserve">Carrera 16 #30C-48 </t>
  </si>
  <si>
    <t>3137947847</t>
  </si>
  <si>
    <t>iesanpedro@sedcaldas.gov.co</t>
  </si>
  <si>
    <t>3319999</t>
  </si>
  <si>
    <t>Info@openintl.com</t>
  </si>
  <si>
    <t>3445522</t>
  </si>
  <si>
    <t xml:space="preserve">Ucretcolombia@ucret.com.co </t>
  </si>
  <si>
    <t>ANSERMA</t>
  </si>
  <si>
    <t>Cali</t>
  </si>
  <si>
    <t>CALDAS</t>
  </si>
  <si>
    <t>Valle</t>
  </si>
  <si>
    <t>Su nivel de desempeño y los cargos ocupados
 por los mismos dan fe de sus capacidades</t>
  </si>
  <si>
    <t xml:space="preserve">En la IE educativa cuenta con un docente 
egresado de esta universidad, pero consideramos que sus proyectos no han tenido el impacto esperado por la comunidad educativa </t>
  </si>
  <si>
    <t>Son proactivos y con estantades altos en 
calidad.</t>
  </si>
  <si>
    <t>Los egresados de la UTP han mostrado con 
creces que con la formación de los diferentes programas pueden salir a la vida laboral a cumplir con los requerimientos del mercado de acuerdo a los conocimientos adquiridos en la institución</t>
  </si>
  <si>
    <t>Incluir más competencias blandas.</t>
  </si>
  <si>
    <t xml:space="preserve">Consideramos que falta mas sentido de 
pertenencia por parte del docente para llevar a cabo los proyectos propuestos </t>
  </si>
  <si>
    <t xml:space="preserve">Sería bueno que en los programas se genere 
mayor formación para la creación de empresas </t>
  </si>
  <si>
    <t>Consideramos que debe ser un líder y gestor de los procesos asignados</t>
  </si>
  <si>
    <t xml:space="preserve">Comunicación efectiva  Liderazgo e  Inglés </t>
  </si>
  <si>
    <t xml:space="preserve">No responde </t>
  </si>
  <si>
    <t>Total encuestas 2019: 49</t>
  </si>
  <si>
    <t>Nivel de seguimiento: 37,5%</t>
  </si>
  <si>
    <t>Total graduados: 134</t>
  </si>
  <si>
    <t>Total encuestas: 132</t>
  </si>
  <si>
    <t>Estado Civil</t>
  </si>
  <si>
    <t>Soltero</t>
  </si>
  <si>
    <t>Hijos</t>
  </si>
  <si>
    <t>2. CONTRIBUCIÓN DEL FORTALECIMIENTO DEL PROYECTO DE VIDA</t>
  </si>
  <si>
    <t>Interesado</t>
  </si>
  <si>
    <t>Programa</t>
  </si>
  <si>
    <t xml:space="preserve">Especialización  </t>
  </si>
  <si>
    <t>Actividad</t>
  </si>
  <si>
    <t>Buscando empleo</t>
  </si>
  <si>
    <t>Estudiando</t>
  </si>
  <si>
    <t>Trabajando</t>
  </si>
  <si>
    <t>6.EMPRENDIMIENTO DE LOS EGRESADOS</t>
  </si>
  <si>
    <t>• ¿Tiene interés por crear un emprendimiento?</t>
  </si>
  <si>
    <t>7.EGRESADOS E IMPACTO EN EL MEDIO</t>
  </si>
  <si>
    <t>Imagen</t>
  </si>
  <si>
    <t>Ya tengo un Emprendimiento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</si>
</sst>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&quot;$&quot;\ #,##0_);[Red]\(&quot;$&quot;\ #,##0\)"/>
    <numFmt numFmtId="165" formatCode="0.0%"/>
    <numFmt numFmtId="166" formatCode="0.0"/>
  </numFmts>
  <fonts count="34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sz val="10"/>
      <name val="Segoe U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1"/>
      <color indexed="8"/>
      <name val="Calibri"/>
      <family val="2"/>
    </font>
    <font>
      <u/>
      <sz val="11"/>
      <color theme="10"/>
      <name val="Calibri"/>
      <family val="2"/>
    </font>
    <font>
      <sz val="11"/>
      <name val="Calibri"/>
      <family val="2"/>
      <scheme val="minor"/>
    </font>
    <font>
      <b/>
      <sz val="8"/>
      <name val="Lucida Sans"/>
      <family val="2"/>
    </font>
    <font>
      <sz val="8"/>
      <name val="Lucida Sans"/>
      <family val="2"/>
    </font>
    <font>
      <sz val="8"/>
      <color rgb="FF000000"/>
      <name val="Lucida Sans Regular"/>
    </font>
    <font>
      <sz val="8"/>
      <name val="Inherit"/>
    </font>
    <font>
      <b/>
      <sz val="11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4" tint="-0.249977111117893"/>
      <name val="Calibri"/>
      <family val="2"/>
      <scheme val="minor"/>
    </font>
    <font>
      <sz val="14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7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rgb="FF002060"/>
      <name val="Calibri"/>
      <family val="2"/>
      <scheme val="minor"/>
    </font>
    <font>
      <sz val="12"/>
      <color rgb="FF000000"/>
      <name val="Calibri"/>
      <family val="2"/>
    </font>
    <font>
      <sz val="8"/>
      <name val="Calibri"/>
      <family val="2"/>
      <scheme val="minor"/>
    </font>
    <font>
      <b/>
      <sz val="14"/>
      <color theme="4" tint="-0.249977111117893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theme="8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8"/>
      </left>
      <right/>
      <top style="thin">
        <color theme="8"/>
      </top>
      <bottom/>
      <diagonal/>
    </border>
    <border>
      <left/>
      <right/>
      <top style="thin">
        <color theme="8"/>
      </top>
      <bottom/>
      <diagonal/>
    </border>
    <border>
      <left/>
      <right style="thin">
        <color theme="8"/>
      </right>
      <top style="thin">
        <color theme="8"/>
      </top>
      <bottom/>
      <diagonal/>
    </border>
  </borders>
  <cellStyleXfs count="4">
    <xf numFmtId="0" fontId="0" fillId="0" borderId="0"/>
    <xf numFmtId="0" fontId="7" fillId="0" borderId="0"/>
    <xf numFmtId="9" fontId="8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171">
    <xf numFmtId="0" fontId="0" fillId="0" borderId="0" xfId="0"/>
    <xf numFmtId="0" fontId="0" fillId="2" borderId="0" xfId="0" applyFill="1"/>
    <xf numFmtId="0" fontId="1" fillId="2" borderId="0" xfId="0" applyFont="1" applyFill="1"/>
    <xf numFmtId="0" fontId="0" fillId="2" borderId="0" xfId="0" applyFill="1" applyBorder="1"/>
    <xf numFmtId="0" fontId="4" fillId="2" borderId="0" xfId="0" applyFont="1" applyFill="1" applyAlignment="1">
      <alignment vertical="center"/>
    </xf>
    <xf numFmtId="0" fontId="0" fillId="2" borderId="0" xfId="0" applyFill="1" applyAlignment="1">
      <alignment vertical="top" wrapText="1"/>
    </xf>
    <xf numFmtId="0" fontId="10" fillId="2" borderId="0" xfId="0" applyFont="1" applyFill="1" applyAlignment="1">
      <alignment vertical="top" wrapText="1"/>
    </xf>
    <xf numFmtId="10" fontId="4" fillId="3" borderId="1" xfId="2" applyNumberFormat="1" applyFont="1" applyFill="1" applyBorder="1" applyAlignment="1">
      <alignment horizontal="center" vertical="center" wrapText="1"/>
    </xf>
    <xf numFmtId="10" fontId="4" fillId="3" borderId="2" xfId="2" applyNumberFormat="1" applyFont="1" applyFill="1" applyBorder="1" applyAlignment="1">
      <alignment horizontal="center" vertical="center" wrapText="1"/>
    </xf>
    <xf numFmtId="10" fontId="4" fillId="3" borderId="3" xfId="2" applyNumberFormat="1" applyFont="1" applyFill="1" applyBorder="1" applyAlignment="1">
      <alignment horizontal="center" vertical="center" wrapText="1"/>
    </xf>
    <xf numFmtId="0" fontId="1" fillId="2" borderId="0" xfId="2" applyNumberFormat="1" applyFont="1" applyFill="1" applyBorder="1" applyAlignment="1">
      <alignment horizontal="center" vertical="center" wrapText="1"/>
    </xf>
    <xf numFmtId="10" fontId="4" fillId="2" borderId="5" xfId="2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vertical="top" wrapText="1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0" fillId="2" borderId="0" xfId="0" applyFill="1" applyBorder="1" applyAlignment="1">
      <alignment horizontal="left" vertical="center"/>
    </xf>
    <xf numFmtId="0" fontId="0" fillId="2" borderId="0" xfId="0" applyFill="1" applyAlignment="1">
      <alignment horizontal="center" vertical="top"/>
    </xf>
    <xf numFmtId="0" fontId="1" fillId="2" borderId="0" xfId="2" applyNumberFormat="1" applyFont="1" applyFill="1" applyBorder="1" applyAlignment="1">
      <alignment vertical="center" wrapText="1"/>
    </xf>
    <xf numFmtId="0" fontId="0" fillId="0" borderId="0" xfId="0" applyBorder="1" applyAlignment="1">
      <alignment horizontal="center" vertical="center" wrapText="1"/>
    </xf>
    <xf numFmtId="0" fontId="0" fillId="2" borderId="0" xfId="0" applyFont="1" applyFill="1" applyAlignment="1">
      <alignment vertical="top" wrapText="1"/>
    </xf>
    <xf numFmtId="0" fontId="9" fillId="2" borderId="0" xfId="0" applyFont="1" applyFill="1" applyAlignment="1">
      <alignment vertical="top" wrapText="1"/>
    </xf>
    <xf numFmtId="0" fontId="0" fillId="0" borderId="0" xfId="0" applyAlignment="1">
      <alignment vertical="top" wrapText="1"/>
    </xf>
    <xf numFmtId="10" fontId="4" fillId="2" borderId="0" xfId="2" applyNumberFormat="1" applyFont="1" applyFill="1" applyBorder="1" applyAlignment="1">
      <alignment vertical="top" wrapText="1"/>
    </xf>
    <xf numFmtId="10" fontId="4" fillId="3" borderId="6" xfId="2" applyNumberFormat="1" applyFont="1" applyFill="1" applyBorder="1" applyAlignment="1">
      <alignment horizontal="center" vertical="center" wrapText="1"/>
    </xf>
    <xf numFmtId="0" fontId="7" fillId="0" borderId="0" xfId="1" applyBorder="1" applyAlignment="1">
      <alignment vertical="top" wrapText="1"/>
    </xf>
    <xf numFmtId="0" fontId="12" fillId="2" borderId="0" xfId="3" applyFill="1" applyAlignment="1" applyProtection="1">
      <alignment vertical="top" wrapText="1"/>
    </xf>
    <xf numFmtId="0" fontId="9" fillId="2" borderId="0" xfId="0" applyFont="1" applyFill="1" applyAlignment="1">
      <alignment vertical="center"/>
    </xf>
    <xf numFmtId="0" fontId="13" fillId="2" borderId="0" xfId="0" applyFont="1" applyFill="1"/>
    <xf numFmtId="0" fontId="13" fillId="2" borderId="0" xfId="0" applyFont="1" applyFill="1" applyBorder="1"/>
    <xf numFmtId="0" fontId="17" fillId="2" borderId="0" xfId="0" applyFont="1" applyFill="1" applyAlignment="1">
      <alignment horizontal="left" vertical="center"/>
    </xf>
    <xf numFmtId="0" fontId="0" fillId="2" borderId="1" xfId="0" applyFill="1" applyBorder="1"/>
    <xf numFmtId="0" fontId="20" fillId="2" borderId="0" xfId="0" applyFont="1" applyFill="1" applyAlignment="1">
      <alignment vertical="center"/>
    </xf>
    <xf numFmtId="0" fontId="21" fillId="2" borderId="0" xfId="0" applyFont="1" applyFill="1"/>
    <xf numFmtId="10" fontId="23" fillId="3" borderId="1" xfId="2" applyNumberFormat="1" applyFont="1" applyFill="1" applyBorder="1" applyAlignment="1">
      <alignment horizontal="center" vertical="center"/>
    </xf>
    <xf numFmtId="0" fontId="24" fillId="2" borderId="1" xfId="0" applyFont="1" applyFill="1" applyBorder="1" applyAlignment="1">
      <alignment horizontal="left" vertical="center" wrapText="1"/>
    </xf>
    <xf numFmtId="3" fontId="25" fillId="2" borderId="1" xfId="2" applyNumberFormat="1" applyFont="1" applyFill="1" applyBorder="1" applyAlignment="1">
      <alignment horizontal="center" vertical="center"/>
    </xf>
    <xf numFmtId="3" fontId="20" fillId="2" borderId="1" xfId="2" applyNumberFormat="1" applyFont="1" applyFill="1" applyBorder="1" applyAlignment="1">
      <alignment horizontal="center" vertical="center"/>
    </xf>
    <xf numFmtId="10" fontId="25" fillId="2" borderId="1" xfId="2" applyNumberFormat="1" applyFont="1" applyFill="1" applyBorder="1" applyAlignment="1">
      <alignment horizontal="center" vertical="center"/>
    </xf>
    <xf numFmtId="10" fontId="20" fillId="2" borderId="1" xfId="2" applyNumberFormat="1" applyFont="1" applyFill="1" applyBorder="1" applyAlignment="1">
      <alignment horizontal="center" vertical="center"/>
    </xf>
    <xf numFmtId="0" fontId="23" fillId="2" borderId="0" xfId="0" applyFont="1" applyFill="1" applyAlignment="1">
      <alignment vertical="center"/>
    </xf>
    <xf numFmtId="0" fontId="24" fillId="2" borderId="1" xfId="0" applyFont="1" applyFill="1" applyBorder="1" applyAlignment="1">
      <alignment horizontal="center" vertical="center" wrapText="1"/>
    </xf>
    <xf numFmtId="165" fontId="25" fillId="2" borderId="1" xfId="2" applyNumberFormat="1" applyFont="1" applyFill="1" applyBorder="1" applyAlignment="1">
      <alignment horizontal="left" vertical="center"/>
    </xf>
    <xf numFmtId="0" fontId="23" fillId="2" borderId="0" xfId="0" applyFont="1" applyFill="1" applyAlignment="1">
      <alignment vertical="center" wrapText="1"/>
    </xf>
    <xf numFmtId="0" fontId="23" fillId="2" borderId="0" xfId="0" applyFont="1" applyFill="1" applyAlignment="1">
      <alignment horizontal="left" vertical="center" wrapText="1"/>
    </xf>
    <xf numFmtId="10" fontId="26" fillId="2" borderId="0" xfId="2" applyNumberFormat="1" applyFont="1" applyFill="1" applyAlignment="1">
      <alignment horizontal="center" vertical="center"/>
    </xf>
    <xf numFmtId="0" fontId="9" fillId="6" borderId="1" xfId="0" applyFont="1" applyFill="1" applyBorder="1"/>
    <xf numFmtId="0" fontId="23" fillId="3" borderId="1" xfId="0" applyFont="1" applyFill="1" applyBorder="1" applyAlignment="1">
      <alignment horizontal="center" vertical="center" wrapText="1"/>
    </xf>
    <xf numFmtId="0" fontId="27" fillId="3" borderId="1" xfId="0" applyFont="1" applyFill="1" applyBorder="1" applyAlignment="1">
      <alignment horizontal="center" vertical="center"/>
    </xf>
    <xf numFmtId="166" fontId="20" fillId="2" borderId="1" xfId="2" applyNumberFormat="1" applyFont="1" applyFill="1" applyBorder="1" applyAlignment="1">
      <alignment horizontal="center" vertical="center"/>
    </xf>
    <xf numFmtId="10" fontId="23" fillId="3" borderId="2" xfId="2" applyNumberFormat="1" applyFont="1" applyFill="1" applyBorder="1" applyAlignment="1">
      <alignment horizontal="center" vertical="center"/>
    </xf>
    <xf numFmtId="0" fontId="24" fillId="2" borderId="2" xfId="0" applyFont="1" applyFill="1" applyBorder="1" applyAlignment="1">
      <alignment horizontal="left" vertical="center" wrapText="1"/>
    </xf>
    <xf numFmtId="0" fontId="24" fillId="2" borderId="14" xfId="0" applyFont="1" applyFill="1" applyBorder="1" applyAlignment="1">
      <alignment horizontal="left" vertical="center" wrapText="1"/>
    </xf>
    <xf numFmtId="3" fontId="25" fillId="2" borderId="14" xfId="2" applyNumberFormat="1" applyFont="1" applyFill="1" applyBorder="1" applyAlignment="1">
      <alignment horizontal="center" vertical="center"/>
    </xf>
    <xf numFmtId="10" fontId="25" fillId="2" borderId="14" xfId="2" applyNumberFormat="1" applyFont="1" applyFill="1" applyBorder="1" applyAlignment="1">
      <alignment horizontal="center" vertical="center"/>
    </xf>
    <xf numFmtId="3" fontId="0" fillId="2" borderId="0" xfId="0" applyNumberFormat="1" applyFill="1"/>
    <xf numFmtId="0" fontId="29" fillId="2" borderId="0" xfId="0" applyFont="1" applyFill="1"/>
    <xf numFmtId="0" fontId="27" fillId="3" borderId="1" xfId="0" applyFont="1" applyFill="1" applyBorder="1" applyAlignment="1">
      <alignment horizontal="center" vertical="center" wrapText="1"/>
    </xf>
    <xf numFmtId="10" fontId="23" fillId="3" borderId="1" xfId="2" applyNumberFormat="1" applyFont="1" applyFill="1" applyBorder="1" applyAlignment="1">
      <alignment horizontal="center" vertical="center" wrapText="1"/>
    </xf>
    <xf numFmtId="0" fontId="20" fillId="2" borderId="0" xfId="0" applyFont="1" applyFill="1"/>
    <xf numFmtId="0" fontId="19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left" vertical="center" wrapText="1"/>
    </xf>
    <xf numFmtId="10" fontId="25" fillId="2" borderId="0" xfId="2" applyNumberFormat="1" applyFont="1" applyFill="1" applyAlignment="1">
      <alignment horizontal="center" vertical="center"/>
    </xf>
    <xf numFmtId="0" fontId="24" fillId="2" borderId="0" xfId="0" applyFont="1" applyFill="1" applyAlignment="1">
      <alignment horizontal="left" vertical="center" wrapText="1"/>
    </xf>
    <xf numFmtId="3" fontId="25" fillId="2" borderId="0" xfId="2" applyNumberFormat="1" applyFont="1" applyFill="1" applyAlignment="1">
      <alignment horizontal="center" vertical="center"/>
    </xf>
    <xf numFmtId="0" fontId="14" fillId="6" borderId="1" xfId="0" applyFont="1" applyFill="1" applyBorder="1" applyAlignment="1">
      <alignment horizontal="center" vertical="center"/>
    </xf>
    <xf numFmtId="0" fontId="23" fillId="3" borderId="1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 wrapText="1"/>
    </xf>
    <xf numFmtId="1" fontId="23" fillId="3" borderId="1" xfId="2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24" fillId="2" borderId="0" xfId="0" applyFont="1" applyFill="1" applyBorder="1" applyAlignment="1">
      <alignment horizontal="left" vertical="center" wrapText="1"/>
    </xf>
    <xf numFmtId="3" fontId="25" fillId="2" borderId="0" xfId="2" applyNumberFormat="1" applyFont="1" applyFill="1" applyBorder="1" applyAlignment="1">
      <alignment horizontal="center" vertical="center"/>
    </xf>
    <xf numFmtId="10" fontId="25" fillId="2" borderId="0" xfId="2" applyNumberFormat="1" applyFont="1" applyFill="1" applyBorder="1" applyAlignment="1">
      <alignment horizontal="center" vertical="center"/>
    </xf>
    <xf numFmtId="0" fontId="23" fillId="3" borderId="1" xfId="0" applyFont="1" applyFill="1" applyBorder="1" applyAlignment="1">
      <alignment horizontal="center" vertical="center" wrapText="1"/>
    </xf>
    <xf numFmtId="0" fontId="9" fillId="2" borderId="4" xfId="2" applyNumberFormat="1" applyFont="1" applyFill="1" applyBorder="1" applyAlignment="1">
      <alignment horizontal="center" vertical="center" wrapText="1"/>
    </xf>
    <xf numFmtId="2" fontId="20" fillId="2" borderId="1" xfId="0" applyNumberFormat="1" applyFont="1" applyFill="1" applyBorder="1" applyAlignment="1">
      <alignment horizontal="center"/>
    </xf>
    <xf numFmtId="0" fontId="24" fillId="2" borderId="0" xfId="0" applyFont="1" applyFill="1" applyAlignment="1">
      <alignment horizontal="center" vertical="center" wrapText="1"/>
    </xf>
    <xf numFmtId="3" fontId="25" fillId="2" borderId="2" xfId="2" applyNumberFormat="1" applyFont="1" applyFill="1" applyBorder="1" applyAlignment="1">
      <alignment horizontal="center" vertical="center"/>
    </xf>
    <xf numFmtId="1" fontId="25" fillId="2" borderId="1" xfId="2" applyNumberFormat="1" applyFont="1" applyFill="1" applyBorder="1" applyAlignment="1">
      <alignment horizontal="center" vertical="center"/>
    </xf>
    <xf numFmtId="9" fontId="25" fillId="2" borderId="1" xfId="2" applyFont="1" applyFill="1" applyBorder="1" applyAlignment="1">
      <alignment horizontal="center" vertical="center"/>
    </xf>
    <xf numFmtId="0" fontId="33" fillId="2" borderId="1" xfId="0" applyFont="1" applyFill="1" applyBorder="1" applyAlignment="1">
      <alignment horizontal="left" vertical="center" wrapText="1"/>
    </xf>
    <xf numFmtId="0" fontId="24" fillId="2" borderId="1" xfId="0" applyFont="1" applyFill="1" applyBorder="1" applyAlignment="1">
      <alignment horizontal="justify" vertical="center" wrapText="1"/>
    </xf>
    <xf numFmtId="3" fontId="25" fillId="2" borderId="1" xfId="2" applyNumberFormat="1" applyFont="1" applyFill="1" applyBorder="1" applyAlignment="1">
      <alignment horizontal="center" vertical="center" wrapText="1"/>
    </xf>
    <xf numFmtId="3" fontId="20" fillId="2" borderId="1" xfId="2" applyNumberFormat="1" applyFont="1" applyFill="1" applyBorder="1" applyAlignment="1">
      <alignment horizontal="center" vertical="center" wrapText="1"/>
    </xf>
    <xf numFmtId="10" fontId="0" fillId="2" borderId="0" xfId="0" applyNumberFormat="1" applyFill="1"/>
    <xf numFmtId="0" fontId="20" fillId="8" borderId="0" xfId="0" applyFont="1" applyFill="1"/>
    <xf numFmtId="0" fontId="0" fillId="2" borderId="0" xfId="0" applyFill="1" applyAlignment="1">
      <alignment horizontal="center"/>
    </xf>
    <xf numFmtId="165" fontId="25" fillId="2" borderId="0" xfId="2" applyNumberFormat="1" applyFont="1" applyFill="1" applyBorder="1" applyAlignment="1">
      <alignment horizontal="left" vertical="center"/>
    </xf>
    <xf numFmtId="1" fontId="25" fillId="2" borderId="0" xfId="2" applyNumberFormat="1" applyFont="1" applyFill="1" applyBorder="1" applyAlignment="1">
      <alignment horizontal="center" vertical="center"/>
    </xf>
    <xf numFmtId="0" fontId="24" fillId="2" borderId="0" xfId="0" applyFont="1" applyFill="1" applyBorder="1" applyAlignment="1">
      <alignment horizontal="center" vertical="center" wrapText="1"/>
    </xf>
    <xf numFmtId="0" fontId="25" fillId="2" borderId="1" xfId="2" applyNumberFormat="1" applyFont="1" applyFill="1" applyBorder="1" applyAlignment="1">
      <alignment horizontal="center" vertical="center"/>
    </xf>
    <xf numFmtId="0" fontId="9" fillId="2" borderId="1" xfId="2" applyNumberFormat="1" applyFont="1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/>
    </xf>
    <xf numFmtId="10" fontId="25" fillId="2" borderId="2" xfId="2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9" fillId="2" borderId="0" xfId="2" applyNumberFormat="1" applyFont="1" applyFill="1" applyBorder="1" applyAlignment="1">
      <alignment horizontal="center" vertical="center" wrapText="1"/>
    </xf>
    <xf numFmtId="0" fontId="0" fillId="7" borderId="0" xfId="0" applyFill="1" applyBorder="1"/>
    <xf numFmtId="10" fontId="4" fillId="3" borderId="13" xfId="2" applyNumberFormat="1" applyFont="1" applyFill="1" applyBorder="1" applyAlignment="1">
      <alignment horizontal="center" vertical="center" wrapText="1"/>
    </xf>
    <xf numFmtId="10" fontId="4" fillId="3" borderId="10" xfId="2" applyNumberFormat="1" applyFont="1" applyFill="1" applyBorder="1" applyAlignment="1">
      <alignment vertical="center" wrapText="1"/>
    </xf>
    <xf numFmtId="10" fontId="4" fillId="3" borderId="5" xfId="2" applyNumberFormat="1" applyFont="1" applyFill="1" applyBorder="1" applyAlignment="1">
      <alignment horizontal="center" vertical="center" wrapText="1"/>
    </xf>
    <xf numFmtId="0" fontId="0" fillId="7" borderId="1" xfId="0" applyFill="1" applyBorder="1" applyAlignment="1">
      <alignment wrapText="1"/>
    </xf>
    <xf numFmtId="0" fontId="23" fillId="3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0" fillId="7" borderId="1" xfId="0" applyFill="1" applyBorder="1"/>
    <xf numFmtId="0" fontId="0" fillId="0" borderId="1" xfId="0" applyBorder="1" applyAlignment="1">
      <alignment wrapText="1"/>
    </xf>
    <xf numFmtId="0" fontId="5" fillId="2" borderId="0" xfId="0" applyFont="1" applyFill="1" applyAlignment="1">
      <alignment horizontal="left" vertical="top" wrapText="1"/>
    </xf>
    <xf numFmtId="0" fontId="1" fillId="2" borderId="0" xfId="0" applyFont="1" applyFill="1" applyAlignment="1">
      <alignment horizontal="left" vertical="top"/>
    </xf>
    <xf numFmtId="0" fontId="5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30" fillId="2" borderId="0" xfId="0" applyFont="1" applyFill="1" applyAlignment="1">
      <alignment horizontal="left" wrapText="1"/>
    </xf>
    <xf numFmtId="0" fontId="0" fillId="2" borderId="0" xfId="0" applyFill="1" applyAlignment="1">
      <alignment horizontal="left" vertical="center" wrapText="1"/>
    </xf>
    <xf numFmtId="0" fontId="2" fillId="2" borderId="0" xfId="0" applyFont="1" applyFill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0" fontId="1" fillId="2" borderId="1" xfId="0" applyFont="1" applyFill="1" applyBorder="1" applyAlignment="1">
      <alignment horizontal="justify" vertical="center" wrapText="1"/>
    </xf>
    <xf numFmtId="0" fontId="22" fillId="4" borderId="0" xfId="0" applyFont="1" applyFill="1" applyAlignment="1">
      <alignment horizontal="center" vertical="center"/>
    </xf>
    <xf numFmtId="0" fontId="23" fillId="5" borderId="0" xfId="0" applyFont="1" applyFill="1" applyAlignment="1">
      <alignment horizontal="left" vertical="center"/>
    </xf>
    <xf numFmtId="0" fontId="23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28" fillId="5" borderId="0" xfId="0" applyFont="1" applyFill="1" applyAlignment="1">
      <alignment horizontal="left" vertical="center" wrapText="1"/>
    </xf>
    <xf numFmtId="0" fontId="23" fillId="5" borderId="0" xfId="0" applyFont="1" applyFill="1" applyAlignment="1">
      <alignment horizontal="left" vertical="center" wrapText="1"/>
    </xf>
    <xf numFmtId="0" fontId="27" fillId="5" borderId="0" xfId="0" applyFont="1" applyFill="1" applyAlignment="1">
      <alignment horizontal="left" vertical="center" wrapText="1"/>
    </xf>
    <xf numFmtId="0" fontId="0" fillId="0" borderId="1" xfId="0" applyBorder="1"/>
    <xf numFmtId="0" fontId="0" fillId="7" borderId="1" xfId="0" applyFill="1" applyBorder="1"/>
    <xf numFmtId="0" fontId="10" fillId="2" borderId="0" xfId="0" applyFont="1" applyFill="1" applyAlignment="1">
      <alignment vertical="top" wrapText="1"/>
    </xf>
    <xf numFmtId="10" fontId="4" fillId="3" borderId="1" xfId="2" applyNumberFormat="1" applyFont="1" applyFill="1" applyBorder="1" applyAlignment="1">
      <alignment horizontal="center" vertical="center" wrapText="1"/>
    </xf>
    <xf numFmtId="10" fontId="4" fillId="3" borderId="4" xfId="2" applyNumberFormat="1" applyFont="1" applyFill="1" applyBorder="1" applyAlignment="1">
      <alignment horizontal="center" vertical="center" wrapText="1"/>
    </xf>
    <xf numFmtId="10" fontId="4" fillId="3" borderId="7" xfId="2" applyNumberFormat="1" applyFont="1" applyFill="1" applyBorder="1" applyAlignment="1">
      <alignment horizontal="center" vertical="center" wrapText="1"/>
    </xf>
    <xf numFmtId="10" fontId="4" fillId="3" borderId="8" xfId="2" applyNumberFormat="1" applyFont="1" applyFill="1" applyBorder="1" applyAlignment="1">
      <alignment horizontal="center" vertical="center" wrapText="1"/>
    </xf>
    <xf numFmtId="10" fontId="4" fillId="3" borderId="2" xfId="2" applyNumberFormat="1" applyFont="1" applyFill="1" applyBorder="1" applyAlignment="1">
      <alignment horizontal="center" vertical="center" wrapText="1"/>
    </xf>
    <xf numFmtId="0" fontId="14" fillId="6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/>
    </xf>
    <xf numFmtId="0" fontId="15" fillId="2" borderId="6" xfId="0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horizontal="center" vertical="center"/>
    </xf>
    <xf numFmtId="0" fontId="15" fillId="2" borderId="9" xfId="0" applyFont="1" applyFill="1" applyBorder="1" applyAlignment="1">
      <alignment horizontal="center" vertical="center"/>
    </xf>
    <xf numFmtId="0" fontId="15" fillId="2" borderId="11" xfId="0" applyFont="1" applyFill="1" applyBorder="1" applyAlignment="1">
      <alignment horizontal="center" vertical="center"/>
    </xf>
    <xf numFmtId="0" fontId="15" fillId="2" borderId="12" xfId="0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 wrapText="1"/>
    </xf>
    <xf numFmtId="0" fontId="15" fillId="2" borderId="10" xfId="0" applyFont="1" applyFill="1" applyBorder="1" applyAlignment="1">
      <alignment horizontal="center" vertical="center" wrapText="1"/>
    </xf>
    <xf numFmtId="0" fontId="15" fillId="2" borderId="13" xfId="0" applyFont="1" applyFill="1" applyBorder="1" applyAlignment="1">
      <alignment horizontal="center" vertical="center" wrapText="1"/>
    </xf>
    <xf numFmtId="0" fontId="14" fillId="6" borderId="1" xfId="0" applyFont="1" applyFill="1" applyBorder="1" applyAlignment="1">
      <alignment horizontal="center" vertical="center" wrapText="1"/>
    </xf>
    <xf numFmtId="164" fontId="16" fillId="2" borderId="1" xfId="0" applyNumberFormat="1" applyFont="1" applyFill="1" applyBorder="1" applyAlignment="1">
      <alignment horizontal="center" vertical="center"/>
    </xf>
    <xf numFmtId="165" fontId="16" fillId="2" borderId="1" xfId="0" applyNumberFormat="1" applyFont="1" applyFill="1" applyBorder="1" applyAlignment="1">
      <alignment horizontal="center" vertical="center"/>
    </xf>
    <xf numFmtId="0" fontId="23" fillId="2" borderId="0" xfId="0" applyFont="1" applyFill="1" applyAlignment="1">
      <alignment horizontal="left" vertical="center"/>
    </xf>
    <xf numFmtId="0" fontId="18" fillId="9" borderId="1" xfId="0" applyFont="1" applyFill="1" applyBorder="1"/>
    <xf numFmtId="0" fontId="13" fillId="2" borderId="1" xfId="0" applyFont="1" applyFill="1" applyBorder="1" applyAlignment="1">
      <alignment wrapText="1"/>
    </xf>
    <xf numFmtId="0" fontId="0" fillId="2" borderId="1" xfId="0" applyNumberFormat="1" applyFill="1" applyBorder="1"/>
    <xf numFmtId="9" fontId="13" fillId="2" borderId="1" xfId="0" applyNumberFormat="1" applyFont="1" applyFill="1" applyBorder="1"/>
    <xf numFmtId="0" fontId="13" fillId="2" borderId="1" xfId="0" applyFont="1" applyFill="1" applyBorder="1"/>
    <xf numFmtId="0" fontId="18" fillId="9" borderId="15" xfId="0" applyFont="1" applyFill="1" applyBorder="1"/>
    <xf numFmtId="0" fontId="18" fillId="9" borderId="16" xfId="0" applyFont="1" applyFill="1" applyBorder="1"/>
    <xf numFmtId="0" fontId="18" fillId="9" borderId="17" xfId="0" applyFont="1" applyFill="1" applyBorder="1"/>
    <xf numFmtId="0" fontId="13" fillId="2" borderId="1" xfId="0" applyFont="1" applyFill="1" applyBorder="1" applyAlignment="1">
      <alignment horizontal="center"/>
    </xf>
    <xf numFmtId="10" fontId="13" fillId="2" borderId="1" xfId="0" applyNumberFormat="1" applyFont="1" applyFill="1" applyBorder="1"/>
    <xf numFmtId="0" fontId="28" fillId="2" borderId="0" xfId="0" applyFont="1" applyFill="1" applyAlignment="1">
      <alignment horizontal="left" vertical="center" wrapText="1"/>
    </xf>
    <xf numFmtId="0" fontId="13" fillId="2" borderId="1" xfId="0" applyFont="1" applyFill="1" applyBorder="1" applyAlignment="1">
      <alignment horizontal="center" vertical="center"/>
    </xf>
    <xf numFmtId="0" fontId="0" fillId="2" borderId="1" xfId="0" applyNumberFormat="1" applyFill="1" applyBorder="1" applyAlignment="1">
      <alignment horizontal="center" vertical="center"/>
    </xf>
    <xf numFmtId="0" fontId="18" fillId="9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left"/>
    </xf>
    <xf numFmtId="9" fontId="0" fillId="2" borderId="1" xfId="0" applyNumberFormat="1" applyFill="1" applyBorder="1"/>
    <xf numFmtId="0" fontId="23" fillId="2" borderId="0" xfId="0" applyFont="1" applyFill="1" applyAlignment="1">
      <alignment horizontal="left" vertical="center" wrapText="1"/>
    </xf>
    <xf numFmtId="0" fontId="27" fillId="2" borderId="0" xfId="0" applyFont="1" applyFill="1" applyAlignment="1">
      <alignment horizontal="left" vertical="center" wrapText="1"/>
    </xf>
    <xf numFmtId="0" fontId="0" fillId="2" borderId="1" xfId="0" applyFill="1" applyBorder="1" applyAlignment="1">
      <alignment horizontal="center" vertical="center"/>
    </xf>
    <xf numFmtId="9" fontId="13" fillId="2" borderId="1" xfId="0" applyNumberFormat="1" applyFont="1" applyFill="1" applyBorder="1" applyAlignment="1">
      <alignment horizontal="center" vertical="center"/>
    </xf>
    <xf numFmtId="9" fontId="0" fillId="2" borderId="1" xfId="0" applyNumberForma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 wrapText="1"/>
    </xf>
    <xf numFmtId="0" fontId="0" fillId="2" borderId="1" xfId="0" applyNumberForma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9" fontId="13" fillId="2" borderId="7" xfId="0" applyNumberFormat="1" applyFont="1" applyFill="1" applyBorder="1" applyAlignment="1">
      <alignment horizontal="right" vertical="center" wrapText="1"/>
    </xf>
    <xf numFmtId="10" fontId="13" fillId="2" borderId="1" xfId="0" applyNumberFormat="1" applyFont="1" applyFill="1" applyBorder="1" applyAlignment="1">
      <alignment horizontal="right" vertical="center" wrapText="1"/>
    </xf>
    <xf numFmtId="0" fontId="0" fillId="2" borderId="1" xfId="0" applyFill="1" applyBorder="1" applyAlignment="1">
      <alignment horizontal="center" vertical="center" wrapText="1"/>
    </xf>
    <xf numFmtId="9" fontId="0" fillId="2" borderId="1" xfId="0" applyNumberFormat="1" applyFill="1" applyBorder="1" applyAlignment="1">
      <alignment horizontal="right" vertical="center" wrapText="1"/>
    </xf>
  </cellXfs>
  <cellStyles count="4">
    <cellStyle name="Hipervínculo" xfId="3" builtinId="8"/>
    <cellStyle name="Normal" xfId="0" builtinId="0"/>
    <cellStyle name="Normal 2" xfId="1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4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48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50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51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52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55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60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61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62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63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64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65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66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67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68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69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70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71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72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73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74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75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76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77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78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79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80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81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82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83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49401332782527907"/>
          <c:y val="4.2267050912584064E-2"/>
          <c:w val="0.39685022888622551"/>
          <c:h val="0.9154658981748319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9"/>
              <c:pt idx="0">
                <c:v>Iniciar una nueva carrera tecnológica </c:v>
              </c:pt>
              <c:pt idx="1">
                <c:v>Iniciar una nueva carrera técnica</c:v>
              </c:pt>
              <c:pt idx="2">
                <c:v>Otro</c:v>
              </c:pt>
              <c:pt idx="3">
                <c:v>Iniciar una nueva carrera universitaria</c:v>
              </c:pt>
              <c:pt idx="4">
                <c:v>Trabajar fuera de Colombia</c:v>
              </c:pt>
              <c:pt idx="5">
                <c:v>Crear una empresa</c:v>
              </c:pt>
              <c:pt idx="6">
                <c:v>Estudiar un posgrado fuera de Colombia</c:v>
              </c:pt>
              <c:pt idx="7">
                <c:v>Estudiar un posgrado en Colombia</c:v>
              </c:pt>
              <c:pt idx="8">
                <c:v>Trabajar en Colombia</c:v>
              </c:pt>
            </c:strLit>
          </c:cat>
          <c:val>
            <c:numLit>
              <c:formatCode>0.00%</c:formatCode>
              <c:ptCount val="9"/>
              <c:pt idx="0">
                <c:v>0</c:v>
              </c:pt>
              <c:pt idx="1">
                <c:v>0</c:v>
              </c:pt>
              <c:pt idx="2">
                <c:v>0.14814814814814814</c:v>
              </c:pt>
              <c:pt idx="3">
                <c:v>7.407407407407407E-2</c:v>
              </c:pt>
              <c:pt idx="4">
                <c:v>0.25925925925925924</c:v>
              </c:pt>
              <c:pt idx="5">
                <c:v>0.37037037037037035</c:v>
              </c:pt>
              <c:pt idx="6">
                <c:v>0.29629629629629628</c:v>
              </c:pt>
              <c:pt idx="7">
                <c:v>0.59259259259259256</c:v>
              </c:pt>
              <c:pt idx="8">
                <c:v>0.44444444444444442</c:v>
              </c:pt>
            </c:numLit>
          </c:val>
          <c:extLst>
            <c:ext xmlns:c16="http://schemas.microsoft.com/office/drawing/2014/chart" uri="{C3380CC4-5D6E-409C-BE32-E72D297353CC}">
              <c16:uniqueId val="{00000000-9B8B-4707-9A7A-B64D2A00B8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3885544"/>
        <c:axId val="453001824"/>
      </c:barChart>
      <c:catAx>
        <c:axId val="453885544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53001824"/>
        <c:crosses val="autoZero"/>
        <c:auto val="1"/>
        <c:lblAlgn val="ctr"/>
        <c:lblOffset val="100"/>
        <c:noMultiLvlLbl val="0"/>
      </c:catAx>
      <c:valAx>
        <c:axId val="453001824"/>
        <c:scaling>
          <c:orientation val="minMax"/>
        </c:scaling>
        <c:delete val="1"/>
        <c:axPos val="b"/>
        <c:numFmt formatCode="0.00%" sourceLinked="1"/>
        <c:majorTickMark val="out"/>
        <c:minorTickMark val="none"/>
        <c:tickLblPos val="none"/>
        <c:crossAx val="4538855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v>menor a 1 SMLV (Salario mínimo legal vigente)</c:v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3"/>
              <c:pt idx="0">
                <c:v>1 Año</c:v>
              </c:pt>
              <c:pt idx="1">
                <c:v>3 Año</c:v>
              </c:pt>
              <c:pt idx="2">
                <c:v>5 Año</c:v>
              </c:pt>
            </c:strLit>
          </c:cat>
          <c:val>
            <c:numLit>
              <c:formatCode>0.00%</c:formatCode>
              <c:ptCount val="3"/>
              <c:pt idx="0">
                <c:v>7.407407407407407E-2</c:v>
              </c:pt>
              <c:pt idx="1">
                <c:v>0</c:v>
              </c:pt>
              <c:pt idx="2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FD20-40BD-A477-3077F7A3F581}"/>
            </c:ext>
          </c:extLst>
        </c:ser>
        <c:ser>
          <c:idx val="1"/>
          <c:order val="1"/>
          <c:tx>
            <c:v>entre 1 SMLV y menos de 2 SMLV</c:v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3"/>
              <c:pt idx="0">
                <c:v>1 Año</c:v>
              </c:pt>
              <c:pt idx="1">
                <c:v>3 Año</c:v>
              </c:pt>
              <c:pt idx="2">
                <c:v>5 Año</c:v>
              </c:pt>
            </c:strLit>
          </c:cat>
          <c:val>
            <c:numLit>
              <c:formatCode>0.00%</c:formatCode>
              <c:ptCount val="3"/>
              <c:pt idx="0">
                <c:v>0.14814814814814814</c:v>
              </c:pt>
              <c:pt idx="1">
                <c:v>5.5555555555555552E-2</c:v>
              </c:pt>
              <c:pt idx="2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FD20-40BD-A477-3077F7A3F581}"/>
            </c:ext>
          </c:extLst>
        </c:ser>
        <c:ser>
          <c:idx val="2"/>
          <c:order val="2"/>
          <c:tx>
            <c:v>entre 2 SMLV y menos de 3 SMLV</c:v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3"/>
              <c:pt idx="0">
                <c:v>1 Año</c:v>
              </c:pt>
              <c:pt idx="1">
                <c:v>3 Año</c:v>
              </c:pt>
              <c:pt idx="2">
                <c:v>5 Año</c:v>
              </c:pt>
            </c:strLit>
          </c:cat>
          <c:val>
            <c:numLit>
              <c:formatCode>0.00%</c:formatCode>
              <c:ptCount val="3"/>
              <c:pt idx="0">
                <c:v>7.407407407407407E-2</c:v>
              </c:pt>
              <c:pt idx="1">
                <c:v>0.16666666666666666</c:v>
              </c:pt>
              <c:pt idx="2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FD20-40BD-A477-3077F7A3F581}"/>
            </c:ext>
          </c:extLst>
        </c:ser>
        <c:ser>
          <c:idx val="3"/>
          <c:order val="3"/>
          <c:tx>
            <c:v>entre 3 SMLV y menos de 4 SMLV</c:v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3"/>
              <c:pt idx="0">
                <c:v>1 Año</c:v>
              </c:pt>
              <c:pt idx="1">
                <c:v>3 Año</c:v>
              </c:pt>
              <c:pt idx="2">
                <c:v>5 Año</c:v>
              </c:pt>
            </c:strLit>
          </c:cat>
          <c:val>
            <c:numLit>
              <c:formatCode>0.00%</c:formatCode>
              <c:ptCount val="3"/>
              <c:pt idx="0">
                <c:v>3.7037037037037035E-2</c:v>
              </c:pt>
              <c:pt idx="1">
                <c:v>5.5555555555555552E-2</c:v>
              </c:pt>
              <c:pt idx="2">
                <c:v>0.5</c:v>
              </c:pt>
            </c:numLit>
          </c:val>
          <c:extLst>
            <c:ext xmlns:c16="http://schemas.microsoft.com/office/drawing/2014/chart" uri="{C3380CC4-5D6E-409C-BE32-E72D297353CC}">
              <c16:uniqueId val="{00000003-FD20-40BD-A477-3077F7A3F581}"/>
            </c:ext>
          </c:extLst>
        </c:ser>
        <c:ser>
          <c:idx val="4"/>
          <c:order val="4"/>
          <c:tx>
            <c:v>entre 4 SMLV y menos de 5 SMLV</c:v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3"/>
              <c:pt idx="0">
                <c:v>1 Año</c:v>
              </c:pt>
              <c:pt idx="1">
                <c:v>3 Año</c:v>
              </c:pt>
              <c:pt idx="2">
                <c:v>5 Año</c:v>
              </c:pt>
            </c:strLit>
          </c:cat>
          <c:val>
            <c:numLit>
              <c:formatCode>0.00%</c:formatCode>
              <c:ptCount val="3"/>
              <c:pt idx="0">
                <c:v>0</c:v>
              </c:pt>
              <c:pt idx="1">
                <c:v>0</c:v>
              </c:pt>
              <c:pt idx="2">
                <c:v>0.25</c:v>
              </c:pt>
            </c:numLit>
          </c:val>
          <c:extLst>
            <c:ext xmlns:c16="http://schemas.microsoft.com/office/drawing/2014/chart" uri="{C3380CC4-5D6E-409C-BE32-E72D297353CC}">
              <c16:uniqueId val="{00000004-FD20-40BD-A477-3077F7A3F581}"/>
            </c:ext>
          </c:extLst>
        </c:ser>
        <c:ser>
          <c:idx val="5"/>
          <c:order val="5"/>
          <c:tx>
            <c:v>entre 5 SMLV y menos de 6 SMLV</c:v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3"/>
              <c:pt idx="0">
                <c:v>1 Año</c:v>
              </c:pt>
              <c:pt idx="1">
                <c:v>3 Año</c:v>
              </c:pt>
              <c:pt idx="2">
                <c:v>5 Año</c:v>
              </c:pt>
            </c:strLit>
          </c:cat>
          <c:val>
            <c:numLit>
              <c:formatCode>0.00%</c:formatCode>
              <c:ptCount val="3"/>
              <c:pt idx="0">
                <c:v>0</c:v>
              </c:pt>
              <c:pt idx="1">
                <c:v>0</c:v>
              </c:pt>
              <c:pt idx="2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5-FD20-40BD-A477-3077F7A3F581}"/>
            </c:ext>
          </c:extLst>
        </c:ser>
        <c:ser>
          <c:idx val="6"/>
          <c:order val="6"/>
          <c:tx>
            <c:v>más de 6 SMLV</c:v>
          </c:tx>
          <c:spPr>
            <a:solidFill>
              <a:schemeClr val="accent6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3"/>
              <c:pt idx="0">
                <c:v>1 Año</c:v>
              </c:pt>
              <c:pt idx="1">
                <c:v>3 Año</c:v>
              </c:pt>
              <c:pt idx="2">
                <c:v>5 Año</c:v>
              </c:pt>
            </c:strLit>
          </c:cat>
          <c:val>
            <c:numLit>
              <c:formatCode>0.00%</c:formatCode>
              <c:ptCount val="3"/>
              <c:pt idx="0">
                <c:v>0</c:v>
              </c:pt>
              <c:pt idx="1">
                <c:v>0</c:v>
              </c:pt>
              <c:pt idx="2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6-FD20-40BD-A477-3077F7A3F58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454159464"/>
        <c:axId val="454159856"/>
      </c:barChart>
      <c:catAx>
        <c:axId val="454159464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54159856"/>
        <c:crosses val="autoZero"/>
        <c:auto val="1"/>
        <c:lblAlgn val="ctr"/>
        <c:lblOffset val="100"/>
        <c:noMultiLvlLbl val="0"/>
      </c:catAx>
      <c:valAx>
        <c:axId val="454159856"/>
        <c:scaling>
          <c:orientation val="minMax"/>
        </c:scaling>
        <c:delete val="1"/>
        <c:axPos val="b"/>
        <c:numFmt formatCode="0.00%" sourceLinked="1"/>
        <c:majorTickMark val="out"/>
        <c:minorTickMark val="none"/>
        <c:tickLblPos val="none"/>
        <c:crossAx val="45415946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7769236485670661"/>
          <c:y val="0.21225846690027952"/>
          <c:w val="0.33535111500660619"/>
          <c:h val="0.4495807964210702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1133525456292032E-2"/>
          <c:y val="0.14814814814814864"/>
          <c:w val="0.94867533489149825"/>
          <c:h val="0.69721201516477105"/>
        </c:manualLayout>
      </c:layout>
      <c:barChart>
        <c:barDir val="col"/>
        <c:grouping val="clustered"/>
        <c:varyColors val="0"/>
        <c:ser>
          <c:idx val="0"/>
          <c:order val="0"/>
          <c:tx>
            <c:v>Si</c:v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CO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4"/>
              <c:pt idx="0">
                <c:v>MG</c:v>
              </c:pt>
              <c:pt idx="1">
                <c:v>1 Año</c:v>
              </c:pt>
              <c:pt idx="2">
                <c:v>3 Año</c:v>
              </c:pt>
              <c:pt idx="3">
                <c:v>5 Año</c:v>
              </c:pt>
            </c:strLit>
          </c:cat>
          <c:val>
            <c:numLit>
              <c:formatCode>0.00%</c:formatCode>
              <c:ptCount val="4"/>
              <c:pt idx="0">
                <c:v>0.6188340807174888</c:v>
              </c:pt>
              <c:pt idx="1">
                <c:v>0.44444444444444442</c:v>
              </c:pt>
              <c:pt idx="2">
                <c:v>0.5</c:v>
              </c:pt>
              <c:pt idx="3">
                <c:v>0.75</c:v>
              </c:pt>
            </c:numLit>
          </c:val>
          <c:extLst>
            <c:ext xmlns:c16="http://schemas.microsoft.com/office/drawing/2014/chart" uri="{C3380CC4-5D6E-409C-BE32-E72D297353CC}">
              <c16:uniqueId val="{00000000-FC33-4C3A-B933-D7410D366BDE}"/>
            </c:ext>
          </c:extLst>
        </c:ser>
        <c:ser>
          <c:idx val="1"/>
          <c:order val="1"/>
          <c:tx>
            <c:v>No</c:v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CO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4"/>
              <c:pt idx="0">
                <c:v>MG</c:v>
              </c:pt>
              <c:pt idx="1">
                <c:v>1 Año</c:v>
              </c:pt>
              <c:pt idx="2">
                <c:v>3 Año</c:v>
              </c:pt>
              <c:pt idx="3">
                <c:v>5 Año</c:v>
              </c:pt>
            </c:strLit>
          </c:cat>
          <c:val>
            <c:numLit>
              <c:formatCode>0.00%</c:formatCode>
              <c:ptCount val="4"/>
              <c:pt idx="0">
                <c:v>0.17937219730941703</c:v>
              </c:pt>
              <c:pt idx="1">
                <c:v>0.14814814814814814</c:v>
              </c:pt>
              <c:pt idx="2">
                <c:v>5.5555555555555552E-2</c:v>
              </c:pt>
              <c:pt idx="3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FC33-4C3A-B933-D7410D366B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4160640"/>
        <c:axId val="454161032"/>
      </c:barChart>
      <c:catAx>
        <c:axId val="4541606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s-CO"/>
          </a:p>
        </c:txPr>
        <c:crossAx val="454161032"/>
        <c:crosses val="autoZero"/>
        <c:auto val="1"/>
        <c:lblAlgn val="ctr"/>
        <c:lblOffset val="100"/>
        <c:noMultiLvlLbl val="0"/>
      </c:catAx>
      <c:valAx>
        <c:axId val="454161032"/>
        <c:scaling>
          <c:orientation val="minMax"/>
        </c:scaling>
        <c:delete val="1"/>
        <c:axPos val="l"/>
        <c:numFmt formatCode="0.00%" sourceLinked="1"/>
        <c:majorTickMark val="out"/>
        <c:minorTickMark val="none"/>
        <c:tickLblPos val="none"/>
        <c:crossAx val="454160640"/>
        <c:crosses val="autoZero"/>
        <c:crossBetween val="between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2" l="0.70000000000000062" r="0.70000000000000062" t="0.750000000000002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979655712050079"/>
          <c:y val="1.1574074074074073E-2"/>
          <c:w val="0.66040688575899842"/>
          <c:h val="0.97685185185185264"/>
        </c:manualLayout>
      </c:layout>
      <c:pieChart>
        <c:varyColors val="1"/>
        <c:ser>
          <c:idx val="0"/>
          <c:order val="0"/>
          <c:dPt>
            <c:idx val="1"/>
            <c:bubble3D val="0"/>
            <c:explosion val="5"/>
            <c:extLst>
              <c:ext xmlns:c16="http://schemas.microsoft.com/office/drawing/2014/chart" uri="{C3380CC4-5D6E-409C-BE32-E72D297353CC}">
                <c16:uniqueId val="{00000001-9931-411F-95B7-4DD335206068}"/>
              </c:ext>
            </c:extLst>
          </c:dPt>
          <c:dLbls>
            <c:dLbl>
              <c:idx val="0"/>
              <c:layout>
                <c:manualLayout>
                  <c:x val="-0.26666247704952484"/>
                  <c:y val="-0.10704250510352871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931-411F-95B7-4DD335206068}"/>
                </c:ext>
              </c:extLst>
            </c:dLbl>
            <c:dLbl>
              <c:idx val="1"/>
              <c:layout>
                <c:manualLayout>
                  <c:x val="0.20797481300752901"/>
                  <c:y val="0.10431175269757947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931-411F-95B7-4DD33520606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600" b="0" cap="none" spc="0">
                    <a:ln w="18415" cmpd="sng">
                      <a:solidFill>
                        <a:srgbClr val="FFFFFF"/>
                      </a:solidFill>
                      <a:prstDash val="solid"/>
                    </a:ln>
                    <a:solidFill>
                      <a:srgbClr val="FFFFFF"/>
                    </a:solidFill>
                    <a:effectLst>
                      <a:outerShdw blurRad="63500" dir="3600000" algn="tl" rotWithShape="0">
                        <a:srgbClr val="000000">
                          <a:alpha val="70000"/>
                        </a:srgbClr>
                      </a:outerShdw>
                    </a:effectLst>
                  </a:defRPr>
                </a:pPr>
                <a:endParaRPr lang="es-CO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2"/>
              <c:pt idx="0">
                <c:v>Si</c:v>
              </c:pt>
              <c:pt idx="1">
                <c:v>No</c:v>
              </c:pt>
            </c:strLit>
          </c:cat>
          <c:val>
            <c:numLit>
              <c:formatCode>0.00%</c:formatCode>
              <c:ptCount val="2"/>
              <c:pt idx="0">
                <c:v>0.59558823529411764</c:v>
              </c:pt>
              <c:pt idx="1">
                <c:v>0.16544117647058823</c:v>
              </c:pt>
            </c:numLit>
          </c:val>
          <c:extLst>
            <c:ext xmlns:c16="http://schemas.microsoft.com/office/drawing/2014/chart" uri="{C3380CC4-5D6E-409C-BE32-E72D297353CC}">
              <c16:uniqueId val="{00000003-9931-411F-95B7-4DD3352060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zero"/>
    <c:showDLblsOverMax val="0"/>
  </c:chart>
  <c:spPr>
    <a:ln>
      <a:noFill/>
    </a:ln>
  </c:spPr>
  <c:printSettings>
    <c:headerFooter/>
    <c:pageMargins b="0.750000000000002" l="0.70000000000000062" r="0.70000000000000062" t="0.750000000000002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0013821057177997E-2"/>
          <c:y val="2.8333813645642646E-2"/>
          <c:w val="0.85622671849563103"/>
          <c:h val="0.96908152454135188"/>
        </c:manualLayout>
      </c:layout>
      <c:pieChart>
        <c:varyColors val="1"/>
        <c:ser>
          <c:idx val="0"/>
          <c:order val="0"/>
          <c:explosion val="25"/>
          <c:dPt>
            <c:idx val="0"/>
            <c:bubble3D val="0"/>
            <c:explosion val="0"/>
            <c:extLst>
              <c:ext xmlns:c16="http://schemas.microsoft.com/office/drawing/2014/chart" uri="{C3380CC4-5D6E-409C-BE32-E72D297353CC}">
                <c16:uniqueId val="{00000001-2DBC-4080-9080-56F9A1CF25A1}"/>
              </c:ext>
            </c:extLst>
          </c:dPt>
          <c:dPt>
            <c:idx val="1"/>
            <c:bubble3D val="0"/>
            <c:explosion val="11"/>
            <c:extLst>
              <c:ext xmlns:c16="http://schemas.microsoft.com/office/drawing/2014/chart" uri="{C3380CC4-5D6E-409C-BE32-E72D297353CC}">
                <c16:uniqueId val="{00000003-2DBC-4080-9080-56F9A1CF25A1}"/>
              </c:ext>
            </c:extLst>
          </c:dPt>
          <c:dLbls>
            <c:dLbl>
              <c:idx val="0"/>
              <c:layout>
                <c:manualLayout>
                  <c:x val="-0.13493775258964796"/>
                  <c:y val="-0.11789487071343639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204145963157112"/>
                      <c:h val="0.2679301001874458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2DBC-4080-9080-56F9A1CF25A1}"/>
                </c:ext>
              </c:extLst>
            </c:dLbl>
            <c:dLbl>
              <c:idx val="1"/>
              <c:layout>
                <c:manualLayout>
                  <c:x val="0.29023626317464707"/>
                  <c:y val="3.1438745649731398E-2"/>
                </c:manualLayout>
              </c:layout>
              <c:tx>
                <c:rich>
                  <a:bodyPr/>
                  <a:lstStyle/>
                  <a:p>
                    <a:pPr>
                      <a:defRPr sz="1300" b="1" cap="none" spc="50">
                        <a:ln w="0"/>
                        <a:solidFill>
                          <a:schemeClr val="bg1"/>
                        </a:solidFill>
                        <a:effectLst>
                          <a:innerShdw blurRad="63500" dist="50800" dir="13500000">
                            <a:srgbClr val="000000">
                              <a:alpha val="50000"/>
                            </a:srgbClr>
                          </a:innerShdw>
                        </a:effectLst>
                      </a:defRPr>
                    </a:pPr>
                    <a:fld id="{0D2DEC74-6BB3-4FC4-B192-1D89E2AE3AF5}" type="CATEGORYNAME">
                      <a:rPr lang="en-US" sz="1300" b="1" cap="none" spc="50">
                        <a:ln w="0"/>
                        <a:solidFill>
                          <a:schemeClr val="bg1"/>
                        </a:solidFill>
                        <a:effectLst>
                          <a:innerShdw blurRad="63500" dist="50800" dir="13500000">
                            <a:srgbClr val="000000">
                              <a:alpha val="50000"/>
                            </a:srgbClr>
                          </a:innerShdw>
                        </a:effectLst>
                      </a:rPr>
                      <a:pPr>
                        <a:defRPr sz="1300" b="1" cap="none" spc="50">
                          <a:ln w="0"/>
                          <a:solidFill>
                            <a:schemeClr val="bg1"/>
                          </a:solidFill>
                          <a:effectLst>
                            <a:innerShdw blurRad="63500" dist="50800" dir="13500000">
                              <a:srgbClr val="000000">
                                <a:alpha val="50000"/>
                              </a:srgbClr>
                            </a:innerShdw>
                          </a:effectLst>
                        </a:defRPr>
                      </a:pPr>
                      <a:t>[NOMBRE DE CATEGORÍA]</a:t>
                    </a:fld>
                    <a:r>
                      <a:rPr lang="en-US" sz="1300" b="1" cap="none" spc="50" baseline="0">
                        <a:ln w="0"/>
                        <a:solidFill>
                          <a:schemeClr val="bg1"/>
                        </a:solidFill>
                        <a:effectLst>
                          <a:innerShdw blurRad="63500" dist="50800" dir="13500000">
                            <a:srgbClr val="000000">
                              <a:alpha val="50000"/>
                            </a:srgbClr>
                          </a:innerShdw>
                        </a:effectLst>
                      </a:rPr>
                      <a:t>
</a:t>
                    </a:r>
                    <a:fld id="{9C3531DF-B6CC-45F6-AB2A-2F81BCC67A17}" type="VALUE">
                      <a:rPr lang="en-US" sz="1300" b="1" cap="none" spc="50" baseline="0">
                        <a:ln w="0"/>
                        <a:solidFill>
                          <a:schemeClr val="bg1"/>
                        </a:solidFill>
                        <a:effectLst>
                          <a:innerShdw blurRad="63500" dist="50800" dir="13500000">
                            <a:srgbClr val="000000">
                              <a:alpha val="50000"/>
                            </a:srgbClr>
                          </a:innerShdw>
                        </a:effectLst>
                      </a:rPr>
                      <a:pPr>
                        <a:defRPr sz="1300" b="1" cap="none" spc="50">
                          <a:ln w="0"/>
                          <a:solidFill>
                            <a:schemeClr val="bg1"/>
                          </a:solidFill>
                          <a:effectLst>
                            <a:innerShdw blurRad="63500" dist="50800" dir="13500000">
                              <a:srgbClr val="000000">
                                <a:alpha val="50000"/>
                              </a:srgbClr>
                            </a:innerShdw>
                          </a:effectLst>
                        </a:defRPr>
                      </a:pPr>
                      <a:t>[VALOR]</a:t>
                    </a:fld>
                    <a:endParaRPr lang="en-US" sz="1300" b="1" cap="none" spc="50" baseline="0">
                      <a:ln w="0"/>
                      <a:solidFill>
                        <a:schemeClr val="bg1"/>
                      </a:solidFill>
                      <a:effectLst>
                        <a:innerShdw blurRad="63500" dist="50800" dir="13500000">
                          <a:srgbClr val="000000">
                            <a:alpha val="50000"/>
                          </a:srgbClr>
                        </a:innerShdw>
                      </a:effectLst>
                    </a:endParaRPr>
                  </a:p>
                </c:rich>
              </c:tx>
              <c:spPr>
                <a:noFill/>
                <a:ln>
                  <a:noFill/>
                </a:ln>
                <a:effectLst/>
              </c:sp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32511863071424185"/>
                      <c:h val="0.22572619714972653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2DBC-4080-9080-56F9A1CF25A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300" b="1" cap="none" spc="0">
                    <a:ln w="0"/>
                    <a:solidFill>
                      <a:schemeClr val="bg1"/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</a:defRPr>
                </a:pPr>
                <a:endParaRPr lang="es-CO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2"/>
              <c:pt idx="0">
                <c:v>Masculino</c:v>
              </c:pt>
              <c:pt idx="1">
                <c:v>Femenino</c:v>
              </c:pt>
            </c:strLit>
          </c:cat>
          <c:val>
            <c:numLit>
              <c:formatCode>0.00%</c:formatCode>
              <c:ptCount val="2"/>
              <c:pt idx="0">
                <c:v>0.59191176470588236</c:v>
              </c:pt>
              <c:pt idx="1">
                <c:v>0.40808823529411764</c:v>
              </c:pt>
            </c:numLit>
          </c:val>
          <c:extLst>
            <c:ext xmlns:c16="http://schemas.microsoft.com/office/drawing/2014/chart" uri="{C3380CC4-5D6E-409C-BE32-E72D297353CC}">
              <c16:uniqueId val="{00000004-2DBC-4080-9080-56F9A1CF25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zero"/>
    <c:showDLblsOverMax val="0"/>
  </c:chart>
  <c:spPr>
    <a:ln>
      <a:noFill/>
    </a:ln>
  </c:spPr>
  <c:printSettings>
    <c:headerFooter/>
    <c:pageMargins b="0.74803149606299213" l="0.70866141732283472" r="0.70866141732283472" t="0.74803149606299213" header="0.31496062992125984" footer="0.31496062992125984"/>
    <c:pageSetup paperSize="8" orientation="landscape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5289561451347756E-2"/>
          <c:y val="4.858329716659433E-3"/>
          <c:w val="0.46643605721774961"/>
          <c:h val="0.99514167028334055"/>
        </c:manualLayout>
      </c:layout>
      <c:pieChart>
        <c:varyColors val="1"/>
        <c:ser>
          <c:idx val="0"/>
          <c:order val="0"/>
          <c:explosion val="25"/>
          <c:dPt>
            <c:idx val="1"/>
            <c:bubble3D val="0"/>
            <c:explosion val="0"/>
            <c:extLst>
              <c:ext xmlns:c16="http://schemas.microsoft.com/office/drawing/2014/chart" uri="{C3380CC4-5D6E-409C-BE32-E72D297353CC}">
                <c16:uniqueId val="{00000001-8226-4E16-A9F3-9980C992FC51}"/>
              </c:ext>
            </c:extLst>
          </c:dPt>
          <c:dLbls>
            <c:dLbl>
              <c:idx val="0"/>
              <c:layout>
                <c:manualLayout>
                  <c:x val="5.9508129806637687E-2"/>
                  <c:y val="-0.14687694565009429"/>
                </c:manualLayout>
              </c:layout>
              <c:spPr/>
              <c:txPr>
                <a:bodyPr/>
                <a:lstStyle/>
                <a:p>
                  <a:pPr>
                    <a:defRPr sz="1400" b="0" cap="none" spc="0">
                      <a:ln w="10541" cmpd="sng">
                        <a:solidFill>
                          <a:schemeClr val="accent1">
                            <a:shade val="88000"/>
                            <a:satMod val="110000"/>
                          </a:schemeClr>
                        </a:solidFill>
                        <a:prstDash val="solid"/>
                      </a:ln>
                      <a:gradFill>
                        <a:gsLst>
                          <a:gs pos="0">
                            <a:schemeClr val="accent1">
                              <a:tint val="40000"/>
                              <a:satMod val="250000"/>
                            </a:schemeClr>
                          </a:gs>
                          <a:gs pos="9000">
                            <a:schemeClr val="accent1">
                              <a:tint val="52000"/>
                              <a:satMod val="300000"/>
                            </a:schemeClr>
                          </a:gs>
                          <a:gs pos="50000">
                            <a:schemeClr val="accent1">
                              <a:shade val="20000"/>
                              <a:satMod val="300000"/>
                            </a:schemeClr>
                          </a:gs>
                          <a:gs pos="79000">
                            <a:schemeClr val="accent1">
                              <a:tint val="52000"/>
                              <a:satMod val="300000"/>
                            </a:schemeClr>
                          </a:gs>
                          <a:gs pos="100000">
                            <a:schemeClr val="accent1">
                              <a:tint val="40000"/>
                              <a:satMod val="250000"/>
                            </a:schemeClr>
                          </a:gs>
                        </a:gsLst>
                        <a:lin ang="5400000"/>
                      </a:gradFill>
                      <a:effectLst/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226-4E16-A9F3-9980C992FC51}"/>
                </c:ext>
              </c:extLst>
            </c:dLbl>
            <c:dLbl>
              <c:idx val="1"/>
              <c:layout>
                <c:manualLayout>
                  <c:x val="1.0821800216149509E-2"/>
                  <c:y val="2.8721004469035971E-2"/>
                </c:manualLayout>
              </c:layout>
              <c:spPr/>
              <c:txPr>
                <a:bodyPr/>
                <a:lstStyle/>
                <a:p>
                  <a:pPr>
                    <a:defRPr sz="1400" b="0" cap="none" spc="0">
                      <a:ln w="10541" cmpd="sng">
                        <a:solidFill>
                          <a:schemeClr val="accent2"/>
                        </a:solidFill>
                        <a:prstDash val="solid"/>
                      </a:ln>
                      <a:solidFill>
                        <a:schemeClr val="accent2"/>
                      </a:solidFill>
                      <a:effectLst/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226-4E16-A9F3-9980C992FC51}"/>
                </c:ext>
              </c:extLst>
            </c:dLbl>
            <c:dLbl>
              <c:idx val="2"/>
              <c:layout>
                <c:manualLayout>
                  <c:x val="3.6382275744943779E-2"/>
                  <c:y val="9.9453784493154559E-3"/>
                </c:manualLayout>
              </c:layout>
              <c:spPr/>
              <c:txPr>
                <a:bodyPr/>
                <a:lstStyle/>
                <a:p>
                  <a:pPr>
                    <a:defRPr sz="1400" b="0" cap="none" spc="0">
                      <a:ln w="10541" cmpd="sng">
                        <a:solidFill>
                          <a:schemeClr val="accent3">
                            <a:lumMod val="75000"/>
                          </a:schemeClr>
                        </a:solidFill>
                        <a:prstDash val="solid"/>
                      </a:ln>
                      <a:solidFill>
                        <a:schemeClr val="accent3">
                          <a:lumMod val="75000"/>
                        </a:schemeClr>
                      </a:solidFill>
                      <a:effectLst/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226-4E16-A9F3-9980C992FC5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0">
                    <a:solidFill>
                      <a:schemeClr val="accent3">
                        <a:lumMod val="75000"/>
                      </a:schemeClr>
                    </a:solidFill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3"/>
              <c:pt idx="0">
                <c:v>Soltero(a)</c:v>
              </c:pt>
              <c:pt idx="1">
                <c:v>Casado(a)/unión libre</c:v>
              </c:pt>
              <c:pt idx="2">
                <c:v>Otro</c:v>
              </c:pt>
            </c:strLit>
          </c:cat>
          <c:val>
            <c:numLit>
              <c:formatCode>0.00%</c:formatCode>
              <c:ptCount val="3"/>
              <c:pt idx="0">
                <c:v>0.74632352941176472</c:v>
              </c:pt>
              <c:pt idx="1">
                <c:v>9.1911764705882359E-2</c:v>
              </c:pt>
              <c:pt idx="2">
                <c:v>0.16176470588235295</c:v>
              </c:pt>
            </c:numLit>
          </c:val>
          <c:extLst>
            <c:ext xmlns:c16="http://schemas.microsoft.com/office/drawing/2014/chart" uri="{C3380CC4-5D6E-409C-BE32-E72D297353CC}">
              <c16:uniqueId val="{00000004-8226-4E16-A9F3-9980C992FC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egendEntry>
        <c:idx val="0"/>
        <c:txPr>
          <a:bodyPr/>
          <a:lstStyle/>
          <a:p>
            <a:pPr>
              <a:defRPr sz="1100" b="0" cap="none" spc="0">
                <a:ln w="10541" cmpd="sng">
                  <a:solidFill>
                    <a:schemeClr val="accent1">
                      <a:shade val="88000"/>
                      <a:satMod val="110000"/>
                    </a:schemeClr>
                  </a:solidFill>
                  <a:prstDash val="solid"/>
                </a:ln>
                <a:solidFill>
                  <a:sysClr val="windowText" lastClr="000000"/>
                </a:solidFill>
                <a:effectLst/>
              </a:defRPr>
            </a:pPr>
            <a:endParaRPr lang="es-CO"/>
          </a:p>
        </c:txPr>
      </c:legendEntry>
      <c:legendEntry>
        <c:idx val="1"/>
        <c:txPr>
          <a:bodyPr/>
          <a:lstStyle/>
          <a:p>
            <a:pPr>
              <a:defRPr sz="1100" b="0" cap="none" spc="0">
                <a:ln w="10541" cmpd="sng">
                  <a:solidFill>
                    <a:schemeClr val="accent2"/>
                  </a:solidFill>
                  <a:prstDash val="solid"/>
                </a:ln>
                <a:solidFill>
                  <a:sysClr val="windowText" lastClr="000000"/>
                </a:solidFill>
                <a:effectLst/>
              </a:defRPr>
            </a:pPr>
            <a:endParaRPr lang="es-CO"/>
          </a:p>
        </c:txPr>
      </c:legendEntry>
      <c:legendEntry>
        <c:idx val="2"/>
        <c:txPr>
          <a:bodyPr/>
          <a:lstStyle/>
          <a:p>
            <a:pPr>
              <a:defRPr sz="1100" b="0" cap="none" spc="0">
                <a:ln w="10541" cmpd="sng">
                  <a:solidFill>
                    <a:schemeClr val="accent3">
                      <a:lumMod val="75000"/>
                    </a:schemeClr>
                  </a:solidFill>
                  <a:prstDash val="solid"/>
                </a:ln>
                <a:solidFill>
                  <a:sysClr val="windowText" lastClr="000000"/>
                </a:solidFill>
                <a:effectLst/>
              </a:defRPr>
            </a:pPr>
            <a:endParaRPr lang="es-CO"/>
          </a:p>
        </c:txPr>
      </c:legendEntry>
      <c:layout>
        <c:manualLayout>
          <c:xMode val="edge"/>
          <c:yMode val="edge"/>
          <c:x val="0.74666675524317572"/>
          <c:y val="9.4265659475495256E-2"/>
          <c:w val="0.23070305389659135"/>
          <c:h val="0.55996919304005921"/>
        </c:manualLayout>
      </c:layout>
      <c:overlay val="0"/>
      <c:txPr>
        <a:bodyPr/>
        <a:lstStyle/>
        <a:p>
          <a:pPr>
            <a:defRPr sz="1100" b="0">
              <a:solidFill>
                <a:sysClr val="windowText" lastClr="000000"/>
              </a:solidFill>
            </a:defRPr>
          </a:pPr>
          <a:endParaRPr lang="es-CO"/>
        </a:p>
      </c:txPr>
    </c:legend>
    <c:plotVisOnly val="1"/>
    <c:dispBlanksAs val="zero"/>
    <c:showDLblsOverMax val="0"/>
  </c:chart>
  <c:spPr>
    <a:ln>
      <a:noFill/>
    </a:ln>
  </c:spPr>
  <c:printSettings>
    <c:headerFooter/>
    <c:pageMargins b="0.750000000000002" l="0.70000000000000062" r="0.70000000000000062" t="0.750000000000002" header="0.30000000000000032" footer="0.30000000000000032"/>
    <c:pageSetup paperSize="9" orientation="landscape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explosion val="8"/>
          <c:dLbls>
            <c:dLbl>
              <c:idx val="0"/>
              <c:layout>
                <c:manualLayout>
                  <c:x val="-2.7763342082239888E-2"/>
                  <c:y val="-1.9193642461358996E-2"/>
                </c:manualLayout>
              </c:layout>
              <c:spPr/>
              <c:txPr>
                <a:bodyPr/>
                <a:lstStyle/>
                <a:p>
                  <a:pPr>
                    <a:defRPr sz="1400" b="1" cap="none" spc="0">
                      <a:ln w="10541" cmpd="sng">
                        <a:solidFill>
                          <a:schemeClr val="accent1">
                            <a:shade val="88000"/>
                            <a:satMod val="110000"/>
                          </a:schemeClr>
                        </a:solidFill>
                        <a:prstDash val="solid"/>
                      </a:ln>
                      <a:gradFill>
                        <a:gsLst>
                          <a:gs pos="0">
                            <a:schemeClr val="accent1">
                              <a:tint val="40000"/>
                              <a:satMod val="250000"/>
                            </a:schemeClr>
                          </a:gs>
                          <a:gs pos="9000">
                            <a:schemeClr val="accent1">
                              <a:tint val="52000"/>
                              <a:satMod val="300000"/>
                            </a:schemeClr>
                          </a:gs>
                          <a:gs pos="50000">
                            <a:schemeClr val="accent1">
                              <a:shade val="20000"/>
                              <a:satMod val="300000"/>
                            </a:schemeClr>
                          </a:gs>
                          <a:gs pos="79000">
                            <a:schemeClr val="accent1">
                              <a:tint val="52000"/>
                              <a:satMod val="300000"/>
                            </a:schemeClr>
                          </a:gs>
                          <a:gs pos="100000">
                            <a:schemeClr val="accent1">
                              <a:tint val="40000"/>
                              <a:satMod val="250000"/>
                            </a:schemeClr>
                          </a:gs>
                        </a:gsLst>
                        <a:lin ang="5400000"/>
                      </a:gradFill>
                      <a:effectLst/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EF6-4F12-B311-83ED5ECD6997}"/>
                </c:ext>
              </c:extLst>
            </c:dLbl>
            <c:dLbl>
              <c:idx val="1"/>
              <c:spPr/>
              <c:txPr>
                <a:bodyPr/>
                <a:lstStyle/>
                <a:p>
                  <a:pPr>
                    <a:defRPr sz="1400" b="1" cap="none" spc="0">
                      <a:ln w="10541" cmpd="sng">
                        <a:solidFill>
                          <a:schemeClr val="accent2"/>
                        </a:solidFill>
                        <a:prstDash val="solid"/>
                      </a:ln>
                      <a:solidFill>
                        <a:schemeClr val="accent2"/>
                      </a:solidFill>
                      <a:effectLst/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1EF6-4F12-B311-83ED5ECD6997}"/>
                </c:ext>
              </c:extLst>
            </c:dLbl>
            <c:dLbl>
              <c:idx val="2"/>
              <c:spPr/>
              <c:txPr>
                <a:bodyPr/>
                <a:lstStyle/>
                <a:p>
                  <a:pPr>
                    <a:defRPr sz="1400" b="1" cap="none" spc="0">
                      <a:ln w="10541" cmpd="sng">
                        <a:solidFill>
                          <a:schemeClr val="accent3">
                            <a:lumMod val="75000"/>
                          </a:schemeClr>
                        </a:solidFill>
                        <a:prstDash val="solid"/>
                      </a:ln>
                      <a:solidFill>
                        <a:schemeClr val="accent3">
                          <a:lumMod val="75000"/>
                        </a:schemeClr>
                      </a:solidFill>
                      <a:effectLst/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1EF6-4F12-B311-83ED5ECD699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3"/>
              <c:pt idx="0">
                <c:v>Si</c:v>
              </c:pt>
              <c:pt idx="1">
                <c:v>No</c:v>
              </c:pt>
              <c:pt idx="2">
                <c:v>No sabe</c:v>
              </c:pt>
            </c:strLit>
          </c:cat>
          <c:val>
            <c:numLit>
              <c:formatCode>0.00%</c:formatCode>
              <c:ptCount val="3"/>
              <c:pt idx="0">
                <c:v>0.60540540540540544</c:v>
              </c:pt>
              <c:pt idx="1">
                <c:v>0.26486486486486488</c:v>
              </c:pt>
              <c:pt idx="2">
                <c:v>0.12972972972972974</c:v>
              </c:pt>
            </c:numLit>
          </c:val>
          <c:extLst>
            <c:ext xmlns:c16="http://schemas.microsoft.com/office/drawing/2014/chart" uri="{C3380CC4-5D6E-409C-BE32-E72D297353CC}">
              <c16:uniqueId val="{00000003-1EF6-4F12-B311-83ED5ECD69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 rtl="0">
            <a:defRPr sz="1600"/>
          </a:pPr>
          <a:endParaRPr lang="es-CO"/>
        </a:p>
      </c:txPr>
    </c:legend>
    <c:plotVisOnly val="1"/>
    <c:dispBlanksAs val="zero"/>
    <c:showDLblsOverMax val="0"/>
  </c:chart>
  <c:spPr>
    <a:ln>
      <a:noFill/>
    </a:ln>
  </c:spPr>
  <c:printSettings>
    <c:headerFooter/>
    <c:pageMargins b="0.750000000000002" l="0.70000000000000062" r="0.70000000000000062" t="0.750000000000002" header="0.30000000000000032" footer="0.3000000000000003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015853544240523"/>
          <c:y val="4.0627885503231764E-2"/>
          <c:w val="0.71828179593319919"/>
          <c:h val="0.9187442289935368"/>
        </c:manualLayout>
      </c:layout>
      <c:bar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800" b="1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5"/>
              <c:pt idx="0">
                <c:v>Alto</c:v>
              </c:pt>
              <c:pt idx="1">
                <c:v>Mediano</c:v>
              </c:pt>
              <c:pt idx="2">
                <c:v>Bajo</c:v>
              </c:pt>
              <c:pt idx="3">
                <c:v>Ninguno</c:v>
              </c:pt>
              <c:pt idx="4">
                <c:v>No sabe</c:v>
              </c:pt>
            </c:strLit>
          </c:cat>
          <c:val>
            <c:numLit>
              <c:formatCode>0.00%</c:formatCode>
              <c:ptCount val="5"/>
              <c:pt idx="0">
                <c:v>0.16756756756756758</c:v>
              </c:pt>
              <c:pt idx="1">
                <c:v>0.58918918918918917</c:v>
              </c:pt>
              <c:pt idx="2">
                <c:v>0.1891891891891892</c:v>
              </c:pt>
              <c:pt idx="3">
                <c:v>3.2432432432432434E-2</c:v>
              </c:pt>
              <c:pt idx="4">
                <c:v>2.1621621621621623E-2</c:v>
              </c:pt>
            </c:numLit>
          </c:val>
          <c:extLst>
            <c:ext xmlns:c16="http://schemas.microsoft.com/office/drawing/2014/chart" uri="{C3380CC4-5D6E-409C-BE32-E72D297353CC}">
              <c16:uniqueId val="{00000000-7E40-4BDB-99EA-441C0501C8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4475640"/>
        <c:axId val="454476032"/>
      </c:barChart>
      <c:catAx>
        <c:axId val="454475640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800"/>
            </a:pPr>
            <a:endParaRPr lang="es-CO"/>
          </a:p>
        </c:txPr>
        <c:crossAx val="454476032"/>
        <c:crosses val="autoZero"/>
        <c:auto val="1"/>
        <c:lblAlgn val="ctr"/>
        <c:lblOffset val="100"/>
        <c:noMultiLvlLbl val="0"/>
      </c:catAx>
      <c:valAx>
        <c:axId val="454476032"/>
        <c:scaling>
          <c:orientation val="minMax"/>
        </c:scaling>
        <c:delete val="1"/>
        <c:axPos val="b"/>
        <c:numFmt formatCode="0.00%" sourceLinked="1"/>
        <c:majorTickMark val="out"/>
        <c:minorTickMark val="none"/>
        <c:tickLblPos val="none"/>
        <c:crossAx val="45447564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0000000000002" l="0.70000000000000062" r="0.70000000000000062" t="0.750000000000002" header="0.30000000000000032" footer="0.3000000000000003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933573928258969"/>
          <c:y val="5.0925925925925923E-2"/>
          <c:w val="0.66887173642768727"/>
          <c:h val="0.89814814814814814"/>
        </c:manualLayout>
      </c:layout>
      <c:barChart>
        <c:barDir val="bar"/>
        <c:grouping val="percentStacked"/>
        <c:varyColors val="0"/>
        <c:ser>
          <c:idx val="0"/>
          <c:order val="0"/>
          <c:tx>
            <c:v>Alto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4"/>
              <c:pt idx="0">
                <c:v>Habla</c:v>
              </c:pt>
              <c:pt idx="1">
                <c:v>Escucha</c:v>
              </c:pt>
              <c:pt idx="2">
                <c:v>Lectura</c:v>
              </c:pt>
              <c:pt idx="3">
                <c:v>Escritura</c:v>
              </c:pt>
            </c:strLit>
          </c:cat>
          <c:val>
            <c:numLit>
              <c:formatCode>0.00%</c:formatCode>
              <c:ptCount val="4"/>
              <c:pt idx="0">
                <c:v>0.24553571428571427</c:v>
              </c:pt>
              <c:pt idx="1">
                <c:v>0.2831858407079646</c:v>
              </c:pt>
              <c:pt idx="2">
                <c:v>0.52863436123348018</c:v>
              </c:pt>
              <c:pt idx="3">
                <c:v>0.35714285714285715</c:v>
              </c:pt>
            </c:numLit>
          </c:val>
          <c:extLst>
            <c:ext xmlns:c16="http://schemas.microsoft.com/office/drawing/2014/chart" uri="{C3380CC4-5D6E-409C-BE32-E72D297353CC}">
              <c16:uniqueId val="{00000000-1201-4DC9-BF74-F91291DE55F8}"/>
            </c:ext>
          </c:extLst>
        </c:ser>
        <c:ser>
          <c:idx val="1"/>
          <c:order val="1"/>
          <c:tx>
            <c:v>Medio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4"/>
              <c:pt idx="0">
                <c:v>Habla</c:v>
              </c:pt>
              <c:pt idx="1">
                <c:v>Escucha</c:v>
              </c:pt>
              <c:pt idx="2">
                <c:v>Lectura</c:v>
              </c:pt>
              <c:pt idx="3">
                <c:v>Escritura</c:v>
              </c:pt>
            </c:strLit>
          </c:cat>
          <c:val>
            <c:numLit>
              <c:formatCode>0.00%</c:formatCode>
              <c:ptCount val="4"/>
              <c:pt idx="0">
                <c:v>0.5803571428571429</c:v>
              </c:pt>
              <c:pt idx="1">
                <c:v>0.49557522123893805</c:v>
              </c:pt>
              <c:pt idx="2">
                <c:v>0.43612334801762115</c:v>
              </c:pt>
              <c:pt idx="3">
                <c:v>0.5580357142857143</c:v>
              </c:pt>
            </c:numLit>
          </c:val>
          <c:extLst>
            <c:ext xmlns:c16="http://schemas.microsoft.com/office/drawing/2014/chart" uri="{C3380CC4-5D6E-409C-BE32-E72D297353CC}">
              <c16:uniqueId val="{00000001-1201-4DC9-BF74-F91291DE55F8}"/>
            </c:ext>
          </c:extLst>
        </c:ser>
        <c:ser>
          <c:idx val="2"/>
          <c:order val="2"/>
          <c:tx>
            <c:v>Bajo</c:v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4"/>
              <c:pt idx="0">
                <c:v>Habla</c:v>
              </c:pt>
              <c:pt idx="1">
                <c:v>Escucha</c:v>
              </c:pt>
              <c:pt idx="2">
                <c:v>Lectura</c:v>
              </c:pt>
              <c:pt idx="3">
                <c:v>Escritura</c:v>
              </c:pt>
            </c:strLit>
          </c:cat>
          <c:val>
            <c:numLit>
              <c:formatCode>0.00%</c:formatCode>
              <c:ptCount val="4"/>
              <c:pt idx="0">
                <c:v>0.17410714285714285</c:v>
              </c:pt>
              <c:pt idx="1">
                <c:v>0.22123893805309736</c:v>
              </c:pt>
              <c:pt idx="2">
                <c:v>3.5242290748898682E-2</c:v>
              </c:pt>
              <c:pt idx="3">
                <c:v>8.4821428571428575E-2</c:v>
              </c:pt>
            </c:numLit>
          </c:val>
          <c:extLst>
            <c:ext xmlns:c16="http://schemas.microsoft.com/office/drawing/2014/chart" uri="{C3380CC4-5D6E-409C-BE32-E72D297353CC}">
              <c16:uniqueId val="{00000002-1201-4DC9-BF74-F91291DE55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54476816"/>
        <c:axId val="454477208"/>
      </c:barChart>
      <c:catAx>
        <c:axId val="454476816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54477208"/>
        <c:crosses val="autoZero"/>
        <c:auto val="1"/>
        <c:lblAlgn val="ctr"/>
        <c:lblOffset val="100"/>
        <c:noMultiLvlLbl val="0"/>
      </c:catAx>
      <c:valAx>
        <c:axId val="454477208"/>
        <c:scaling>
          <c:orientation val="minMax"/>
        </c:scaling>
        <c:delete val="1"/>
        <c:axPos val="b"/>
        <c:numFmt formatCode="0%" sourceLinked="1"/>
        <c:majorTickMark val="out"/>
        <c:minorTickMark val="none"/>
        <c:tickLblPos val="none"/>
        <c:crossAx val="454476816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591288467417104"/>
          <c:y val="7.2249589490968796E-2"/>
          <c:w val="0.73001045144540022"/>
          <c:h val="0.85550082101806235"/>
        </c:manualLayout>
      </c:layout>
      <c:barChart>
        <c:barDir val="bar"/>
        <c:grouping val="percentStacked"/>
        <c:varyColors val="0"/>
        <c:ser>
          <c:idx val="0"/>
          <c:order val="0"/>
          <c:tx>
            <c:v>Alto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4"/>
              <c:pt idx="0">
                <c:v>Habla</c:v>
              </c:pt>
              <c:pt idx="1">
                <c:v>Escucha</c:v>
              </c:pt>
              <c:pt idx="2">
                <c:v>Lectura</c:v>
              </c:pt>
              <c:pt idx="3">
                <c:v>Escritura</c:v>
              </c:pt>
            </c:strLit>
          </c:cat>
          <c:val>
            <c:numLit>
              <c:formatCode>0.00%</c:formatCode>
              <c:ptCount val="4"/>
              <c:pt idx="0">
                <c:v>0.14102564102564102</c:v>
              </c:pt>
              <c:pt idx="1">
                <c:v>0.17105263157894737</c:v>
              </c:pt>
              <c:pt idx="2">
                <c:v>0.22077922077922077</c:v>
              </c:pt>
              <c:pt idx="3">
                <c:v>0.14473684210526316</c:v>
              </c:pt>
            </c:numLit>
          </c:val>
          <c:extLst>
            <c:ext xmlns:c16="http://schemas.microsoft.com/office/drawing/2014/chart" uri="{C3380CC4-5D6E-409C-BE32-E72D297353CC}">
              <c16:uniqueId val="{00000000-FD56-4DB0-8D7E-4638082E459D}"/>
            </c:ext>
          </c:extLst>
        </c:ser>
        <c:ser>
          <c:idx val="1"/>
          <c:order val="1"/>
          <c:tx>
            <c:v>Medio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4"/>
              <c:pt idx="0">
                <c:v>Habla</c:v>
              </c:pt>
              <c:pt idx="1">
                <c:v>Escucha</c:v>
              </c:pt>
              <c:pt idx="2">
                <c:v>Lectura</c:v>
              </c:pt>
              <c:pt idx="3">
                <c:v>Escritura</c:v>
              </c:pt>
            </c:strLit>
          </c:cat>
          <c:val>
            <c:numLit>
              <c:formatCode>0.00%</c:formatCode>
              <c:ptCount val="4"/>
              <c:pt idx="0">
                <c:v>0.4358974358974359</c:v>
              </c:pt>
              <c:pt idx="1">
                <c:v>0.42105263157894735</c:v>
              </c:pt>
              <c:pt idx="2">
                <c:v>0.48051948051948051</c:v>
              </c:pt>
              <c:pt idx="3">
                <c:v>0.42105263157894735</c:v>
              </c:pt>
            </c:numLit>
          </c:val>
          <c:extLst>
            <c:ext xmlns:c16="http://schemas.microsoft.com/office/drawing/2014/chart" uri="{C3380CC4-5D6E-409C-BE32-E72D297353CC}">
              <c16:uniqueId val="{00000001-FD56-4DB0-8D7E-4638082E459D}"/>
            </c:ext>
          </c:extLst>
        </c:ser>
        <c:ser>
          <c:idx val="2"/>
          <c:order val="2"/>
          <c:tx>
            <c:v>Bajo</c:v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4"/>
              <c:pt idx="0">
                <c:v>Habla</c:v>
              </c:pt>
              <c:pt idx="1">
                <c:v>Escucha</c:v>
              </c:pt>
              <c:pt idx="2">
                <c:v>Lectura</c:v>
              </c:pt>
              <c:pt idx="3">
                <c:v>Escritura</c:v>
              </c:pt>
            </c:strLit>
          </c:cat>
          <c:val>
            <c:numLit>
              <c:formatCode>0.00%</c:formatCode>
              <c:ptCount val="4"/>
              <c:pt idx="0">
                <c:v>0.42307692307692307</c:v>
              </c:pt>
              <c:pt idx="1">
                <c:v>0.40789473684210525</c:v>
              </c:pt>
              <c:pt idx="2">
                <c:v>0.29870129870129869</c:v>
              </c:pt>
              <c:pt idx="3">
                <c:v>0.43421052631578949</c:v>
              </c:pt>
            </c:numLit>
          </c:val>
          <c:extLst>
            <c:ext xmlns:c16="http://schemas.microsoft.com/office/drawing/2014/chart" uri="{C3380CC4-5D6E-409C-BE32-E72D297353CC}">
              <c16:uniqueId val="{00000002-FD56-4DB0-8D7E-4638082E45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54477992"/>
        <c:axId val="454668288"/>
      </c:barChart>
      <c:catAx>
        <c:axId val="454477992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54668288"/>
        <c:crosses val="autoZero"/>
        <c:auto val="1"/>
        <c:lblAlgn val="ctr"/>
        <c:lblOffset val="100"/>
        <c:noMultiLvlLbl val="0"/>
      </c:catAx>
      <c:valAx>
        <c:axId val="454668288"/>
        <c:scaling>
          <c:orientation val="minMax"/>
        </c:scaling>
        <c:delete val="1"/>
        <c:axPos val="b"/>
        <c:numFmt formatCode="0%" sourceLinked="1"/>
        <c:majorTickMark val="out"/>
        <c:minorTickMark val="none"/>
        <c:tickLblPos val="none"/>
        <c:crossAx val="454477992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/>
              <a:t>Ética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5"/>
              <c:pt idx="0">
                <c:v>Alto</c:v>
              </c:pt>
              <c:pt idx="1">
                <c:v>Mediano</c:v>
              </c:pt>
              <c:pt idx="2">
                <c:v>Bajo</c:v>
              </c:pt>
              <c:pt idx="3">
                <c:v>Ninguno</c:v>
              </c:pt>
              <c:pt idx="4">
                <c:v>No sabe</c:v>
              </c:pt>
            </c:strLit>
          </c:cat>
          <c:val>
            <c:numLit>
              <c:formatCode>0.00%</c:formatCode>
              <c:ptCount val="5"/>
              <c:pt idx="0">
                <c:v>0.16</c:v>
              </c:pt>
              <c:pt idx="1">
                <c:v>0.16</c:v>
              </c:pt>
              <c:pt idx="2">
                <c:v>4.8000000000000001E-2</c:v>
              </c:pt>
              <c:pt idx="3">
                <c:v>8.0000000000000002E-3</c:v>
              </c:pt>
              <c:pt idx="4">
                <c:v>1.2E-2</c:v>
              </c:pt>
            </c:numLit>
          </c:val>
          <c:extLst>
            <c:ext xmlns:c16="http://schemas.microsoft.com/office/drawing/2014/chart" uri="{C3380CC4-5D6E-409C-BE32-E72D297353CC}">
              <c16:uniqueId val="{00000000-BFF6-40F3-B9DE-85D8C53DAF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4669072"/>
        <c:axId val="454669464"/>
      </c:barChart>
      <c:catAx>
        <c:axId val="454669072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s-CO"/>
          </a:p>
        </c:txPr>
        <c:crossAx val="454669464"/>
        <c:crosses val="autoZero"/>
        <c:auto val="1"/>
        <c:lblAlgn val="ctr"/>
        <c:lblOffset val="100"/>
        <c:noMultiLvlLbl val="0"/>
      </c:catAx>
      <c:valAx>
        <c:axId val="454669464"/>
        <c:scaling>
          <c:orientation val="minMax"/>
        </c:scaling>
        <c:delete val="1"/>
        <c:axPos val="b"/>
        <c:numFmt formatCode="0.00%" sourceLinked="1"/>
        <c:majorTickMark val="out"/>
        <c:minorTickMark val="none"/>
        <c:tickLblPos val="none"/>
        <c:crossAx val="45466907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0424135420289133"/>
          <c:y val="4.2267050912584064E-2"/>
          <c:w val="0.63793725781211263"/>
          <c:h val="0.9154658981748319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9"/>
              <c:pt idx="0">
                <c:v>Especialización</c:v>
              </c:pt>
              <c:pt idx="1">
                <c:v>Maestría</c:v>
              </c:pt>
              <c:pt idx="2">
                <c:v>Diplomados </c:v>
              </c:pt>
              <c:pt idx="3">
                <c:v>Seminarios/Cursos </c:v>
              </c:pt>
              <c:pt idx="4">
                <c:v>Estudios Técnicos </c:v>
              </c:pt>
              <c:pt idx="5">
                <c:v>Doctorado</c:v>
              </c:pt>
              <c:pt idx="6">
                <c:v>Tecnológicos </c:v>
              </c:pt>
              <c:pt idx="7">
                <c:v>Universitarios</c:v>
              </c:pt>
              <c:pt idx="8">
                <c:v>Sin respuesta</c:v>
              </c:pt>
            </c:strLit>
          </c:cat>
          <c:val>
            <c:numLit>
              <c:formatCode>0.00%</c:formatCode>
              <c:ptCount val="9"/>
              <c:pt idx="0">
                <c:v>0.1111111111111111</c:v>
              </c:pt>
              <c:pt idx="1">
                <c:v>0.73333333333333328</c:v>
              </c:pt>
              <c:pt idx="2">
                <c:v>5.9259259259259262E-2</c:v>
              </c:pt>
              <c:pt idx="3">
                <c:v>0</c:v>
              </c:pt>
              <c:pt idx="4">
                <c:v>0</c:v>
              </c:pt>
              <c:pt idx="5">
                <c:v>4.4444444444444446E-2</c:v>
              </c:pt>
              <c:pt idx="6">
                <c:v>0</c:v>
              </c:pt>
              <c:pt idx="7">
                <c:v>1.4814814814814815E-2</c:v>
              </c:pt>
              <c:pt idx="8">
                <c:v>0.2</c:v>
              </c:pt>
            </c:numLit>
          </c:val>
          <c:extLst>
            <c:ext xmlns:c16="http://schemas.microsoft.com/office/drawing/2014/chart" uri="{C3380CC4-5D6E-409C-BE32-E72D297353CC}">
              <c16:uniqueId val="{00000000-1CEC-4239-B97C-AD71082777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2779712"/>
        <c:axId val="452996056"/>
      </c:barChart>
      <c:catAx>
        <c:axId val="452779712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52996056"/>
        <c:crosses val="autoZero"/>
        <c:auto val="1"/>
        <c:lblAlgn val="ctr"/>
        <c:lblOffset val="100"/>
        <c:noMultiLvlLbl val="0"/>
      </c:catAx>
      <c:valAx>
        <c:axId val="452996056"/>
        <c:scaling>
          <c:orientation val="minMax"/>
        </c:scaling>
        <c:delete val="1"/>
        <c:axPos val="b"/>
        <c:numFmt formatCode="0.00%" sourceLinked="1"/>
        <c:majorTickMark val="out"/>
        <c:minorTickMark val="none"/>
        <c:tickLblPos val="none"/>
        <c:crossAx val="4527797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/>
              <a:t>Espiritual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5"/>
              <c:pt idx="0">
                <c:v>Alto</c:v>
              </c:pt>
              <c:pt idx="1">
                <c:v>Mediano</c:v>
              </c:pt>
              <c:pt idx="2">
                <c:v>Bajo</c:v>
              </c:pt>
              <c:pt idx="3">
                <c:v>Ninguno</c:v>
              </c:pt>
              <c:pt idx="4">
                <c:v>No sabe</c:v>
              </c:pt>
            </c:strLit>
          </c:cat>
          <c:val>
            <c:numLit>
              <c:formatCode>0.00%</c:formatCode>
              <c:ptCount val="5"/>
              <c:pt idx="0">
                <c:v>7.5999999999999998E-2</c:v>
              </c:pt>
              <c:pt idx="1">
                <c:v>0.16</c:v>
              </c:pt>
              <c:pt idx="2">
                <c:v>0.16</c:v>
              </c:pt>
              <c:pt idx="3">
                <c:v>0.112</c:v>
              </c:pt>
              <c:pt idx="4">
                <c:v>1.6E-2</c:v>
              </c:pt>
            </c:numLit>
          </c:val>
          <c:extLst>
            <c:ext xmlns:c16="http://schemas.microsoft.com/office/drawing/2014/chart" uri="{C3380CC4-5D6E-409C-BE32-E72D297353CC}">
              <c16:uniqueId val="{00000000-CE46-4BE8-AE48-A607105DB21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454670248"/>
        <c:axId val="454670640"/>
      </c:barChart>
      <c:catAx>
        <c:axId val="454670248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s-CO"/>
          </a:p>
        </c:txPr>
        <c:crossAx val="454670640"/>
        <c:crosses val="autoZero"/>
        <c:auto val="1"/>
        <c:lblAlgn val="ctr"/>
        <c:lblOffset val="100"/>
        <c:noMultiLvlLbl val="0"/>
      </c:catAx>
      <c:valAx>
        <c:axId val="454670640"/>
        <c:scaling>
          <c:orientation val="minMax"/>
        </c:scaling>
        <c:delete val="1"/>
        <c:axPos val="b"/>
        <c:numFmt formatCode="0.00%" sourceLinked="1"/>
        <c:majorTickMark val="out"/>
        <c:minorTickMark val="none"/>
        <c:tickLblPos val="none"/>
        <c:crossAx val="45467024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0000000000002" l="0.70000000000000062" r="0.70000000000000062" t="0.750000000000002" header="0.30000000000000032" footer="0.30000000000000032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/>
              <a:t>Comunicativa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5"/>
              <c:pt idx="0">
                <c:v>Alto</c:v>
              </c:pt>
              <c:pt idx="1">
                <c:v>Mediano</c:v>
              </c:pt>
              <c:pt idx="2">
                <c:v>Bajo</c:v>
              </c:pt>
              <c:pt idx="3">
                <c:v>Ninguno</c:v>
              </c:pt>
              <c:pt idx="4">
                <c:v>No sabe</c:v>
              </c:pt>
            </c:strLit>
          </c:cat>
          <c:val>
            <c:numLit>
              <c:formatCode>0.00%</c:formatCode>
              <c:ptCount val="5"/>
              <c:pt idx="0">
                <c:v>0.20399999999999999</c:v>
              </c:pt>
              <c:pt idx="1">
                <c:v>0.26400000000000001</c:v>
              </c:pt>
              <c:pt idx="2">
                <c:v>4.8000000000000001E-2</c:v>
              </c:pt>
              <c:pt idx="3">
                <c:v>4.0000000000000001E-3</c:v>
              </c:pt>
              <c:pt idx="4">
                <c:v>4.0000000000000001E-3</c:v>
              </c:pt>
            </c:numLit>
          </c:val>
          <c:extLst>
            <c:ext xmlns:c16="http://schemas.microsoft.com/office/drawing/2014/chart" uri="{C3380CC4-5D6E-409C-BE32-E72D297353CC}">
              <c16:uniqueId val="{00000000-835E-4FE7-8D5F-ECB61183A8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4671424"/>
        <c:axId val="454671816"/>
      </c:barChart>
      <c:catAx>
        <c:axId val="454671424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s-CO"/>
          </a:p>
        </c:txPr>
        <c:crossAx val="454671816"/>
        <c:crosses val="autoZero"/>
        <c:auto val="1"/>
        <c:lblAlgn val="ctr"/>
        <c:lblOffset val="100"/>
        <c:noMultiLvlLbl val="0"/>
      </c:catAx>
      <c:valAx>
        <c:axId val="454671816"/>
        <c:scaling>
          <c:orientation val="minMax"/>
        </c:scaling>
        <c:delete val="1"/>
        <c:axPos val="b"/>
        <c:numFmt formatCode="0.00%" sourceLinked="1"/>
        <c:majorTickMark val="out"/>
        <c:minorTickMark val="none"/>
        <c:tickLblPos val="none"/>
        <c:crossAx val="45467142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000000000000266" l="0.70000000000000062" r="0.70000000000000062" t="0.75000000000000266" header="0.30000000000000032" footer="0.30000000000000032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/>
              <a:t>Estética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107109990870019"/>
          <c:y val="0.1142884006224284"/>
          <c:w val="0.85242071504153483"/>
          <c:h val="0.85911746420104829"/>
        </c:manualLayout>
      </c:layout>
      <c:bar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txPr>
              <a:bodyPr anchorCtr="0"/>
              <a:lstStyle/>
              <a:p>
                <a:pPr algn="ctr">
                  <a:defRPr b="1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5"/>
              <c:pt idx="0">
                <c:v>Alto</c:v>
              </c:pt>
              <c:pt idx="1">
                <c:v>Mediano</c:v>
              </c:pt>
              <c:pt idx="2">
                <c:v>Bajo</c:v>
              </c:pt>
              <c:pt idx="3">
                <c:v>Ninguno</c:v>
              </c:pt>
              <c:pt idx="4">
                <c:v>No sabe</c:v>
              </c:pt>
            </c:strLit>
          </c:cat>
          <c:val>
            <c:numLit>
              <c:formatCode>0.00%</c:formatCode>
              <c:ptCount val="5"/>
              <c:pt idx="0">
                <c:v>8.7999999999999995E-2</c:v>
              </c:pt>
              <c:pt idx="1">
                <c:v>0.24</c:v>
              </c:pt>
              <c:pt idx="2">
                <c:v>0.104</c:v>
              </c:pt>
              <c:pt idx="3">
                <c:v>7.5999999999999998E-2</c:v>
              </c:pt>
              <c:pt idx="4">
                <c:v>1.6E-2</c:v>
              </c:pt>
            </c:numLit>
          </c:val>
          <c:extLst>
            <c:ext xmlns:c16="http://schemas.microsoft.com/office/drawing/2014/chart" uri="{C3380CC4-5D6E-409C-BE32-E72D297353CC}">
              <c16:uniqueId val="{00000000-43CE-439E-9529-00BAF724FE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4810984"/>
        <c:axId val="454811376"/>
      </c:barChart>
      <c:catAx>
        <c:axId val="454810984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s-CO"/>
          </a:p>
        </c:txPr>
        <c:crossAx val="454811376"/>
        <c:crosses val="autoZero"/>
        <c:auto val="1"/>
        <c:lblAlgn val="ctr"/>
        <c:lblOffset val="100"/>
        <c:noMultiLvlLbl val="0"/>
      </c:catAx>
      <c:valAx>
        <c:axId val="454811376"/>
        <c:scaling>
          <c:orientation val="minMax"/>
        </c:scaling>
        <c:delete val="1"/>
        <c:axPos val="b"/>
        <c:numFmt formatCode="0.00%" sourceLinked="1"/>
        <c:majorTickMark val="out"/>
        <c:minorTickMark val="none"/>
        <c:tickLblPos val="none"/>
        <c:crossAx val="45481098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000000000000289" l="0.70000000000000062" r="0.70000000000000062" t="0.75000000000000289" header="0.30000000000000032" footer="0.30000000000000032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/>
              <a:t>Corporal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3389129930187299"/>
          <c:y val="0.15363959629915919"/>
          <c:w val="0.85477083221740136"/>
          <c:h val="0.80609753356055769"/>
        </c:manualLayout>
      </c:layout>
      <c:bar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5"/>
              <c:pt idx="0">
                <c:v>Alto</c:v>
              </c:pt>
              <c:pt idx="1">
                <c:v>Mediano</c:v>
              </c:pt>
              <c:pt idx="2">
                <c:v>Bajo</c:v>
              </c:pt>
              <c:pt idx="3">
                <c:v>Ninguno</c:v>
              </c:pt>
              <c:pt idx="4">
                <c:v>No sabe</c:v>
              </c:pt>
            </c:strLit>
          </c:cat>
          <c:val>
            <c:numLit>
              <c:formatCode>0.00%</c:formatCode>
              <c:ptCount val="5"/>
              <c:pt idx="0">
                <c:v>9.1999999999999998E-2</c:v>
              </c:pt>
              <c:pt idx="1">
                <c:v>0.23599999999999999</c:v>
              </c:pt>
              <c:pt idx="2">
                <c:v>0.112</c:v>
              </c:pt>
              <c:pt idx="3">
                <c:v>6.8000000000000005E-2</c:v>
              </c:pt>
              <c:pt idx="4">
                <c:v>1.6E-2</c:v>
              </c:pt>
            </c:numLit>
          </c:val>
          <c:extLst>
            <c:ext xmlns:c16="http://schemas.microsoft.com/office/drawing/2014/chart" uri="{C3380CC4-5D6E-409C-BE32-E72D297353CC}">
              <c16:uniqueId val="{00000000-3DED-4A66-94F5-00FB2EE0E4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4812160"/>
        <c:axId val="454812552"/>
      </c:barChart>
      <c:catAx>
        <c:axId val="454812160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s-CO"/>
          </a:p>
        </c:txPr>
        <c:crossAx val="454812552"/>
        <c:crosses val="autoZero"/>
        <c:auto val="1"/>
        <c:lblAlgn val="ctr"/>
        <c:lblOffset val="100"/>
        <c:noMultiLvlLbl val="0"/>
      </c:catAx>
      <c:valAx>
        <c:axId val="454812552"/>
        <c:scaling>
          <c:orientation val="minMax"/>
        </c:scaling>
        <c:delete val="1"/>
        <c:axPos val="b"/>
        <c:numFmt formatCode="0.00%" sourceLinked="1"/>
        <c:majorTickMark val="out"/>
        <c:minorTickMark val="none"/>
        <c:tickLblPos val="none"/>
        <c:crossAx val="45481216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4803149606299213" l="0.70866141732283472" r="0.70866141732283472" t="0.74803149606299213" header="0.31496062992125984" footer="0.31496062992125984"/>
    <c:pageSetup paperSize="8" orientation="landscape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/>
              <a:t>Socio Política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5"/>
              <c:pt idx="0">
                <c:v>Alto</c:v>
              </c:pt>
              <c:pt idx="1">
                <c:v>Mediano</c:v>
              </c:pt>
              <c:pt idx="2">
                <c:v>Bajo</c:v>
              </c:pt>
              <c:pt idx="3">
                <c:v>Ninguno</c:v>
              </c:pt>
              <c:pt idx="4">
                <c:v>No sabe</c:v>
              </c:pt>
            </c:strLit>
          </c:cat>
          <c:val>
            <c:numLit>
              <c:formatCode>0.00%</c:formatCode>
              <c:ptCount val="5"/>
              <c:pt idx="0">
                <c:v>9.6000000000000002E-2</c:v>
              </c:pt>
              <c:pt idx="1">
                <c:v>0.25600000000000001</c:v>
              </c:pt>
              <c:pt idx="2">
                <c:v>0.112</c:v>
              </c:pt>
              <c:pt idx="3">
                <c:v>4.3999999999999997E-2</c:v>
              </c:pt>
              <c:pt idx="4">
                <c:v>1.6E-2</c:v>
              </c:pt>
            </c:numLit>
          </c:val>
          <c:extLst>
            <c:ext xmlns:c16="http://schemas.microsoft.com/office/drawing/2014/chart" uri="{C3380CC4-5D6E-409C-BE32-E72D297353CC}">
              <c16:uniqueId val="{00000000-8F5D-4B64-AA00-A1C9F03CEC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4813336"/>
        <c:axId val="454813728"/>
      </c:barChart>
      <c:catAx>
        <c:axId val="454813336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s-CO"/>
          </a:p>
        </c:txPr>
        <c:crossAx val="454813728"/>
        <c:crosses val="autoZero"/>
        <c:auto val="1"/>
        <c:lblAlgn val="ctr"/>
        <c:lblOffset val="100"/>
        <c:noMultiLvlLbl val="0"/>
      </c:catAx>
      <c:valAx>
        <c:axId val="454813728"/>
        <c:scaling>
          <c:orientation val="minMax"/>
        </c:scaling>
        <c:delete val="1"/>
        <c:axPos val="b"/>
        <c:numFmt formatCode="0.00%" sourceLinked="1"/>
        <c:majorTickMark val="out"/>
        <c:minorTickMark val="none"/>
        <c:tickLblPos val="none"/>
        <c:crossAx val="45481333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000000000000333" l="0.70000000000000062" r="0.70000000000000062" t="0.75000000000000333" header="0.30000000000000032" footer="0.30000000000000032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7791017780998178"/>
          <c:y val="3.4722392384767403E-2"/>
          <c:w val="0.5791666666666665"/>
          <c:h val="0.96527777777777779"/>
        </c:manualLayout>
      </c:layout>
      <c:doughnutChart>
        <c:varyColors val="1"/>
        <c:ser>
          <c:idx val="0"/>
          <c:order val="0"/>
          <c:explosion val="6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C94-497D-8C86-43B69D3CD678}"/>
              </c:ext>
            </c:extLst>
          </c:dPt>
          <c:dLbls>
            <c:dLbl>
              <c:idx val="2"/>
              <c:layout>
                <c:manualLayout>
                  <c:x val="8.8867766920373195E-2"/>
                  <c:y val="4.6608725863010715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C94-497D-8C86-43B69D3CD67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0" cap="none" spc="0">
                    <a:ln w="18415" cmpd="sng">
                      <a:solidFill>
                        <a:srgbClr val="FFFFFF"/>
                      </a:solidFill>
                      <a:prstDash val="solid"/>
                    </a:ln>
                    <a:solidFill>
                      <a:srgbClr val="FFFFFF"/>
                    </a:solidFill>
                    <a:effectLst>
                      <a:outerShdw blurRad="63500" dir="3600000" algn="tl" rotWithShape="0">
                        <a:srgbClr val="000000">
                          <a:alpha val="70000"/>
                        </a:srgbClr>
                      </a:outerShdw>
                    </a:effectLst>
                  </a:defRPr>
                </a:pPr>
                <a:endParaRPr lang="es-CO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2"/>
              <c:pt idx="0">
                <c:v>Si</c:v>
              </c:pt>
              <c:pt idx="1">
                <c:v>No</c:v>
              </c:pt>
            </c:strLit>
          </c:cat>
          <c:val>
            <c:numLit>
              <c:formatCode>0.00%</c:formatCode>
              <c:ptCount val="2"/>
              <c:pt idx="0">
                <c:v>0.65</c:v>
              </c:pt>
              <c:pt idx="1">
                <c:v>0.3</c:v>
              </c:pt>
            </c:numLit>
          </c:val>
          <c:extLst>
            <c:ext xmlns:c16="http://schemas.microsoft.com/office/drawing/2014/chart" uri="{C3380CC4-5D6E-409C-BE32-E72D297353CC}">
              <c16:uniqueId val="{00000002-EC94-497D-8C86-43B69D3CD6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overlay val="0"/>
    </c:legend>
    <c:plotVisOnly val="1"/>
    <c:dispBlanksAs val="zero"/>
    <c:showDLblsOverMax val="0"/>
  </c:chart>
  <c:spPr>
    <a:ln>
      <a:noFill/>
    </a:ln>
  </c:spPr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824053659959258"/>
          <c:y val="6.3088824423262885E-2"/>
          <c:w val="0.66203744531933562"/>
          <c:h val="0.87110190173596658"/>
        </c:manualLayout>
      </c:layout>
      <c:doughnutChart>
        <c:varyColors val="1"/>
        <c:ser>
          <c:idx val="0"/>
          <c:order val="0"/>
          <c:explosion val="3"/>
          <c:dPt>
            <c:idx val="1"/>
            <c:bubble3D val="0"/>
            <c:explosion val="7"/>
            <c:extLst>
              <c:ext xmlns:c16="http://schemas.microsoft.com/office/drawing/2014/chart" uri="{C3380CC4-5D6E-409C-BE32-E72D297353CC}">
                <c16:uniqueId val="{00000001-45A6-4B7F-8A25-AD41D18ADE97}"/>
              </c:ext>
            </c:extLst>
          </c:dPt>
          <c:dLbls>
            <c:dLbl>
              <c:idx val="1"/>
              <c:layout>
                <c:manualLayout>
                  <c:x val="-2.5308826359087298E-2"/>
                  <c:y val="-1.9844085902495746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5A6-4B7F-8A25-AD41D18ADE97}"/>
                </c:ext>
              </c:extLst>
            </c:dLbl>
            <c:dLbl>
              <c:idx val="2"/>
              <c:layout>
                <c:manualLayout>
                  <c:x val="4.4993469082821806E-2"/>
                  <c:y val="-3.9688171804991491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5A6-4B7F-8A25-AD41D18ADE9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600" b="0" cap="none" spc="0">
                    <a:ln w="18415" cmpd="sng">
                      <a:solidFill>
                        <a:srgbClr val="FFFFFF"/>
                      </a:solidFill>
                      <a:prstDash val="solid"/>
                    </a:ln>
                    <a:solidFill>
                      <a:srgbClr val="FFFFFF"/>
                    </a:solidFill>
                    <a:effectLst>
                      <a:outerShdw blurRad="63500" dir="3600000" algn="tl" rotWithShape="0">
                        <a:srgbClr val="000000">
                          <a:alpha val="70000"/>
                        </a:srgbClr>
                      </a:outerShdw>
                    </a:effectLst>
                  </a:defRPr>
                </a:pPr>
                <a:endParaRPr lang="es-CO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2"/>
              <c:pt idx="0">
                <c:v>Si</c:v>
              </c:pt>
              <c:pt idx="1">
                <c:v>No</c:v>
              </c:pt>
            </c:strLit>
          </c:cat>
          <c:val>
            <c:numLit>
              <c:formatCode>0.00%</c:formatCode>
              <c:ptCount val="2"/>
              <c:pt idx="0">
                <c:v>0.60538116591928248</c:v>
              </c:pt>
              <c:pt idx="1">
                <c:v>0.1210762331838565</c:v>
              </c:pt>
            </c:numLit>
          </c:val>
          <c:extLst>
            <c:ext xmlns:c16="http://schemas.microsoft.com/office/drawing/2014/chart" uri="{C3380CC4-5D6E-409C-BE32-E72D297353CC}">
              <c16:uniqueId val="{00000003-45A6-4B7F-8A25-AD41D18ADE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plotVisOnly val="1"/>
    <c:dispBlanksAs val="zero"/>
    <c:showDLblsOverMax val="0"/>
  </c:chart>
  <c:spPr>
    <a:ln>
      <a:noFill/>
    </a:ln>
  </c:spPr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7916666666666762"/>
          <c:y val="0.23379629629629714"/>
          <c:w val="0.45972222222222231"/>
          <c:h val="0.76620370370370372"/>
        </c:manualLayout>
      </c:layout>
      <c:doughnutChart>
        <c:varyColors val="1"/>
        <c:ser>
          <c:idx val="0"/>
          <c:order val="0"/>
          <c:explosion val="8"/>
          <c:dLbls>
            <c:dLbl>
              <c:idx val="0"/>
              <c:layout>
                <c:manualLayout>
                  <c:x val="0.125"/>
                  <c:y val="0.12962962962962898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194-4CF1-91FE-1DB5F48A9360}"/>
                </c:ext>
              </c:extLst>
            </c:dLbl>
            <c:dLbl>
              <c:idx val="1"/>
              <c:layout>
                <c:manualLayout>
                  <c:x val="-0.11666666666666672"/>
                  <c:y val="0.12962962962962887"/>
                </c:manualLayout>
              </c:layout>
              <c:spPr/>
              <c:txPr>
                <a:bodyPr/>
                <a:lstStyle/>
                <a:p>
                  <a:pPr>
                    <a:defRPr sz="1200" b="1" cap="none" spc="0">
                      <a:ln w="10541" cmpd="sng">
                        <a:solidFill>
                          <a:schemeClr val="accent2"/>
                        </a:solidFill>
                        <a:prstDash val="solid"/>
                      </a:ln>
                      <a:solidFill>
                        <a:schemeClr val="accent2"/>
                      </a:solidFill>
                      <a:effectLst/>
                    </a:defRPr>
                  </a:pPr>
                  <a:endParaRPr lang="es-CO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194-4CF1-91FE-1DB5F48A9360}"/>
                </c:ext>
              </c:extLst>
            </c:dLbl>
            <c:dLbl>
              <c:idx val="2"/>
              <c:layout>
                <c:manualLayout>
                  <c:x val="-0.13888888888888892"/>
                  <c:y val="-0.125"/>
                </c:manualLayout>
              </c:layout>
              <c:spPr/>
              <c:txPr>
                <a:bodyPr/>
                <a:lstStyle/>
                <a:p>
                  <a:pPr>
                    <a:defRPr sz="1200" b="1" cap="none" spc="0">
                      <a:ln w="10541" cmpd="sng">
                        <a:solidFill>
                          <a:schemeClr val="accent3">
                            <a:lumMod val="75000"/>
                          </a:schemeClr>
                        </a:solidFill>
                        <a:prstDash val="solid"/>
                      </a:ln>
                      <a:solidFill>
                        <a:schemeClr val="accent3">
                          <a:lumMod val="75000"/>
                        </a:schemeClr>
                      </a:solidFill>
                      <a:effectLst/>
                    </a:defRPr>
                  </a:pPr>
                  <a:endParaRPr lang="es-CO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194-4CF1-91FE-1DB5F48A9360}"/>
                </c:ext>
              </c:extLst>
            </c:dLbl>
            <c:dLbl>
              <c:idx val="3"/>
              <c:layout>
                <c:manualLayout>
                  <c:x val="-3.0555555555555582E-2"/>
                  <c:y val="-0.21296296296296369"/>
                </c:manualLayout>
              </c:layout>
              <c:spPr/>
              <c:txPr>
                <a:bodyPr/>
                <a:lstStyle/>
                <a:p>
                  <a:pPr>
                    <a:defRPr sz="1200" b="1" cap="none" spc="0">
                      <a:ln w="10541" cmpd="sng">
                        <a:solidFill>
                          <a:schemeClr val="accent4"/>
                        </a:solidFill>
                        <a:prstDash val="solid"/>
                      </a:ln>
                      <a:solidFill>
                        <a:schemeClr val="accent4"/>
                      </a:solidFill>
                      <a:effectLst/>
                    </a:defRPr>
                  </a:pPr>
                  <a:endParaRPr lang="es-CO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194-4CF1-91FE-1DB5F48A9360}"/>
                </c:ext>
              </c:extLst>
            </c:dLbl>
            <c:dLbl>
              <c:idx val="4"/>
              <c:layout>
                <c:manualLayout>
                  <c:x val="0.10833333333333336"/>
                  <c:y val="-0.18017699460429898"/>
                </c:manualLayout>
              </c:layout>
              <c:spPr/>
              <c:txPr>
                <a:bodyPr/>
                <a:lstStyle/>
                <a:p>
                  <a:pPr>
                    <a:defRPr sz="1200" b="1" cap="none" spc="0">
                      <a:ln w="10541" cmpd="sng">
                        <a:solidFill>
                          <a:schemeClr val="accent5"/>
                        </a:solidFill>
                        <a:prstDash val="solid"/>
                      </a:ln>
                      <a:solidFill>
                        <a:schemeClr val="accent5"/>
                      </a:solidFill>
                      <a:effectLst/>
                    </a:defRPr>
                  </a:pPr>
                  <a:endParaRPr lang="es-CO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194-4CF1-91FE-1DB5F48A9360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194-4CF1-91FE-1DB5F48A936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 cap="none" spc="0">
                    <a:ln w="10541" cmpd="sng">
                      <a:solidFill>
                        <a:schemeClr val="accent1">
                          <a:shade val="88000"/>
                          <a:satMod val="110000"/>
                        </a:schemeClr>
                      </a:solidFill>
                      <a:prstDash val="solid"/>
                    </a:ln>
                    <a:gradFill>
                      <a:gsLst>
                        <a:gs pos="0">
                          <a:schemeClr val="accent1">
                            <a:tint val="40000"/>
                            <a:satMod val="250000"/>
                          </a:schemeClr>
                        </a:gs>
                        <a:gs pos="9000">
                          <a:schemeClr val="accent1">
                            <a:tint val="52000"/>
                            <a:satMod val="300000"/>
                          </a:schemeClr>
                        </a:gs>
                        <a:gs pos="50000">
                          <a:schemeClr val="accent1">
                            <a:shade val="20000"/>
                            <a:satMod val="300000"/>
                          </a:schemeClr>
                        </a:gs>
                        <a:gs pos="79000">
                          <a:schemeClr val="accent1">
                            <a:tint val="52000"/>
                            <a:satMod val="300000"/>
                          </a:schemeClr>
                        </a:gs>
                        <a:gs pos="100000">
                          <a:schemeClr val="accent1">
                            <a:tint val="40000"/>
                            <a:satMod val="250000"/>
                          </a:schemeClr>
                        </a:gs>
                      </a:gsLst>
                      <a:lin ang="5400000"/>
                    </a:gradFill>
                    <a:effectLst/>
                  </a:defRPr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6"/>
              <c:pt idx="0">
                <c:v>Trabajando         </c:v>
              </c:pt>
              <c:pt idx="1">
                <c:v>Buscando trabajo       </c:v>
              </c:pt>
              <c:pt idx="2">
                <c:v>Estudiando         </c:v>
              </c:pt>
              <c:pt idx="3">
                <c:v>Otra actividad</c:v>
              </c:pt>
              <c:pt idx="4">
                <c:v>Oficios del hogar</c:v>
              </c:pt>
              <c:pt idx="5">
                <c:v>Incapacitado permanente para  trabajar  </c:v>
              </c:pt>
            </c:strLit>
          </c:cat>
          <c:val>
            <c:numLit>
              <c:formatCode>0.00%</c:formatCode>
              <c:ptCount val="6"/>
              <c:pt idx="0">
                <c:v>0.42857142857142855</c:v>
              </c:pt>
              <c:pt idx="1">
                <c:v>0.12244897959183673</c:v>
              </c:pt>
              <c:pt idx="2">
                <c:v>0.10204081632653061</c:v>
              </c:pt>
              <c:pt idx="3">
                <c:v>4.0816326530612242E-2</c:v>
              </c:pt>
              <c:pt idx="4">
                <c:v>4.0816326530612242E-2</c:v>
              </c:pt>
              <c:pt idx="5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6-0194-4CF1-91FE-1DB5F48A9360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plotVisOnly val="1"/>
    <c:dispBlanksAs val="zero"/>
    <c:showDLblsOverMax val="0"/>
  </c:chart>
  <c:spPr>
    <a:ln>
      <a:noFill/>
    </a:ln>
  </c:spPr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3017136091891352E-2"/>
          <c:y val="6.2218801746936489E-2"/>
          <c:w val="0.6600919742049971"/>
          <c:h val="0.87556239650612699"/>
        </c:manualLayout>
      </c:layout>
      <c:barChart>
        <c:barDir val="bar"/>
        <c:grouping val="clustered"/>
        <c:varyColors val="0"/>
        <c:ser>
          <c:idx val="0"/>
          <c:order val="0"/>
          <c:tx>
            <c:v>Trabajando         </c:v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3"/>
              <c:pt idx="0">
                <c:v>1 Año</c:v>
              </c:pt>
              <c:pt idx="1">
                <c:v>3 Año</c:v>
              </c:pt>
              <c:pt idx="2">
                <c:v>5 Año</c:v>
              </c:pt>
            </c:strLit>
          </c:cat>
          <c:val>
            <c:numLit>
              <c:formatCode>0.00%</c:formatCode>
              <c:ptCount val="3"/>
              <c:pt idx="0">
                <c:v>0.44444444444444442</c:v>
              </c:pt>
              <c:pt idx="1">
                <c:v>0.5</c:v>
              </c:pt>
              <c:pt idx="2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82C-431B-9090-4C21FB800742}"/>
            </c:ext>
          </c:extLst>
        </c:ser>
        <c:ser>
          <c:idx val="1"/>
          <c:order val="1"/>
          <c:tx>
            <c:v>Buscando trabajo       </c:v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3"/>
              <c:pt idx="0">
                <c:v>1 Año</c:v>
              </c:pt>
              <c:pt idx="1">
                <c:v>3 Año</c:v>
              </c:pt>
              <c:pt idx="2">
                <c:v>5 Año</c:v>
              </c:pt>
            </c:strLit>
          </c:cat>
          <c:val>
            <c:numLit>
              <c:formatCode>0.00%</c:formatCode>
              <c:ptCount val="3"/>
              <c:pt idx="0">
                <c:v>0.22222222222222221</c:v>
              </c:pt>
              <c:pt idx="1">
                <c:v>0</c:v>
              </c:pt>
              <c:pt idx="2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82C-431B-9090-4C21FB800742}"/>
            </c:ext>
          </c:extLst>
        </c:ser>
        <c:ser>
          <c:idx val="2"/>
          <c:order val="2"/>
          <c:tx>
            <c:v>Estudiando         </c:v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3"/>
              <c:pt idx="0">
                <c:v>1 Año</c:v>
              </c:pt>
              <c:pt idx="1">
                <c:v>3 Año</c:v>
              </c:pt>
              <c:pt idx="2">
                <c:v>5 Año</c:v>
              </c:pt>
            </c:strLit>
          </c:cat>
          <c:val>
            <c:numLit>
              <c:formatCode>0.00%</c:formatCode>
              <c:ptCount val="3"/>
              <c:pt idx="0">
                <c:v>7.407407407407407E-2</c:v>
              </c:pt>
              <c:pt idx="1">
                <c:v>0.16666666666666666</c:v>
              </c:pt>
              <c:pt idx="2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582C-431B-9090-4C21FB800742}"/>
            </c:ext>
          </c:extLst>
        </c:ser>
        <c:ser>
          <c:idx val="3"/>
          <c:order val="3"/>
          <c:tx>
            <c:v>Otra actividad</c:v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3"/>
              <c:pt idx="0">
                <c:v>1 Año</c:v>
              </c:pt>
              <c:pt idx="1">
                <c:v>3 Año</c:v>
              </c:pt>
              <c:pt idx="2">
                <c:v>5 Año</c:v>
              </c:pt>
            </c:strLit>
          </c:cat>
          <c:val>
            <c:numLit>
              <c:formatCode>0.00%</c:formatCode>
              <c:ptCount val="3"/>
              <c:pt idx="0">
                <c:v>0</c:v>
              </c:pt>
              <c:pt idx="1">
                <c:v>0.1111111111111111</c:v>
              </c:pt>
              <c:pt idx="2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582C-431B-9090-4C21FB800742}"/>
            </c:ext>
          </c:extLst>
        </c:ser>
        <c:ser>
          <c:idx val="4"/>
          <c:order val="4"/>
          <c:tx>
            <c:v>Oficios del hogar</c:v>
          </c:tx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82C-431B-9090-4C21FB800742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3"/>
              <c:pt idx="0">
                <c:v>1 Año</c:v>
              </c:pt>
              <c:pt idx="1">
                <c:v>3 Año</c:v>
              </c:pt>
              <c:pt idx="2">
                <c:v>5 Año</c:v>
              </c:pt>
            </c:strLit>
          </c:cat>
          <c:val>
            <c:numLit>
              <c:formatCode>0.00%</c:formatCode>
              <c:ptCount val="3"/>
              <c:pt idx="0">
                <c:v>7.407407407407407E-2</c:v>
              </c:pt>
              <c:pt idx="1">
                <c:v>0</c:v>
              </c:pt>
              <c:pt idx="2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5-582C-431B-9090-4C21FB8007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5197888"/>
        <c:axId val="455198280"/>
      </c:barChart>
      <c:catAx>
        <c:axId val="455197888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455198280"/>
        <c:crosses val="autoZero"/>
        <c:auto val="1"/>
        <c:lblAlgn val="ctr"/>
        <c:lblOffset val="100"/>
        <c:noMultiLvlLbl val="0"/>
      </c:catAx>
      <c:valAx>
        <c:axId val="455198280"/>
        <c:scaling>
          <c:orientation val="minMax"/>
        </c:scaling>
        <c:delete val="1"/>
        <c:axPos val="b"/>
        <c:numFmt formatCode="0.00%" sourceLinked="1"/>
        <c:majorTickMark val="out"/>
        <c:minorTickMark val="none"/>
        <c:tickLblPos val="none"/>
        <c:crossAx val="45519788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9495975503062113"/>
          <c:y val="8.0615511296382225E-2"/>
          <c:w val="0.28837357830271365"/>
          <c:h val="0.79171015387782406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v>1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4"/>
              <c:pt idx="0">
                <c:v>MG</c:v>
              </c:pt>
              <c:pt idx="1">
                <c:v>1 Año</c:v>
              </c:pt>
              <c:pt idx="2">
                <c:v>3 Año</c:v>
              </c:pt>
              <c:pt idx="3">
                <c:v>5 Año</c:v>
              </c:pt>
            </c:strLit>
          </c:cat>
          <c:val>
            <c:numLit>
              <c:formatCode>0.00%</c:formatCode>
              <c:ptCount val="4"/>
              <c:pt idx="0">
                <c:v>5.4054054054054057E-3</c:v>
              </c:pt>
              <c:pt idx="1">
                <c:v>0.08</c:v>
              </c:pt>
              <c:pt idx="2">
                <c:v>0</c:v>
              </c:pt>
              <c:pt idx="3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499-435A-9008-1187E34EF5D3}"/>
            </c:ext>
          </c:extLst>
        </c:ser>
        <c:ser>
          <c:idx val="1"/>
          <c:order val="1"/>
          <c:tx>
            <c:v>2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Lit>
              <c:ptCount val="4"/>
              <c:pt idx="0">
                <c:v>MG</c:v>
              </c:pt>
              <c:pt idx="1">
                <c:v>1 Año</c:v>
              </c:pt>
              <c:pt idx="2">
                <c:v>3 Año</c:v>
              </c:pt>
              <c:pt idx="3">
                <c:v>5 Año</c:v>
              </c:pt>
            </c:strLit>
          </c:cat>
          <c:val>
            <c:numLit>
              <c:formatCode>0.00%</c:formatCode>
              <c:ptCount val="4"/>
              <c:pt idx="0">
                <c:v>2.7027027027027029E-2</c:v>
              </c:pt>
              <c:pt idx="1">
                <c:v>0</c:v>
              </c:pt>
              <c:pt idx="2">
                <c:v>6.6666666666666666E-2</c:v>
              </c:pt>
              <c:pt idx="3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499-435A-9008-1187E34EF5D3}"/>
            </c:ext>
          </c:extLst>
        </c:ser>
        <c:ser>
          <c:idx val="2"/>
          <c:order val="2"/>
          <c:tx>
            <c:v>3</c:v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4"/>
              <c:pt idx="0">
                <c:v>MG</c:v>
              </c:pt>
              <c:pt idx="1">
                <c:v>1 Año</c:v>
              </c:pt>
              <c:pt idx="2">
                <c:v>3 Año</c:v>
              </c:pt>
              <c:pt idx="3">
                <c:v>5 Año</c:v>
              </c:pt>
            </c:strLit>
          </c:cat>
          <c:val>
            <c:numLit>
              <c:formatCode>0.00%</c:formatCode>
              <c:ptCount val="4"/>
              <c:pt idx="0">
                <c:v>0.26486486486486488</c:v>
              </c:pt>
              <c:pt idx="1">
                <c:v>0.36</c:v>
              </c:pt>
              <c:pt idx="2">
                <c:v>0.26666666666666666</c:v>
              </c:pt>
              <c:pt idx="3">
                <c:v>0.75</c:v>
              </c:pt>
            </c:numLit>
          </c:val>
          <c:extLst>
            <c:ext xmlns:c16="http://schemas.microsoft.com/office/drawing/2014/chart" uri="{C3380CC4-5D6E-409C-BE32-E72D297353CC}">
              <c16:uniqueId val="{00000002-D499-435A-9008-1187E34EF5D3}"/>
            </c:ext>
          </c:extLst>
        </c:ser>
        <c:ser>
          <c:idx val="3"/>
          <c:order val="3"/>
          <c:tx>
            <c:v>4</c:v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4"/>
              <c:pt idx="0">
                <c:v>MG</c:v>
              </c:pt>
              <c:pt idx="1">
                <c:v>1 Año</c:v>
              </c:pt>
              <c:pt idx="2">
                <c:v>3 Año</c:v>
              </c:pt>
              <c:pt idx="3">
                <c:v>5 Año</c:v>
              </c:pt>
            </c:strLit>
          </c:cat>
          <c:val>
            <c:numLit>
              <c:formatCode>0.00%</c:formatCode>
              <c:ptCount val="4"/>
              <c:pt idx="0">
                <c:v>0.55675675675675673</c:v>
              </c:pt>
              <c:pt idx="1">
                <c:v>0.56000000000000005</c:v>
              </c:pt>
              <c:pt idx="2">
                <c:v>0.33333333333333331</c:v>
              </c:pt>
              <c:pt idx="3">
                <c:v>0.25</c:v>
              </c:pt>
            </c:numLit>
          </c:val>
          <c:extLst>
            <c:ext xmlns:c16="http://schemas.microsoft.com/office/drawing/2014/chart" uri="{C3380CC4-5D6E-409C-BE32-E72D297353CC}">
              <c16:uniqueId val="{00000003-D499-435A-9008-1187E34EF5D3}"/>
            </c:ext>
          </c:extLst>
        </c:ser>
        <c:ser>
          <c:idx val="4"/>
          <c:order val="4"/>
          <c:tx>
            <c:v>5</c:v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4"/>
              <c:pt idx="0">
                <c:v>MG</c:v>
              </c:pt>
              <c:pt idx="1">
                <c:v>1 Año</c:v>
              </c:pt>
              <c:pt idx="2">
                <c:v>3 Año</c:v>
              </c:pt>
              <c:pt idx="3">
                <c:v>5 Año</c:v>
              </c:pt>
            </c:strLit>
          </c:cat>
          <c:val>
            <c:numLit>
              <c:formatCode>0.00%</c:formatCode>
              <c:ptCount val="4"/>
              <c:pt idx="0">
                <c:v>0.14594594594594595</c:v>
              </c:pt>
              <c:pt idx="1">
                <c:v>0</c:v>
              </c:pt>
              <c:pt idx="2">
                <c:v>0.33333333333333331</c:v>
              </c:pt>
              <c:pt idx="3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D499-435A-9008-1187E34EF5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55199064"/>
        <c:axId val="455199456"/>
      </c:barChart>
      <c:catAx>
        <c:axId val="455199064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55199456"/>
        <c:crosses val="autoZero"/>
        <c:auto val="1"/>
        <c:lblAlgn val="ctr"/>
        <c:lblOffset val="100"/>
        <c:noMultiLvlLbl val="0"/>
      </c:catAx>
      <c:valAx>
        <c:axId val="455199456"/>
        <c:scaling>
          <c:orientation val="minMax"/>
        </c:scaling>
        <c:delete val="1"/>
        <c:axPos val="b"/>
        <c:numFmt formatCode="0%" sourceLinked="1"/>
        <c:majorTickMark val="out"/>
        <c:minorTickMark val="none"/>
        <c:tickLblPos val="none"/>
        <c:crossAx val="45519906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v>Diplomados</c:v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"/>
              <c:pt idx="0">
                <c:v>3 Año</c:v>
              </c:pt>
              <c:pt idx="1">
                <c:v>5 Año</c:v>
              </c:pt>
            </c:strLit>
          </c:cat>
          <c:val>
            <c:numLit>
              <c:formatCode>0.00%</c:formatCode>
              <c:ptCount val="2"/>
              <c:pt idx="0">
                <c:v>0.22222222222222221</c:v>
              </c:pt>
              <c:pt idx="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9E10-4C6C-9CD9-4C8FCA64F7FC}"/>
            </c:ext>
          </c:extLst>
        </c:ser>
        <c:ser>
          <c:idx val="1"/>
          <c:order val="1"/>
          <c:tx>
            <c:v>Cursos/seminarios/Talleres</c:v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"/>
              <c:pt idx="0">
                <c:v>3 Año</c:v>
              </c:pt>
              <c:pt idx="1">
                <c:v>5 Año</c:v>
              </c:pt>
            </c:strLit>
          </c:cat>
          <c:val>
            <c:numLit>
              <c:formatCode>0.00%</c:formatCode>
              <c:ptCount val="2"/>
              <c:pt idx="0">
                <c:v>0.27777777777777779</c:v>
              </c:pt>
              <c:pt idx="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9E10-4C6C-9CD9-4C8FCA64F7FC}"/>
            </c:ext>
          </c:extLst>
        </c:ser>
        <c:ser>
          <c:idx val="2"/>
          <c:order val="2"/>
          <c:tx>
            <c:v>Congresos</c:v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"/>
              <c:pt idx="0">
                <c:v>3 Año</c:v>
              </c:pt>
              <c:pt idx="1">
                <c:v>5 Año</c:v>
              </c:pt>
            </c:strLit>
          </c:cat>
          <c:val>
            <c:numLit>
              <c:formatCode>0.00%</c:formatCode>
              <c:ptCount val="2"/>
              <c:pt idx="0">
                <c:v>0.1111111111111111</c:v>
              </c:pt>
              <c:pt idx="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9E10-4C6C-9CD9-4C8FCA64F7FC}"/>
            </c:ext>
          </c:extLst>
        </c:ser>
        <c:ser>
          <c:idx val="3"/>
          <c:order val="3"/>
          <c:tx>
            <c:v>Foros</c:v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"/>
              <c:pt idx="0">
                <c:v>3 Año</c:v>
              </c:pt>
              <c:pt idx="1">
                <c:v>5 Año</c:v>
              </c:pt>
            </c:strLit>
          </c:cat>
          <c:val>
            <c:numLit>
              <c:formatCode>0.00%</c:formatCode>
              <c:ptCount val="2"/>
              <c:pt idx="0">
                <c:v>0</c:v>
              </c:pt>
              <c:pt idx="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9E10-4C6C-9CD9-4C8FCA64F7FC}"/>
            </c:ext>
          </c:extLst>
        </c:ser>
        <c:ser>
          <c:idx val="4"/>
          <c:order val="4"/>
          <c:tx>
            <c:v>Otro</c:v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"/>
              <c:pt idx="0">
                <c:v>3 Año</c:v>
              </c:pt>
              <c:pt idx="1">
                <c:v>5 Año</c:v>
              </c:pt>
            </c:strLit>
          </c:cat>
          <c:val>
            <c:numLit>
              <c:formatCode>0.00%</c:formatCode>
              <c:ptCount val="2"/>
              <c:pt idx="0">
                <c:v>0</c:v>
              </c:pt>
              <c:pt idx="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9E10-4C6C-9CD9-4C8FCA64F7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3925160"/>
        <c:axId val="453965056"/>
      </c:barChart>
      <c:catAx>
        <c:axId val="453925160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s-CO"/>
          </a:p>
        </c:txPr>
        <c:crossAx val="453965056"/>
        <c:crosses val="autoZero"/>
        <c:auto val="1"/>
        <c:lblAlgn val="ctr"/>
        <c:lblOffset val="100"/>
        <c:noMultiLvlLbl val="0"/>
      </c:catAx>
      <c:valAx>
        <c:axId val="453965056"/>
        <c:scaling>
          <c:orientation val="minMax"/>
        </c:scaling>
        <c:delete val="1"/>
        <c:axPos val="b"/>
        <c:numFmt formatCode="0.00%" sourceLinked="1"/>
        <c:majorTickMark val="out"/>
        <c:minorTickMark val="none"/>
        <c:tickLblPos val="none"/>
        <c:crossAx val="45392516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doughnutChart>
        <c:varyColors val="1"/>
        <c:ser>
          <c:idx val="0"/>
          <c:order val="0"/>
          <c:explosion val="25"/>
          <c:dLbls>
            <c:dLbl>
              <c:idx val="0"/>
              <c:layout>
                <c:manualLayout>
                  <c:x val="-4.1666666666666664E-2"/>
                  <c:y val="-0.1190476438461119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2C2-4A87-B26D-61389D18215E}"/>
                </c:ext>
              </c:extLst>
            </c:dLbl>
            <c:dLbl>
              <c:idx val="1"/>
              <c:layout>
                <c:manualLayout>
                  <c:x val="7.7777777777777779E-2"/>
                  <c:y val="-0.12169314704269242"/>
                </c:manualLayout>
              </c:layout>
              <c:spPr/>
              <c:txPr>
                <a:bodyPr/>
                <a:lstStyle/>
                <a:p>
                  <a:pPr>
                    <a:defRPr sz="1400" b="1" cap="none" spc="0">
                      <a:ln w="10541" cmpd="sng">
                        <a:solidFill>
                          <a:schemeClr val="accent2"/>
                        </a:solidFill>
                        <a:prstDash val="solid"/>
                      </a:ln>
                      <a:solidFill>
                        <a:schemeClr val="accent2"/>
                      </a:solidFill>
                      <a:effectLst/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2C2-4A87-B26D-61389D18215E}"/>
                </c:ext>
              </c:extLst>
            </c:dLbl>
            <c:dLbl>
              <c:idx val="2"/>
              <c:layout>
                <c:manualLayout>
                  <c:x val="0.11666666666666672"/>
                  <c:y val="-8.7301605487148479E-2"/>
                </c:manualLayout>
              </c:layout>
              <c:spPr/>
              <c:txPr>
                <a:bodyPr/>
                <a:lstStyle/>
                <a:p>
                  <a:pPr>
                    <a:defRPr sz="1400" b="1" cap="none" spc="0">
                      <a:ln w="10541" cmpd="sng">
                        <a:solidFill>
                          <a:schemeClr val="accent3">
                            <a:lumMod val="75000"/>
                          </a:schemeClr>
                        </a:solidFill>
                        <a:prstDash val="solid"/>
                      </a:ln>
                      <a:solidFill>
                        <a:schemeClr val="accent3">
                          <a:lumMod val="75000"/>
                        </a:schemeClr>
                      </a:solidFill>
                      <a:effectLst/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2C2-4A87-B26D-61389D18215E}"/>
                </c:ext>
              </c:extLst>
            </c:dLbl>
            <c:dLbl>
              <c:idx val="3"/>
              <c:layout>
                <c:manualLayout>
                  <c:x val="0.10370984713845999"/>
                  <c:y val="0.16141982245363568"/>
                </c:manualLayout>
              </c:layout>
              <c:spPr/>
              <c:txPr>
                <a:bodyPr/>
                <a:lstStyle/>
                <a:p>
                  <a:pPr>
                    <a:defRPr sz="1400" b="1" cap="none" spc="0">
                      <a:ln w="10541" cmpd="sng">
                        <a:solidFill>
                          <a:schemeClr val="accent4"/>
                        </a:solidFill>
                        <a:prstDash val="solid"/>
                      </a:ln>
                      <a:solidFill>
                        <a:schemeClr val="accent4"/>
                      </a:solidFill>
                      <a:effectLst/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2C2-4A87-B26D-61389D18215E}"/>
                </c:ext>
              </c:extLst>
            </c:dLbl>
            <c:dLbl>
              <c:idx val="4"/>
              <c:layout>
                <c:manualLayout>
                  <c:x val="-0.11944444444444446"/>
                  <c:y val="-7.9365095897408006E-2"/>
                </c:manualLayout>
              </c:layout>
              <c:spPr/>
              <c:txPr>
                <a:bodyPr/>
                <a:lstStyle/>
                <a:p>
                  <a:pPr>
                    <a:defRPr sz="1400" b="1" cap="none" spc="0">
                      <a:ln w="10541" cmpd="sng">
                        <a:solidFill>
                          <a:schemeClr val="accent5"/>
                        </a:solidFill>
                        <a:prstDash val="solid"/>
                      </a:ln>
                      <a:solidFill>
                        <a:schemeClr val="accent5"/>
                      </a:solidFill>
                      <a:effectLst/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2C2-4A87-B26D-61389D18215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 cap="none" spc="0">
                    <a:ln w="10541" cmpd="sng">
                      <a:solidFill>
                        <a:schemeClr val="accent1">
                          <a:shade val="88000"/>
                          <a:satMod val="110000"/>
                        </a:schemeClr>
                      </a:solidFill>
                      <a:prstDash val="solid"/>
                    </a:ln>
                    <a:gradFill>
                      <a:gsLst>
                        <a:gs pos="0">
                          <a:schemeClr val="accent1">
                            <a:tint val="40000"/>
                            <a:satMod val="250000"/>
                          </a:schemeClr>
                        </a:gs>
                        <a:gs pos="9000">
                          <a:schemeClr val="accent1">
                            <a:tint val="52000"/>
                            <a:satMod val="300000"/>
                          </a:schemeClr>
                        </a:gs>
                        <a:gs pos="50000">
                          <a:schemeClr val="accent1">
                            <a:shade val="20000"/>
                            <a:satMod val="300000"/>
                          </a:schemeClr>
                        </a:gs>
                        <a:gs pos="79000">
                          <a:schemeClr val="accent1">
                            <a:tint val="52000"/>
                            <a:satMod val="300000"/>
                          </a:schemeClr>
                        </a:gs>
                        <a:gs pos="100000">
                          <a:schemeClr val="accent1">
                            <a:tint val="40000"/>
                            <a:satMod val="250000"/>
                          </a:schemeClr>
                        </a:gs>
                      </a:gsLst>
                      <a:lin ang="5400000"/>
                    </a:gradFill>
                    <a:effectLst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Lit>
              <c:formatCode>General</c:formatCode>
              <c:ptCount val="5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</c:numLit>
          </c:cat>
          <c:val>
            <c:numLit>
              <c:formatCode>0.00%</c:formatCode>
              <c:ptCount val="5"/>
              <c:pt idx="0">
                <c:v>1.3100436681222707E-2</c:v>
              </c:pt>
              <c:pt idx="1">
                <c:v>2.6200873362445413E-2</c:v>
              </c:pt>
              <c:pt idx="2">
                <c:v>0.28384279475982532</c:v>
              </c:pt>
              <c:pt idx="3">
                <c:v>0.53711790393013104</c:v>
              </c:pt>
              <c:pt idx="4">
                <c:v>0.13973799126637554</c:v>
              </c:pt>
            </c:numLit>
          </c:val>
          <c:extLst>
            <c:ext xmlns:c16="http://schemas.microsoft.com/office/drawing/2014/chart" uri="{C3380CC4-5D6E-409C-BE32-E72D297353CC}">
              <c16:uniqueId val="{00000005-42C2-4A87-B26D-61389D1821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overlay val="0"/>
      <c:txPr>
        <a:bodyPr/>
        <a:lstStyle/>
        <a:p>
          <a:pPr rtl="0">
            <a:defRPr sz="1100"/>
          </a:pPr>
          <a:endParaRPr lang="es-CO"/>
        </a:p>
      </c:txPr>
    </c:legend>
    <c:plotVisOnly val="1"/>
    <c:dispBlanksAs val="zero"/>
    <c:showDLblsOverMax val="0"/>
  </c:chart>
  <c:spPr>
    <a:ln>
      <a:noFill/>
    </a:ln>
  </c:spPr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1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800" b="1" cap="none" spc="0">
                    <a:ln w="10541" cmpd="sng">
                      <a:solidFill>
                        <a:schemeClr val="accent1">
                          <a:shade val="88000"/>
                          <a:satMod val="110000"/>
                        </a:schemeClr>
                      </a:solidFill>
                      <a:prstDash val="solid"/>
                    </a:ln>
                    <a:gradFill>
                      <a:gsLst>
                        <a:gs pos="0">
                          <a:schemeClr val="accent1">
                            <a:tint val="40000"/>
                            <a:satMod val="250000"/>
                          </a:schemeClr>
                        </a:gs>
                        <a:gs pos="9000">
                          <a:schemeClr val="accent1">
                            <a:tint val="52000"/>
                            <a:satMod val="300000"/>
                          </a:schemeClr>
                        </a:gs>
                        <a:gs pos="50000">
                          <a:schemeClr val="accent1">
                            <a:shade val="20000"/>
                            <a:satMod val="300000"/>
                          </a:schemeClr>
                        </a:gs>
                        <a:gs pos="79000">
                          <a:schemeClr val="accent1">
                            <a:tint val="52000"/>
                            <a:satMod val="300000"/>
                          </a:schemeClr>
                        </a:gs>
                        <a:gs pos="100000">
                          <a:schemeClr val="accent1">
                            <a:tint val="40000"/>
                            <a:satMod val="250000"/>
                          </a:schemeClr>
                        </a:gs>
                      </a:gsLst>
                      <a:lin ang="5400000"/>
                    </a:gradFill>
                    <a:effectLst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6"/>
              <c:pt idx="0">
                <c:v>Baja calidad en la formación</c:v>
              </c:pt>
              <c:pt idx="1">
                <c:v>Baja calidad de los docentes</c:v>
              </c:pt>
              <c:pt idx="2">
                <c:v>Poco reconocimiento del programa</c:v>
              </c:pt>
              <c:pt idx="3">
                <c:v>Inadecuada orientación del programa respecto al entorno</c:v>
              </c:pt>
              <c:pt idx="4">
                <c:v>La institución no cuenta con los recursos necesarios para apoyar el proceso de formación</c:v>
              </c:pt>
              <c:pt idx="5">
                <c:v>Otra</c:v>
              </c:pt>
            </c:strLit>
          </c:cat>
          <c:val>
            <c:numLit>
              <c:formatCode>0.00%</c:formatCode>
              <c:ptCount val="6"/>
              <c:pt idx="0">
                <c:v>0.14594594594594595</c:v>
              </c:pt>
              <c:pt idx="1">
                <c:v>1.0810810810810811E-2</c:v>
              </c:pt>
              <c:pt idx="2">
                <c:v>3.2432432432432434E-2</c:v>
              </c:pt>
              <c:pt idx="3">
                <c:v>1.6216216216216217E-2</c:v>
              </c:pt>
              <c:pt idx="4">
                <c:v>6.4864864864864868E-2</c:v>
              </c:pt>
              <c:pt idx="5">
                <c:v>8.1081081081081086E-2</c:v>
              </c:pt>
            </c:numLit>
          </c:val>
          <c:extLst>
            <c:ext xmlns:c16="http://schemas.microsoft.com/office/drawing/2014/chart" uri="{C3380CC4-5D6E-409C-BE32-E72D297353CC}">
              <c16:uniqueId val="{00000000-4234-4ABC-9D50-BAE43E8AEF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5766576"/>
        <c:axId val="455766968"/>
      </c:barChart>
      <c:catAx>
        <c:axId val="4557665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s-CO"/>
          </a:p>
        </c:txPr>
        <c:crossAx val="455766968"/>
        <c:crosses val="autoZero"/>
        <c:auto val="1"/>
        <c:lblAlgn val="ctr"/>
        <c:lblOffset val="100"/>
        <c:noMultiLvlLbl val="0"/>
      </c:catAx>
      <c:valAx>
        <c:axId val="455766968"/>
        <c:scaling>
          <c:orientation val="minMax"/>
        </c:scaling>
        <c:delete val="1"/>
        <c:axPos val="l"/>
        <c:numFmt formatCode="0.00%" sourceLinked="1"/>
        <c:majorTickMark val="out"/>
        <c:minorTickMark val="none"/>
        <c:tickLblPos val="none"/>
        <c:crossAx val="45576657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528406519717949"/>
          <c:y val="5.0925925925925923E-2"/>
          <c:w val="0.77858218349665365"/>
          <c:h val="0.7866531787693205"/>
        </c:manualLayout>
      </c:layout>
      <c:barChart>
        <c:barDir val="bar"/>
        <c:grouping val="percentStacked"/>
        <c:varyColors val="0"/>
        <c:ser>
          <c:idx val="0"/>
          <c:order val="0"/>
          <c:tx>
            <c:v>Alto</c:v>
          </c:tx>
          <c:spPr>
            <a:solidFill>
              <a:schemeClr val="accent1">
                <a:shade val="5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"/>
              <c:pt idx="0">
                <c:v>MG</c:v>
              </c:pt>
              <c:pt idx="1">
                <c:v>1 Año</c:v>
              </c:pt>
            </c:strLit>
          </c:cat>
          <c:val>
            <c:numLit>
              <c:formatCode>0.00%</c:formatCode>
              <c:ptCount val="2"/>
              <c:pt idx="0">
                <c:v>8.1081081081081086E-2</c:v>
              </c:pt>
              <c:pt idx="1">
                <c:v>0.08</c:v>
              </c:pt>
            </c:numLit>
          </c:val>
          <c:extLst>
            <c:ext xmlns:c16="http://schemas.microsoft.com/office/drawing/2014/chart" uri="{C3380CC4-5D6E-409C-BE32-E72D297353CC}">
              <c16:uniqueId val="{00000000-52C8-4635-8773-56AD39E7DE95}"/>
            </c:ext>
          </c:extLst>
        </c:ser>
        <c:ser>
          <c:idx val="1"/>
          <c:order val="1"/>
          <c:tx>
            <c:v>Mediano</c:v>
          </c:tx>
          <c:spPr>
            <a:solidFill>
              <a:schemeClr val="accent1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"/>
              <c:pt idx="0">
                <c:v>MG</c:v>
              </c:pt>
              <c:pt idx="1">
                <c:v>1 Año</c:v>
              </c:pt>
            </c:strLit>
          </c:cat>
          <c:val>
            <c:numLit>
              <c:formatCode>0.00%</c:formatCode>
              <c:ptCount val="2"/>
              <c:pt idx="0">
                <c:v>0.26486486486486488</c:v>
              </c:pt>
              <c:pt idx="1">
                <c:v>0.16</c:v>
              </c:pt>
            </c:numLit>
          </c:val>
          <c:extLst>
            <c:ext xmlns:c16="http://schemas.microsoft.com/office/drawing/2014/chart" uri="{C3380CC4-5D6E-409C-BE32-E72D297353CC}">
              <c16:uniqueId val="{00000001-52C8-4635-8773-56AD39E7DE95}"/>
            </c:ext>
          </c:extLst>
        </c:ser>
        <c:ser>
          <c:idx val="2"/>
          <c:order val="2"/>
          <c:tx>
            <c:v>Bajo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"/>
              <c:pt idx="0">
                <c:v>MG</c:v>
              </c:pt>
              <c:pt idx="1">
                <c:v>1 Año</c:v>
              </c:pt>
            </c:strLit>
          </c:cat>
          <c:val>
            <c:numLit>
              <c:formatCode>0.00%</c:formatCode>
              <c:ptCount val="2"/>
              <c:pt idx="0">
                <c:v>0.40540540540540543</c:v>
              </c:pt>
              <c:pt idx="1">
                <c:v>0.48</c:v>
              </c:pt>
            </c:numLit>
          </c:val>
          <c:extLst>
            <c:ext xmlns:c16="http://schemas.microsoft.com/office/drawing/2014/chart" uri="{C3380CC4-5D6E-409C-BE32-E72D297353CC}">
              <c16:uniqueId val="{00000002-52C8-4635-8773-56AD39E7DE95}"/>
            </c:ext>
          </c:extLst>
        </c:ser>
        <c:ser>
          <c:idx val="3"/>
          <c:order val="3"/>
          <c:tx>
            <c:v>Ninguno</c:v>
          </c:tx>
          <c:spPr>
            <a:solidFill>
              <a:schemeClr val="accent1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"/>
              <c:pt idx="0">
                <c:v>MG</c:v>
              </c:pt>
              <c:pt idx="1">
                <c:v>1 Año</c:v>
              </c:pt>
            </c:strLit>
          </c:cat>
          <c:val>
            <c:numLit>
              <c:formatCode>0.00%</c:formatCode>
              <c:ptCount val="2"/>
              <c:pt idx="0">
                <c:v>0.14594594594594595</c:v>
              </c:pt>
              <c:pt idx="1">
                <c:v>0.2</c:v>
              </c:pt>
            </c:numLit>
          </c:val>
          <c:extLst>
            <c:ext xmlns:c16="http://schemas.microsoft.com/office/drawing/2014/chart" uri="{C3380CC4-5D6E-409C-BE32-E72D297353CC}">
              <c16:uniqueId val="{00000003-52C8-4635-8773-56AD39E7DE95}"/>
            </c:ext>
          </c:extLst>
        </c:ser>
        <c:ser>
          <c:idx val="4"/>
          <c:order val="4"/>
          <c:tx>
            <c:v>No sabe</c:v>
          </c:tx>
          <c:spPr>
            <a:solidFill>
              <a:schemeClr val="accent1">
                <a:tint val="54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4.5977011494252866E-2"/>
                  <c:y val="4.6296296296297291E-3"/>
                </c:manualLayout>
              </c:layout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2C8-4635-8773-56AD39E7DE95}"/>
                </c:ext>
              </c:extLst>
            </c:dLbl>
            <c:dLbl>
              <c:idx val="1"/>
              <c:layout>
                <c:manualLayout>
                  <c:x val="3.9707419017763895E-2"/>
                  <c:y val="0"/>
                </c:manualLayout>
              </c:layout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2C8-4635-8773-56AD39E7DE9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"/>
              <c:pt idx="0">
                <c:v>MG</c:v>
              </c:pt>
              <c:pt idx="1">
                <c:v>1 Año</c:v>
              </c:pt>
            </c:strLit>
          </c:cat>
          <c:val>
            <c:numLit>
              <c:formatCode>0.00%</c:formatCode>
              <c:ptCount val="2"/>
              <c:pt idx="0">
                <c:v>0.10270270270270271</c:v>
              </c:pt>
              <c:pt idx="1">
                <c:v>0.08</c:v>
              </c:pt>
            </c:numLit>
          </c:val>
          <c:extLst>
            <c:ext xmlns:c16="http://schemas.microsoft.com/office/drawing/2014/chart" uri="{C3380CC4-5D6E-409C-BE32-E72D297353CC}">
              <c16:uniqueId val="{00000006-52C8-4635-8773-56AD39E7DE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55767752"/>
        <c:axId val="455768144"/>
      </c:barChart>
      <c:catAx>
        <c:axId val="455767752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55768144"/>
        <c:crosses val="autoZero"/>
        <c:auto val="1"/>
        <c:lblAlgn val="ctr"/>
        <c:lblOffset val="100"/>
        <c:noMultiLvlLbl val="0"/>
      </c:catAx>
      <c:valAx>
        <c:axId val="455768144"/>
        <c:scaling>
          <c:orientation val="minMax"/>
        </c:scaling>
        <c:delete val="1"/>
        <c:axPos val="b"/>
        <c:numFmt formatCode="0%" sourceLinked="1"/>
        <c:majorTickMark val="out"/>
        <c:minorTickMark val="none"/>
        <c:tickLblPos val="none"/>
        <c:crossAx val="455767752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ln>
                  <a:solidFill>
                    <a:schemeClr val="accent1"/>
                  </a:solidFill>
                </a:ln>
                <a:solidFill>
                  <a:schemeClr val="accent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ln>
                  <a:solidFill>
                    <a:schemeClr val="accent2"/>
                  </a:solidFill>
                </a:ln>
                <a:solidFill>
                  <a:schemeClr val="accent2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</c:legendEntry>
      <c:legendEntry>
        <c:idx val="2"/>
        <c:txPr>
          <a:bodyPr rot="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ln>
                  <a:solidFill>
                    <a:schemeClr val="accent3">
                      <a:lumMod val="75000"/>
                    </a:schemeClr>
                  </a:solidFill>
                </a:ln>
                <a:solidFill>
                  <a:schemeClr val="accent3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</c:legendEntry>
      <c:legendEntry>
        <c:idx val="3"/>
        <c:txPr>
          <a:bodyPr rot="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ln>
                  <a:solidFill>
                    <a:schemeClr val="accent4"/>
                  </a:solidFill>
                </a:ln>
                <a:solidFill>
                  <a:schemeClr val="accent4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</c:legendEntry>
      <c:legendEntry>
        <c:idx val="4"/>
        <c:txPr>
          <a:bodyPr rot="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ln>
                  <a:solidFill>
                    <a:schemeClr val="accent5"/>
                  </a:solidFill>
                </a:ln>
                <a:solidFill>
                  <a:schemeClr val="accent5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805555555555555"/>
          <c:y val="0.19675925925925927"/>
          <c:w val="0.41388888888889069"/>
          <c:h val="0.68981481481481643"/>
        </c:manualLayout>
      </c:layout>
      <c:doughnutChart>
        <c:varyColors val="1"/>
        <c:ser>
          <c:idx val="0"/>
          <c:order val="0"/>
          <c:explosion val="25"/>
          <c:dLbls>
            <c:dLbl>
              <c:idx val="0"/>
              <c:layout>
                <c:manualLayout>
                  <c:x val="8.3333333333333343E-2"/>
                  <c:y val="-9.7222222222222224E-2"/>
                </c:manualLayout>
              </c:layout>
              <c:spPr/>
              <c:txPr>
                <a:bodyPr/>
                <a:lstStyle/>
                <a:p>
                  <a:pPr>
                    <a:defRPr lang="en-US" sz="1200" b="0" i="0" u="none" strike="noStrike" kern="1200" baseline="0">
                      <a:ln>
                        <a:solidFill>
                          <a:srgbClr val="4F81BD"/>
                        </a:solidFill>
                      </a:ln>
                      <a:solidFill>
                        <a:srgbClr val="4F81BD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F9F-4346-AB9D-50707D290041}"/>
                </c:ext>
              </c:extLst>
            </c:dLbl>
            <c:dLbl>
              <c:idx val="1"/>
              <c:layout>
                <c:manualLayout>
                  <c:x val="8.6111111111110819E-2"/>
                  <c:y val="0.12037037037037036"/>
                </c:manualLayout>
              </c:layout>
              <c:spPr/>
              <c:txPr>
                <a:bodyPr/>
                <a:lstStyle/>
                <a:p>
                  <a:pPr>
                    <a:defRPr lang="en-US" sz="1200" b="0" i="0" u="none" strike="noStrike" kern="1200" baseline="0">
                      <a:ln>
                        <a:solidFill>
                          <a:srgbClr val="C0504D"/>
                        </a:solidFill>
                      </a:ln>
                      <a:solidFill>
                        <a:srgbClr val="C0504D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F9F-4346-AB9D-50707D290041}"/>
                </c:ext>
              </c:extLst>
            </c:dLbl>
            <c:dLbl>
              <c:idx val="2"/>
              <c:layout>
                <c:manualLayout>
                  <c:x val="-0.11666666666666672"/>
                  <c:y val="-9.2592592592593177E-3"/>
                </c:manualLayout>
              </c:layout>
              <c:spPr/>
              <c:txPr>
                <a:bodyPr/>
                <a:lstStyle/>
                <a:p>
                  <a:pPr>
                    <a:defRPr lang="en-US" sz="1200" b="0" i="0" u="none" strike="noStrike" kern="1200" baseline="0">
                      <a:ln>
                        <a:solidFill>
                          <a:srgbClr val="9BBB59">
                            <a:lumMod val="75000"/>
                          </a:srgbClr>
                        </a:solidFill>
                      </a:ln>
                      <a:solidFill>
                        <a:srgbClr val="9BBB59">
                          <a:lumMod val="75000"/>
                        </a:srgb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F9F-4346-AB9D-50707D290041}"/>
                </c:ext>
              </c:extLst>
            </c:dLbl>
            <c:dLbl>
              <c:idx val="3"/>
              <c:layout>
                <c:manualLayout>
                  <c:x val="-7.5000000000000011E-2"/>
                  <c:y val="-0.12037037037037036"/>
                </c:manualLayout>
              </c:layout>
              <c:spPr/>
              <c:txPr>
                <a:bodyPr/>
                <a:lstStyle/>
                <a:p>
                  <a:pPr>
                    <a:defRPr lang="en-US" sz="1200" b="0" i="0" u="none" strike="noStrike" kern="1200" baseline="0">
                      <a:ln>
                        <a:solidFill>
                          <a:srgbClr val="8064A2"/>
                        </a:solidFill>
                      </a:ln>
                      <a:solidFill>
                        <a:srgbClr val="8064A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F9F-4346-AB9D-50707D290041}"/>
                </c:ext>
              </c:extLst>
            </c:dLbl>
            <c:dLbl>
              <c:idx val="4"/>
              <c:layout>
                <c:manualLayout>
                  <c:x val="2.2222222222222251E-2"/>
                  <c:y val="-0.16989725121569121"/>
                </c:manualLayout>
              </c:layout>
              <c:spPr/>
              <c:txPr>
                <a:bodyPr/>
                <a:lstStyle/>
                <a:p>
                  <a:pPr>
                    <a:defRPr sz="1200">
                      <a:ln>
                        <a:solidFill>
                          <a:schemeClr val="accent5"/>
                        </a:solidFill>
                      </a:ln>
                      <a:solidFill>
                        <a:schemeClr val="accent5"/>
                      </a:solidFill>
                    </a:defRPr>
                  </a:pPr>
                  <a:endParaRPr lang="es-CO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F9F-4346-AB9D-50707D29004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/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5"/>
              <c:pt idx="0">
                <c:v>Alto</c:v>
              </c:pt>
              <c:pt idx="1">
                <c:v>Mediano</c:v>
              </c:pt>
              <c:pt idx="2">
                <c:v>Bajo</c:v>
              </c:pt>
              <c:pt idx="3">
                <c:v>Ninguno</c:v>
              </c:pt>
              <c:pt idx="4">
                <c:v>No sabe</c:v>
              </c:pt>
            </c:strLit>
          </c:cat>
          <c:val>
            <c:numLit>
              <c:formatCode>0.00%</c:formatCode>
              <c:ptCount val="5"/>
              <c:pt idx="0">
                <c:v>8.0952380952380956E-2</c:v>
              </c:pt>
              <c:pt idx="1">
                <c:v>0.25238095238095237</c:v>
              </c:pt>
              <c:pt idx="2">
                <c:v>0.41428571428571431</c:v>
              </c:pt>
              <c:pt idx="3">
                <c:v>0.15238095238095239</c:v>
              </c:pt>
              <c:pt idx="4">
                <c:v>0.1</c:v>
              </c:pt>
            </c:numLit>
          </c:val>
          <c:extLst>
            <c:ext xmlns:c16="http://schemas.microsoft.com/office/drawing/2014/chart" uri="{C3380CC4-5D6E-409C-BE32-E72D297353CC}">
              <c16:uniqueId val="{00000005-9F9F-4346-AB9D-50707D290041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plotVisOnly val="1"/>
    <c:dispBlanksAs val="zero"/>
    <c:showDLblsOverMax val="0"/>
  </c:chart>
  <c:spPr>
    <a:ln>
      <a:noFill/>
    </a:ln>
  </c:spPr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690813648294044"/>
          <c:y val="4.7159699892819026E-2"/>
          <c:w val="0.74824799327268565"/>
          <c:h val="0.80243123950342365"/>
        </c:manualLayout>
      </c:layout>
      <c:barChart>
        <c:barDir val="bar"/>
        <c:grouping val="percentStacked"/>
        <c:varyColors val="0"/>
        <c:ser>
          <c:idx val="0"/>
          <c:order val="0"/>
          <c:tx>
            <c:v>De alto impacto</c:v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>
                    <a:solidFill>
                      <a:sysClr val="windowText" lastClr="000000"/>
                    </a:solidFill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3"/>
              <c:pt idx="0">
                <c:v>1 Año</c:v>
              </c:pt>
              <c:pt idx="1">
                <c:v>3 Año</c:v>
              </c:pt>
              <c:pt idx="2">
                <c:v>5 Año</c:v>
              </c:pt>
            </c:strLit>
          </c:cat>
          <c:val>
            <c:numLit>
              <c:formatCode>0.00%</c:formatCode>
              <c:ptCount val="3"/>
              <c:pt idx="0">
                <c:v>0.12</c:v>
              </c:pt>
              <c:pt idx="1">
                <c:v>0.25</c:v>
              </c:pt>
              <c:pt idx="2">
                <c:v>0.25</c:v>
              </c:pt>
            </c:numLit>
          </c:val>
          <c:extLst>
            <c:ext xmlns:c16="http://schemas.microsoft.com/office/drawing/2014/chart" uri="{C3380CC4-5D6E-409C-BE32-E72D297353CC}">
              <c16:uniqueId val="{00000000-77EF-48D9-8724-79EFAFA5F72C}"/>
            </c:ext>
          </c:extLst>
        </c:ser>
        <c:ser>
          <c:idx val="1"/>
          <c:order val="1"/>
          <c:tx>
            <c:v>De mediano impacto</c:v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>
                    <a:solidFill>
                      <a:sysClr val="windowText" lastClr="000000"/>
                    </a:solidFill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3"/>
              <c:pt idx="0">
                <c:v>1 Año</c:v>
              </c:pt>
              <c:pt idx="1">
                <c:v>3 Año</c:v>
              </c:pt>
              <c:pt idx="2">
                <c:v>5 Año</c:v>
              </c:pt>
            </c:strLit>
          </c:cat>
          <c:val>
            <c:numLit>
              <c:formatCode>0.00%</c:formatCode>
              <c:ptCount val="3"/>
              <c:pt idx="0">
                <c:v>0.4</c:v>
              </c:pt>
              <c:pt idx="1">
                <c:v>0.5</c:v>
              </c:pt>
              <c:pt idx="2">
                <c:v>0.25</c:v>
              </c:pt>
            </c:numLit>
          </c:val>
          <c:extLst>
            <c:ext xmlns:c16="http://schemas.microsoft.com/office/drawing/2014/chart" uri="{C3380CC4-5D6E-409C-BE32-E72D297353CC}">
              <c16:uniqueId val="{00000001-77EF-48D9-8724-79EFAFA5F72C}"/>
            </c:ext>
          </c:extLst>
        </c:ser>
        <c:ser>
          <c:idx val="2"/>
          <c:order val="2"/>
          <c:tx>
            <c:v>De bajo impacto</c:v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3"/>
              <c:pt idx="0">
                <c:v>1 Año</c:v>
              </c:pt>
              <c:pt idx="1">
                <c:v>3 Año</c:v>
              </c:pt>
              <c:pt idx="2">
                <c:v>5 Año</c:v>
              </c:pt>
            </c:strLit>
          </c:cat>
          <c:val>
            <c:numLit>
              <c:formatCode>0.00%</c:formatCode>
              <c:ptCount val="3"/>
              <c:pt idx="0">
                <c:v>0.36</c:v>
              </c:pt>
              <c:pt idx="1">
                <c:v>0.25</c:v>
              </c:pt>
              <c:pt idx="2">
                <c:v>0.25</c:v>
              </c:pt>
            </c:numLit>
          </c:val>
          <c:extLst>
            <c:ext xmlns:c16="http://schemas.microsoft.com/office/drawing/2014/chart" uri="{C3380CC4-5D6E-409C-BE32-E72D297353CC}">
              <c16:uniqueId val="{00000002-77EF-48D9-8724-79EFAFA5F72C}"/>
            </c:ext>
          </c:extLst>
        </c:ser>
        <c:ser>
          <c:idx val="3"/>
          <c:order val="3"/>
          <c:tx>
            <c:v>Ningún impacto</c:v>
          </c:tx>
          <c:invertIfNegative val="0"/>
          <c:dLbls>
            <c:dLbl>
              <c:idx val="0"/>
              <c:layout>
                <c:manualLayout>
                  <c:x val="6.491885143570543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7EF-48D9-8724-79EFAFA5F72C}"/>
                </c:ext>
              </c:extLst>
            </c:dLbl>
            <c:dLbl>
              <c:idx val="1"/>
              <c:layout>
                <c:manualLayout>
                  <c:x val="5.742821473158552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7EF-48D9-8724-79EFAFA5F72C}"/>
                </c:ext>
              </c:extLst>
            </c:dLbl>
            <c:dLbl>
              <c:idx val="2"/>
              <c:layout>
                <c:manualLayout>
                  <c:x val="6.666666666666668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7EF-48D9-8724-79EFAFA5F72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3"/>
              <c:pt idx="0">
                <c:v>1 Año</c:v>
              </c:pt>
              <c:pt idx="1">
                <c:v>3 Año</c:v>
              </c:pt>
              <c:pt idx="2">
                <c:v>5 Año</c:v>
              </c:pt>
            </c:strLit>
          </c:cat>
          <c:val>
            <c:numLit>
              <c:formatCode>0.00%</c:formatCode>
              <c:ptCount val="3"/>
              <c:pt idx="0">
                <c:v>0.12</c:v>
              </c:pt>
              <c:pt idx="1">
                <c:v>0</c:v>
              </c:pt>
              <c:pt idx="2">
                <c:v>0.25</c:v>
              </c:pt>
            </c:numLit>
          </c:val>
          <c:extLst>
            <c:ext xmlns:c16="http://schemas.microsoft.com/office/drawing/2014/chart" uri="{C3380CC4-5D6E-409C-BE32-E72D297353CC}">
              <c16:uniqueId val="{00000006-77EF-48D9-8724-79EFAFA5F7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55769320"/>
        <c:axId val="455769712"/>
      </c:barChart>
      <c:catAx>
        <c:axId val="455769320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400" b="1"/>
            </a:pPr>
            <a:endParaRPr lang="es-CO"/>
          </a:p>
        </c:txPr>
        <c:crossAx val="455769712"/>
        <c:crosses val="autoZero"/>
        <c:auto val="1"/>
        <c:lblAlgn val="ctr"/>
        <c:lblOffset val="100"/>
        <c:noMultiLvlLbl val="0"/>
      </c:catAx>
      <c:valAx>
        <c:axId val="455769712"/>
        <c:scaling>
          <c:orientation val="minMax"/>
        </c:scaling>
        <c:delete val="1"/>
        <c:axPos val="b"/>
        <c:numFmt formatCode="0%" sourceLinked="1"/>
        <c:majorTickMark val="out"/>
        <c:minorTickMark val="none"/>
        <c:tickLblPos val="none"/>
        <c:crossAx val="455769320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>
                <a:ln>
                  <a:solidFill>
                    <a:schemeClr val="accent1"/>
                  </a:solidFill>
                </a:ln>
                <a:solidFill>
                  <a:schemeClr val="accent1"/>
                </a:solidFill>
              </a:defRPr>
            </a:pPr>
            <a:endParaRPr lang="es-CO"/>
          </a:p>
        </c:txPr>
      </c:legendEntry>
      <c:legendEntry>
        <c:idx val="1"/>
        <c:txPr>
          <a:bodyPr/>
          <a:lstStyle/>
          <a:p>
            <a:pPr>
              <a:defRPr>
                <a:ln>
                  <a:solidFill>
                    <a:schemeClr val="accent2"/>
                  </a:solidFill>
                </a:ln>
                <a:solidFill>
                  <a:schemeClr val="accent2"/>
                </a:solidFill>
              </a:defRPr>
            </a:pPr>
            <a:endParaRPr lang="es-CO"/>
          </a:p>
        </c:txPr>
      </c:legendEntry>
      <c:legendEntry>
        <c:idx val="2"/>
        <c:txPr>
          <a:bodyPr/>
          <a:lstStyle/>
          <a:p>
            <a:pPr>
              <a:defRPr>
                <a:ln>
                  <a:solidFill>
                    <a:schemeClr val="accent3">
                      <a:lumMod val="75000"/>
                    </a:schemeClr>
                  </a:solidFill>
                </a:ln>
                <a:solidFill>
                  <a:schemeClr val="accent3">
                    <a:lumMod val="75000"/>
                  </a:schemeClr>
                </a:solidFill>
              </a:defRPr>
            </a:pPr>
            <a:endParaRPr lang="es-CO"/>
          </a:p>
        </c:txPr>
      </c:legendEntry>
      <c:legendEntry>
        <c:idx val="3"/>
        <c:txPr>
          <a:bodyPr/>
          <a:lstStyle/>
          <a:p>
            <a:pPr>
              <a:defRPr>
                <a:ln>
                  <a:solidFill>
                    <a:schemeClr val="accent4"/>
                  </a:solidFill>
                </a:ln>
                <a:solidFill>
                  <a:schemeClr val="accent4"/>
                </a:solidFill>
              </a:defRPr>
            </a:pPr>
            <a:endParaRPr lang="es-CO"/>
          </a:p>
        </c:txPr>
      </c:legendEntry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7251640419947654"/>
          <c:y val="0.26693487200739585"/>
          <c:w val="0.41388888888889097"/>
          <c:h val="0.68981481481481666"/>
        </c:manualLayout>
      </c:layout>
      <c:doughnutChart>
        <c:varyColors val="1"/>
        <c:ser>
          <c:idx val="0"/>
          <c:order val="0"/>
          <c:explosion val="25"/>
          <c:dLbls>
            <c:dLbl>
              <c:idx val="0"/>
              <c:layout>
                <c:manualLayout>
                  <c:x val="0.10555555555555562"/>
                  <c:y val="-0.12306211723534559"/>
                </c:manualLayout>
              </c:layout>
              <c:spPr/>
              <c:txPr>
                <a:bodyPr/>
                <a:lstStyle/>
                <a:p>
                  <a:pPr>
                    <a:defRPr lang="en-US" sz="1200" b="0" i="0" u="none" strike="noStrike" kern="1200" baseline="0">
                      <a:ln>
                        <a:solidFill>
                          <a:srgbClr val="4F81BD"/>
                        </a:solidFill>
                      </a:ln>
                      <a:solidFill>
                        <a:srgbClr val="4F81BD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3FB-4253-B998-57B6D3526B9C}"/>
                </c:ext>
              </c:extLst>
            </c:dLbl>
            <c:dLbl>
              <c:idx val="1"/>
              <c:layout>
                <c:manualLayout>
                  <c:x val="0.18055555555555555"/>
                  <c:y val="6.4453396813770533E-2"/>
                </c:manualLayout>
              </c:layout>
              <c:spPr/>
              <c:txPr>
                <a:bodyPr/>
                <a:lstStyle/>
                <a:p>
                  <a:pPr>
                    <a:defRPr lang="en-US" sz="1200" b="0" i="0" u="none" strike="noStrike" kern="1200" baseline="0">
                      <a:ln>
                        <a:solidFill>
                          <a:srgbClr val="C0504D"/>
                        </a:solidFill>
                      </a:ln>
                      <a:solidFill>
                        <a:srgbClr val="C0504D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3FB-4253-B998-57B6D3526B9C}"/>
                </c:ext>
              </c:extLst>
            </c:dLbl>
            <c:dLbl>
              <c:idx val="2"/>
              <c:layout>
                <c:manualLayout>
                  <c:x val="-0.11666666666666672"/>
                  <c:y val="-9.2592592592593247E-3"/>
                </c:manualLayout>
              </c:layout>
              <c:spPr/>
              <c:txPr>
                <a:bodyPr/>
                <a:lstStyle/>
                <a:p>
                  <a:pPr>
                    <a:defRPr lang="en-US" sz="1200" b="0" i="0" u="none" strike="noStrike" kern="1200" baseline="0">
                      <a:ln>
                        <a:solidFill>
                          <a:srgbClr val="9BBB59">
                            <a:lumMod val="75000"/>
                          </a:srgbClr>
                        </a:solidFill>
                      </a:ln>
                      <a:solidFill>
                        <a:srgbClr val="9BBB59">
                          <a:lumMod val="75000"/>
                        </a:srgb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3FB-4253-B998-57B6D3526B9C}"/>
                </c:ext>
              </c:extLst>
            </c:dLbl>
            <c:dLbl>
              <c:idx val="3"/>
              <c:layout>
                <c:manualLayout>
                  <c:x val="-3.6111111111111212E-2"/>
                  <c:y val="-0.18399693965379893"/>
                </c:manualLayout>
              </c:layout>
              <c:spPr/>
              <c:txPr>
                <a:bodyPr/>
                <a:lstStyle/>
                <a:p>
                  <a:pPr>
                    <a:defRPr lang="en-US" sz="1200" b="0" i="0" u="none" strike="noStrike" kern="1200" baseline="0">
                      <a:ln>
                        <a:solidFill>
                          <a:srgbClr val="8064A2"/>
                        </a:solidFill>
                      </a:ln>
                      <a:solidFill>
                        <a:srgbClr val="8064A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3FB-4253-B998-57B6D3526B9C}"/>
                </c:ext>
              </c:extLst>
            </c:dLbl>
            <c:dLbl>
              <c:idx val="4"/>
              <c:layout>
                <c:manualLayout>
                  <c:x val="2.2222222222222251E-2"/>
                  <c:y val="-0.16989725121569121"/>
                </c:manualLayout>
              </c:layout>
              <c:spPr/>
              <c:txPr>
                <a:bodyPr/>
                <a:lstStyle/>
                <a:p>
                  <a:pPr>
                    <a:defRPr sz="1200">
                      <a:ln>
                        <a:solidFill>
                          <a:schemeClr val="accent5"/>
                        </a:solidFill>
                      </a:ln>
                      <a:solidFill>
                        <a:schemeClr val="accent5"/>
                      </a:solidFill>
                    </a:defRPr>
                  </a:pPr>
                  <a:endParaRPr lang="es-CO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3FB-4253-B998-57B6D3526B9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/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4"/>
              <c:pt idx="0">
                <c:v>De alto impacto</c:v>
              </c:pt>
              <c:pt idx="1">
                <c:v>De mediano impacto</c:v>
              </c:pt>
              <c:pt idx="2">
                <c:v>De bajo impacto</c:v>
              </c:pt>
              <c:pt idx="3">
                <c:v>Ningún impacto</c:v>
              </c:pt>
            </c:strLit>
          </c:cat>
          <c:val>
            <c:numLit>
              <c:formatCode>0.00%</c:formatCode>
              <c:ptCount val="4"/>
              <c:pt idx="0">
                <c:v>0.17777777777777778</c:v>
              </c:pt>
              <c:pt idx="1">
                <c:v>0.42222222222222222</c:v>
              </c:pt>
              <c:pt idx="2">
                <c:v>0.31111111111111112</c:v>
              </c:pt>
              <c:pt idx="3">
                <c:v>8.8888888888888892E-2</c:v>
              </c:pt>
            </c:numLit>
          </c:val>
          <c:extLst>
            <c:ext xmlns:c16="http://schemas.microsoft.com/office/drawing/2014/chart" uri="{C3380CC4-5D6E-409C-BE32-E72D297353CC}">
              <c16:uniqueId val="{00000005-93FB-4253-B998-57B6D3526B9C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plotVisOnly val="1"/>
    <c:dispBlanksAs val="zero"/>
    <c:showDLblsOverMax val="0"/>
  </c:chart>
  <c:spPr>
    <a:ln>
      <a:noFill/>
    </a:ln>
  </c:spPr>
  <c:printSettings>
    <c:headerFooter/>
    <c:pageMargins b="0.750000000000002" l="0.70000000000000062" r="0.70000000000000062" t="0.750000000000002" header="0.30000000000000032" footer="0.30000000000000032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/>
              <a:t>Educación</a:t>
            </a:r>
            <a:r>
              <a:rPr lang="es-CO" baseline="0"/>
              <a:t> Continuada</a:t>
            </a:r>
            <a:endParaRPr lang="es-CO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23640529308836475"/>
          <c:y val="0.28877978487983225"/>
          <c:w val="0.5083333333333333"/>
          <c:h val="0.68347338935574042"/>
        </c:manualLayout>
      </c:layout>
      <c:doughnutChart>
        <c:varyColors val="1"/>
        <c:ser>
          <c:idx val="0"/>
          <c:order val="0"/>
          <c:explosion val="25"/>
          <c:dLbls>
            <c:dLbl>
              <c:idx val="0"/>
              <c:layout>
                <c:manualLayout>
                  <c:x val="0.10555555555555562"/>
                  <c:y val="-0.12306211723534559"/>
                </c:manualLayout>
              </c:layout>
              <c:spPr/>
              <c:txPr>
                <a:bodyPr/>
                <a:lstStyle/>
                <a:p>
                  <a:pPr>
                    <a:defRPr lang="en-US" sz="1200" b="0" i="0" u="none" strike="noStrike" kern="1200" baseline="0">
                      <a:ln>
                        <a:solidFill>
                          <a:srgbClr val="4F81BD"/>
                        </a:solidFill>
                      </a:ln>
                      <a:solidFill>
                        <a:srgbClr val="4F81BD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62A-42F0-9DCC-56D6D66D2BBA}"/>
                </c:ext>
              </c:extLst>
            </c:dLbl>
            <c:dLbl>
              <c:idx val="1"/>
              <c:layout>
                <c:manualLayout>
                  <c:x val="0.19722222222222224"/>
                  <c:y val="1.5900659476388981E-2"/>
                </c:manualLayout>
              </c:layout>
              <c:spPr/>
              <c:txPr>
                <a:bodyPr/>
                <a:lstStyle/>
                <a:p>
                  <a:pPr>
                    <a:defRPr lang="en-US" sz="1200" b="0" i="0" u="none" strike="noStrike" kern="1200" baseline="0">
                      <a:ln>
                        <a:solidFill>
                          <a:srgbClr val="C0504D"/>
                        </a:solidFill>
                      </a:ln>
                      <a:solidFill>
                        <a:srgbClr val="C0504D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62A-42F0-9DCC-56D6D66D2BBA}"/>
                </c:ext>
              </c:extLst>
            </c:dLbl>
            <c:dLbl>
              <c:idx val="2"/>
              <c:layout>
                <c:manualLayout>
                  <c:x val="-0.11666666666666672"/>
                  <c:y val="-9.2592592592593281E-3"/>
                </c:manualLayout>
              </c:layout>
              <c:spPr/>
              <c:txPr>
                <a:bodyPr/>
                <a:lstStyle/>
                <a:p>
                  <a:pPr>
                    <a:defRPr lang="en-US" sz="1200" b="0" i="0" u="none" strike="noStrike" kern="1200" baseline="0">
                      <a:ln>
                        <a:solidFill>
                          <a:srgbClr val="9BBB59">
                            <a:lumMod val="75000"/>
                          </a:srgbClr>
                        </a:solidFill>
                      </a:ln>
                      <a:solidFill>
                        <a:srgbClr val="9BBB59">
                          <a:lumMod val="75000"/>
                        </a:srgb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62A-42F0-9DCC-56D6D66D2BBA}"/>
                </c:ext>
              </c:extLst>
            </c:dLbl>
            <c:dLbl>
              <c:idx val="3"/>
              <c:layout>
                <c:manualLayout>
                  <c:x val="-9.4444444444444525E-2"/>
                  <c:y val="-9.8095973297455924E-2"/>
                </c:manualLayout>
              </c:layout>
              <c:spPr/>
              <c:txPr>
                <a:bodyPr/>
                <a:lstStyle/>
                <a:p>
                  <a:pPr>
                    <a:defRPr lang="en-US" sz="1200" b="0" i="0" u="none" strike="noStrike" kern="1200" baseline="0">
                      <a:ln>
                        <a:solidFill>
                          <a:srgbClr val="8064A2"/>
                        </a:solidFill>
                      </a:ln>
                      <a:solidFill>
                        <a:srgbClr val="8064A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62A-42F0-9DCC-56D6D66D2BBA}"/>
                </c:ext>
              </c:extLst>
            </c:dLbl>
            <c:dLbl>
              <c:idx val="4"/>
              <c:layout>
                <c:manualLayout>
                  <c:x val="-6.9444444444444503E-2"/>
                  <c:y val="-0.121344831896013"/>
                </c:manualLayout>
              </c:layout>
              <c:spPr/>
              <c:txPr>
                <a:bodyPr/>
                <a:lstStyle/>
                <a:p>
                  <a:pPr>
                    <a:defRPr sz="1200">
                      <a:ln>
                        <a:solidFill>
                          <a:schemeClr val="accent5"/>
                        </a:solidFill>
                      </a:ln>
                      <a:solidFill>
                        <a:schemeClr val="accent5"/>
                      </a:solidFill>
                    </a:defRPr>
                  </a:pPr>
                  <a:endParaRPr lang="es-CO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62A-42F0-9DCC-56D6D66D2BB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/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5"/>
              <c:pt idx="0">
                <c:v>Excelente</c:v>
              </c:pt>
              <c:pt idx="1">
                <c:v>Bueno</c:v>
              </c:pt>
              <c:pt idx="2">
                <c:v>Regular</c:v>
              </c:pt>
              <c:pt idx="3">
                <c:v>Malo</c:v>
              </c:pt>
              <c:pt idx="4">
                <c:v>No ha participado</c:v>
              </c:pt>
            </c:strLit>
          </c:cat>
          <c:val>
            <c:numLit>
              <c:formatCode>0.00%</c:formatCode>
              <c:ptCount val="5"/>
              <c:pt idx="0">
                <c:v>0.15</c:v>
              </c:pt>
              <c:pt idx="1">
                <c:v>0.45</c:v>
              </c:pt>
              <c:pt idx="2">
                <c:v>0.15</c:v>
              </c:pt>
              <c:pt idx="3">
                <c:v>0.05</c:v>
              </c:pt>
              <c:pt idx="4">
                <c:v>0.2</c:v>
              </c:pt>
            </c:numLit>
          </c:val>
          <c:extLst>
            <c:ext xmlns:c16="http://schemas.microsoft.com/office/drawing/2014/chart" uri="{C3380CC4-5D6E-409C-BE32-E72D297353CC}">
              <c16:uniqueId val="{00000005-A62A-42F0-9DCC-56D6D66D2BBA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plotVisOnly val="1"/>
    <c:dispBlanksAs val="zero"/>
    <c:showDLblsOverMax val="0"/>
  </c:chart>
  <c:spPr>
    <a:ln>
      <a:noFill/>
    </a:ln>
  </c:spPr>
  <c:printSettings>
    <c:headerFooter/>
    <c:pageMargins b="0.75000000000000222" l="0.70000000000000062" r="0.70000000000000062" t="0.75000000000000222" header="0.30000000000000032" footer="0.30000000000000032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/>
              <a:t>Actividades de Bienestar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23640529308836486"/>
          <c:y val="0.28877978487983241"/>
          <c:w val="0.5083333333333333"/>
          <c:h val="0.6834733893557402"/>
        </c:manualLayout>
      </c:layout>
      <c:doughnutChart>
        <c:varyColors val="1"/>
        <c:ser>
          <c:idx val="0"/>
          <c:order val="0"/>
          <c:explosion val="25"/>
          <c:dLbls>
            <c:dLbl>
              <c:idx val="0"/>
              <c:layout>
                <c:manualLayout>
                  <c:x val="0.10555555555555562"/>
                  <c:y val="-0.12306211723534559"/>
                </c:manualLayout>
              </c:layout>
              <c:spPr/>
              <c:txPr>
                <a:bodyPr/>
                <a:lstStyle/>
                <a:p>
                  <a:pPr>
                    <a:defRPr lang="en-US" sz="1200" b="0" i="0" u="none" strike="noStrike" kern="1200" baseline="0">
                      <a:ln>
                        <a:solidFill>
                          <a:srgbClr val="4F81BD"/>
                        </a:solidFill>
                      </a:ln>
                      <a:solidFill>
                        <a:srgbClr val="4F81BD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D6A-4D15-9894-0571DC546322}"/>
                </c:ext>
              </c:extLst>
            </c:dLbl>
            <c:dLbl>
              <c:idx val="1"/>
              <c:layout>
                <c:manualLayout>
                  <c:x val="0.19722222222222224"/>
                  <c:y val="1.5900659476388981E-2"/>
                </c:manualLayout>
              </c:layout>
              <c:spPr/>
              <c:txPr>
                <a:bodyPr/>
                <a:lstStyle/>
                <a:p>
                  <a:pPr>
                    <a:defRPr lang="en-US" sz="1200" b="0" i="0" u="none" strike="noStrike" kern="1200" baseline="0">
                      <a:ln>
                        <a:solidFill>
                          <a:srgbClr val="C0504D"/>
                        </a:solidFill>
                      </a:ln>
                      <a:solidFill>
                        <a:srgbClr val="C0504D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D6A-4D15-9894-0571DC546322}"/>
                </c:ext>
              </c:extLst>
            </c:dLbl>
            <c:dLbl>
              <c:idx val="2"/>
              <c:layout>
                <c:manualLayout>
                  <c:x val="-0.11666666666666672"/>
                  <c:y val="-9.2592592592593351E-3"/>
                </c:manualLayout>
              </c:layout>
              <c:spPr/>
              <c:txPr>
                <a:bodyPr/>
                <a:lstStyle/>
                <a:p>
                  <a:pPr>
                    <a:defRPr lang="en-US" sz="1200" b="0" i="0" u="none" strike="noStrike" kern="1200" baseline="0">
                      <a:ln>
                        <a:solidFill>
                          <a:srgbClr val="9BBB59">
                            <a:lumMod val="75000"/>
                          </a:srgbClr>
                        </a:solidFill>
                      </a:ln>
                      <a:solidFill>
                        <a:srgbClr val="9BBB59">
                          <a:lumMod val="75000"/>
                        </a:srgb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D6A-4D15-9894-0571DC546322}"/>
                </c:ext>
              </c:extLst>
            </c:dLbl>
            <c:dLbl>
              <c:idx val="3"/>
              <c:layout>
                <c:manualLayout>
                  <c:x val="-9.4444444444444525E-2"/>
                  <c:y val="-9.8095973297455993E-2"/>
                </c:manualLayout>
              </c:layout>
              <c:spPr/>
              <c:txPr>
                <a:bodyPr/>
                <a:lstStyle/>
                <a:p>
                  <a:pPr>
                    <a:defRPr lang="en-US" sz="1200" b="0" i="0" u="none" strike="noStrike" kern="1200" baseline="0">
                      <a:ln>
                        <a:solidFill>
                          <a:srgbClr val="8064A2"/>
                        </a:solidFill>
                      </a:ln>
                      <a:solidFill>
                        <a:srgbClr val="8064A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D6A-4D15-9894-0571DC546322}"/>
                </c:ext>
              </c:extLst>
            </c:dLbl>
            <c:dLbl>
              <c:idx val="4"/>
              <c:layout>
                <c:manualLayout>
                  <c:x val="-6.9444444444444503E-2"/>
                  <c:y val="-0.121344831896013"/>
                </c:manualLayout>
              </c:layout>
              <c:spPr/>
              <c:txPr>
                <a:bodyPr/>
                <a:lstStyle/>
                <a:p>
                  <a:pPr>
                    <a:defRPr sz="1200">
                      <a:ln>
                        <a:solidFill>
                          <a:schemeClr val="accent5"/>
                        </a:solidFill>
                      </a:ln>
                      <a:solidFill>
                        <a:schemeClr val="accent5"/>
                      </a:solidFill>
                    </a:defRPr>
                  </a:pPr>
                  <a:endParaRPr lang="es-CO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D6A-4D15-9894-0571DC54632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/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5"/>
              <c:pt idx="0">
                <c:v>Excelente</c:v>
              </c:pt>
              <c:pt idx="1">
                <c:v>Bueno</c:v>
              </c:pt>
              <c:pt idx="2">
                <c:v>Regular</c:v>
              </c:pt>
              <c:pt idx="3">
                <c:v>Malo</c:v>
              </c:pt>
              <c:pt idx="4">
                <c:v>No ha participado</c:v>
              </c:pt>
            </c:strLit>
          </c:cat>
          <c:val>
            <c:numLit>
              <c:formatCode>0.00%</c:formatCode>
              <c:ptCount val="5"/>
              <c:pt idx="0">
                <c:v>0.05</c:v>
              </c:pt>
              <c:pt idx="1">
                <c:v>0.4</c:v>
              </c:pt>
              <c:pt idx="2">
                <c:v>0.2</c:v>
              </c:pt>
              <c:pt idx="3">
                <c:v>0.1</c:v>
              </c:pt>
              <c:pt idx="4">
                <c:v>0.25</c:v>
              </c:pt>
            </c:numLit>
          </c:val>
          <c:extLst>
            <c:ext xmlns:c16="http://schemas.microsoft.com/office/drawing/2014/chart" uri="{C3380CC4-5D6E-409C-BE32-E72D297353CC}">
              <c16:uniqueId val="{00000005-1D6A-4D15-9894-0571DC546322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plotVisOnly val="1"/>
    <c:dispBlanksAs val="zero"/>
    <c:showDLblsOverMax val="0"/>
  </c:chart>
  <c:spPr>
    <a:ln>
      <a:noFill/>
    </a:ln>
  </c:spPr>
  <c:printSettings>
    <c:headerFooter/>
    <c:pageMargins b="0.75000000000000244" l="0.70000000000000062" r="0.70000000000000062" t="0.75000000000000244" header="0.30000000000000032" footer="0.30000000000000032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/>
              <a:t>Eventos Académicos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23640529308836497"/>
          <c:y val="0.28877978487983252"/>
          <c:w val="0.5083333333333333"/>
          <c:h val="0.68347338935573998"/>
        </c:manualLayout>
      </c:layout>
      <c:doughnutChart>
        <c:varyColors val="1"/>
        <c:ser>
          <c:idx val="0"/>
          <c:order val="0"/>
          <c:explosion val="25"/>
          <c:dLbls>
            <c:dLbl>
              <c:idx val="0"/>
              <c:layout>
                <c:manualLayout>
                  <c:x val="0.10555555555555562"/>
                  <c:y val="-0.12306211723534559"/>
                </c:manualLayout>
              </c:layout>
              <c:spPr/>
              <c:txPr>
                <a:bodyPr/>
                <a:lstStyle/>
                <a:p>
                  <a:pPr>
                    <a:defRPr lang="en-US" sz="1200" b="0" i="0" u="none" strike="noStrike" kern="1200" baseline="0">
                      <a:ln>
                        <a:solidFill>
                          <a:srgbClr val="4F81BD"/>
                        </a:solidFill>
                      </a:ln>
                      <a:solidFill>
                        <a:srgbClr val="4F81BD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9F1-4F5F-A394-5A694A50803C}"/>
                </c:ext>
              </c:extLst>
            </c:dLbl>
            <c:dLbl>
              <c:idx val="1"/>
              <c:layout>
                <c:manualLayout>
                  <c:x val="0.15277777777777779"/>
                  <c:y val="2.6236681655103202E-2"/>
                </c:manualLayout>
              </c:layout>
              <c:spPr/>
              <c:txPr>
                <a:bodyPr/>
                <a:lstStyle/>
                <a:p>
                  <a:pPr>
                    <a:defRPr lang="en-US" sz="1200" b="0" i="0" u="none" strike="noStrike" kern="1200" baseline="0">
                      <a:ln>
                        <a:solidFill>
                          <a:srgbClr val="C0504D"/>
                        </a:solidFill>
                      </a:ln>
                      <a:solidFill>
                        <a:srgbClr val="C0504D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9F1-4F5F-A394-5A694A50803C}"/>
                </c:ext>
              </c:extLst>
            </c:dLbl>
            <c:dLbl>
              <c:idx val="2"/>
              <c:layout>
                <c:manualLayout>
                  <c:x val="-0.11666666666666672"/>
                  <c:y val="-9.259259259259342E-3"/>
                </c:manualLayout>
              </c:layout>
              <c:spPr/>
              <c:txPr>
                <a:bodyPr/>
                <a:lstStyle/>
                <a:p>
                  <a:pPr>
                    <a:defRPr lang="en-US" sz="1200" b="0" i="0" u="none" strike="noStrike" kern="1200" baseline="0">
                      <a:ln>
                        <a:solidFill>
                          <a:srgbClr val="9BBB59">
                            <a:lumMod val="75000"/>
                          </a:srgbClr>
                        </a:solidFill>
                      </a:ln>
                      <a:solidFill>
                        <a:srgbClr val="9BBB59">
                          <a:lumMod val="75000"/>
                        </a:srgb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9F1-4F5F-A394-5A694A50803C}"/>
                </c:ext>
              </c:extLst>
            </c:dLbl>
            <c:dLbl>
              <c:idx val="3"/>
              <c:layout>
                <c:manualLayout>
                  <c:x val="-9.4444444444444525E-2"/>
                  <c:y val="-9.8095973297456063E-2"/>
                </c:manualLayout>
              </c:layout>
              <c:spPr/>
              <c:txPr>
                <a:bodyPr/>
                <a:lstStyle/>
                <a:p>
                  <a:pPr>
                    <a:defRPr lang="en-US" sz="1200" b="0" i="0" u="none" strike="noStrike" kern="1200" baseline="0">
                      <a:ln>
                        <a:solidFill>
                          <a:srgbClr val="8064A2"/>
                        </a:solidFill>
                      </a:ln>
                      <a:solidFill>
                        <a:srgbClr val="8064A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9F1-4F5F-A394-5A694A50803C}"/>
                </c:ext>
              </c:extLst>
            </c:dLbl>
            <c:dLbl>
              <c:idx val="4"/>
              <c:layout>
                <c:manualLayout>
                  <c:x val="-6.9444444444444503E-2"/>
                  <c:y val="-0.121344831896013"/>
                </c:manualLayout>
              </c:layout>
              <c:spPr/>
              <c:txPr>
                <a:bodyPr/>
                <a:lstStyle/>
                <a:p>
                  <a:pPr>
                    <a:defRPr sz="1200">
                      <a:ln>
                        <a:solidFill>
                          <a:schemeClr val="accent5"/>
                        </a:solidFill>
                      </a:ln>
                      <a:solidFill>
                        <a:schemeClr val="accent5"/>
                      </a:solidFill>
                    </a:defRPr>
                  </a:pPr>
                  <a:endParaRPr lang="es-CO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9F1-4F5F-A394-5A694A50803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/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5"/>
              <c:pt idx="0">
                <c:v>Excelente</c:v>
              </c:pt>
              <c:pt idx="1">
                <c:v>Bueno</c:v>
              </c:pt>
              <c:pt idx="2">
                <c:v>Regular</c:v>
              </c:pt>
              <c:pt idx="3">
                <c:v>Malo</c:v>
              </c:pt>
              <c:pt idx="4">
                <c:v>No ha participado</c:v>
              </c:pt>
            </c:strLit>
          </c:cat>
          <c:val>
            <c:numLit>
              <c:formatCode>0.00%</c:formatCode>
              <c:ptCount val="5"/>
              <c:pt idx="0">
                <c:v>0.1</c:v>
              </c:pt>
              <c:pt idx="1">
                <c:v>0.5</c:v>
              </c:pt>
              <c:pt idx="2">
                <c:v>0.15</c:v>
              </c:pt>
              <c:pt idx="3">
                <c:v>0</c:v>
              </c:pt>
              <c:pt idx="4">
                <c:v>0.25</c:v>
              </c:pt>
            </c:numLit>
          </c:val>
          <c:extLst>
            <c:ext xmlns:c16="http://schemas.microsoft.com/office/drawing/2014/chart" uri="{C3380CC4-5D6E-409C-BE32-E72D297353CC}">
              <c16:uniqueId val="{00000005-59F1-4F5F-A394-5A694A50803C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plotVisOnly val="1"/>
    <c:dispBlanksAs val="zero"/>
    <c:showDLblsOverMax val="0"/>
  </c:chart>
  <c:spPr>
    <a:ln>
      <a:noFill/>
    </a:ln>
  </c:spPr>
  <c:printSettings>
    <c:headerFooter/>
    <c:pageMargins b="0.75000000000000266" l="0.70000000000000062" r="0.70000000000000062" t="0.75000000000000266" header="0.30000000000000032" footer="0.30000000000000032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/>
              <a:t>Bolsa de Empleo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23640529308836508"/>
          <c:y val="0.28877978487983264"/>
          <c:w val="0.5083333333333333"/>
          <c:h val="0.68347338935573976"/>
        </c:manualLayout>
      </c:layout>
      <c:doughnutChart>
        <c:varyColors val="1"/>
        <c:ser>
          <c:idx val="0"/>
          <c:order val="0"/>
          <c:explosion val="25"/>
          <c:dLbls>
            <c:dLbl>
              <c:idx val="0"/>
              <c:layout>
                <c:manualLayout>
                  <c:x val="0.10555555555555562"/>
                  <c:y val="-0.12306211723534559"/>
                </c:manualLayout>
              </c:layout>
              <c:spPr/>
              <c:txPr>
                <a:bodyPr/>
                <a:lstStyle/>
                <a:p>
                  <a:pPr>
                    <a:defRPr lang="en-US" sz="1200" b="0" i="0" u="none" strike="noStrike" kern="1200" baseline="0">
                      <a:ln>
                        <a:solidFill>
                          <a:srgbClr val="4F81BD"/>
                        </a:solidFill>
                      </a:ln>
                      <a:solidFill>
                        <a:srgbClr val="4F81BD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0B2-4626-AE36-D510C91B4F6F}"/>
                </c:ext>
              </c:extLst>
            </c:dLbl>
            <c:dLbl>
              <c:idx val="1"/>
              <c:layout>
                <c:manualLayout>
                  <c:x val="0.15277777777777779"/>
                  <c:y val="2.6236681655103202E-2"/>
                </c:manualLayout>
              </c:layout>
              <c:spPr/>
              <c:txPr>
                <a:bodyPr/>
                <a:lstStyle/>
                <a:p>
                  <a:pPr>
                    <a:defRPr lang="en-US" sz="1200" b="0" i="0" u="none" strike="noStrike" kern="1200" baseline="0">
                      <a:ln>
                        <a:solidFill>
                          <a:srgbClr val="C0504D"/>
                        </a:solidFill>
                      </a:ln>
                      <a:solidFill>
                        <a:srgbClr val="C0504D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0B2-4626-AE36-D510C91B4F6F}"/>
                </c:ext>
              </c:extLst>
            </c:dLbl>
            <c:dLbl>
              <c:idx val="2"/>
              <c:layout>
                <c:manualLayout>
                  <c:x val="-0.1472224409448819"/>
                  <c:y val="1.224621115908898E-2"/>
                </c:manualLayout>
              </c:layout>
              <c:spPr/>
              <c:txPr>
                <a:bodyPr/>
                <a:lstStyle/>
                <a:p>
                  <a:pPr>
                    <a:defRPr lang="en-US" sz="1200" b="0" i="0" u="none" strike="noStrike" kern="1200" baseline="0">
                      <a:ln>
                        <a:solidFill>
                          <a:srgbClr val="9BBB59">
                            <a:lumMod val="75000"/>
                          </a:srgbClr>
                        </a:solidFill>
                      </a:ln>
                      <a:solidFill>
                        <a:srgbClr val="9BBB59">
                          <a:lumMod val="75000"/>
                        </a:srgb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0B2-4626-AE36-D510C91B4F6F}"/>
                </c:ext>
              </c:extLst>
            </c:dLbl>
            <c:dLbl>
              <c:idx val="3"/>
              <c:layout>
                <c:manualLayout>
                  <c:x val="-9.4444444444444525E-2"/>
                  <c:y val="-9.8095973297456146E-2"/>
                </c:manualLayout>
              </c:layout>
              <c:spPr/>
              <c:txPr>
                <a:bodyPr/>
                <a:lstStyle/>
                <a:p>
                  <a:pPr>
                    <a:defRPr lang="en-US" sz="1200" b="0" i="0" u="none" strike="noStrike" kern="1200" baseline="0">
                      <a:ln>
                        <a:solidFill>
                          <a:srgbClr val="8064A2"/>
                        </a:solidFill>
                      </a:ln>
                      <a:solidFill>
                        <a:srgbClr val="8064A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0B2-4626-AE36-D510C91B4F6F}"/>
                </c:ext>
              </c:extLst>
            </c:dLbl>
            <c:dLbl>
              <c:idx val="4"/>
              <c:layout>
                <c:manualLayout>
                  <c:x val="-6.9444444444444503E-2"/>
                  <c:y val="-0.121344831896013"/>
                </c:manualLayout>
              </c:layout>
              <c:spPr/>
              <c:txPr>
                <a:bodyPr/>
                <a:lstStyle/>
                <a:p>
                  <a:pPr>
                    <a:defRPr sz="1200">
                      <a:ln>
                        <a:solidFill>
                          <a:schemeClr val="accent5"/>
                        </a:solidFill>
                      </a:ln>
                      <a:solidFill>
                        <a:schemeClr val="accent5"/>
                      </a:solidFill>
                    </a:defRPr>
                  </a:pPr>
                  <a:endParaRPr lang="es-CO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0B2-4626-AE36-D510C91B4F6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/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5"/>
              <c:pt idx="0">
                <c:v>Excelente</c:v>
              </c:pt>
              <c:pt idx="1">
                <c:v>Bueno</c:v>
              </c:pt>
              <c:pt idx="2">
                <c:v>Regular</c:v>
              </c:pt>
              <c:pt idx="3">
                <c:v>Malo</c:v>
              </c:pt>
              <c:pt idx="4">
                <c:v>No ha participado</c:v>
              </c:pt>
            </c:strLit>
          </c:cat>
          <c:val>
            <c:numLit>
              <c:formatCode>0.00%</c:formatCode>
              <c:ptCount val="5"/>
              <c:pt idx="0">
                <c:v>0.05</c:v>
              </c:pt>
              <c:pt idx="1">
                <c:v>0.2</c:v>
              </c:pt>
              <c:pt idx="2">
                <c:v>0.3</c:v>
              </c:pt>
              <c:pt idx="3">
                <c:v>0.15</c:v>
              </c:pt>
              <c:pt idx="4">
                <c:v>0.3</c:v>
              </c:pt>
            </c:numLit>
          </c:val>
          <c:extLst>
            <c:ext xmlns:c16="http://schemas.microsoft.com/office/drawing/2014/chart" uri="{C3380CC4-5D6E-409C-BE32-E72D297353CC}">
              <c16:uniqueId val="{00000005-40B2-4626-AE36-D510C91B4F6F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plotVisOnly val="1"/>
    <c:dispBlanksAs val="zero"/>
    <c:showDLblsOverMax val="0"/>
  </c:chart>
  <c:spPr>
    <a:ln>
      <a:noFill/>
    </a:ln>
  </c:spPr>
  <c:printSettings>
    <c:headerFooter/>
    <c:pageMargins b="0.75000000000000289" l="0.70000000000000062" r="0.70000000000000062" t="0.75000000000000289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956066421345567"/>
          <c:y val="6.8302163816070502E-2"/>
          <c:w val="0.42031040945551307"/>
          <c:h val="0.8835978835978836"/>
        </c:manualLayout>
      </c:layout>
      <c:barChart>
        <c:barDir val="bar"/>
        <c:grouping val="clustered"/>
        <c:varyColors val="0"/>
        <c:ser>
          <c:idx val="0"/>
          <c:order val="0"/>
          <c:tx>
            <c:v>Especialización</c:v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2000" b="0" cap="none" spc="0">
                    <a:ln w="10541" cmpd="sng">
                      <a:solidFill>
                        <a:schemeClr val="accent1">
                          <a:shade val="88000"/>
                          <a:satMod val="110000"/>
                        </a:schemeClr>
                      </a:solidFill>
                      <a:prstDash val="solid"/>
                    </a:ln>
                    <a:gradFill>
                      <a:gsLst>
                        <a:gs pos="0">
                          <a:schemeClr val="accent1">
                            <a:tint val="40000"/>
                            <a:satMod val="250000"/>
                          </a:schemeClr>
                        </a:gs>
                        <a:gs pos="9000">
                          <a:schemeClr val="accent1">
                            <a:tint val="52000"/>
                            <a:satMod val="300000"/>
                          </a:schemeClr>
                        </a:gs>
                        <a:gs pos="50000">
                          <a:schemeClr val="accent1">
                            <a:shade val="20000"/>
                            <a:satMod val="300000"/>
                          </a:schemeClr>
                        </a:gs>
                        <a:gs pos="79000">
                          <a:schemeClr val="accent1">
                            <a:tint val="52000"/>
                            <a:satMod val="300000"/>
                          </a:schemeClr>
                        </a:gs>
                        <a:gs pos="100000">
                          <a:schemeClr val="accent1">
                            <a:tint val="40000"/>
                            <a:satMod val="250000"/>
                          </a:schemeClr>
                        </a:gs>
                      </a:gsLst>
                      <a:lin ang="5400000"/>
                    </a:gradFill>
                    <a:effectLst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"/>
              <c:pt idx="0">
                <c:v>3 Año</c:v>
              </c:pt>
              <c:pt idx="1">
                <c:v>5 Año</c:v>
              </c:pt>
            </c:strLit>
          </c:cat>
          <c:val>
            <c:numLit>
              <c:formatCode>0.00%</c:formatCode>
              <c:ptCount val="2"/>
              <c:pt idx="0">
                <c:v>0.22222222222222221</c:v>
              </c:pt>
              <c:pt idx="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F45-4318-8114-C7D3EAFEF298}"/>
            </c:ext>
          </c:extLst>
        </c:ser>
        <c:ser>
          <c:idx val="1"/>
          <c:order val="1"/>
          <c:tx>
            <c:v>Maestría</c:v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2000" b="0" cap="none" spc="0">
                    <a:ln w="10541" cmpd="sng">
                      <a:solidFill>
                        <a:schemeClr val="accent2"/>
                      </a:solidFill>
                      <a:prstDash val="solid"/>
                    </a:ln>
                    <a:solidFill>
                      <a:schemeClr val="accent2"/>
                    </a:solidFill>
                    <a:effectLst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"/>
              <c:pt idx="0">
                <c:v>3 Año</c:v>
              </c:pt>
              <c:pt idx="1">
                <c:v>5 Año</c:v>
              </c:pt>
            </c:strLit>
          </c:cat>
          <c:val>
            <c:numLit>
              <c:formatCode>0.00%</c:formatCode>
              <c:ptCount val="2"/>
              <c:pt idx="0">
                <c:v>0.66666666666666663</c:v>
              </c:pt>
              <c:pt idx="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F45-4318-8114-C7D3EAFEF298}"/>
            </c:ext>
          </c:extLst>
        </c:ser>
        <c:ser>
          <c:idx val="2"/>
          <c:order val="2"/>
          <c:tx>
            <c:v>Doctorado</c:v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800" b="0" cap="none" spc="0">
                    <a:ln w="10541" cmpd="sng">
                      <a:solidFill>
                        <a:schemeClr val="accent3">
                          <a:lumMod val="75000"/>
                        </a:schemeClr>
                      </a:solidFill>
                      <a:prstDash val="solid"/>
                    </a:ln>
                    <a:solidFill>
                      <a:schemeClr val="accent3">
                        <a:lumMod val="75000"/>
                      </a:schemeClr>
                    </a:solidFill>
                    <a:effectLst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"/>
              <c:pt idx="0">
                <c:v>3 Año</c:v>
              </c:pt>
              <c:pt idx="1">
                <c:v>5 Año</c:v>
              </c:pt>
            </c:strLit>
          </c:cat>
          <c:val>
            <c:numLit>
              <c:formatCode>0.00%</c:formatCode>
              <c:ptCount val="2"/>
              <c:pt idx="0">
                <c:v>0.66666666666666663</c:v>
              </c:pt>
              <c:pt idx="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CF45-4318-8114-C7D3EAFEF2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3387008"/>
        <c:axId val="453387392"/>
      </c:barChart>
      <c:catAx>
        <c:axId val="453387008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800" b="1"/>
            </a:pPr>
            <a:endParaRPr lang="es-CO"/>
          </a:p>
        </c:txPr>
        <c:crossAx val="453387392"/>
        <c:crosses val="autoZero"/>
        <c:auto val="1"/>
        <c:lblAlgn val="ctr"/>
        <c:lblOffset val="100"/>
        <c:noMultiLvlLbl val="0"/>
      </c:catAx>
      <c:valAx>
        <c:axId val="453387392"/>
        <c:scaling>
          <c:orientation val="minMax"/>
        </c:scaling>
        <c:delete val="1"/>
        <c:axPos val="b"/>
        <c:numFmt formatCode="0.00%" sourceLinked="1"/>
        <c:majorTickMark val="out"/>
        <c:minorTickMark val="none"/>
        <c:tickLblPos val="none"/>
        <c:crossAx val="45338700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0292387556707481"/>
          <c:y val="0.19246344206974184"/>
          <c:w val="0.28383104317715596"/>
          <c:h val="0.6468187309919593"/>
        </c:manualLayout>
      </c:layout>
      <c:overlay val="0"/>
      <c:txPr>
        <a:bodyPr/>
        <a:lstStyle/>
        <a:p>
          <a:pPr>
            <a:defRPr sz="1400" b="1"/>
          </a:pPr>
          <a:endParaRPr lang="es-CO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/>
              <a:t>Biblioteca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23640529308836519"/>
          <c:y val="0.28877978487983286"/>
          <c:w val="0.5083333333333333"/>
          <c:h val="0.68347338935573942"/>
        </c:manualLayout>
      </c:layout>
      <c:doughnutChart>
        <c:varyColors val="1"/>
        <c:ser>
          <c:idx val="0"/>
          <c:order val="0"/>
          <c:explosion val="25"/>
          <c:dLbls>
            <c:dLbl>
              <c:idx val="0"/>
              <c:layout>
                <c:manualLayout>
                  <c:x val="0.10555555555555562"/>
                  <c:y val="-0.12306211723534559"/>
                </c:manualLayout>
              </c:layout>
              <c:spPr/>
              <c:txPr>
                <a:bodyPr/>
                <a:lstStyle/>
                <a:p>
                  <a:pPr>
                    <a:defRPr lang="en-US" sz="1200" b="0" i="0" u="none" strike="noStrike" kern="1200" baseline="0">
                      <a:ln>
                        <a:solidFill>
                          <a:srgbClr val="4F81BD"/>
                        </a:solidFill>
                      </a:ln>
                      <a:solidFill>
                        <a:srgbClr val="4F81BD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0AA-4F7B-8832-89DA0327E362}"/>
                </c:ext>
              </c:extLst>
            </c:dLbl>
            <c:dLbl>
              <c:idx val="1"/>
              <c:layout>
                <c:manualLayout>
                  <c:x val="0.19722222222222224"/>
                  <c:y val="1.8787964277471602E-2"/>
                </c:manualLayout>
              </c:layout>
              <c:spPr/>
              <c:txPr>
                <a:bodyPr/>
                <a:lstStyle/>
                <a:p>
                  <a:pPr>
                    <a:defRPr lang="en-US" sz="1200" b="0" i="0" u="none" strike="noStrike" kern="1200" baseline="0">
                      <a:ln>
                        <a:solidFill>
                          <a:srgbClr val="C0504D"/>
                        </a:solidFill>
                      </a:ln>
                      <a:solidFill>
                        <a:srgbClr val="C0504D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0AA-4F7B-8832-89DA0327E362}"/>
                </c:ext>
              </c:extLst>
            </c:dLbl>
            <c:dLbl>
              <c:idx val="2"/>
              <c:layout>
                <c:manualLayout>
                  <c:x val="-0.1472224409448819"/>
                  <c:y val="1.224621115908898E-2"/>
                </c:manualLayout>
              </c:layout>
              <c:spPr/>
              <c:txPr>
                <a:bodyPr/>
                <a:lstStyle/>
                <a:p>
                  <a:pPr>
                    <a:defRPr lang="en-US" sz="1200" b="0" i="0" u="none" strike="noStrike" kern="1200" baseline="0">
                      <a:ln>
                        <a:solidFill>
                          <a:srgbClr val="9BBB59">
                            <a:lumMod val="75000"/>
                          </a:srgbClr>
                        </a:solidFill>
                      </a:ln>
                      <a:solidFill>
                        <a:srgbClr val="9BBB59">
                          <a:lumMod val="75000"/>
                        </a:srgb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0AA-4F7B-8832-89DA0327E362}"/>
                </c:ext>
              </c:extLst>
            </c:dLbl>
            <c:dLbl>
              <c:idx val="3"/>
              <c:layout>
                <c:manualLayout>
                  <c:x val="-9.4444444444444525E-2"/>
                  <c:y val="-9.8095973297456243E-2"/>
                </c:manualLayout>
              </c:layout>
              <c:spPr/>
              <c:txPr>
                <a:bodyPr/>
                <a:lstStyle/>
                <a:p>
                  <a:pPr>
                    <a:defRPr lang="en-US" sz="1200" b="0" i="0" u="none" strike="noStrike" kern="1200" baseline="0">
                      <a:ln>
                        <a:solidFill>
                          <a:srgbClr val="8064A2"/>
                        </a:solidFill>
                      </a:ln>
                      <a:solidFill>
                        <a:srgbClr val="8064A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0AA-4F7B-8832-89DA0327E362}"/>
                </c:ext>
              </c:extLst>
            </c:dLbl>
            <c:dLbl>
              <c:idx val="4"/>
              <c:layout>
                <c:manualLayout>
                  <c:x val="-6.9444444444444503E-2"/>
                  <c:y val="-0.121344831896013"/>
                </c:manualLayout>
              </c:layout>
              <c:spPr/>
              <c:txPr>
                <a:bodyPr/>
                <a:lstStyle/>
                <a:p>
                  <a:pPr>
                    <a:defRPr sz="1200">
                      <a:ln>
                        <a:solidFill>
                          <a:schemeClr val="accent5"/>
                        </a:solidFill>
                      </a:ln>
                      <a:solidFill>
                        <a:schemeClr val="accent5"/>
                      </a:solidFill>
                    </a:defRPr>
                  </a:pPr>
                  <a:endParaRPr lang="es-CO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0AA-4F7B-8832-89DA0327E36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/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5"/>
              <c:pt idx="0">
                <c:v>Excelente</c:v>
              </c:pt>
              <c:pt idx="1">
                <c:v>Bueno</c:v>
              </c:pt>
              <c:pt idx="2">
                <c:v>Regular</c:v>
              </c:pt>
              <c:pt idx="3">
                <c:v>Malo</c:v>
              </c:pt>
              <c:pt idx="4">
                <c:v>No ha participado</c:v>
              </c:pt>
            </c:strLit>
          </c:cat>
          <c:val>
            <c:numLit>
              <c:formatCode>0.00%</c:formatCode>
              <c:ptCount val="5"/>
              <c:pt idx="0">
                <c:v>0.2</c:v>
              </c:pt>
              <c:pt idx="1">
                <c:v>0.6</c:v>
              </c:pt>
              <c:pt idx="2">
                <c:v>0.05</c:v>
              </c:pt>
              <c:pt idx="3">
                <c:v>0.05</c:v>
              </c:pt>
              <c:pt idx="4">
                <c:v>0.1</c:v>
              </c:pt>
            </c:numLit>
          </c:val>
          <c:extLst>
            <c:ext xmlns:c16="http://schemas.microsoft.com/office/drawing/2014/chart" uri="{C3380CC4-5D6E-409C-BE32-E72D297353CC}">
              <c16:uniqueId val="{00000005-10AA-4F7B-8832-89DA0327E362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plotVisOnly val="1"/>
    <c:dispBlanksAs val="zero"/>
    <c:showDLblsOverMax val="0"/>
  </c:chart>
  <c:spPr>
    <a:ln>
      <a:noFill/>
    </a:ln>
  </c:spPr>
  <c:printSettings>
    <c:headerFooter/>
    <c:pageMargins b="0.75000000000000311" l="0.70000000000000062" r="0.70000000000000062" t="0.75000000000000311" header="0.30000000000000032" footer="0.30000000000000032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/>
              <a:t>Divulgación de Información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2364052930883653"/>
          <c:y val="0.28877978487983297"/>
          <c:w val="0.5083333333333333"/>
          <c:h val="0.6834733893557392"/>
        </c:manualLayout>
      </c:layout>
      <c:doughnutChart>
        <c:varyColors val="1"/>
        <c:ser>
          <c:idx val="0"/>
          <c:order val="0"/>
          <c:explosion val="25"/>
          <c:dLbls>
            <c:dLbl>
              <c:idx val="0"/>
              <c:layout>
                <c:manualLayout>
                  <c:x val="0.10555555555555562"/>
                  <c:y val="-0.12306211723534559"/>
                </c:manualLayout>
              </c:layout>
              <c:spPr/>
              <c:txPr>
                <a:bodyPr/>
                <a:lstStyle/>
                <a:p>
                  <a:pPr>
                    <a:defRPr lang="en-US" sz="1200" b="0" i="0" u="none" strike="noStrike" kern="1200" baseline="0">
                      <a:ln>
                        <a:solidFill>
                          <a:srgbClr val="4F81BD"/>
                        </a:solidFill>
                      </a:ln>
                      <a:solidFill>
                        <a:srgbClr val="4F81BD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0AD-4401-8FF2-8760B95DC80F}"/>
                </c:ext>
              </c:extLst>
            </c:dLbl>
            <c:dLbl>
              <c:idx val="1"/>
              <c:layout>
                <c:manualLayout>
                  <c:x val="0.19722222222222224"/>
                  <c:y val="1.8787964277471602E-2"/>
                </c:manualLayout>
              </c:layout>
              <c:spPr/>
              <c:txPr>
                <a:bodyPr/>
                <a:lstStyle/>
                <a:p>
                  <a:pPr>
                    <a:defRPr lang="en-US" sz="1200" b="0" i="0" u="none" strike="noStrike" kern="1200" baseline="0">
                      <a:ln>
                        <a:solidFill>
                          <a:srgbClr val="C0504D"/>
                        </a:solidFill>
                      </a:ln>
                      <a:solidFill>
                        <a:srgbClr val="C0504D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0AD-4401-8FF2-8760B95DC80F}"/>
                </c:ext>
              </c:extLst>
            </c:dLbl>
            <c:dLbl>
              <c:idx val="2"/>
              <c:layout>
                <c:manualLayout>
                  <c:x val="-0.1472224409448819"/>
                  <c:y val="1.224621115908898E-2"/>
                </c:manualLayout>
              </c:layout>
              <c:spPr/>
              <c:txPr>
                <a:bodyPr/>
                <a:lstStyle/>
                <a:p>
                  <a:pPr>
                    <a:defRPr lang="en-US" sz="1200" b="0" i="0" u="none" strike="noStrike" kern="1200" baseline="0">
                      <a:ln>
                        <a:solidFill>
                          <a:srgbClr val="9BBB59">
                            <a:lumMod val="75000"/>
                          </a:srgbClr>
                        </a:solidFill>
                      </a:ln>
                      <a:solidFill>
                        <a:srgbClr val="9BBB59">
                          <a:lumMod val="75000"/>
                        </a:srgb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0AD-4401-8FF2-8760B95DC80F}"/>
                </c:ext>
              </c:extLst>
            </c:dLbl>
            <c:dLbl>
              <c:idx val="3"/>
              <c:layout>
                <c:manualLayout>
                  <c:x val="-9.4444444444444525E-2"/>
                  <c:y val="-9.8095973297456313E-2"/>
                </c:manualLayout>
              </c:layout>
              <c:spPr/>
              <c:txPr>
                <a:bodyPr/>
                <a:lstStyle/>
                <a:p>
                  <a:pPr>
                    <a:defRPr lang="en-US" sz="1200" b="0" i="0" u="none" strike="noStrike" kern="1200" baseline="0">
                      <a:ln>
                        <a:solidFill>
                          <a:srgbClr val="8064A2"/>
                        </a:solidFill>
                      </a:ln>
                      <a:solidFill>
                        <a:srgbClr val="8064A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0AD-4401-8FF2-8760B95DC80F}"/>
                </c:ext>
              </c:extLst>
            </c:dLbl>
            <c:dLbl>
              <c:idx val="4"/>
              <c:layout>
                <c:manualLayout>
                  <c:x val="-6.9444444444444503E-2"/>
                  <c:y val="-0.121344831896013"/>
                </c:manualLayout>
              </c:layout>
              <c:spPr/>
              <c:txPr>
                <a:bodyPr/>
                <a:lstStyle/>
                <a:p>
                  <a:pPr>
                    <a:defRPr sz="1200">
                      <a:ln>
                        <a:solidFill>
                          <a:schemeClr val="accent5"/>
                        </a:solidFill>
                      </a:ln>
                      <a:solidFill>
                        <a:schemeClr val="accent5"/>
                      </a:solidFill>
                    </a:defRPr>
                  </a:pPr>
                  <a:endParaRPr lang="es-CO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0AD-4401-8FF2-8760B95DC80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/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5"/>
              <c:pt idx="0">
                <c:v>Excelente</c:v>
              </c:pt>
              <c:pt idx="1">
                <c:v>Bueno</c:v>
              </c:pt>
              <c:pt idx="2">
                <c:v>Regular</c:v>
              </c:pt>
              <c:pt idx="3">
                <c:v>Malo</c:v>
              </c:pt>
              <c:pt idx="4">
                <c:v>No ha participado</c:v>
              </c:pt>
            </c:strLit>
          </c:cat>
          <c:val>
            <c:numLit>
              <c:formatCode>0.00%</c:formatCode>
              <c:ptCount val="5"/>
              <c:pt idx="0">
                <c:v>0.15</c:v>
              </c:pt>
              <c:pt idx="1">
                <c:v>0.5</c:v>
              </c:pt>
              <c:pt idx="2">
                <c:v>0.25</c:v>
              </c:pt>
              <c:pt idx="3">
                <c:v>0</c:v>
              </c:pt>
              <c:pt idx="4">
                <c:v>0.1</c:v>
              </c:pt>
            </c:numLit>
          </c:val>
          <c:extLst>
            <c:ext xmlns:c16="http://schemas.microsoft.com/office/drawing/2014/chart" uri="{C3380CC4-5D6E-409C-BE32-E72D297353CC}">
              <c16:uniqueId val="{00000005-50AD-4401-8FF2-8760B95DC80F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plotVisOnly val="1"/>
    <c:dispBlanksAs val="zero"/>
    <c:showDLblsOverMax val="0"/>
  </c:chart>
  <c:spPr>
    <a:ln>
      <a:noFill/>
    </a:ln>
  </c:spPr>
  <c:printSettings>
    <c:headerFooter/>
    <c:pageMargins b="0.75000000000000333" l="0.70000000000000062" r="0.70000000000000062" t="0.75000000000000333" header="0.30000000000000032" footer="0.30000000000000032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3640529308836541"/>
          <c:y val="0.1858990311396268"/>
          <c:w val="0.53078893263342386"/>
          <c:h val="0.78635397427173459"/>
        </c:manualLayout>
      </c:layout>
      <c:doughnutChart>
        <c:varyColors val="1"/>
        <c:ser>
          <c:idx val="0"/>
          <c:order val="0"/>
          <c:explosion val="25"/>
          <c:dLbls>
            <c:dLbl>
              <c:idx val="0"/>
              <c:layout>
                <c:manualLayout>
                  <c:x val="0.10555555555555562"/>
                  <c:y val="-0.12306211723534559"/>
                </c:manualLayout>
              </c:layout>
              <c:spPr/>
              <c:txPr>
                <a:bodyPr/>
                <a:lstStyle/>
                <a:p>
                  <a:pPr>
                    <a:defRPr lang="en-US" sz="1200" b="0" i="0" u="none" strike="noStrike" kern="1200" baseline="0">
                      <a:ln>
                        <a:solidFill>
                          <a:srgbClr val="4F81BD"/>
                        </a:solidFill>
                      </a:ln>
                      <a:solidFill>
                        <a:srgbClr val="4F81BD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CBC-4AA8-ACAE-CDF3EA2A42CD}"/>
                </c:ext>
              </c:extLst>
            </c:dLbl>
            <c:dLbl>
              <c:idx val="1"/>
              <c:layout>
                <c:manualLayout>
                  <c:x val="-0.10277799650043747"/>
                  <c:y val="0.13401445189721742"/>
                </c:manualLayout>
              </c:layout>
              <c:spPr/>
              <c:txPr>
                <a:bodyPr/>
                <a:lstStyle/>
                <a:p>
                  <a:pPr>
                    <a:defRPr lang="en-US" sz="1200" b="0" i="0" u="none" strike="noStrike" kern="1200" baseline="0">
                      <a:ln>
                        <a:solidFill>
                          <a:srgbClr val="C0504D"/>
                        </a:solidFill>
                      </a:ln>
                      <a:solidFill>
                        <a:srgbClr val="C0504D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CBC-4AA8-ACAE-CDF3EA2A42CD}"/>
                </c:ext>
              </c:extLst>
            </c:dLbl>
            <c:dLbl>
              <c:idx val="2"/>
              <c:layout>
                <c:manualLayout>
                  <c:x val="-8.0555774278215225E-2"/>
                  <c:y val="-0.12767149476685785"/>
                </c:manualLayout>
              </c:layout>
              <c:spPr/>
              <c:txPr>
                <a:bodyPr/>
                <a:lstStyle/>
                <a:p>
                  <a:pPr>
                    <a:defRPr lang="en-US" sz="1200" b="0" i="0" u="none" strike="noStrike" kern="1200" baseline="0">
                      <a:ln>
                        <a:solidFill>
                          <a:srgbClr val="9BBB59">
                            <a:lumMod val="75000"/>
                          </a:srgbClr>
                        </a:solidFill>
                      </a:ln>
                      <a:solidFill>
                        <a:srgbClr val="9BBB59">
                          <a:lumMod val="75000"/>
                        </a:srgb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CBC-4AA8-ACAE-CDF3EA2A42CD}"/>
                </c:ext>
              </c:extLst>
            </c:dLbl>
            <c:dLbl>
              <c:idx val="3"/>
              <c:layout>
                <c:manualLayout>
                  <c:x val="3.0555555555555582E-2"/>
                  <c:y val="-0.15159392113022968"/>
                </c:manualLayout>
              </c:layout>
              <c:spPr/>
              <c:txPr>
                <a:bodyPr/>
                <a:lstStyle/>
                <a:p>
                  <a:pPr>
                    <a:defRPr lang="en-US" sz="1200" b="0" i="0" u="none" strike="noStrike" kern="1200" baseline="0">
                      <a:ln>
                        <a:solidFill>
                          <a:srgbClr val="8064A2"/>
                        </a:solidFill>
                      </a:ln>
                      <a:solidFill>
                        <a:srgbClr val="8064A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CBC-4AA8-ACAE-CDF3EA2A42CD}"/>
                </c:ext>
              </c:extLst>
            </c:dLbl>
            <c:dLbl>
              <c:idx val="4"/>
              <c:layout>
                <c:manualLayout>
                  <c:x val="-6.9444444444444503E-2"/>
                  <c:y val="-0.121344831896013"/>
                </c:manualLayout>
              </c:layout>
              <c:spPr/>
              <c:txPr>
                <a:bodyPr/>
                <a:lstStyle/>
                <a:p>
                  <a:pPr>
                    <a:defRPr sz="1200">
                      <a:ln>
                        <a:solidFill>
                          <a:schemeClr val="accent5"/>
                        </a:solidFill>
                      </a:ln>
                      <a:solidFill>
                        <a:schemeClr val="accent5"/>
                      </a:solidFill>
                    </a:defRPr>
                  </a:pPr>
                  <a:endParaRPr lang="es-CO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CBC-4AA8-ACAE-CDF3EA2A42C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/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4"/>
              <c:pt idx="0">
                <c:v>Alto</c:v>
              </c:pt>
              <c:pt idx="1">
                <c:v>Mediano</c:v>
              </c:pt>
              <c:pt idx="2">
                <c:v>Bajo</c:v>
              </c:pt>
              <c:pt idx="3">
                <c:v>Ninguno</c:v>
              </c:pt>
            </c:strLit>
          </c:cat>
          <c:val>
            <c:numLit>
              <c:formatCode>0.00%</c:formatCode>
              <c:ptCount val="4"/>
              <c:pt idx="0">
                <c:v>0.25925925925925924</c:v>
              </c:pt>
              <c:pt idx="1">
                <c:v>0.37037037037037035</c:v>
              </c:pt>
              <c:pt idx="2">
                <c:v>0.14814814814814814</c:v>
              </c:pt>
              <c:pt idx="3">
                <c:v>0.14814814814814814</c:v>
              </c:pt>
            </c:numLit>
          </c:val>
          <c:extLst>
            <c:ext xmlns:c16="http://schemas.microsoft.com/office/drawing/2014/chart" uri="{C3380CC4-5D6E-409C-BE32-E72D297353CC}">
              <c16:uniqueId val="{00000005-4CBC-4AA8-ACAE-CDF3EA2A42CD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plotVisOnly val="1"/>
    <c:dispBlanksAs val="zero"/>
    <c:showDLblsOverMax val="0"/>
  </c:chart>
  <c:spPr>
    <a:ln>
      <a:noFill/>
    </a:ln>
  </c:spPr>
  <c:printSettings>
    <c:headerFooter/>
    <c:pageMargins b="0.75000000000000355" l="0.70000000000000062" r="0.70000000000000062" t="0.75000000000000355" header="0.30000000000000032" footer="0.30000000000000032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0555555555555582E-2"/>
          <c:y val="0.13425925925925927"/>
          <c:w val="0.93888888888889044"/>
          <c:h val="0.7153860454943132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EBDD-4EC8-BA77-A0B04D003F9D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3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EBDD-4EC8-BA77-A0B04D003F9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cap="none" spc="0" baseline="0">
                    <a:ln w="0"/>
                    <a:solidFill>
                      <a:schemeClr val="accent1"/>
                    </a:solidFill>
                    <a:effectLst>
                      <a:outerShdw blurRad="38100" dist="25400" dir="5400000" algn="ctr" rotWithShape="0">
                        <a:srgbClr val="6E747A">
                          <a:alpha val="43000"/>
                        </a:srgbClr>
                      </a:outerShdw>
                    </a:effectLst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3"/>
              <c:pt idx="0">
                <c:v>Especialización</c:v>
              </c:pt>
              <c:pt idx="1">
                <c:v>Maestría</c:v>
              </c:pt>
              <c:pt idx="2">
                <c:v>Doctorado</c:v>
              </c:pt>
            </c:strLit>
          </c:cat>
          <c:val>
            <c:numLit>
              <c:formatCode>0.00%</c:formatCode>
              <c:ptCount val="3"/>
              <c:pt idx="0">
                <c:v>0.15384615384615385</c:v>
              </c:pt>
              <c:pt idx="1">
                <c:v>0.46153846153846156</c:v>
              </c:pt>
              <c:pt idx="2">
                <c:v>0.46153846153846156</c:v>
              </c:pt>
            </c:numLit>
          </c:val>
          <c:extLst>
            <c:ext xmlns:c16="http://schemas.microsoft.com/office/drawing/2014/chart" uri="{C3380CC4-5D6E-409C-BE32-E72D297353CC}">
              <c16:uniqueId val="{00000004-EBDD-4EC8-BA77-A0B04D003F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56354456"/>
        <c:axId val="456354848"/>
      </c:barChart>
      <c:catAx>
        <c:axId val="4563544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56354848"/>
        <c:crosses val="autoZero"/>
        <c:auto val="1"/>
        <c:lblAlgn val="ctr"/>
        <c:lblOffset val="100"/>
        <c:noMultiLvlLbl val="0"/>
      </c:catAx>
      <c:valAx>
        <c:axId val="456354848"/>
        <c:scaling>
          <c:orientation val="minMax"/>
        </c:scaling>
        <c:delete val="1"/>
        <c:axPos val="l"/>
        <c:numFmt formatCode="0.00%" sourceLinked="1"/>
        <c:majorTickMark val="none"/>
        <c:minorTickMark val="none"/>
        <c:tickLblPos val="none"/>
        <c:crossAx val="4563544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3439876548864948E-2"/>
          <c:y val="0.24021760291711922"/>
          <c:w val="0.95312024690227015"/>
          <c:h val="0.5221553529324474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Lit>
              <c:formatCode>General</c:formatCode>
              <c:ptCount val="7"/>
              <c:pt idx="0">
                <c:v>0</c:v>
              </c:pt>
              <c:pt idx="1">
                <c:v>1</c:v>
              </c:pt>
              <c:pt idx="2">
                <c:v>2</c:v>
              </c:pt>
              <c:pt idx="3">
                <c:v>3</c:v>
              </c:pt>
              <c:pt idx="4">
                <c:v>4</c:v>
              </c:pt>
              <c:pt idx="5">
                <c:v>5</c:v>
              </c:pt>
              <c:pt idx="6">
                <c:v>6</c:v>
              </c:pt>
            </c:numLit>
          </c:cat>
          <c:val>
            <c:numLit>
              <c:formatCode>0.0%</c:formatCode>
              <c:ptCount val="7"/>
              <c:pt idx="0">
                <c:v>0.93333333333333335</c:v>
              </c:pt>
              <c:pt idx="1">
                <c:v>6.222222222222222E-2</c:v>
              </c:pt>
              <c:pt idx="2">
                <c:v>4.4444444444444444E-3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9A9-4AE6-ADA7-CA363254E7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56634336"/>
        <c:axId val="456634728"/>
      </c:barChart>
      <c:catAx>
        <c:axId val="456634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56634728"/>
        <c:crosses val="autoZero"/>
        <c:auto val="1"/>
        <c:lblAlgn val="ctr"/>
        <c:lblOffset val="100"/>
        <c:noMultiLvlLbl val="0"/>
      </c:catAx>
      <c:valAx>
        <c:axId val="456634728"/>
        <c:scaling>
          <c:orientation val="minMax"/>
        </c:scaling>
        <c:delete val="1"/>
        <c:axPos val="l"/>
        <c:numFmt formatCode="0.0%" sourceLinked="1"/>
        <c:majorTickMark val="none"/>
        <c:minorTickMark val="none"/>
        <c:tickLblPos val="none"/>
        <c:crossAx val="4566343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7916666666666762"/>
          <c:y val="0.23379629629629714"/>
          <c:w val="0.45972222222222231"/>
          <c:h val="0.76620370370370372"/>
        </c:manualLayout>
      </c:layout>
      <c:doughnutChart>
        <c:varyColors val="1"/>
        <c:ser>
          <c:idx val="0"/>
          <c:order val="0"/>
          <c:explosion val="8"/>
          <c:dLbls>
            <c:dLbl>
              <c:idx val="0"/>
              <c:layout>
                <c:manualLayout>
                  <c:x val="-0.1307377479454413"/>
                  <c:y val="-0.22177603849502309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F9B-4CC4-99EA-D137A20041D2}"/>
                </c:ext>
              </c:extLst>
            </c:dLbl>
            <c:dLbl>
              <c:idx val="1"/>
              <c:layout>
                <c:manualLayout>
                  <c:x val="0.11721302869928152"/>
                  <c:y val="-0.14587241683639282"/>
                </c:manualLayout>
              </c:layout>
              <c:spPr/>
              <c:txPr>
                <a:bodyPr/>
                <a:lstStyle/>
                <a:p>
                  <a:pPr>
                    <a:defRPr sz="1400" b="0" cap="none" spc="0">
                      <a:ln w="10541" cmpd="sng">
                        <a:solidFill>
                          <a:schemeClr val="accent2"/>
                        </a:solidFill>
                        <a:prstDash val="solid"/>
                      </a:ln>
                      <a:solidFill>
                        <a:schemeClr val="accent2"/>
                      </a:solidFill>
                      <a:effectLst/>
                    </a:defRPr>
                  </a:pPr>
                  <a:endParaRPr lang="es-CO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F9B-4CC4-99EA-D137A20041D2}"/>
                </c:ext>
              </c:extLst>
            </c:dLbl>
            <c:dLbl>
              <c:idx val="2"/>
              <c:layout>
                <c:manualLayout>
                  <c:x val="0.19335157695452002"/>
                  <c:y val="6.3353514532477742E-2"/>
                </c:manualLayout>
              </c:layout>
              <c:spPr/>
              <c:txPr>
                <a:bodyPr/>
                <a:lstStyle/>
                <a:p>
                  <a:pPr>
                    <a:defRPr sz="1400" b="0" cap="none" spc="0">
                      <a:ln w="10541" cmpd="sng">
                        <a:solidFill>
                          <a:schemeClr val="accent3">
                            <a:lumMod val="75000"/>
                          </a:schemeClr>
                        </a:solidFill>
                        <a:prstDash val="solid"/>
                      </a:ln>
                      <a:solidFill>
                        <a:schemeClr val="accent3">
                          <a:lumMod val="75000"/>
                        </a:schemeClr>
                      </a:solidFill>
                      <a:effectLst/>
                    </a:defRPr>
                  </a:pPr>
                  <a:endParaRPr lang="es-CO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F9B-4CC4-99EA-D137A20041D2}"/>
                </c:ext>
              </c:extLst>
            </c:dLbl>
            <c:dLbl>
              <c:idx val="3"/>
              <c:layout>
                <c:manualLayout>
                  <c:x val="-0.20104728712189665"/>
                  <c:y val="-3.304319954240896E-2"/>
                </c:manualLayout>
              </c:layout>
              <c:spPr/>
              <c:txPr>
                <a:bodyPr/>
                <a:lstStyle/>
                <a:p>
                  <a:pPr>
                    <a:defRPr sz="1400" b="0" cap="none" spc="0">
                      <a:ln w="10541" cmpd="sng">
                        <a:solidFill>
                          <a:schemeClr val="accent4"/>
                        </a:solidFill>
                        <a:prstDash val="solid"/>
                      </a:ln>
                      <a:solidFill>
                        <a:schemeClr val="accent4"/>
                      </a:solidFill>
                      <a:effectLst/>
                    </a:defRPr>
                  </a:pPr>
                  <a:endParaRPr lang="es-CO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F9B-4CC4-99EA-D137A20041D2}"/>
                </c:ext>
              </c:extLst>
            </c:dLbl>
            <c:dLbl>
              <c:idx val="4"/>
              <c:layout>
                <c:manualLayout>
                  <c:x val="-0.1493852420403044"/>
                  <c:y val="-0.20065759312254905"/>
                </c:manualLayout>
              </c:layout>
              <c:spPr/>
              <c:txPr>
                <a:bodyPr/>
                <a:lstStyle/>
                <a:p>
                  <a:pPr>
                    <a:defRPr sz="1400" b="0" cap="none" spc="0">
                      <a:ln w="10541" cmpd="sng">
                        <a:solidFill>
                          <a:schemeClr val="accent5"/>
                        </a:solidFill>
                        <a:prstDash val="solid"/>
                      </a:ln>
                      <a:solidFill>
                        <a:schemeClr val="accent5"/>
                      </a:solidFill>
                      <a:effectLst/>
                    </a:defRPr>
                  </a:pPr>
                  <a:endParaRPr lang="es-CO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F9B-4CC4-99EA-D137A20041D2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F9B-4CC4-99EA-D137A20041D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0" cap="none" spc="0">
                    <a:ln w="10541" cmpd="sng">
                      <a:solidFill>
                        <a:schemeClr val="accent1">
                          <a:shade val="88000"/>
                          <a:satMod val="110000"/>
                        </a:schemeClr>
                      </a:solidFill>
                      <a:prstDash val="solid"/>
                    </a:ln>
                    <a:gradFill>
                      <a:gsLst>
                        <a:gs pos="0">
                          <a:schemeClr val="accent1">
                            <a:tint val="40000"/>
                            <a:satMod val="250000"/>
                          </a:schemeClr>
                        </a:gs>
                        <a:gs pos="9000">
                          <a:schemeClr val="accent1">
                            <a:tint val="52000"/>
                            <a:satMod val="300000"/>
                          </a:schemeClr>
                        </a:gs>
                        <a:gs pos="50000">
                          <a:schemeClr val="accent1">
                            <a:shade val="20000"/>
                            <a:satMod val="300000"/>
                          </a:schemeClr>
                        </a:gs>
                        <a:gs pos="79000">
                          <a:schemeClr val="accent1">
                            <a:tint val="52000"/>
                            <a:satMod val="300000"/>
                          </a:schemeClr>
                        </a:gs>
                        <a:gs pos="100000">
                          <a:schemeClr val="accent1">
                            <a:tint val="40000"/>
                            <a:satMod val="250000"/>
                          </a:schemeClr>
                        </a:gs>
                      </a:gsLst>
                      <a:lin ang="5400000"/>
                    </a:gradFill>
                    <a:effectLst/>
                  </a:defRPr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4"/>
              <c:pt idx="0">
                <c:v>Si, tengo una empresa/negocio/finca</c:v>
              </c:pt>
              <c:pt idx="1">
                <c:v>Si, trabajo como empleado</c:v>
              </c:pt>
              <c:pt idx="2">
                <c:v>Si, trabajo en un negocio familiar sin remuneración</c:v>
              </c:pt>
              <c:pt idx="3">
                <c:v>No</c:v>
              </c:pt>
            </c:strLit>
          </c:cat>
          <c:val>
            <c:numLit>
              <c:formatCode>0%</c:formatCode>
              <c:ptCount val="4"/>
              <c:pt idx="0">
                <c:v>0</c:v>
              </c:pt>
              <c:pt idx="1">
                <c:v>6.9565217391304349E-2</c:v>
              </c:pt>
              <c:pt idx="2">
                <c:v>8.6956521739130436E-3</c:v>
              </c:pt>
              <c:pt idx="3">
                <c:v>0.52608695652173909</c:v>
              </c:pt>
            </c:numLit>
          </c:val>
          <c:extLst>
            <c:ext xmlns:c16="http://schemas.microsoft.com/office/drawing/2014/chart" uri="{C3380CC4-5D6E-409C-BE32-E72D297353CC}">
              <c16:uniqueId val="{00000006-AF9B-4CC4-99EA-D137A20041D2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plotVisOnly val="1"/>
    <c:dispBlanksAs val="zero"/>
    <c:showDLblsOverMax val="0"/>
  </c:chart>
  <c:spPr>
    <a:ln>
      <a:noFill/>
    </a:ln>
  </c:spPr>
  <c:printSettings>
    <c:headerFooter/>
    <c:pageMargins b="0.74803149606299213" l="0.70866141732283472" r="0.70866141732283472" t="0.74803149606299213" header="0.31496062992125984" footer="0.31496062992125984"/>
    <c:pageSetup paperSize="8" orientation="landscape"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7916666666666762"/>
          <c:y val="0.23379629629629714"/>
          <c:w val="0.45972222222222231"/>
          <c:h val="0.76620370370370372"/>
        </c:manualLayout>
      </c:layout>
      <c:doughnutChart>
        <c:varyColors val="1"/>
        <c:ser>
          <c:idx val="0"/>
          <c:order val="0"/>
          <c:explosion val="8"/>
          <c:dLbls>
            <c:dLbl>
              <c:idx val="0"/>
              <c:layout>
                <c:manualLayout>
                  <c:x val="0.18838793511466803"/>
                  <c:y val="-0.20304704273159749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35E-45AD-BE30-3BF99C42E1BB}"/>
                </c:ext>
              </c:extLst>
            </c:dLbl>
            <c:dLbl>
              <c:idx val="1"/>
              <c:layout>
                <c:manualLayout>
                  <c:x val="0.17404362979217761"/>
                  <c:y val="-5.2226907228277615E-2"/>
                </c:manualLayout>
              </c:layout>
              <c:spPr/>
              <c:txPr>
                <a:bodyPr/>
                <a:lstStyle/>
                <a:p>
                  <a:pPr>
                    <a:defRPr sz="1400" b="0" cap="none" spc="0">
                      <a:ln w="10541" cmpd="sng">
                        <a:solidFill>
                          <a:schemeClr val="accent2"/>
                        </a:solidFill>
                        <a:prstDash val="solid"/>
                      </a:ln>
                      <a:solidFill>
                        <a:schemeClr val="accent2"/>
                      </a:solidFill>
                      <a:effectLst/>
                    </a:defRPr>
                  </a:pPr>
                  <a:endParaRPr lang="es-CO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35E-45AD-BE30-3BF99C42E1BB}"/>
                </c:ext>
              </c:extLst>
            </c:dLbl>
            <c:dLbl>
              <c:idx val="2"/>
              <c:layout>
                <c:manualLayout>
                  <c:x val="0.20875452110130269"/>
                  <c:y val="5.1286555815321551E-2"/>
                </c:manualLayout>
              </c:layout>
              <c:spPr/>
              <c:txPr>
                <a:bodyPr/>
                <a:lstStyle/>
                <a:p>
                  <a:pPr>
                    <a:defRPr sz="1400" b="0" cap="none" spc="0">
                      <a:ln w="10541" cmpd="sng">
                        <a:solidFill>
                          <a:schemeClr val="accent3">
                            <a:lumMod val="75000"/>
                          </a:schemeClr>
                        </a:solidFill>
                        <a:prstDash val="solid"/>
                      </a:ln>
                      <a:solidFill>
                        <a:schemeClr val="accent3">
                          <a:lumMod val="75000"/>
                        </a:schemeClr>
                      </a:solidFill>
                      <a:effectLst/>
                    </a:defRPr>
                  </a:pPr>
                  <a:endParaRPr lang="es-CO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35E-45AD-BE30-3BF99C42E1BB}"/>
                </c:ext>
              </c:extLst>
            </c:dLbl>
            <c:dLbl>
              <c:idx val="3"/>
              <c:layout>
                <c:manualLayout>
                  <c:x val="0.13293502845858168"/>
                  <c:y val="0.18235733624699713"/>
                </c:manualLayout>
              </c:layout>
              <c:spPr/>
              <c:txPr>
                <a:bodyPr/>
                <a:lstStyle/>
                <a:p>
                  <a:pPr>
                    <a:defRPr sz="1400" b="0" cap="none" spc="0">
                      <a:ln w="10541" cmpd="sng">
                        <a:solidFill>
                          <a:schemeClr val="accent4"/>
                        </a:solidFill>
                        <a:prstDash val="solid"/>
                      </a:ln>
                      <a:solidFill>
                        <a:schemeClr val="accent4"/>
                      </a:solidFill>
                      <a:effectLst/>
                    </a:defRPr>
                  </a:pPr>
                  <a:endParaRPr lang="es-CO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35E-45AD-BE30-3BF99C42E1BB}"/>
                </c:ext>
              </c:extLst>
            </c:dLbl>
            <c:dLbl>
              <c:idx val="4"/>
              <c:layout>
                <c:manualLayout>
                  <c:x val="-0.19255465441257624"/>
                  <c:y val="0.14540861369761274"/>
                </c:manualLayout>
              </c:layout>
              <c:spPr/>
              <c:txPr>
                <a:bodyPr/>
                <a:lstStyle/>
                <a:p>
                  <a:pPr>
                    <a:defRPr sz="1400" b="0" cap="none" spc="0">
                      <a:ln w="10541" cmpd="sng">
                        <a:solidFill>
                          <a:schemeClr val="accent5"/>
                        </a:solidFill>
                        <a:prstDash val="solid"/>
                      </a:ln>
                      <a:solidFill>
                        <a:schemeClr val="accent5"/>
                      </a:solidFill>
                      <a:effectLst/>
                    </a:defRPr>
                  </a:pPr>
                  <a:endParaRPr lang="es-CO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35E-45AD-BE30-3BF99C42E1BB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35E-45AD-BE30-3BF99C42E1B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0" cap="none" spc="0">
                    <a:ln w="10541" cmpd="sng">
                      <a:solidFill>
                        <a:schemeClr val="accent1">
                          <a:shade val="88000"/>
                          <a:satMod val="110000"/>
                        </a:schemeClr>
                      </a:solidFill>
                      <a:prstDash val="solid"/>
                    </a:ln>
                    <a:gradFill>
                      <a:gsLst>
                        <a:gs pos="0">
                          <a:schemeClr val="accent1">
                            <a:tint val="40000"/>
                            <a:satMod val="250000"/>
                          </a:schemeClr>
                        </a:gs>
                        <a:gs pos="9000">
                          <a:schemeClr val="accent1">
                            <a:tint val="52000"/>
                            <a:satMod val="300000"/>
                          </a:schemeClr>
                        </a:gs>
                        <a:gs pos="50000">
                          <a:schemeClr val="accent1">
                            <a:shade val="20000"/>
                            <a:satMod val="300000"/>
                          </a:schemeClr>
                        </a:gs>
                        <a:gs pos="79000">
                          <a:schemeClr val="accent1">
                            <a:tint val="52000"/>
                            <a:satMod val="300000"/>
                          </a:schemeClr>
                        </a:gs>
                        <a:gs pos="100000">
                          <a:schemeClr val="accent1">
                            <a:tint val="40000"/>
                            <a:satMod val="250000"/>
                          </a:schemeClr>
                        </a:gs>
                      </a:gsLst>
                      <a:lin ang="5400000"/>
                    </a:gradFill>
                    <a:effectLst/>
                  </a:defRPr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5"/>
              <c:pt idx="0">
                <c:v>Empleado de empresa familiar sin remuneración</c:v>
              </c:pt>
              <c:pt idx="1">
                <c:v>Empleado de empresa particular</c:v>
              </c:pt>
              <c:pt idx="2">
                <c:v>Empleado del gobierno</c:v>
              </c:pt>
              <c:pt idx="3">
                <c:v>Empresario/Empleador</c:v>
              </c:pt>
              <c:pt idx="4">
                <c:v>Trabajador independiente (Sector público o privado)</c:v>
              </c:pt>
            </c:strLit>
          </c:cat>
          <c:val>
            <c:numLit>
              <c:formatCode>0%</c:formatCode>
              <c:ptCount val="5"/>
              <c:pt idx="0">
                <c:v>1.8382352941176471E-2</c:v>
              </c:pt>
              <c:pt idx="1">
                <c:v>0.17279411764705882</c:v>
              </c:pt>
              <c:pt idx="2">
                <c:v>4.779411764705882E-2</c:v>
              </c:pt>
              <c:pt idx="3">
                <c:v>3.6764705882352941E-3</c:v>
              </c:pt>
              <c:pt idx="4">
                <c:v>6.985294117647059E-2</c:v>
              </c:pt>
            </c:numLit>
          </c:val>
          <c:extLst>
            <c:ext xmlns:c16="http://schemas.microsoft.com/office/drawing/2014/chart" uri="{C3380CC4-5D6E-409C-BE32-E72D297353CC}">
              <c16:uniqueId val="{00000006-335E-45AD-BE30-3BF99C42E1BB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plotVisOnly val="1"/>
    <c:dispBlanksAs val="zero"/>
    <c:showDLblsOverMax val="0"/>
  </c:chart>
  <c:spPr>
    <a:ln>
      <a:noFill/>
    </a:ln>
  </c:spPr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7916666666666762"/>
          <c:y val="0.23379629629629714"/>
          <c:w val="0.45972222222222231"/>
          <c:h val="0.76620370370370372"/>
        </c:manualLayout>
      </c:layout>
      <c:doughnutChart>
        <c:varyColors val="1"/>
        <c:ser>
          <c:idx val="0"/>
          <c:order val="0"/>
          <c:explosion val="8"/>
          <c:dLbls>
            <c:dLbl>
              <c:idx val="0"/>
              <c:layout>
                <c:manualLayout>
                  <c:x val="0.29330596790155328"/>
                  <c:y val="-0.1374951917582127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662-4453-A74F-3F3E609EDEE3}"/>
                </c:ext>
              </c:extLst>
            </c:dLbl>
            <c:dLbl>
              <c:idx val="1"/>
              <c:layout>
                <c:manualLayout>
                  <c:x val="-0.20409844671055463"/>
                  <c:y val="-0.1864521258880654"/>
                </c:manualLayout>
              </c:layout>
              <c:spPr/>
              <c:txPr>
                <a:bodyPr/>
                <a:lstStyle/>
                <a:p>
                  <a:pPr>
                    <a:defRPr sz="1400" b="1" cap="none" spc="0">
                      <a:ln w="10541" cmpd="sng">
                        <a:solidFill>
                          <a:schemeClr val="accent2"/>
                        </a:solidFill>
                        <a:prstDash val="solid"/>
                      </a:ln>
                      <a:solidFill>
                        <a:schemeClr val="accent2"/>
                      </a:solidFill>
                      <a:effectLst/>
                    </a:defRPr>
                  </a:pPr>
                  <a:endParaRPr lang="es-CO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662-4453-A74F-3F3E609EDEE3}"/>
                </c:ext>
              </c:extLst>
            </c:dLbl>
            <c:dLbl>
              <c:idx val="2"/>
              <c:layout>
                <c:manualLayout>
                  <c:x val="8.1876167118454454E-2"/>
                  <c:y val="-0.20509692063605209"/>
                </c:manualLayout>
              </c:layout>
              <c:spPr/>
              <c:txPr>
                <a:bodyPr/>
                <a:lstStyle/>
                <a:p>
                  <a:pPr>
                    <a:defRPr sz="1400" b="1" cap="none" spc="0">
                      <a:ln w="10541" cmpd="sng">
                        <a:solidFill>
                          <a:schemeClr val="accent3">
                            <a:lumMod val="75000"/>
                          </a:schemeClr>
                        </a:solidFill>
                        <a:prstDash val="solid"/>
                      </a:ln>
                      <a:solidFill>
                        <a:schemeClr val="accent3">
                          <a:lumMod val="75000"/>
                        </a:schemeClr>
                      </a:solidFill>
                      <a:effectLst/>
                    </a:defRPr>
                  </a:pPr>
                  <a:endParaRPr lang="es-CO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662-4453-A74F-3F3E609EDEE3}"/>
                </c:ext>
              </c:extLst>
            </c:dLbl>
            <c:dLbl>
              <c:idx val="3"/>
              <c:layout>
                <c:manualLayout>
                  <c:x val="-0.20104728712189665"/>
                  <c:y val="-3.304319954240896E-2"/>
                </c:manualLayout>
              </c:layout>
              <c:spPr/>
              <c:txPr>
                <a:bodyPr/>
                <a:lstStyle/>
                <a:p>
                  <a:pPr>
                    <a:defRPr sz="1400" b="1" cap="none" spc="0">
                      <a:ln w="10541" cmpd="sng">
                        <a:solidFill>
                          <a:schemeClr val="accent4"/>
                        </a:solidFill>
                        <a:prstDash val="solid"/>
                      </a:ln>
                      <a:solidFill>
                        <a:schemeClr val="accent4"/>
                      </a:solidFill>
                      <a:effectLst/>
                    </a:defRPr>
                  </a:pPr>
                  <a:endParaRPr lang="es-CO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662-4453-A74F-3F3E609EDEE3}"/>
                </c:ext>
              </c:extLst>
            </c:dLbl>
            <c:dLbl>
              <c:idx val="4"/>
              <c:layout>
                <c:manualLayout>
                  <c:x val="-0.14521853620756422"/>
                  <c:y val="-0.23324267826133976"/>
                </c:manualLayout>
              </c:layout>
              <c:spPr/>
              <c:txPr>
                <a:bodyPr/>
                <a:lstStyle/>
                <a:p>
                  <a:pPr>
                    <a:defRPr sz="1400" b="1" cap="none" spc="0">
                      <a:ln w="10541" cmpd="sng">
                        <a:solidFill>
                          <a:schemeClr val="accent5"/>
                        </a:solidFill>
                        <a:prstDash val="solid"/>
                      </a:ln>
                      <a:solidFill>
                        <a:schemeClr val="accent5"/>
                      </a:solidFill>
                      <a:effectLst/>
                    </a:defRPr>
                  </a:pPr>
                  <a:endParaRPr lang="es-CO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662-4453-A74F-3F3E609EDEE3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662-4453-A74F-3F3E609EDEE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 cap="none" spc="0">
                    <a:ln w="10541" cmpd="sng">
                      <a:solidFill>
                        <a:schemeClr val="accent1">
                          <a:shade val="88000"/>
                          <a:satMod val="110000"/>
                        </a:schemeClr>
                      </a:solidFill>
                      <a:prstDash val="solid"/>
                    </a:ln>
                    <a:gradFill>
                      <a:gsLst>
                        <a:gs pos="0">
                          <a:schemeClr val="accent1">
                            <a:tint val="40000"/>
                            <a:satMod val="250000"/>
                          </a:schemeClr>
                        </a:gs>
                        <a:gs pos="9000">
                          <a:schemeClr val="accent1">
                            <a:tint val="52000"/>
                            <a:satMod val="300000"/>
                          </a:schemeClr>
                        </a:gs>
                        <a:gs pos="50000">
                          <a:schemeClr val="accent1">
                            <a:shade val="20000"/>
                            <a:satMod val="300000"/>
                          </a:schemeClr>
                        </a:gs>
                        <a:gs pos="79000">
                          <a:schemeClr val="accent1">
                            <a:tint val="52000"/>
                            <a:satMod val="300000"/>
                          </a:schemeClr>
                        </a:gs>
                        <a:gs pos="100000">
                          <a:schemeClr val="accent1">
                            <a:tint val="40000"/>
                            <a:satMod val="250000"/>
                          </a:schemeClr>
                        </a:gs>
                      </a:gsLst>
                      <a:lin ang="5400000"/>
                    </a:gradFill>
                    <a:effectLst/>
                  </a:defRPr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3"/>
              <c:pt idx="0">
                <c:v>0 y menos de 1 año</c:v>
              </c:pt>
              <c:pt idx="1">
                <c:v>Entre 1 año y menos de 2</c:v>
              </c:pt>
              <c:pt idx="2">
                <c:v>Mayor a 2 años</c:v>
              </c:pt>
            </c:strLit>
          </c:cat>
          <c:val>
            <c:numLit>
              <c:formatCode>0.00%</c:formatCode>
              <c:ptCount val="3"/>
              <c:pt idx="0">
                <c:v>0.10204081632653061</c:v>
              </c:pt>
              <c:pt idx="1">
                <c:v>4.0816326530612242E-2</c:v>
              </c:pt>
              <c:pt idx="2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6-E662-4453-A74F-3F3E609EDEE3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plotVisOnly val="1"/>
    <c:dispBlanksAs val="zero"/>
    <c:showDLblsOverMax val="0"/>
  </c:chart>
  <c:spPr>
    <a:ln>
      <a:noFill/>
    </a:ln>
  </c:spPr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49916746707703097"/>
          <c:y val="1.6585892066327896E-2"/>
          <c:w val="0.27390989968233342"/>
          <c:h val="0.96038221809158109"/>
        </c:manualLayout>
      </c:layout>
      <c:barChart>
        <c:barDir val="bar"/>
        <c:grouping val="clustered"/>
        <c:varyColors val="1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F161-4F00-A2DD-26AC7EFABA81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F161-4F00-A2DD-26AC7EFABA81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F161-4F00-A2DD-26AC7EFABA81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F161-4F00-A2DD-26AC7EFABA81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F161-4F00-A2DD-26AC7EFABA81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F161-4F00-A2DD-26AC7EFABA81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F161-4F00-A2DD-26AC7EFABA81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F161-4F00-A2DD-26AC7EFABA81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F161-4F00-A2DD-26AC7EFABA81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F161-4F00-A2DD-26AC7EFABA81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F161-4F00-A2DD-26AC7EFABA81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F161-4F00-A2DD-26AC7EFABA81}"/>
              </c:ext>
            </c:extLst>
          </c:dPt>
          <c:dPt>
            <c:idx val="12"/>
            <c:invertIfNegative val="0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F161-4F00-A2DD-26AC7EFABA81}"/>
              </c:ext>
            </c:extLst>
          </c:dPt>
          <c:dPt>
            <c:idx val="13"/>
            <c:invertIfNegative val="0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F161-4F00-A2DD-26AC7EFABA81}"/>
              </c:ext>
            </c:extLst>
          </c:dPt>
          <c:dPt>
            <c:idx val="14"/>
            <c:invertIfNegative val="0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F161-4F00-A2DD-26AC7EFABA81}"/>
              </c:ext>
            </c:extLst>
          </c:dPt>
          <c:dPt>
            <c:idx val="15"/>
            <c:invertIfNegative val="0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F161-4F00-A2DD-26AC7EFABA81}"/>
              </c:ext>
            </c:extLst>
          </c:dPt>
          <c:dPt>
            <c:idx val="16"/>
            <c:invertIfNegative val="0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1-F161-4F00-A2DD-26AC7EFABA8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7"/>
              <c:pt idx="0">
                <c:v>Pesca</c:v>
              </c:pt>
              <c:pt idx="1">
                <c:v>Comercio; Reparación de Automotores, Motocicletas, Efectos Personales y Enseres Domésticos</c:v>
              </c:pt>
              <c:pt idx="2">
                <c:v>Actividades Inmobiliarias de Alquiler y Empresariales y de Alquiler</c:v>
              </c:pt>
              <c:pt idx="3">
                <c:v>Hogares Privados con Servicio Doméstico</c:v>
              </c:pt>
              <c:pt idx="4">
                <c:v>Hoteles y Restaurantes</c:v>
              </c:pt>
              <c:pt idx="5">
                <c:v>Organizaciones y Órganos Extraterritoriales</c:v>
              </c:pt>
              <c:pt idx="6">
                <c:v>Explotación de Minas y Canteras</c:v>
              </c:pt>
              <c:pt idx="7">
                <c:v>Suministros de Electricidad, Gas y Agua</c:v>
              </c:pt>
              <c:pt idx="8">
                <c:v>Construcción</c:v>
              </c:pt>
              <c:pt idx="9">
                <c:v>Transporte, Almacenamiento y Comunicaciones</c:v>
              </c:pt>
              <c:pt idx="10">
                <c:v>Intermediación Financiera</c:v>
              </c:pt>
              <c:pt idx="11">
                <c:v>Administración Pública y Defensa; Seguridad Social de Afiliación Obligatoria</c:v>
              </c:pt>
              <c:pt idx="12">
                <c:v>Industrias Manufactureras</c:v>
              </c:pt>
              <c:pt idx="13">
                <c:v>Servicios Sociales y de Salud</c:v>
              </c:pt>
              <c:pt idx="14">
                <c:v>Otras Actividades de Servicios Comunitarios, Sociales y Personales</c:v>
              </c:pt>
              <c:pt idx="15">
                <c:v>Agricultura, Ganadería, Caza y Silvicultura</c:v>
              </c:pt>
              <c:pt idx="16">
                <c:v>Educación</c:v>
              </c:pt>
            </c:strLit>
          </c:cat>
          <c:val>
            <c:numLit>
              <c:formatCode>#,##0</c:formatCode>
              <c:ptCount val="17"/>
              <c:pt idx="0">
                <c:v>0</c:v>
              </c:pt>
              <c:pt idx="1">
                <c:v>1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1</c:v>
              </c:pt>
              <c:pt idx="10">
                <c:v>0</c:v>
              </c:pt>
              <c:pt idx="11">
                <c:v>0</c:v>
              </c:pt>
              <c:pt idx="12">
                <c:v>3</c:v>
              </c:pt>
              <c:pt idx="13">
                <c:v>0</c:v>
              </c:pt>
              <c:pt idx="14">
                <c:v>1</c:v>
              </c:pt>
              <c:pt idx="15">
                <c:v>2</c:v>
              </c:pt>
              <c:pt idx="16">
                <c:v>10</c:v>
              </c:pt>
            </c:numLit>
          </c:val>
          <c:extLst>
            <c:ext xmlns:c16="http://schemas.microsoft.com/office/drawing/2014/chart" uri="{C3380CC4-5D6E-409C-BE32-E72D297353CC}">
              <c16:uniqueId val="{00000022-F161-4F00-A2DD-26AC7EFABA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456636688"/>
        <c:axId val="456637080"/>
      </c:barChart>
      <c:catAx>
        <c:axId val="45663668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56637080"/>
        <c:crosses val="autoZero"/>
        <c:auto val="1"/>
        <c:lblAlgn val="ctr"/>
        <c:lblOffset val="100"/>
        <c:noMultiLvlLbl val="0"/>
      </c:catAx>
      <c:valAx>
        <c:axId val="456637080"/>
        <c:scaling>
          <c:orientation val="minMax"/>
        </c:scaling>
        <c:delete val="1"/>
        <c:axPos val="b"/>
        <c:numFmt formatCode="#,##0" sourceLinked="1"/>
        <c:majorTickMark val="none"/>
        <c:minorTickMark val="none"/>
        <c:tickLblPos val="nextTo"/>
        <c:crossAx val="4566366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271855772126845"/>
          <c:y val="7.9493232822133747E-2"/>
          <c:w val="0.60617030248268144"/>
          <c:h val="0.86566810903679092"/>
        </c:manualLayout>
      </c:layout>
      <c:doughnutChart>
        <c:varyColors val="1"/>
        <c:ser>
          <c:idx val="0"/>
          <c:order val="0"/>
          <c:explosion val="8"/>
          <c:dLbls>
            <c:dLbl>
              <c:idx val="0"/>
              <c:layout>
                <c:manualLayout>
                  <c:x val="0.20806006626220902"/>
                  <c:y val="-6.882182407180963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48F-49D1-A55C-8A42472B1EEF}"/>
                </c:ext>
              </c:extLst>
            </c:dLbl>
            <c:dLbl>
              <c:idx val="1"/>
              <c:layout>
                <c:manualLayout>
                  <c:x val="0.15726666132775605"/>
                  <c:y val="3.9311558874424904E-2"/>
                </c:manualLayout>
              </c:layout>
              <c:spPr/>
              <c:txPr>
                <a:bodyPr/>
                <a:lstStyle/>
                <a:p>
                  <a:pPr>
                    <a:defRPr sz="2000" b="1" cap="none" spc="0">
                      <a:ln w="10541" cmpd="sng">
                        <a:solidFill>
                          <a:schemeClr val="accent2"/>
                        </a:solidFill>
                        <a:prstDash val="solid"/>
                      </a:ln>
                      <a:solidFill>
                        <a:schemeClr val="accent2"/>
                      </a:solidFill>
                      <a:effectLst/>
                    </a:defRPr>
                  </a:pPr>
                  <a:endParaRPr lang="es-CO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48F-49D1-A55C-8A42472B1EEF}"/>
                </c:ext>
              </c:extLst>
            </c:dLbl>
            <c:dLbl>
              <c:idx val="2"/>
              <c:layout>
                <c:manualLayout>
                  <c:x val="0.3670846852702494"/>
                  <c:y val="-3.9879538026125483E-2"/>
                </c:manualLayout>
              </c:layout>
              <c:spPr/>
              <c:txPr>
                <a:bodyPr/>
                <a:lstStyle/>
                <a:p>
                  <a:pPr>
                    <a:defRPr sz="2000" b="1" cap="none" spc="0">
                      <a:ln w="10541" cmpd="sng">
                        <a:solidFill>
                          <a:schemeClr val="accent3">
                            <a:lumMod val="75000"/>
                          </a:schemeClr>
                        </a:solidFill>
                        <a:prstDash val="solid"/>
                      </a:ln>
                      <a:solidFill>
                        <a:schemeClr val="accent3">
                          <a:lumMod val="75000"/>
                        </a:schemeClr>
                      </a:solidFill>
                      <a:effectLst/>
                    </a:defRPr>
                  </a:pPr>
                  <a:endParaRPr lang="es-CO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48F-49D1-A55C-8A42472B1EEF}"/>
                </c:ext>
              </c:extLst>
            </c:dLbl>
            <c:dLbl>
              <c:idx val="3"/>
              <c:layout>
                <c:manualLayout>
                  <c:x val="-0.20104728712189665"/>
                  <c:y val="-3.304319954240896E-2"/>
                </c:manualLayout>
              </c:layout>
              <c:spPr/>
              <c:txPr>
                <a:bodyPr/>
                <a:lstStyle/>
                <a:p>
                  <a:pPr>
                    <a:defRPr sz="2000" b="1" cap="none" spc="0">
                      <a:ln w="10541" cmpd="sng">
                        <a:solidFill>
                          <a:schemeClr val="accent4"/>
                        </a:solidFill>
                        <a:prstDash val="solid"/>
                      </a:ln>
                      <a:solidFill>
                        <a:schemeClr val="accent4"/>
                      </a:solidFill>
                      <a:effectLst/>
                    </a:defRPr>
                  </a:pPr>
                  <a:endParaRPr lang="es-CO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48F-49D1-A55C-8A42472B1EEF}"/>
                </c:ext>
              </c:extLst>
            </c:dLbl>
            <c:dLbl>
              <c:idx val="4"/>
              <c:layout>
                <c:manualLayout>
                  <c:x val="-0.14521853620756422"/>
                  <c:y val="-0.23324267826133976"/>
                </c:manualLayout>
              </c:layout>
              <c:spPr/>
              <c:txPr>
                <a:bodyPr/>
                <a:lstStyle/>
                <a:p>
                  <a:pPr>
                    <a:defRPr sz="2000" b="1" cap="none" spc="0">
                      <a:ln w="10541" cmpd="sng">
                        <a:solidFill>
                          <a:schemeClr val="accent5"/>
                        </a:solidFill>
                        <a:prstDash val="solid"/>
                      </a:ln>
                      <a:solidFill>
                        <a:schemeClr val="accent5"/>
                      </a:solidFill>
                      <a:effectLst/>
                    </a:defRPr>
                  </a:pPr>
                  <a:endParaRPr lang="es-CO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48F-49D1-A55C-8A42472B1EEF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48F-49D1-A55C-8A42472B1EE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2000" b="1" cap="none" spc="0">
                    <a:ln w="10541" cmpd="sng">
                      <a:solidFill>
                        <a:schemeClr val="accent1">
                          <a:shade val="88000"/>
                          <a:satMod val="110000"/>
                        </a:schemeClr>
                      </a:solidFill>
                      <a:prstDash val="solid"/>
                    </a:ln>
                    <a:gradFill>
                      <a:gsLst>
                        <a:gs pos="0">
                          <a:schemeClr val="accent1">
                            <a:tint val="40000"/>
                            <a:satMod val="250000"/>
                          </a:schemeClr>
                        </a:gs>
                        <a:gs pos="9000">
                          <a:schemeClr val="accent1">
                            <a:tint val="52000"/>
                            <a:satMod val="300000"/>
                          </a:schemeClr>
                        </a:gs>
                        <a:gs pos="50000">
                          <a:schemeClr val="accent1">
                            <a:shade val="20000"/>
                            <a:satMod val="300000"/>
                          </a:schemeClr>
                        </a:gs>
                        <a:gs pos="79000">
                          <a:schemeClr val="accent1">
                            <a:tint val="52000"/>
                            <a:satMod val="300000"/>
                          </a:schemeClr>
                        </a:gs>
                        <a:gs pos="100000">
                          <a:schemeClr val="accent1">
                            <a:tint val="40000"/>
                            <a:satMod val="250000"/>
                          </a:schemeClr>
                        </a:gs>
                      </a:gsLst>
                      <a:lin ang="5400000"/>
                    </a:gradFill>
                    <a:effectLst/>
                  </a:defRPr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2"/>
              <c:pt idx="0">
                <c:v>Si</c:v>
              </c:pt>
              <c:pt idx="1">
                <c:v>No</c:v>
              </c:pt>
            </c:strLit>
          </c:cat>
          <c:val>
            <c:numLit>
              <c:formatCode>0.00%</c:formatCode>
              <c:ptCount val="2"/>
              <c:pt idx="0">
                <c:v>0.12244897959183673</c:v>
              </c:pt>
              <c:pt idx="1">
                <c:v>2.0408163265306121E-2</c:v>
              </c:pt>
            </c:numLit>
          </c:val>
          <c:extLst>
            <c:ext xmlns:c16="http://schemas.microsoft.com/office/drawing/2014/chart" uri="{C3380CC4-5D6E-409C-BE32-E72D297353CC}">
              <c16:uniqueId val="{00000006-B48F-49D1-A55C-8A42472B1EEF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plotVisOnly val="1"/>
    <c:dispBlanksAs val="zero"/>
    <c:showDLblsOverMax val="0"/>
  </c:chart>
  <c:spPr>
    <a:ln>
      <a:noFill/>
    </a:ln>
  </c:spPr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60908225584253E-2"/>
          <c:y val="2.555158036549671E-2"/>
          <c:w val="0.49175554922091086"/>
          <c:h val="0.94889664117046812"/>
        </c:manualLayout>
      </c:layout>
      <c:barChart>
        <c:barDir val="bar"/>
        <c:grouping val="clustered"/>
        <c:varyColors val="0"/>
        <c:ser>
          <c:idx val="0"/>
          <c:order val="0"/>
          <c:tx>
            <c:v>Comunidades Académicas reconocidas</c:v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4"/>
              <c:pt idx="0">
                <c:v>MG</c:v>
              </c:pt>
              <c:pt idx="1">
                <c:v>1 Año</c:v>
              </c:pt>
              <c:pt idx="2">
                <c:v>3 Año</c:v>
              </c:pt>
              <c:pt idx="3">
                <c:v>5 Año</c:v>
              </c:pt>
            </c:strLit>
          </c:cat>
          <c:val>
            <c:numLit>
              <c:formatCode>0.00%</c:formatCode>
              <c:ptCount val="4"/>
              <c:pt idx="0">
                <c:v>8.9686098654708519E-3</c:v>
              </c:pt>
              <c:pt idx="1">
                <c:v>7.407407407407407E-2</c:v>
              </c:pt>
              <c:pt idx="2">
                <c:v>0.1111111111111111</c:v>
              </c:pt>
              <c:pt idx="3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F285-43A1-A381-0F7E9F5DEE9D}"/>
            </c:ext>
          </c:extLst>
        </c:ser>
        <c:ser>
          <c:idx val="1"/>
          <c:order val="1"/>
          <c:tx>
            <c:v>Asociaciones Científicas</c:v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4"/>
              <c:pt idx="0">
                <c:v>MG</c:v>
              </c:pt>
              <c:pt idx="1">
                <c:v>1 Año</c:v>
              </c:pt>
              <c:pt idx="2">
                <c:v>3 Año</c:v>
              </c:pt>
              <c:pt idx="3">
                <c:v>5 Año</c:v>
              </c:pt>
            </c:strLit>
          </c:cat>
          <c:val>
            <c:numLit>
              <c:formatCode>0.00%</c:formatCode>
              <c:ptCount val="4"/>
              <c:pt idx="0">
                <c:v>8.0717488789237665E-2</c:v>
              </c:pt>
              <c:pt idx="1">
                <c:v>0.1111111111111111</c:v>
              </c:pt>
              <c:pt idx="2">
                <c:v>0</c:v>
              </c:pt>
              <c:pt idx="3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F285-43A1-A381-0F7E9F5DEE9D}"/>
            </c:ext>
          </c:extLst>
        </c:ser>
        <c:ser>
          <c:idx val="2"/>
          <c:order val="2"/>
          <c:tx>
            <c:v>Profesionales/ Tecnológicas/Técnicas/artísticas y culturales</c:v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4"/>
              <c:pt idx="0">
                <c:v>MG</c:v>
              </c:pt>
              <c:pt idx="1">
                <c:v>1 Año</c:v>
              </c:pt>
              <c:pt idx="2">
                <c:v>3 Año</c:v>
              </c:pt>
              <c:pt idx="3">
                <c:v>5 Año</c:v>
              </c:pt>
            </c:strLit>
          </c:cat>
          <c:val>
            <c:numLit>
              <c:formatCode>0.00%</c:formatCode>
              <c:ptCount val="4"/>
              <c:pt idx="0">
                <c:v>2.2421524663677129E-2</c:v>
              </c:pt>
              <c:pt idx="1">
                <c:v>3.7037037037037035E-2</c:v>
              </c:pt>
              <c:pt idx="2">
                <c:v>0</c:v>
              </c:pt>
              <c:pt idx="3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F285-43A1-A381-0F7E9F5DEE9D}"/>
            </c:ext>
          </c:extLst>
        </c:ser>
        <c:ser>
          <c:idx val="3"/>
          <c:order val="3"/>
          <c:tx>
            <c:v>Políticas</c:v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4"/>
              <c:pt idx="0">
                <c:v>MG</c:v>
              </c:pt>
              <c:pt idx="1">
                <c:v>1 Año</c:v>
              </c:pt>
              <c:pt idx="2">
                <c:v>3 Año</c:v>
              </c:pt>
              <c:pt idx="3">
                <c:v>5 Año</c:v>
              </c:pt>
            </c:strLit>
          </c:cat>
          <c:val>
            <c:numLit>
              <c:formatCode>0.00%</c:formatCode>
              <c:ptCount val="4"/>
              <c:pt idx="0">
                <c:v>0</c:v>
              </c:pt>
              <c:pt idx="1">
                <c:v>3.7037037037037035E-2</c:v>
              </c:pt>
              <c:pt idx="2">
                <c:v>0</c:v>
              </c:pt>
              <c:pt idx="3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F285-43A1-A381-0F7E9F5DEE9D}"/>
            </c:ext>
          </c:extLst>
        </c:ser>
        <c:ser>
          <c:idx val="4"/>
          <c:order val="4"/>
          <c:tx>
            <c:v>Religiosas</c:v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4"/>
              <c:pt idx="0">
                <c:v>MG</c:v>
              </c:pt>
              <c:pt idx="1">
                <c:v>1 Año</c:v>
              </c:pt>
              <c:pt idx="2">
                <c:v>3 Año</c:v>
              </c:pt>
              <c:pt idx="3">
                <c:v>5 Año</c:v>
              </c:pt>
            </c:strLit>
          </c:cat>
          <c:val>
            <c:numLit>
              <c:formatCode>0.00%</c:formatCode>
              <c:ptCount val="4"/>
              <c:pt idx="0">
                <c:v>8.9686098654708519E-3</c:v>
              </c:pt>
              <c:pt idx="1">
                <c:v>7.407407407407407E-2</c:v>
              </c:pt>
              <c:pt idx="2">
                <c:v>5.5555555555555552E-2</c:v>
              </c:pt>
              <c:pt idx="3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F285-43A1-A381-0F7E9F5DEE9D}"/>
            </c:ext>
          </c:extLst>
        </c:ser>
        <c:ser>
          <c:idx val="5"/>
          <c:order val="5"/>
          <c:tx>
            <c:v>Sector Productivo</c:v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4"/>
              <c:pt idx="0">
                <c:v>MG</c:v>
              </c:pt>
              <c:pt idx="1">
                <c:v>1 Año</c:v>
              </c:pt>
              <c:pt idx="2">
                <c:v>3 Año</c:v>
              </c:pt>
              <c:pt idx="3">
                <c:v>5 Año</c:v>
              </c:pt>
            </c:strLit>
          </c:cat>
          <c:val>
            <c:numLit>
              <c:formatCode>0.00%</c:formatCode>
              <c:ptCount val="4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5-F285-43A1-A381-0F7E9F5DEE9D}"/>
            </c:ext>
          </c:extLst>
        </c:ser>
        <c:ser>
          <c:idx val="6"/>
          <c:order val="6"/>
          <c:tx>
            <c:v>Otras</c:v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4"/>
              <c:pt idx="0">
                <c:v>MG</c:v>
              </c:pt>
              <c:pt idx="1">
                <c:v>1 Año</c:v>
              </c:pt>
              <c:pt idx="2">
                <c:v>3 Año</c:v>
              </c:pt>
              <c:pt idx="3">
                <c:v>5 Año</c:v>
              </c:pt>
            </c:strLit>
          </c:cat>
          <c:val>
            <c:numLit>
              <c:formatCode>0.00%</c:formatCode>
              <c:ptCount val="4"/>
              <c:pt idx="0">
                <c:v>1.7937219730941704E-2</c:v>
              </c:pt>
              <c:pt idx="1">
                <c:v>0</c:v>
              </c:pt>
              <c:pt idx="2">
                <c:v>0.16666666666666666</c:v>
              </c:pt>
              <c:pt idx="3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6-F285-43A1-A381-0F7E9F5DEE9D}"/>
            </c:ext>
          </c:extLst>
        </c:ser>
        <c:ser>
          <c:idx val="7"/>
          <c:order val="7"/>
          <c:tx>
            <c:v>Ninguna</c:v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4"/>
              <c:pt idx="0">
                <c:v>MG</c:v>
              </c:pt>
              <c:pt idx="1">
                <c:v>1 Año</c:v>
              </c:pt>
              <c:pt idx="2">
                <c:v>3 Año</c:v>
              </c:pt>
              <c:pt idx="3">
                <c:v>5 Año</c:v>
              </c:pt>
            </c:strLit>
          </c:cat>
          <c:val>
            <c:numLit>
              <c:formatCode>0.00%</c:formatCode>
              <c:ptCount val="4"/>
              <c:pt idx="0">
                <c:v>0.19282511210762332</c:v>
              </c:pt>
              <c:pt idx="1">
                <c:v>0.55555555555555558</c:v>
              </c:pt>
              <c:pt idx="2">
                <c:v>0.33333333333333331</c:v>
              </c:pt>
              <c:pt idx="3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7-F285-43A1-A381-0F7E9F5DEE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7719400"/>
        <c:axId val="237719792"/>
      </c:barChart>
      <c:catAx>
        <c:axId val="237719400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s-CO"/>
          </a:p>
        </c:txPr>
        <c:crossAx val="237719792"/>
        <c:crosses val="autoZero"/>
        <c:auto val="1"/>
        <c:lblAlgn val="ctr"/>
        <c:lblOffset val="100"/>
        <c:noMultiLvlLbl val="0"/>
      </c:catAx>
      <c:valAx>
        <c:axId val="237719792"/>
        <c:scaling>
          <c:orientation val="minMax"/>
        </c:scaling>
        <c:delete val="1"/>
        <c:axPos val="b"/>
        <c:numFmt formatCode="0.00%" sourceLinked="1"/>
        <c:majorTickMark val="out"/>
        <c:minorTickMark val="none"/>
        <c:tickLblPos val="none"/>
        <c:crossAx val="23771940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3055555555555565"/>
          <c:y val="0.10744490339105721"/>
          <c:w val="0.35277777777777902"/>
          <c:h val="0.78511001031395278"/>
        </c:manualLayout>
      </c:layout>
      <c:overlay val="0"/>
      <c:txPr>
        <a:bodyPr/>
        <a:lstStyle/>
        <a:p>
          <a:pPr>
            <a:defRPr sz="1050"/>
          </a:pPr>
          <a:endParaRPr lang="es-CO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49916746707703097"/>
          <c:y val="1.6585892066327896E-2"/>
          <c:w val="0.41390587241154325"/>
          <c:h val="0.96038221809158109"/>
        </c:manualLayout>
      </c:layout>
      <c:barChart>
        <c:barDir val="bar"/>
        <c:grouping val="clustered"/>
        <c:varyColors val="1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EB8-471E-BB4F-C1C47AAB3DE1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CEB8-471E-BB4F-C1C47AAB3DE1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CEB8-471E-BB4F-C1C47AAB3DE1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CEB8-471E-BB4F-C1C47AAB3DE1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CEB8-471E-BB4F-C1C47AAB3DE1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CEB8-471E-BB4F-C1C47AAB3DE1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CEB8-471E-BB4F-C1C47AAB3DE1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CEB8-471E-BB4F-C1C47AAB3DE1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CEB8-471E-BB4F-C1C47AAB3DE1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CEB8-471E-BB4F-C1C47AAB3DE1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CEB8-471E-BB4F-C1C47AAB3DE1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CEB8-471E-BB4F-C1C47AAB3DE1}"/>
              </c:ext>
            </c:extLst>
          </c:dPt>
          <c:dPt>
            <c:idx val="12"/>
            <c:invertIfNegative val="0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CEB8-471E-BB4F-C1C47AAB3DE1}"/>
              </c:ext>
            </c:extLst>
          </c:dPt>
          <c:dPt>
            <c:idx val="13"/>
            <c:invertIfNegative val="0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CEB8-471E-BB4F-C1C47AAB3DE1}"/>
              </c:ext>
            </c:extLst>
          </c:dPt>
          <c:dPt>
            <c:idx val="14"/>
            <c:invertIfNegative val="0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CEB8-471E-BB4F-C1C47AAB3DE1}"/>
              </c:ext>
            </c:extLst>
          </c:dPt>
          <c:dPt>
            <c:idx val="15"/>
            <c:invertIfNegative val="0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CEB8-471E-BB4F-C1C47AAB3DE1}"/>
              </c:ext>
            </c:extLst>
          </c:dPt>
          <c:dPt>
            <c:idx val="16"/>
            <c:invertIfNegative val="0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1-CEB8-471E-BB4F-C1C47AAB3DE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7"/>
              <c:pt idx="0">
                <c:v>Agricultura, Ganadería, Caza y Silvicultura</c:v>
              </c:pt>
              <c:pt idx="1">
                <c:v>Pesca</c:v>
              </c:pt>
              <c:pt idx="2">
                <c:v>Explotación de Minas y Canteras</c:v>
              </c:pt>
              <c:pt idx="3">
                <c:v>Industrias Manufactureras</c:v>
              </c:pt>
              <c:pt idx="4">
                <c:v>Suministros de Electricidad, Gas y Agua</c:v>
              </c:pt>
              <c:pt idx="5">
                <c:v>Construcción</c:v>
              </c:pt>
              <c:pt idx="6">
                <c:v>Comercio; Reparación de Automotores, Motocicletas, Efectos Personales y Enseres Domésticos</c:v>
              </c:pt>
              <c:pt idx="7">
                <c:v>Hoteles y Restaurantes</c:v>
              </c:pt>
              <c:pt idx="8">
                <c:v>Transporte, Almacenamiento y Comunicaciones</c:v>
              </c:pt>
              <c:pt idx="9">
                <c:v>Intermediación Financiera</c:v>
              </c:pt>
              <c:pt idx="10">
                <c:v>Actividades Inmobiliarias de Alquiler y Empresariales y de Alquiler</c:v>
              </c:pt>
              <c:pt idx="11">
                <c:v>Administración Pública y Defensa; Seguridad Social de Afiliación Obligatoria</c:v>
              </c:pt>
              <c:pt idx="12">
                <c:v>Educación</c:v>
              </c:pt>
              <c:pt idx="13">
                <c:v>Servicios Sociales y de Salud</c:v>
              </c:pt>
              <c:pt idx="14">
                <c:v>Otras Actividades de Servicios Comunitarios, Sociales y Personales</c:v>
              </c:pt>
              <c:pt idx="15">
                <c:v>Hogares Privados con Servicio Doméstico</c:v>
              </c:pt>
              <c:pt idx="16">
                <c:v>Organizaciones y Órganos Extraterritoriales</c:v>
              </c:pt>
            </c:strLit>
          </c:cat>
          <c:val>
            <c:numLit>
              <c:formatCode>#,##0</c:formatCode>
              <c:ptCount val="17"/>
              <c:pt idx="0">
                <c:v>1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1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5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22-CEB8-471E-BB4F-C1C47AAB3D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456944600"/>
        <c:axId val="456944992"/>
      </c:barChart>
      <c:catAx>
        <c:axId val="45694460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56944992"/>
        <c:crosses val="autoZero"/>
        <c:auto val="1"/>
        <c:lblAlgn val="ctr"/>
        <c:lblOffset val="100"/>
        <c:noMultiLvlLbl val="0"/>
      </c:catAx>
      <c:valAx>
        <c:axId val="456944992"/>
        <c:scaling>
          <c:orientation val="minMax"/>
        </c:scaling>
        <c:delete val="1"/>
        <c:axPos val="b"/>
        <c:numFmt formatCode="#,##0" sourceLinked="1"/>
        <c:majorTickMark val="none"/>
        <c:minorTickMark val="none"/>
        <c:tickLblPos val="nextTo"/>
        <c:crossAx val="4569446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5271317829457363E-3"/>
          <c:y val="0.14950350936419046"/>
          <c:w val="0.98294573643410854"/>
          <c:h val="0.4737309384924259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0" i="0" u="none" strike="noStrike" kern="1200" cap="none" spc="0" baseline="0">
                    <a:ln w="0"/>
                    <a:solidFill>
                      <a:schemeClr val="tx1">
                        <a:lumMod val="65000"/>
                        <a:lumOff val="35000"/>
                      </a:schemeClr>
                    </a:solidFill>
                    <a:effectLst>
                      <a:outerShdw blurRad="38100" dist="25400" dir="5400000" algn="ctr" rotWithShape="0">
                        <a:srgbClr val="6E747A">
                          <a:alpha val="43000"/>
                        </a:srgbClr>
                      </a:outerShdw>
                    </a:effectLst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Lit>
              <c:formatCode>General</c:formatCode>
              <c:ptCount val="8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</c:numLit>
          </c:cat>
          <c:val>
            <c:numLit>
              <c:formatCode>0.00</c:formatCode>
              <c:ptCount val="8"/>
              <c:pt idx="0">
                <c:v>3.9534883720930232</c:v>
              </c:pt>
              <c:pt idx="1">
                <c:v>4.2790697674418601</c:v>
              </c:pt>
              <c:pt idx="2">
                <c:v>4.0697674418604652</c:v>
              </c:pt>
              <c:pt idx="3">
                <c:v>4.2558139534883717</c:v>
              </c:pt>
              <c:pt idx="4">
                <c:v>4.3255813953488369</c:v>
              </c:pt>
              <c:pt idx="5">
                <c:v>4.5348837209302326</c:v>
              </c:pt>
              <c:pt idx="6">
                <c:v>4.3023255813953485</c:v>
              </c:pt>
              <c:pt idx="7">
                <c:v>4.1627906976744189</c:v>
              </c:pt>
            </c:numLit>
          </c:val>
          <c:extLst>
            <c:ext xmlns:c16="http://schemas.microsoft.com/office/drawing/2014/chart" uri="{C3380CC4-5D6E-409C-BE32-E72D297353CC}">
              <c16:uniqueId val="{00000000-B68B-479A-8940-9634A6F153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25"/>
        <c:axId val="456945776"/>
        <c:axId val="456946168"/>
      </c:barChart>
      <c:catAx>
        <c:axId val="4569457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587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cap="none" spc="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56946168"/>
        <c:crosses val="autoZero"/>
        <c:auto val="1"/>
        <c:lblAlgn val="ctr"/>
        <c:lblOffset val="100"/>
        <c:noMultiLvlLbl val="0"/>
      </c:catAx>
      <c:valAx>
        <c:axId val="456946168"/>
        <c:scaling>
          <c:orientation val="minMax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56945776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Calificación Promedio de  Competencias Generales</a:t>
            </a:r>
          </a:p>
        </c:rich>
      </c:tx>
      <c:layout>
        <c:manualLayout>
          <c:xMode val="edge"/>
          <c:yMode val="edge"/>
          <c:x val="0.33239987726329107"/>
          <c:y val="2.04520054238074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gradFill rotWithShape="1">
              <a:gsLst>
                <a:gs pos="0">
                  <a:schemeClr val="accent1">
                    <a:tint val="77000"/>
                    <a:shade val="51000"/>
                    <a:satMod val="130000"/>
                  </a:schemeClr>
                </a:gs>
                <a:gs pos="80000">
                  <a:schemeClr val="accent1">
                    <a:tint val="77000"/>
                    <a:shade val="93000"/>
                    <a:satMod val="130000"/>
                  </a:schemeClr>
                </a:gs>
                <a:gs pos="100000">
                  <a:schemeClr val="accent1">
                    <a:tint val="77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000" b="1" i="0" u="none" strike="noStrike" kern="1200" cap="none" spc="0" baseline="0">
                    <a:ln w="0"/>
                    <a:solidFill>
                      <a:schemeClr val="tx1">
                        <a:lumMod val="65000"/>
                        <a:lumOff val="35000"/>
                      </a:schemeClr>
                    </a:solidFill>
                    <a:effectLst>
                      <a:outerShdw blurRad="38100" dist="25400" dir="5400000" algn="ctr" rotWithShape="0">
                        <a:srgbClr val="6E747A">
                          <a:alpha val="43000"/>
                        </a:srgbClr>
                      </a:outerShdw>
                    </a:effectLst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0.0</c:formatCode>
              <c:ptCount val="16"/>
              <c:pt idx="0">
                <c:v>4.1195652173913047</c:v>
              </c:pt>
              <c:pt idx="1">
                <c:v>4.125</c:v>
              </c:pt>
              <c:pt idx="2">
                <c:v>3.9673913043478262</c:v>
              </c:pt>
              <c:pt idx="3">
                <c:v>3.7010869565217392</c:v>
              </c:pt>
              <c:pt idx="4">
                <c:v>4.3532608695652177</c:v>
              </c:pt>
              <c:pt idx="5">
                <c:v>4.5869565217391308</c:v>
              </c:pt>
              <c:pt idx="6">
                <c:v>4.4945652173913047</c:v>
              </c:pt>
              <c:pt idx="7">
                <c:v>4.1467391304347823</c:v>
              </c:pt>
              <c:pt idx="8">
                <c:v>4.2989130434782608</c:v>
              </c:pt>
              <c:pt idx="9">
                <c:v>4.3858695652173916</c:v>
              </c:pt>
              <c:pt idx="10">
                <c:v>3.4619565217391304</c:v>
              </c:pt>
              <c:pt idx="11">
                <c:v>3.527173913043478</c:v>
              </c:pt>
              <c:pt idx="12">
                <c:v>3.4673913043478262</c:v>
              </c:pt>
              <c:pt idx="13">
                <c:v>3.5597826086956523</c:v>
              </c:pt>
              <c:pt idx="14">
                <c:v>3.6141304347826089</c:v>
              </c:pt>
              <c:pt idx="15">
                <c:v>3.6956521739130435</c:v>
              </c:pt>
            </c:numLit>
          </c:val>
          <c:extLst>
            <c:ext xmlns:c16="http://schemas.microsoft.com/office/drawing/2014/chart" uri="{C3380CC4-5D6E-409C-BE32-E72D297353CC}">
              <c16:uniqueId val="{00000000-5244-4817-8F4B-E9CEE6C47A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456946952"/>
        <c:axId val="456947344"/>
      </c:barChart>
      <c:catAx>
        <c:axId val="45694695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56947344"/>
        <c:crosses val="autoZero"/>
        <c:auto val="1"/>
        <c:lblAlgn val="ctr"/>
        <c:lblOffset val="100"/>
        <c:noMultiLvlLbl val="0"/>
      </c:catAx>
      <c:valAx>
        <c:axId val="456947344"/>
        <c:scaling>
          <c:orientation val="minMax"/>
        </c:scaling>
        <c:delete val="0"/>
        <c:axPos val="l"/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569469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/>
              <a:t>Cognitiva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5"/>
              <c:pt idx="0">
                <c:v>Alto</c:v>
              </c:pt>
              <c:pt idx="1">
                <c:v>Mediano</c:v>
              </c:pt>
              <c:pt idx="2">
                <c:v>Bajo</c:v>
              </c:pt>
              <c:pt idx="3">
                <c:v>Ninguno</c:v>
              </c:pt>
              <c:pt idx="4">
                <c:v>No sabe</c:v>
              </c:pt>
            </c:strLit>
          </c:cat>
          <c:val>
            <c:numLit>
              <c:formatCode>0.00%</c:formatCode>
              <c:ptCount val="5"/>
              <c:pt idx="0">
                <c:v>9.6000000000000002E-2</c:v>
              </c:pt>
              <c:pt idx="1">
                <c:v>0.12</c:v>
              </c:pt>
              <c:pt idx="2">
                <c:v>1.2E-2</c:v>
              </c:pt>
              <c:pt idx="3">
                <c:v>8.0000000000000002E-3</c:v>
              </c:pt>
              <c:pt idx="4">
                <c:v>1.2E-2</c:v>
              </c:pt>
            </c:numLit>
          </c:val>
          <c:extLst>
            <c:ext xmlns:c16="http://schemas.microsoft.com/office/drawing/2014/chart" uri="{C3380CC4-5D6E-409C-BE32-E72D297353CC}">
              <c16:uniqueId val="{00000000-3C66-4ABE-B2C7-14AEDFEB4CA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457614296"/>
        <c:axId val="457614688"/>
      </c:barChart>
      <c:catAx>
        <c:axId val="457614296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s-CO"/>
          </a:p>
        </c:txPr>
        <c:crossAx val="457614688"/>
        <c:crosses val="autoZero"/>
        <c:auto val="1"/>
        <c:lblAlgn val="ctr"/>
        <c:lblOffset val="100"/>
        <c:noMultiLvlLbl val="0"/>
      </c:catAx>
      <c:valAx>
        <c:axId val="457614688"/>
        <c:scaling>
          <c:orientation val="minMax"/>
        </c:scaling>
        <c:delete val="1"/>
        <c:axPos val="b"/>
        <c:numFmt formatCode="0.00%" sourceLinked="1"/>
        <c:majorTickMark val="out"/>
        <c:minorTickMark val="none"/>
        <c:tickLblPos val="none"/>
        <c:crossAx val="45761429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0000000000002" l="0.70000000000000062" r="0.70000000000000062" t="0.750000000000002" header="0.30000000000000032" footer="0.30000000000000032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/>
              <a:t>Afectiva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3344704317156739"/>
          <c:y val="0.15118845248067364"/>
          <c:w val="0.84186160360423767"/>
          <c:h val="0.82579211824063203"/>
        </c:manualLayout>
      </c:layout>
      <c:bar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5"/>
              <c:pt idx="0">
                <c:v>Alto</c:v>
              </c:pt>
              <c:pt idx="1">
                <c:v>Mediano</c:v>
              </c:pt>
              <c:pt idx="2">
                <c:v>Bajo</c:v>
              </c:pt>
              <c:pt idx="3">
                <c:v>Ninguno</c:v>
              </c:pt>
              <c:pt idx="4">
                <c:v>No sabe</c:v>
              </c:pt>
            </c:strLit>
          </c:cat>
          <c:val>
            <c:numLit>
              <c:formatCode>0.00%</c:formatCode>
              <c:ptCount val="5"/>
              <c:pt idx="0">
                <c:v>0.104</c:v>
              </c:pt>
              <c:pt idx="1">
                <c:v>0.22</c:v>
              </c:pt>
              <c:pt idx="2">
                <c:v>0.128</c:v>
              </c:pt>
              <c:pt idx="3">
                <c:v>0.06</c:v>
              </c:pt>
              <c:pt idx="4">
                <c:v>1.2E-2</c:v>
              </c:pt>
            </c:numLit>
          </c:val>
          <c:extLst>
            <c:ext xmlns:c16="http://schemas.microsoft.com/office/drawing/2014/chart" uri="{C3380CC4-5D6E-409C-BE32-E72D297353CC}">
              <c16:uniqueId val="{00000000-772D-42EC-9165-5661876D97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7615472"/>
        <c:axId val="457615864"/>
      </c:barChart>
      <c:catAx>
        <c:axId val="457615472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s-CO"/>
          </a:p>
        </c:txPr>
        <c:crossAx val="457615864"/>
        <c:crosses val="autoZero"/>
        <c:auto val="1"/>
        <c:lblAlgn val="ctr"/>
        <c:lblOffset val="100"/>
        <c:noMultiLvlLbl val="0"/>
      </c:catAx>
      <c:valAx>
        <c:axId val="457615864"/>
        <c:scaling>
          <c:orientation val="minMax"/>
        </c:scaling>
        <c:delete val="1"/>
        <c:axPos val="b"/>
        <c:numFmt formatCode="0.00%" sourceLinked="1"/>
        <c:majorTickMark val="out"/>
        <c:minorTickMark val="none"/>
        <c:tickLblPos val="none"/>
        <c:crossAx val="45761547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0000000000002" l="0.70000000000000062" r="0.70000000000000062" t="0.750000000000002" header="0.30000000000000032" footer="0.30000000000000032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2524793092506967"/>
          <c:y val="0.11946679710810393"/>
          <c:w val="0.82025085044162882"/>
          <c:h val="0.7446526555787526"/>
        </c:manualLayout>
      </c:layout>
      <c:bar3DChart>
        <c:barDir val="col"/>
        <c:grouping val="clustered"/>
        <c:varyColors val="0"/>
        <c:ser>
          <c:idx val="0"/>
          <c:order val="0"/>
          <c:tx>
            <c:v>% MG</c:v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4"/>
              <c:pt idx="0">
                <c:v>Excelente</c:v>
              </c:pt>
              <c:pt idx="1">
                <c:v>Buena</c:v>
              </c:pt>
              <c:pt idx="2">
                <c:v>Regular</c:v>
              </c:pt>
              <c:pt idx="3">
                <c:v>Mala</c:v>
              </c:pt>
            </c:strLit>
          </c:cat>
          <c:val>
            <c:numLit>
              <c:formatCode>0.00%</c:formatCode>
              <c:ptCount val="4"/>
              <c:pt idx="0">
                <c:v>9.417040358744394E-2</c:v>
              </c:pt>
              <c:pt idx="1">
                <c:v>0.21973094170403587</c:v>
              </c:pt>
              <c:pt idx="2">
                <c:v>1.7937219730941704E-2</c:v>
              </c:pt>
              <c:pt idx="3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B79-4E52-AB29-33A8ADBF16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57616648"/>
        <c:axId val="457617040"/>
        <c:axId val="0"/>
      </c:bar3DChart>
      <c:catAx>
        <c:axId val="457616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57617040"/>
        <c:crosses val="autoZero"/>
        <c:auto val="1"/>
        <c:lblAlgn val="ctr"/>
        <c:lblOffset val="100"/>
        <c:noMultiLvlLbl val="0"/>
      </c:catAx>
      <c:valAx>
        <c:axId val="457617040"/>
        <c:scaling>
          <c:orientation val="minMax"/>
        </c:scaling>
        <c:delete val="0"/>
        <c:axPos val="l"/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57616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0013821057177997E-2"/>
          <c:y val="2.8333813645642646E-2"/>
          <c:w val="0.85622671849563103"/>
          <c:h val="0.96908152454135188"/>
        </c:manualLayout>
      </c:layout>
      <c:pieChart>
        <c:varyColors val="1"/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plotVisOnly val="1"/>
    <c:dispBlanksAs val="zero"/>
    <c:showDLblsOverMax val="0"/>
  </c:chart>
  <c:spPr>
    <a:ln>
      <a:noFill/>
    </a:ln>
  </c:spPr>
  <c:printSettings>
    <c:headerFooter/>
    <c:pageMargins b="0.74803149606299213" l="0.70866141732283472" r="0.70866141732283472" t="0.74803149606299213" header="0.31496062992125984" footer="0.31496062992125984"/>
    <c:pageSetup paperSize="8" orientation="landscape"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5289561451347756E-2"/>
          <c:y val="4.858329716659433E-3"/>
          <c:w val="0.46643605721774961"/>
          <c:h val="0.99514167028334055"/>
        </c:manualLayout>
      </c:layout>
      <c:pieChart>
        <c:varyColors val="1"/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legend>
      <c:legendPos val="r"/>
      <c:layout>
        <c:manualLayout>
          <c:xMode val="edge"/>
          <c:yMode val="edge"/>
          <c:x val="0.74666675524317572"/>
          <c:y val="9.4265659475495256E-2"/>
          <c:w val="0.23070305389659135"/>
          <c:h val="0.55996919304005921"/>
        </c:manualLayout>
      </c:layout>
      <c:overlay val="0"/>
      <c:txPr>
        <a:bodyPr/>
        <a:lstStyle/>
        <a:p>
          <a:pPr>
            <a:defRPr sz="1100" b="0">
              <a:solidFill>
                <a:sysClr val="windowText" lastClr="000000"/>
              </a:solidFill>
            </a:defRPr>
          </a:pPr>
          <a:endParaRPr lang="es-CO"/>
        </a:p>
      </c:txPr>
    </c:legend>
    <c:plotVisOnly val="1"/>
    <c:dispBlanksAs val="zero"/>
    <c:showDLblsOverMax val="0"/>
  </c:chart>
  <c:spPr>
    <a:ln>
      <a:noFill/>
    </a:ln>
  </c:spPr>
  <c:printSettings>
    <c:headerFooter/>
    <c:pageMargins b="0.750000000000002" l="0.70000000000000062" r="0.70000000000000062" t="0.750000000000002" header="0.30000000000000032" footer="0.30000000000000032"/>
    <c:pageSetup paperSize="9" orientation="landscape"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015853544240523"/>
          <c:y val="4.0627885503231764E-2"/>
          <c:w val="0.71828179593319919"/>
          <c:h val="0.9187442289935368"/>
        </c:manualLayout>
      </c:layout>
      <c:bar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800" b="1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5"/>
              <c:pt idx="0">
                <c:v>Alto</c:v>
              </c:pt>
              <c:pt idx="1">
                <c:v>Mediano</c:v>
              </c:pt>
              <c:pt idx="2">
                <c:v>Bajo</c:v>
              </c:pt>
              <c:pt idx="3">
                <c:v>Ninguno</c:v>
              </c:pt>
              <c:pt idx="4">
                <c:v>No sabe</c:v>
              </c:pt>
            </c:strLit>
          </c:cat>
          <c:val>
            <c:numLit>
              <c:formatCode>0.00%</c:formatCode>
              <c:ptCount val="5"/>
              <c:pt idx="0">
                <c:v>0.30944625407166126</c:v>
              </c:pt>
              <c:pt idx="1">
                <c:v>0.57328990228013033</c:v>
              </c:pt>
              <c:pt idx="2">
                <c:v>8.4690553745928335E-2</c:v>
              </c:pt>
              <c:pt idx="3">
                <c:v>2.2801302931596091E-2</c:v>
              </c:pt>
              <c:pt idx="4">
                <c:v>9.7719869706840382E-3</c:v>
              </c:pt>
            </c:numLit>
          </c:val>
          <c:extLst>
            <c:ext xmlns:c16="http://schemas.microsoft.com/office/drawing/2014/chart" uri="{C3380CC4-5D6E-409C-BE32-E72D297353CC}">
              <c16:uniqueId val="{00000000-29B2-470D-9D05-732D7B4F32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9684728"/>
        <c:axId val="459685120"/>
      </c:barChart>
      <c:catAx>
        <c:axId val="459684728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800"/>
            </a:pPr>
            <a:endParaRPr lang="es-CO"/>
          </a:p>
        </c:txPr>
        <c:crossAx val="459685120"/>
        <c:crosses val="autoZero"/>
        <c:auto val="1"/>
        <c:lblAlgn val="ctr"/>
        <c:lblOffset val="100"/>
        <c:noMultiLvlLbl val="0"/>
      </c:catAx>
      <c:valAx>
        <c:axId val="459685120"/>
        <c:scaling>
          <c:orientation val="minMax"/>
        </c:scaling>
        <c:delete val="1"/>
        <c:axPos val="b"/>
        <c:numFmt formatCode="0.00%" sourceLinked="1"/>
        <c:majorTickMark val="out"/>
        <c:minorTickMark val="none"/>
        <c:tickLblPos val="none"/>
        <c:crossAx val="45968472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0000000000002" l="0.70000000000000062" r="0.70000000000000062" t="0.750000000000002" header="0.30000000000000032" footer="0.30000000000000032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/>
              <a:t>Socio Política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5"/>
              <c:pt idx="0">
                <c:v>Alto</c:v>
              </c:pt>
              <c:pt idx="1">
                <c:v>Mediano</c:v>
              </c:pt>
              <c:pt idx="2">
                <c:v>Bajo</c:v>
              </c:pt>
              <c:pt idx="3">
                <c:v>Ninguno</c:v>
              </c:pt>
              <c:pt idx="4">
                <c:v>No sabe</c:v>
              </c:pt>
            </c:strLit>
          </c:cat>
          <c:val>
            <c:numLit>
              <c:formatCode>0.00%</c:formatCode>
              <c:ptCount val="5"/>
              <c:pt idx="0">
                <c:v>0.12334801762114538</c:v>
              </c:pt>
              <c:pt idx="1">
                <c:v>0.23127753303964757</c:v>
              </c:pt>
              <c:pt idx="2">
                <c:v>0.11453744493392071</c:v>
              </c:pt>
              <c:pt idx="3">
                <c:v>3.3039647577092511E-2</c:v>
              </c:pt>
              <c:pt idx="4">
                <c:v>4.4052863436123352E-3</c:v>
              </c:pt>
            </c:numLit>
          </c:val>
          <c:extLst>
            <c:ext xmlns:c16="http://schemas.microsoft.com/office/drawing/2014/chart" uri="{C3380CC4-5D6E-409C-BE32-E72D297353CC}">
              <c16:uniqueId val="{00000000-0752-4B57-8003-6FDDB202D2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9906824"/>
        <c:axId val="459907216"/>
      </c:barChart>
      <c:catAx>
        <c:axId val="459906824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s-CO"/>
          </a:p>
        </c:txPr>
        <c:crossAx val="459907216"/>
        <c:crosses val="autoZero"/>
        <c:auto val="1"/>
        <c:lblAlgn val="ctr"/>
        <c:lblOffset val="100"/>
        <c:noMultiLvlLbl val="0"/>
      </c:catAx>
      <c:valAx>
        <c:axId val="459907216"/>
        <c:scaling>
          <c:orientation val="minMax"/>
        </c:scaling>
        <c:delete val="1"/>
        <c:axPos val="b"/>
        <c:numFmt formatCode="0.00%" sourceLinked="1"/>
        <c:majorTickMark val="out"/>
        <c:minorTickMark val="none"/>
        <c:tickLblPos val="none"/>
        <c:crossAx val="45990682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000000000000333" l="0.70000000000000062" r="0.70000000000000062" t="0.75000000000000333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Si</c:v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3"/>
              <c:pt idx="0">
                <c:v>1 Año</c:v>
              </c:pt>
              <c:pt idx="1">
                <c:v>3 Año</c:v>
              </c:pt>
              <c:pt idx="2">
                <c:v>5 Año</c:v>
              </c:pt>
            </c:strLit>
          </c:cat>
          <c:val>
            <c:numLit>
              <c:formatCode>0.00%</c:formatCode>
              <c:ptCount val="3"/>
              <c:pt idx="0">
                <c:v>0.4</c:v>
              </c:pt>
              <c:pt idx="1">
                <c:v>0.125</c:v>
              </c:pt>
              <c:pt idx="2">
                <c:v>0.25</c:v>
              </c:pt>
            </c:numLit>
          </c:val>
          <c:extLst>
            <c:ext xmlns:c16="http://schemas.microsoft.com/office/drawing/2014/chart" uri="{C3380CC4-5D6E-409C-BE32-E72D297353CC}">
              <c16:uniqueId val="{00000000-0980-49AD-9128-246ABEE80129}"/>
            </c:ext>
          </c:extLst>
        </c:ser>
        <c:ser>
          <c:idx val="1"/>
          <c:order val="1"/>
          <c:tx>
            <c:v>No</c:v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3"/>
              <c:pt idx="0">
                <c:v>1 Año</c:v>
              </c:pt>
              <c:pt idx="1">
                <c:v>3 Año</c:v>
              </c:pt>
              <c:pt idx="2">
                <c:v>5 Año</c:v>
              </c:pt>
            </c:strLit>
          </c:cat>
          <c:val>
            <c:numLit>
              <c:formatCode>0.00%</c:formatCode>
              <c:ptCount val="3"/>
              <c:pt idx="0">
                <c:v>0.6</c:v>
              </c:pt>
              <c:pt idx="1">
                <c:v>0.875</c:v>
              </c:pt>
              <c:pt idx="2">
                <c:v>0.75</c:v>
              </c:pt>
            </c:numLit>
          </c:val>
          <c:extLst>
            <c:ext xmlns:c16="http://schemas.microsoft.com/office/drawing/2014/chart" uri="{C3380CC4-5D6E-409C-BE32-E72D297353CC}">
              <c16:uniqueId val="{00000001-0980-49AD-9128-246ABEE801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7720968"/>
        <c:axId val="237721360"/>
      </c:barChart>
      <c:catAx>
        <c:axId val="2377209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s-CO"/>
          </a:p>
        </c:txPr>
        <c:crossAx val="237721360"/>
        <c:crosses val="autoZero"/>
        <c:auto val="1"/>
        <c:lblAlgn val="ctr"/>
        <c:lblOffset val="100"/>
        <c:noMultiLvlLbl val="0"/>
      </c:catAx>
      <c:valAx>
        <c:axId val="237721360"/>
        <c:scaling>
          <c:orientation val="minMax"/>
        </c:scaling>
        <c:delete val="1"/>
        <c:axPos val="l"/>
        <c:numFmt formatCode="0.00%" sourceLinked="1"/>
        <c:majorTickMark val="out"/>
        <c:minorTickMark val="none"/>
        <c:tickLblPos val="none"/>
        <c:crossAx val="237720968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1400"/>
          </a:pPr>
          <a:endParaRPr lang="es-CO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A33C-47A5-B88E-77F30371D08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A33C-47A5-B88E-77F30371D085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2-A33C-47A5-B88E-77F30371D085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3-A33C-47A5-B88E-77F30371D085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'Egresados 2020'!$C$46:$C$47</c:f>
              <c:strCache>
                <c:ptCount val="2"/>
                <c:pt idx="0">
                  <c:v>Masculino</c:v>
                </c:pt>
                <c:pt idx="1">
                  <c:v>Femenino</c:v>
                </c:pt>
              </c:strCache>
            </c:strRef>
          </c:cat>
          <c:val>
            <c:numRef>
              <c:f>'Egresados 2020'!$H$46:$H$47</c:f>
              <c:numCache>
                <c:formatCode>0.00%</c:formatCode>
                <c:ptCount val="2"/>
                <c:pt idx="0">
                  <c:v>0.50666666666666671</c:v>
                </c:pt>
                <c:pt idx="1">
                  <c:v>0.49333333333333335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3C-47A5-B88E-77F30371D085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F34E-4CFB-B489-097DC372DB0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F34E-4CFB-B489-097DC372DB0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4-F34E-4CFB-B489-097DC372DB0B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3-F34E-4CFB-B489-097DC372DB0B}"/>
                </c:ext>
              </c:extLst>
            </c:dLbl>
            <c:dLbl>
              <c:idx val="1"/>
              <c:layout>
                <c:manualLayout>
                  <c:x val="-0.24531430767239099"/>
                  <c:y val="0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1920844269466314"/>
                      <c:h val="0.1834029600466608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F34E-4CFB-B489-097DC372DB0B}"/>
                </c:ext>
              </c:extLst>
            </c:dLbl>
            <c:dLbl>
              <c:idx val="2"/>
              <c:layout>
                <c:manualLayout>
                  <c:x val="0.11221824712673202"/>
                  <c:y val="8.2961449382247497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F34E-4CFB-B489-097DC372DB0B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'Egresados 2020'!$C$58:$C$60</c:f>
              <c:strCache>
                <c:ptCount val="3"/>
                <c:pt idx="0">
                  <c:v>Soltero(a)</c:v>
                </c:pt>
                <c:pt idx="1">
                  <c:v>Casado(a)/unión libre</c:v>
                </c:pt>
                <c:pt idx="2">
                  <c:v>Otro</c:v>
                </c:pt>
              </c:strCache>
            </c:strRef>
          </c:cat>
          <c:val>
            <c:numRef>
              <c:f>'Egresados 2020'!$H$58:$H$60</c:f>
              <c:numCache>
                <c:formatCode>0.00%</c:formatCode>
                <c:ptCount val="3"/>
                <c:pt idx="0">
                  <c:v>0.8666666666666667</c:v>
                </c:pt>
                <c:pt idx="1">
                  <c:v>0.13333333333333333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4E-4CFB-B489-097DC372DB0B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'Egresados 2020'!$C$64:$C$67</c:f>
              <c:strCache>
                <c:ptCount val="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Más de 2</c:v>
                </c:pt>
              </c:strCache>
            </c:strRef>
          </c:cat>
          <c:val>
            <c:numRef>
              <c:f>'Egresados 2020'!$E$64:$E$67</c:f>
              <c:numCache>
                <c:formatCode>0.0%</c:formatCode>
                <c:ptCount val="4"/>
                <c:pt idx="0">
                  <c:v>0.90666666666666662</c:v>
                </c:pt>
                <c:pt idx="1">
                  <c:v>0.08</c:v>
                </c:pt>
                <c:pt idx="2">
                  <c:v>1.3333333333333334E-2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22-4C7B-A98C-C4E29041C36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779566968"/>
        <c:axId val="779561392"/>
      </c:barChart>
      <c:catAx>
        <c:axId val="7795669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779561392"/>
        <c:crosses val="autoZero"/>
        <c:auto val="1"/>
        <c:lblAlgn val="ctr"/>
        <c:lblOffset val="100"/>
        <c:noMultiLvlLbl val="0"/>
      </c:catAx>
      <c:valAx>
        <c:axId val="779561392"/>
        <c:scaling>
          <c:orientation val="minMax"/>
        </c:scaling>
        <c:delete val="1"/>
        <c:axPos val="l"/>
        <c:numFmt formatCode="0.0%" sourceLinked="1"/>
        <c:majorTickMark val="none"/>
        <c:minorTickMark val="none"/>
        <c:tickLblPos val="nextTo"/>
        <c:crossAx val="7795669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5"/>
          <c:order val="5"/>
          <c:tx>
            <c:strRef>
              <c:f>'Egresados 2020'!$I$97</c:f>
              <c:strCache>
                <c:ptCount val="1"/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'Egresados 2020'!$C$98:$C$104</c:f>
              <c:strCache>
                <c:ptCount val="7"/>
                <c:pt idx="0">
                  <c:v>Comunicar sus ideas y propuestas con claridad</c:v>
                </c:pt>
                <c:pt idx="1">
                  <c:v>Aprender y mantenerse actualizado </c:v>
                </c:pt>
                <c:pt idx="2">
                  <c:v>Ser creativo e innovador </c:v>
                </c:pt>
                <c:pt idx="3">
                  <c:v>Buscar, analizar, administrar y compartir información </c:v>
                </c:pt>
                <c:pt idx="4">
                  <c:v>Crear, investigar y adoptar tecnología </c:v>
                </c:pt>
                <c:pt idx="5">
                  <c:v>Capacidad de aprender a relacionarse con los demás </c:v>
                </c:pt>
                <c:pt idx="6">
                  <c:v>Aceptar las diferencias y trabajar en contexto multiculturales </c:v>
                </c:pt>
              </c:strCache>
            </c:strRef>
          </c:cat>
          <c:val>
            <c:numRef>
              <c:f>'Egresados 2020'!$I$98:$I$104</c:f>
            </c:numRef>
          </c:val>
          <c:extLst>
            <c:ext xmlns:c16="http://schemas.microsoft.com/office/drawing/2014/chart" uri="{C3380CC4-5D6E-409C-BE32-E72D297353CC}">
              <c16:uniqueId val="{00000005-1BD4-48E7-8070-3CE87E4B9D9D}"/>
            </c:ext>
          </c:extLst>
        </c:ser>
        <c:ser>
          <c:idx val="6"/>
          <c:order val="6"/>
          <c:tx>
            <c:strRef>
              <c:f>'Egresados 2020'!$J$97</c:f>
              <c:strCache>
                <c:ptCount val="1"/>
                <c:pt idx="0">
                  <c:v>Promedio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'Egresados 2020'!$C$98:$C$104</c:f>
              <c:strCache>
                <c:ptCount val="7"/>
                <c:pt idx="0">
                  <c:v>Comunicar sus ideas y propuestas con claridad</c:v>
                </c:pt>
                <c:pt idx="1">
                  <c:v>Aprender y mantenerse actualizado </c:v>
                </c:pt>
                <c:pt idx="2">
                  <c:v>Ser creativo e innovador </c:v>
                </c:pt>
                <c:pt idx="3">
                  <c:v>Buscar, analizar, administrar y compartir información </c:v>
                </c:pt>
                <c:pt idx="4">
                  <c:v>Crear, investigar y adoptar tecnología </c:v>
                </c:pt>
                <c:pt idx="5">
                  <c:v>Capacidad de aprender a relacionarse con los demás </c:v>
                </c:pt>
                <c:pt idx="6">
                  <c:v>Aceptar las diferencias y trabajar en contexto multiculturales </c:v>
                </c:pt>
              </c:strCache>
            </c:strRef>
          </c:cat>
          <c:val>
            <c:numRef>
              <c:f>'Egresados 2020'!$J$98:$J$104</c:f>
              <c:numCache>
                <c:formatCode>0.0</c:formatCode>
                <c:ptCount val="7"/>
                <c:pt idx="0">
                  <c:v>4.0999999999999996</c:v>
                </c:pt>
                <c:pt idx="1">
                  <c:v>4.3</c:v>
                </c:pt>
                <c:pt idx="2">
                  <c:v>4</c:v>
                </c:pt>
                <c:pt idx="3">
                  <c:v>4.3</c:v>
                </c:pt>
                <c:pt idx="4">
                  <c:v>4.2</c:v>
                </c:pt>
                <c:pt idx="5">
                  <c:v>4.3</c:v>
                </c:pt>
                <c:pt idx="6">
                  <c:v>4.5999999999999996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BD4-48E7-8070-3CE87E4B9D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765536576"/>
        <c:axId val="765536904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'Egresados 2020'!$D$97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'Egresados 2020'!$C$98:$C$104</c15:sqref>
                        </c15:formulaRef>
                      </c:ext>
                    </c:extLst>
                    <c:strCache>
                      <c:ptCount val="7"/>
                      <c:pt idx="0">
                        <c:v>Comunicar sus ideas y propuestas con claridad</c:v>
                      </c:pt>
                      <c:pt idx="1">
                        <c:v>Aprender y mantenerse actualizado </c:v>
                      </c:pt>
                      <c:pt idx="2">
                        <c:v>Ser creativo e innovador </c:v>
                      </c:pt>
                      <c:pt idx="3">
                        <c:v>Buscar, analizar, administrar y compartir información </c:v>
                      </c:pt>
                      <c:pt idx="4">
                        <c:v>Crear, investigar y adoptar tecnología </c:v>
                      </c:pt>
                      <c:pt idx="5">
                        <c:v>Capacidad de aprender a relacionarse con los demás </c:v>
                      </c:pt>
                      <c:pt idx="6">
                        <c:v>Aceptar las diferencias y trabajar en contexto multiculturales 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'Egresados 2020'!$D$98:$D$104</c15:sqref>
                        </c15:formulaRef>
                      </c:ext>
                    </c:extLst>
                    <c:numCache>
                      <c:formatCode>General</c:formatCode>
                      <c:ptCount val="7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1BD4-48E7-8070-3CE87E4B9D9D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'Egresados 2020'!$E$97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'Egresados 2020'!$C$98:$C$104</c15:sqref>
                        </c15:formulaRef>
                      </c:ext>
                    </c:extLst>
                    <c:strCache>
                      <c:ptCount val="7"/>
                      <c:pt idx="0">
                        <c:v>Comunicar sus ideas y propuestas con claridad</c:v>
                      </c:pt>
                      <c:pt idx="1">
                        <c:v>Aprender y mantenerse actualizado </c:v>
                      </c:pt>
                      <c:pt idx="2">
                        <c:v>Ser creativo e innovador </c:v>
                      </c:pt>
                      <c:pt idx="3">
                        <c:v>Buscar, analizar, administrar y compartir información </c:v>
                      </c:pt>
                      <c:pt idx="4">
                        <c:v>Crear, investigar y adoptar tecnología </c:v>
                      </c:pt>
                      <c:pt idx="5">
                        <c:v>Capacidad de aprender a relacionarse con los demás </c:v>
                      </c:pt>
                      <c:pt idx="6">
                        <c:v>Aceptar las diferencias y trabajar en contexto multiculturales 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'Egresados 2020'!$E$98:$E$104</c15:sqref>
                        </c15:formulaRef>
                      </c:ext>
                    </c:extLst>
                    <c:numCache>
                      <c:formatCode>General</c:formatCode>
                      <c:ptCount val="7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1BD4-48E7-8070-3CE87E4B9D9D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'Egresados 2020'!$F$97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'Egresados 2020'!$C$98:$C$104</c15:sqref>
                        </c15:formulaRef>
                      </c:ext>
                    </c:extLst>
                    <c:strCache>
                      <c:ptCount val="7"/>
                      <c:pt idx="0">
                        <c:v>Comunicar sus ideas y propuestas con claridad</c:v>
                      </c:pt>
                      <c:pt idx="1">
                        <c:v>Aprender y mantenerse actualizado </c:v>
                      </c:pt>
                      <c:pt idx="2">
                        <c:v>Ser creativo e innovador </c:v>
                      </c:pt>
                      <c:pt idx="3">
                        <c:v>Buscar, analizar, administrar y compartir información </c:v>
                      </c:pt>
                      <c:pt idx="4">
                        <c:v>Crear, investigar y adoptar tecnología </c:v>
                      </c:pt>
                      <c:pt idx="5">
                        <c:v>Capacidad de aprender a relacionarse con los demás </c:v>
                      </c:pt>
                      <c:pt idx="6">
                        <c:v>Aceptar las diferencias y trabajar en contexto multiculturales 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'Egresados 2020'!$F$98:$F$104</c15:sqref>
                        </c15:formulaRef>
                      </c:ext>
                    </c:extLst>
                    <c:numCache>
                      <c:formatCode>General</c:formatCode>
                      <c:ptCount val="7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1BD4-48E7-8070-3CE87E4B9D9D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'Egresados 2020'!$G$97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'Egresados 2020'!$C$98:$C$104</c15:sqref>
                        </c15:formulaRef>
                      </c:ext>
                    </c:extLst>
                    <c:strCache>
                      <c:ptCount val="7"/>
                      <c:pt idx="0">
                        <c:v>Comunicar sus ideas y propuestas con claridad</c:v>
                      </c:pt>
                      <c:pt idx="1">
                        <c:v>Aprender y mantenerse actualizado </c:v>
                      </c:pt>
                      <c:pt idx="2">
                        <c:v>Ser creativo e innovador </c:v>
                      </c:pt>
                      <c:pt idx="3">
                        <c:v>Buscar, analizar, administrar y compartir información </c:v>
                      </c:pt>
                      <c:pt idx="4">
                        <c:v>Crear, investigar y adoptar tecnología </c:v>
                      </c:pt>
                      <c:pt idx="5">
                        <c:v>Capacidad de aprender a relacionarse con los demás </c:v>
                      </c:pt>
                      <c:pt idx="6">
                        <c:v>Aceptar las diferencias y trabajar en contexto multiculturales 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'Egresados 2020'!$G$98:$G$104</c15:sqref>
                        </c15:formulaRef>
                      </c:ext>
                    </c:extLst>
                    <c:numCache>
                      <c:formatCode>General</c:formatCode>
                      <c:ptCount val="7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1BD4-48E7-8070-3CE87E4B9D9D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'Egresados 2020'!$H$97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5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'Egresados 2020'!$C$98:$C$104</c15:sqref>
                        </c15:formulaRef>
                      </c:ext>
                    </c:extLst>
                    <c:strCache>
                      <c:ptCount val="7"/>
                      <c:pt idx="0">
                        <c:v>Comunicar sus ideas y propuestas con claridad</c:v>
                      </c:pt>
                      <c:pt idx="1">
                        <c:v>Aprender y mantenerse actualizado </c:v>
                      </c:pt>
                      <c:pt idx="2">
                        <c:v>Ser creativo e innovador </c:v>
                      </c:pt>
                      <c:pt idx="3">
                        <c:v>Buscar, analizar, administrar y compartir información </c:v>
                      </c:pt>
                      <c:pt idx="4">
                        <c:v>Crear, investigar y adoptar tecnología </c:v>
                      </c:pt>
                      <c:pt idx="5">
                        <c:v>Capacidad de aprender a relacionarse con los demás </c:v>
                      </c:pt>
                      <c:pt idx="6">
                        <c:v>Aceptar las diferencias y trabajar en contexto multiculturales 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'Egresados 2020'!$H$98:$H$104</c15:sqref>
                        </c15:formulaRef>
                      </c:ext>
                    </c:extLst>
                    <c:numCache>
                      <c:formatCode>General</c:formatCode>
                      <c:ptCount val="7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1BD4-48E7-8070-3CE87E4B9D9D}"/>
                  </c:ext>
                </c:extLst>
              </c15:ser>
            </c15:filteredBarSeries>
          </c:ext>
        </c:extLst>
      </c:barChart>
      <c:catAx>
        <c:axId val="76553657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765536904"/>
        <c:crosses val="autoZero"/>
        <c:auto val="1"/>
        <c:lblAlgn val="ctr"/>
        <c:lblOffset val="100"/>
        <c:noMultiLvlLbl val="0"/>
      </c:catAx>
      <c:valAx>
        <c:axId val="7655369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7655365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pattFill prst="narHorz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1"/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'Egresados 2020'!$C$135:$C$139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cat>
          <c:val>
            <c:numRef>
              <c:f>'Egresados 2020'!$D$135:$D$139</c:f>
              <c:numCache>
                <c:formatCode>0.00%</c:formatCode>
                <c:ptCount val="5"/>
                <c:pt idx="0">
                  <c:v>1.3333333333333334E-2</c:v>
                </c:pt>
                <c:pt idx="1">
                  <c:v>2.6666666666666668E-2</c:v>
                </c:pt>
                <c:pt idx="2">
                  <c:v>0.34666666666666668</c:v>
                </c:pt>
                <c:pt idx="3">
                  <c:v>0.42666666666666669</c:v>
                </c:pt>
                <c:pt idx="4">
                  <c:v>0.18666666666666668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2D-475D-9AB5-73BB9B51CD7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64"/>
        <c:overlap val="-22"/>
        <c:axId val="935273240"/>
        <c:axId val="935279800"/>
      </c:barChart>
      <c:catAx>
        <c:axId val="935273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935279800"/>
        <c:crosses val="autoZero"/>
        <c:auto val="1"/>
        <c:lblAlgn val="ctr"/>
        <c:lblOffset val="100"/>
        <c:noMultiLvlLbl val="0"/>
      </c:catAx>
      <c:valAx>
        <c:axId val="935279800"/>
        <c:scaling>
          <c:orientation val="minMax"/>
        </c:scaling>
        <c:delete val="0"/>
        <c:axPos val="l"/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9352732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04F6-484C-99FE-ECFF63F393E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04F6-484C-99FE-ECFF63F393E1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'Egresados 2020'!$C$153:$C$154</c:f>
              <c:strCache>
                <c:ptCount val="2"/>
                <c:pt idx="0">
                  <c:v>Si</c:v>
                </c:pt>
                <c:pt idx="1">
                  <c:v>No</c:v>
                </c:pt>
              </c:strCache>
            </c:strRef>
          </c:cat>
          <c:val>
            <c:numRef>
              <c:f>'Egresados 2020'!$H$153:$H$154</c:f>
              <c:numCache>
                <c:formatCode>0.00%</c:formatCode>
                <c:ptCount val="2"/>
                <c:pt idx="0">
                  <c:v>0.8</c:v>
                </c:pt>
                <c:pt idx="1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A1-432D-A92C-4ACFDD3A3CE7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'Egresados 2020'!$C$168:$C$170</c:f>
              <c:strCache>
                <c:ptCount val="3"/>
                <c:pt idx="0">
                  <c:v>Especialización</c:v>
                </c:pt>
                <c:pt idx="1">
                  <c:v>Maestría</c:v>
                </c:pt>
                <c:pt idx="2">
                  <c:v>Doctorado</c:v>
                </c:pt>
              </c:strCache>
            </c:strRef>
          </c:cat>
          <c:val>
            <c:numRef>
              <c:f>'Egresados 2020'!$H$168:$H$170</c:f>
              <c:numCache>
                <c:formatCode>0.00%</c:formatCode>
                <c:ptCount val="3"/>
                <c:pt idx="0">
                  <c:v>7.8125E-2</c:v>
                </c:pt>
                <c:pt idx="1">
                  <c:v>0.84375</c:v>
                </c:pt>
                <c:pt idx="2">
                  <c:v>7.8125E-2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EA-4649-BB31-0B3E11BA6ECD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900500672"/>
        <c:axId val="900506576"/>
      </c:barChart>
      <c:catAx>
        <c:axId val="90050067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900506576"/>
        <c:crosses val="autoZero"/>
        <c:auto val="1"/>
        <c:lblAlgn val="ctr"/>
        <c:lblOffset val="100"/>
        <c:noMultiLvlLbl val="0"/>
      </c:catAx>
      <c:valAx>
        <c:axId val="900506576"/>
        <c:scaling>
          <c:orientation val="minMax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9005006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'Egresados 2020'!$C$185:$C$190</c:f>
              <c:strCache>
                <c:ptCount val="6"/>
                <c:pt idx="0">
                  <c:v>Comunidades Académicas reconocidas</c:v>
                </c:pt>
                <c:pt idx="1">
                  <c:v>Asociaciones Científicas</c:v>
                </c:pt>
                <c:pt idx="2">
                  <c:v>Profesionales/ Tecnológicas/Técnicas/artísticas y culturales</c:v>
                </c:pt>
                <c:pt idx="3">
                  <c:v>Sector Productivo Financiero</c:v>
                </c:pt>
                <c:pt idx="4">
                  <c:v>Otras</c:v>
                </c:pt>
                <c:pt idx="5">
                  <c:v>Ninguna</c:v>
                </c:pt>
              </c:strCache>
            </c:strRef>
          </c:cat>
          <c:val>
            <c:numRef>
              <c:f>'Egresados 2020'!$D$185:$D$190</c:f>
              <c:numCache>
                <c:formatCode>0.00%</c:formatCode>
                <c:ptCount val="6"/>
                <c:pt idx="0">
                  <c:v>5.5555555555555552E-2</c:v>
                </c:pt>
                <c:pt idx="1">
                  <c:v>0.16666666666666666</c:v>
                </c:pt>
                <c:pt idx="2">
                  <c:v>5.5555555555555552E-2</c:v>
                </c:pt>
                <c:pt idx="3">
                  <c:v>0</c:v>
                </c:pt>
                <c:pt idx="4">
                  <c:v>2.7777777777777776E-2</c:v>
                </c:pt>
                <c:pt idx="5">
                  <c:v>0.69444444444444442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2A-40DD-B601-10CCD45F2E78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'Egresados 2020'!$C$185:$C$190</c:f>
              <c:strCache>
                <c:ptCount val="6"/>
                <c:pt idx="0">
                  <c:v>Comunidades Académicas reconocidas</c:v>
                </c:pt>
                <c:pt idx="1">
                  <c:v>Asociaciones Científicas</c:v>
                </c:pt>
                <c:pt idx="2">
                  <c:v>Profesionales/ Tecnológicas/Técnicas/artísticas y culturales</c:v>
                </c:pt>
                <c:pt idx="3">
                  <c:v>Sector Productivo Financiero</c:v>
                </c:pt>
                <c:pt idx="4">
                  <c:v>Otras</c:v>
                </c:pt>
                <c:pt idx="5">
                  <c:v>Ninguna</c:v>
                </c:pt>
              </c:strCache>
            </c:strRef>
          </c:cat>
          <c:val>
            <c:numRef>
              <c:f>'Egresados 2020'!$E$185:$E$190</c:f>
              <c:numCache>
                <c:formatCode>0.00%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0.25</c:v>
                </c:pt>
                <c:pt idx="3">
                  <c:v>0</c:v>
                </c:pt>
                <c:pt idx="4">
                  <c:v>0</c:v>
                </c:pt>
                <c:pt idx="5">
                  <c:v>0.75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D2A-40DD-B601-10CCD45F2E78}"/>
            </c:ext>
          </c:extLst>
        </c:ser>
        <c:ser>
          <c:idx val="2"/>
          <c:order val="2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'Egresados 2020'!$C$185:$C$190</c:f>
              <c:strCache>
                <c:ptCount val="6"/>
                <c:pt idx="0">
                  <c:v>Comunidades Académicas reconocidas</c:v>
                </c:pt>
                <c:pt idx="1">
                  <c:v>Asociaciones Científicas</c:v>
                </c:pt>
                <c:pt idx="2">
                  <c:v>Profesionales/ Tecnológicas/Técnicas/artísticas y culturales</c:v>
                </c:pt>
                <c:pt idx="3">
                  <c:v>Sector Productivo Financiero</c:v>
                </c:pt>
                <c:pt idx="4">
                  <c:v>Otras</c:v>
                </c:pt>
                <c:pt idx="5">
                  <c:v>Ninguna</c:v>
                </c:pt>
              </c:strCache>
            </c:strRef>
          </c:cat>
          <c:val>
            <c:numRef>
              <c:f>'Egresados 2020'!$F$185:$F$190</c:f>
              <c:numCache>
                <c:formatCode>0.00%</c:formatCode>
                <c:ptCount val="6"/>
                <c:pt idx="0">
                  <c:v>0</c:v>
                </c:pt>
                <c:pt idx="1">
                  <c:v>0.5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D2A-40DD-B601-10CCD45F2E78}"/>
            </c:ext>
          </c:extLst>
        </c:ser>
        <c:ser>
          <c:idx val="3"/>
          <c:order val="3"/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'Egresados 2020'!$C$185:$C$190</c:f>
              <c:strCache>
                <c:ptCount val="6"/>
                <c:pt idx="0">
                  <c:v>Comunidades Académicas reconocidas</c:v>
                </c:pt>
                <c:pt idx="1">
                  <c:v>Asociaciones Científicas</c:v>
                </c:pt>
                <c:pt idx="2">
                  <c:v>Profesionales/ Tecnológicas/Técnicas/artísticas y culturales</c:v>
                </c:pt>
                <c:pt idx="3">
                  <c:v>Sector Productivo Financiero</c:v>
                </c:pt>
                <c:pt idx="4">
                  <c:v>Otras</c:v>
                </c:pt>
                <c:pt idx="5">
                  <c:v>Ninguna</c:v>
                </c:pt>
              </c:strCache>
            </c:strRef>
          </c:cat>
          <c:val>
            <c:numRef>
              <c:f>'Egresados 2020'!$G$185:$G$190</c:f>
              <c:numCache>
                <c:formatCode>0.00%</c:formatCode>
                <c:ptCount val="6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D2A-40DD-B601-10CCD45F2E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900344152"/>
        <c:axId val="900345464"/>
      </c:barChart>
      <c:catAx>
        <c:axId val="90034415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900345464"/>
        <c:crosses val="autoZero"/>
        <c:auto val="1"/>
        <c:lblAlgn val="ctr"/>
        <c:lblOffset val="100"/>
        <c:noMultiLvlLbl val="0"/>
      </c:catAx>
      <c:valAx>
        <c:axId val="9003454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9003441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'Egresados 2020'!$C$202</c:f>
              <c:strCache>
                <c:ptCount val="1"/>
                <c:pt idx="0">
                  <c:v>Si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'Egresados 2020'!$D$202:$F$202</c:f>
              <c:numCache>
                <c:formatCode>0.00%</c:formatCode>
                <c:ptCount val="3"/>
                <c:pt idx="0">
                  <c:v>0</c:v>
                </c:pt>
                <c:pt idx="1">
                  <c:v>0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F5-474F-B073-BC325C51F274}"/>
            </c:ext>
          </c:extLst>
        </c:ser>
        <c:ser>
          <c:idx val="1"/>
          <c:order val="1"/>
          <c:tx>
            <c:strRef>
              <c:f>'Egresados 2020'!$C$203</c:f>
              <c:strCache>
                <c:ptCount val="1"/>
                <c:pt idx="0">
                  <c:v>No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'Egresados 2020'!$D$203:$F$203</c:f>
              <c:numCache>
                <c:formatCode>0.00%</c:formatCode>
                <c:ptCount val="3"/>
                <c:pt idx="0">
                  <c:v>1</c:v>
                </c:pt>
                <c:pt idx="1">
                  <c:v>1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0F5-474F-B073-BC325C51F27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578954992"/>
        <c:axId val="578951384"/>
        <c:axId val="0"/>
      </c:bar3DChart>
      <c:catAx>
        <c:axId val="57895499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78951384"/>
        <c:crosses val="autoZero"/>
        <c:auto val="1"/>
        <c:lblAlgn val="ctr"/>
        <c:lblOffset val="100"/>
        <c:noMultiLvlLbl val="0"/>
      </c:catAx>
      <c:valAx>
        <c:axId val="578951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789549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'Egresados 2020'!$C$218</c:f>
              <c:strCache>
                <c:ptCount val="1"/>
                <c:pt idx="0">
                  <c:v>Buscando empleo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'Egresados 2020'!$D$218:$F$218</c:f>
              <c:numCache>
                <c:formatCode>0.00%</c:formatCode>
                <c:ptCount val="3"/>
                <c:pt idx="0">
                  <c:v>0.5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30-46F8-B60D-632E7407EE3B}"/>
            </c:ext>
          </c:extLst>
        </c:ser>
        <c:ser>
          <c:idx val="1"/>
          <c:order val="1"/>
          <c:tx>
            <c:strRef>
              <c:f>'Egresados 2020'!$C$219</c:f>
              <c:strCache>
                <c:ptCount val="1"/>
                <c:pt idx="0">
                  <c:v>Estudiando        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'Egresados 2020'!$D$219:$F$219</c:f>
              <c:numCache>
                <c:formatCode>0.00%</c:formatCode>
                <c:ptCount val="3"/>
                <c:pt idx="0">
                  <c:v>0.25</c:v>
                </c:pt>
                <c:pt idx="1">
                  <c:v>0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230-46F8-B60D-632E7407EE3B}"/>
            </c:ext>
          </c:extLst>
        </c:ser>
        <c:ser>
          <c:idx val="2"/>
          <c:order val="2"/>
          <c:tx>
            <c:strRef>
              <c:f>'Egresados 2020'!$C$220</c:f>
              <c:strCache>
                <c:ptCount val="1"/>
                <c:pt idx="0">
                  <c:v>Otra actividad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'Egresados 2020'!$D$220:$F$220</c:f>
              <c:numCache>
                <c:formatCode>0.00%</c:formatCode>
                <c:ptCount val="3"/>
                <c:pt idx="0">
                  <c:v>0</c:v>
                </c:pt>
                <c:pt idx="1">
                  <c:v>0.5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230-46F8-B60D-632E7407EE3B}"/>
            </c:ext>
          </c:extLst>
        </c:ser>
        <c:ser>
          <c:idx val="3"/>
          <c:order val="3"/>
          <c:tx>
            <c:strRef>
              <c:f>'Egresados 2020'!$C$221</c:f>
              <c:strCache>
                <c:ptCount val="1"/>
                <c:pt idx="0">
                  <c:v>Trabajando         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'Egresados 2020'!$D$221:$F$221</c:f>
              <c:numCache>
                <c:formatCode>0.00%</c:formatCode>
                <c:ptCount val="3"/>
                <c:pt idx="0">
                  <c:v>0.25</c:v>
                </c:pt>
                <c:pt idx="1">
                  <c:v>0.5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230-46F8-B60D-632E7407EE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01457200"/>
        <c:axId val="901450968"/>
      </c:barChart>
      <c:catAx>
        <c:axId val="9014572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901450968"/>
        <c:crosses val="autoZero"/>
        <c:auto val="1"/>
        <c:lblAlgn val="ctr"/>
        <c:lblOffset val="100"/>
        <c:noMultiLvlLbl val="0"/>
      </c:catAx>
      <c:valAx>
        <c:axId val="901450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9014572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6426426426426432E-2"/>
          <c:y val="8.6274509803921484E-2"/>
          <c:w val="0.76744517746092744"/>
          <c:h val="0.71724193299367411"/>
        </c:manualLayout>
      </c:layout>
      <c:barChart>
        <c:barDir val="col"/>
        <c:grouping val="clustered"/>
        <c:varyColors val="0"/>
        <c:ser>
          <c:idx val="0"/>
          <c:order val="0"/>
          <c:tx>
            <c:v>Si</c:v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800" b="1" cap="none" spc="0">
                    <a:ln w="10541" cmpd="sng">
                      <a:solidFill>
                        <a:schemeClr val="accent1">
                          <a:shade val="88000"/>
                          <a:satMod val="110000"/>
                        </a:schemeClr>
                      </a:solidFill>
                      <a:prstDash val="solid"/>
                    </a:ln>
                    <a:gradFill>
                      <a:gsLst>
                        <a:gs pos="0">
                          <a:schemeClr val="accent1">
                            <a:tint val="40000"/>
                            <a:satMod val="250000"/>
                          </a:schemeClr>
                        </a:gs>
                        <a:gs pos="9000">
                          <a:schemeClr val="accent1">
                            <a:tint val="52000"/>
                            <a:satMod val="300000"/>
                          </a:schemeClr>
                        </a:gs>
                        <a:gs pos="50000">
                          <a:schemeClr val="accent1">
                            <a:shade val="20000"/>
                            <a:satMod val="300000"/>
                          </a:schemeClr>
                        </a:gs>
                        <a:gs pos="79000">
                          <a:schemeClr val="accent1">
                            <a:tint val="52000"/>
                            <a:satMod val="300000"/>
                          </a:schemeClr>
                        </a:gs>
                        <a:gs pos="100000">
                          <a:schemeClr val="accent1">
                            <a:tint val="40000"/>
                            <a:satMod val="250000"/>
                          </a:schemeClr>
                        </a:gs>
                      </a:gsLst>
                      <a:lin ang="5400000"/>
                    </a:gradFill>
                    <a:effectLst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3"/>
              <c:pt idx="0">
                <c:v>1 Año</c:v>
              </c:pt>
              <c:pt idx="1">
                <c:v>3 Año</c:v>
              </c:pt>
              <c:pt idx="2">
                <c:v>5 Año</c:v>
              </c:pt>
            </c:strLit>
          </c:cat>
          <c:val>
            <c:numLit>
              <c:formatCode>0.00%</c:formatCode>
              <c:ptCount val="3"/>
              <c:pt idx="0">
                <c:v>0.22222222222222221</c:v>
              </c:pt>
              <c:pt idx="1">
                <c:v>0.3</c:v>
              </c:pt>
              <c:pt idx="2">
                <c:v>0.75</c:v>
              </c:pt>
            </c:numLit>
          </c:val>
          <c:extLst>
            <c:ext xmlns:c16="http://schemas.microsoft.com/office/drawing/2014/chart" uri="{C3380CC4-5D6E-409C-BE32-E72D297353CC}">
              <c16:uniqueId val="{00000000-710D-4C61-94B1-15543BA49728}"/>
            </c:ext>
          </c:extLst>
        </c:ser>
        <c:ser>
          <c:idx val="1"/>
          <c:order val="1"/>
          <c:tx>
            <c:v>No</c:v>
          </c:tx>
          <c:invertIfNegative val="0"/>
          <c:dLbls>
            <c:dLbl>
              <c:idx val="0"/>
              <c:layout>
                <c:manualLayout>
                  <c:x val="0"/>
                  <c:y val="-4.287245444801738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10D-4C61-94B1-15543BA49728}"/>
                </c:ext>
              </c:extLst>
            </c:dLbl>
            <c:dLbl>
              <c:idx val="1"/>
              <c:layout>
                <c:manualLayout>
                  <c:x val="0"/>
                  <c:y val="-4.287245444801738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10D-4C61-94B1-15543BA49728}"/>
                </c:ext>
              </c:extLst>
            </c:dLbl>
            <c:dLbl>
              <c:idx val="2"/>
              <c:layout>
                <c:manualLayout>
                  <c:x val="7.8979522014212272E-17"/>
                  <c:y val="-8.574490889603467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10D-4C61-94B1-15543BA4972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800" b="1" cap="none" spc="0">
                    <a:ln w="10541" cmpd="sng">
                      <a:solidFill>
                        <a:schemeClr val="accent2"/>
                      </a:solidFill>
                      <a:prstDash val="solid"/>
                    </a:ln>
                    <a:solidFill>
                      <a:schemeClr val="accent2"/>
                    </a:solidFill>
                    <a:effectLst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3"/>
              <c:pt idx="0">
                <c:v>1 Año</c:v>
              </c:pt>
              <c:pt idx="1">
                <c:v>3 Año</c:v>
              </c:pt>
              <c:pt idx="2">
                <c:v>5 Año</c:v>
              </c:pt>
            </c:strLit>
          </c:cat>
          <c:val>
            <c:numLit>
              <c:formatCode>0.00%</c:formatCode>
              <c:ptCount val="3"/>
              <c:pt idx="0">
                <c:v>0.1111111111111111</c:v>
              </c:pt>
              <c:pt idx="1">
                <c:v>0.3</c:v>
              </c:pt>
              <c:pt idx="2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710D-4C61-94B1-15543BA497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35"/>
        <c:axId val="237719008"/>
        <c:axId val="237718616"/>
      </c:barChart>
      <c:catAx>
        <c:axId val="23771900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s-CO"/>
          </a:p>
        </c:txPr>
        <c:crossAx val="237718616"/>
        <c:crosses val="autoZero"/>
        <c:auto val="1"/>
        <c:lblAlgn val="ctr"/>
        <c:lblOffset val="100"/>
        <c:noMultiLvlLbl val="0"/>
      </c:catAx>
      <c:valAx>
        <c:axId val="237718616"/>
        <c:scaling>
          <c:orientation val="minMax"/>
        </c:scaling>
        <c:delete val="1"/>
        <c:axPos val="l"/>
        <c:numFmt formatCode="0.00%" sourceLinked="1"/>
        <c:majorTickMark val="out"/>
        <c:minorTickMark val="none"/>
        <c:tickLblPos val="none"/>
        <c:crossAx val="23771900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5468672652081725"/>
          <c:y val="0.15080159372317517"/>
          <c:w val="0.22542062405495455"/>
          <c:h val="0.32750236062955096"/>
        </c:manualLayout>
      </c:layout>
      <c:overlay val="0"/>
      <c:txPr>
        <a:bodyPr/>
        <a:lstStyle/>
        <a:p>
          <a:pPr>
            <a:defRPr sz="1600"/>
          </a:pPr>
          <a:endParaRPr lang="es-CO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C381-47A1-8CA0-3C85C9E99AF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C381-47A1-8CA0-3C85C9E99AF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C381-47A1-8CA0-3C85C9E99AF8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C381-47A1-8CA0-3C85C9E99AF8}"/>
                </c:ext>
              </c:extLst>
            </c:dLbl>
            <c:dLbl>
              <c:idx val="1"/>
              <c:layout>
                <c:manualLayout>
                  <c:x val="-8.9245715590769742E-2"/>
                  <c:y val="-9.192198540960555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381-47A1-8CA0-3C85C9E99AF8}"/>
                </c:ext>
              </c:extLst>
            </c:dLbl>
            <c:dLbl>
              <c:idx val="2"/>
              <c:layout>
                <c:manualLayout>
                  <c:x val="0.30120429011884786"/>
                  <c:y val="-6.6852353025167677E-2"/>
                </c:manualLayout>
              </c:layout>
              <c:tx>
                <c:rich>
                  <a:bodyPr/>
                  <a:lstStyle/>
                  <a:p>
                    <a:fld id="{ECEB7CB9-384A-41E6-886C-06D43A67C7B8}" type="CATEGORYNAME">
                      <a:rPr lang="en-US">
                        <a:solidFill>
                          <a:schemeClr val="tx1"/>
                        </a:solidFill>
                      </a:rPr>
                      <a:pPr/>
                      <a:t>[NOMBRE DE CATEGORÍA]</a:t>
                    </a:fld>
                    <a:r>
                      <a:rPr lang="en-US" baseline="0"/>
                      <a:t>
</a:t>
                    </a:r>
                    <a:fld id="{1C35A131-9942-4D18-B239-4FBB08AA22A3}" type="PERCENTAGE">
                      <a:rPr lang="en-US" baseline="0">
                        <a:solidFill>
                          <a:schemeClr val="tx1"/>
                        </a:solidFill>
                      </a:rPr>
                      <a:pPr/>
                      <a:t>[PORCENTAJE]</a:t>
                    </a:fld>
                    <a:endParaRPr lang="en-US" baseline="0"/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C381-47A1-8CA0-3C85C9E99AF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'Egresados 2020'!$C$237:$C$239</c:f>
              <c:strCache>
                <c:ptCount val="3"/>
                <c:pt idx="0">
                  <c:v>Si</c:v>
                </c:pt>
                <c:pt idx="1">
                  <c:v>No</c:v>
                </c:pt>
                <c:pt idx="2">
                  <c:v>Ya tengo un emprendimiento</c:v>
                </c:pt>
              </c:strCache>
            </c:strRef>
          </c:cat>
          <c:val>
            <c:numRef>
              <c:f>'Egresados 2020'!$H$237:$H$239</c:f>
              <c:numCache>
                <c:formatCode>0.00%</c:formatCode>
                <c:ptCount val="3"/>
                <c:pt idx="0">
                  <c:v>0.77333333333333332</c:v>
                </c:pt>
                <c:pt idx="1">
                  <c:v>0.2</c:v>
                </c:pt>
                <c:pt idx="2">
                  <c:v>2.6666666666666668E-2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63-4BE0-9A90-40577D4DDDCD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  <c:holeSize val="70"/>
      </c:doughnutChart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alpha val="78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pattFill prst="dkDnDiag">
      <a:fgClr>
        <a:schemeClr val="lt1">
          <a:lumMod val="95000"/>
        </a:schemeClr>
      </a:fgClr>
      <a:bgClr>
        <a:schemeClr val="lt1"/>
      </a:bgClr>
    </a:patt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'Egresados 2020'!$C$257:$C$261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9C-4570-B20A-B8140B06D99D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'Egresados 2020'!$H$257:$H$261</c:f>
              <c:numCache>
                <c:formatCode>0.00%</c:formatCode>
                <c:ptCount val="5"/>
                <c:pt idx="0">
                  <c:v>1.3333333333333334E-2</c:v>
                </c:pt>
                <c:pt idx="1">
                  <c:v>0</c:v>
                </c:pt>
                <c:pt idx="2">
                  <c:v>0.21333333333333335</c:v>
                </c:pt>
                <c:pt idx="3">
                  <c:v>0.70666666666666667</c:v>
                </c:pt>
                <c:pt idx="4">
                  <c:v>6.6666666666666666E-2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59C-4570-B20A-B8140B06D99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755595448"/>
        <c:axId val="755591840"/>
      </c:barChart>
      <c:catAx>
        <c:axId val="7555954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755591840"/>
        <c:crosses val="autoZero"/>
        <c:auto val="1"/>
        <c:lblAlgn val="ctr"/>
        <c:lblOffset val="100"/>
        <c:noMultiLvlLbl val="0"/>
      </c:catAx>
      <c:valAx>
        <c:axId val="755591840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7555954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ndar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'Egresados 2020'!$C$268:$C$271</c:f>
              <c:strCache>
                <c:ptCount val="4"/>
                <c:pt idx="0">
                  <c:v>Excelente</c:v>
                </c:pt>
                <c:pt idx="1">
                  <c:v>Buena</c:v>
                </c:pt>
                <c:pt idx="2">
                  <c:v>Regular</c:v>
                </c:pt>
                <c:pt idx="3">
                  <c:v>Mala</c:v>
                </c:pt>
              </c:strCache>
            </c:strRef>
          </c:cat>
          <c:val>
            <c:numRef>
              <c:f>'Egresados 2020'!$E$268:$E$271</c:f>
              <c:numCache>
                <c:formatCode>0.00%</c:formatCode>
                <c:ptCount val="4"/>
                <c:pt idx="0">
                  <c:v>0.45588235294117646</c:v>
                </c:pt>
                <c:pt idx="1">
                  <c:v>0.48529411764705882</c:v>
                </c:pt>
                <c:pt idx="2">
                  <c:v>4.4117647058823532E-2</c:v>
                </c:pt>
                <c:pt idx="3">
                  <c:v>1.4705882352941176E-2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D0-46B7-AFD7-CC7ADCFBAC9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901501152"/>
        <c:axId val="901509352"/>
        <c:axId val="780180328"/>
      </c:bar3DChart>
      <c:catAx>
        <c:axId val="9015011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901509352"/>
        <c:crosses val="autoZero"/>
        <c:auto val="1"/>
        <c:lblAlgn val="ctr"/>
        <c:lblOffset val="100"/>
        <c:noMultiLvlLbl val="0"/>
      </c:catAx>
      <c:valAx>
        <c:axId val="901509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901501152"/>
        <c:crosses val="autoZero"/>
        <c:crossBetween val="between"/>
      </c:valAx>
      <c:serAx>
        <c:axId val="78018032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901509352"/>
        <c:crosses val="autoZero"/>
      </c:ser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'Egresados 2020'!$C$89</c:f>
              <c:strCache>
                <c:ptCount val="1"/>
                <c:pt idx="0">
                  <c:v>Habla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4"/>
              <c:layout>
                <c:manualLayout>
                  <c:x val="-5.5716783255133438E-3"/>
                  <c:y val="4.60299194476408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FC59-4034-94CA-E8939571251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'Egresados 2020'!$D$89:$H$89</c:f>
              <c:numCache>
                <c:formatCode>0.00%</c:formatCode>
                <c:ptCount val="5"/>
                <c:pt idx="0">
                  <c:v>0.5714285714285714</c:v>
                </c:pt>
                <c:pt idx="1">
                  <c:v>0.5</c:v>
                </c:pt>
                <c:pt idx="2">
                  <c:v>0.27419354838709675</c:v>
                </c:pt>
                <c:pt idx="3">
                  <c:v>0.16964285714285715</c:v>
                </c:pt>
                <c:pt idx="4">
                  <c:v>0.14285714285714285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50-4656-804A-8E89319D9CCC}"/>
            </c:ext>
          </c:extLst>
        </c:ser>
        <c:ser>
          <c:idx val="1"/>
          <c:order val="1"/>
          <c:tx>
            <c:strRef>
              <c:f>'Egresados 2020'!$C$90</c:f>
              <c:strCache>
                <c:ptCount val="1"/>
                <c:pt idx="0">
                  <c:v>Escucha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1.1143356651026483E-2"/>
                  <c:y val="-5.06329113924050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FC59-4034-94CA-E8939571251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'Egresados 2020'!$D$90:$H$90</c:f>
              <c:numCache>
                <c:formatCode>0.00%</c:formatCode>
                <c:ptCount val="5"/>
                <c:pt idx="0">
                  <c:v>0.42857142857142855</c:v>
                </c:pt>
                <c:pt idx="1">
                  <c:v>0.25</c:v>
                </c:pt>
                <c:pt idx="2">
                  <c:v>0.27419354838709675</c:v>
                </c:pt>
                <c:pt idx="3">
                  <c:v>0.24107142857142858</c:v>
                </c:pt>
                <c:pt idx="4">
                  <c:v>0.14285714285714285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F50-4656-804A-8E89319D9CCC}"/>
            </c:ext>
          </c:extLst>
        </c:ser>
        <c:ser>
          <c:idx val="2"/>
          <c:order val="2"/>
          <c:tx>
            <c:strRef>
              <c:f>'Egresados 2020'!$C$91</c:f>
              <c:strCache>
                <c:ptCount val="1"/>
                <c:pt idx="0">
                  <c:v>Lectura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4"/>
              <c:layout>
                <c:manualLayout>
                  <c:x val="-2.7858391627567231E-3"/>
                  <c:y val="-3.22209436133486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FC59-4034-94CA-E8939571251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'Egresados 2020'!$D$91:$H$91</c:f>
              <c:numCache>
                <c:formatCode>0.00%</c:formatCode>
                <c:ptCount val="5"/>
                <c:pt idx="0">
                  <c:v>0</c:v>
                </c:pt>
                <c:pt idx="1">
                  <c:v>7.1428571428571425E-2</c:v>
                </c:pt>
                <c:pt idx="2">
                  <c:v>0.15322580645161291</c:v>
                </c:pt>
                <c:pt idx="3">
                  <c:v>0.3392857142857143</c:v>
                </c:pt>
                <c:pt idx="4">
                  <c:v>0.5357142857142857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F50-4656-804A-8E89319D9CCC}"/>
            </c:ext>
          </c:extLst>
        </c:ser>
        <c:ser>
          <c:idx val="3"/>
          <c:order val="3"/>
          <c:tx>
            <c:strRef>
              <c:f>'Egresados 2020'!$C$92</c:f>
              <c:strCache>
                <c:ptCount val="1"/>
                <c:pt idx="0">
                  <c:v>Escritura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8.3575174882698621E-3"/>
                  <c:y val="-1.38089758342922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FC59-4034-94CA-E8939571251F}"/>
                </c:ext>
              </c:extLst>
            </c:dLbl>
            <c:dLbl>
              <c:idx val="4"/>
              <c:layout>
                <c:manualLayout>
                  <c:x val="2.7858391627566002E-2"/>
                  <c:y val="1.38089758342922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FC59-4034-94CA-E8939571251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'Egresados 2020'!$D$92:$H$92</c:f>
              <c:numCache>
                <c:formatCode>0.00%</c:formatCode>
                <c:ptCount val="5"/>
                <c:pt idx="0">
                  <c:v>0</c:v>
                </c:pt>
                <c:pt idx="1">
                  <c:v>0.17857142857142858</c:v>
                </c:pt>
                <c:pt idx="2">
                  <c:v>0.29838709677419356</c:v>
                </c:pt>
                <c:pt idx="3">
                  <c:v>0.25</c:v>
                </c:pt>
                <c:pt idx="4">
                  <c:v>0.17857142857142858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F50-4656-804A-8E89319D9C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01422104"/>
        <c:axId val="901417512"/>
      </c:barChart>
      <c:catAx>
        <c:axId val="90142210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901417512"/>
        <c:crosses val="autoZero"/>
        <c:auto val="1"/>
        <c:lblAlgn val="ctr"/>
        <c:lblOffset val="100"/>
        <c:noMultiLvlLbl val="0"/>
      </c:catAx>
      <c:valAx>
        <c:axId val="901417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9014221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dLblPos val="bestFit"/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dLblPos val="bestFit"/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3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4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</c:pivotFmts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v>Total</c:v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DC83-4F7A-A829-00126E8A83F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DC83-4F7A-A829-00126E8A83F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DC83-4F7A-A829-00126E8A83F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Lit>
              <c:ptCount val="3"/>
              <c:pt idx="0">
                <c:v>Casado (a)/Unión libre</c:v>
              </c:pt>
              <c:pt idx="1">
                <c:v>Otro</c:v>
              </c:pt>
              <c:pt idx="2">
                <c:v>Soltero (a)</c:v>
              </c:pt>
            </c:strLit>
          </c:cat>
          <c:val>
            <c:numLit>
              <c:formatCode>General</c:formatCode>
              <c:ptCount val="3"/>
              <c:pt idx="0">
                <c:v>7</c:v>
              </c:pt>
              <c:pt idx="1">
                <c:v>2</c:v>
              </c:pt>
              <c:pt idx="2">
                <c:v>123</c:v>
              </c:pt>
            </c:numLit>
          </c:val>
          <c:extLst>
            <c:ext xmlns:c16="http://schemas.microsoft.com/office/drawing/2014/chart" uri="{C3380CC4-5D6E-409C-BE32-E72D297353CC}">
              <c16:uniqueId val="{00000006-DC83-4F7A-A829-00126E8A83FF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  <c:extLst/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dLblPos val="bestFit"/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dLblPos val="bestFit"/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3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</c:pivotFmts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v>Total</c:v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D278-46ED-BF14-4C2FBEC8C4F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D278-46ED-BF14-4C2FBEC8C4F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Lit>
              <c:ptCount val="2"/>
              <c:pt idx="0">
                <c:v>0</c:v>
              </c:pt>
              <c:pt idx="1">
                <c:v>1</c:v>
              </c:pt>
            </c:strLit>
          </c:cat>
          <c:val>
            <c:numLit>
              <c:formatCode>General</c:formatCode>
              <c:ptCount val="2"/>
              <c:pt idx="0">
                <c:v>130</c:v>
              </c:pt>
              <c:pt idx="1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4-D278-46ED-BF14-4C2FBEC8C4FE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  <c:extLst/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numFmt formatCode="0%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dLbl>
          <c:idx val="0"/>
          <c:layout>
            <c:manualLayout>
              <c:x val="5.5555555555554534E-3"/>
              <c:y val="-2.1218890680033321E-17"/>
            </c:manualLayout>
          </c:layout>
          <c:tx>
            <c:rich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39%</a:t>
                </a:r>
              </a:p>
            </c:rich>
          </c:tx>
          <c:numFmt formatCode="0%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dLbl>
          <c:idx val="0"/>
          <c:tx>
            <c:rich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33%</a:t>
                </a:r>
              </a:p>
            </c:rich>
          </c:tx>
          <c:numFmt formatCode="0%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dLbl>
          <c:idx val="0"/>
          <c:tx>
            <c:rich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23%</a:t>
                </a:r>
              </a:p>
            </c:rich>
          </c:tx>
          <c:numFmt formatCode="0%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dLbl>
          <c:idx val="0"/>
          <c:tx>
            <c:rich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3%</a:t>
                </a:r>
              </a:p>
            </c:rich>
          </c:tx>
          <c:numFmt formatCode="0%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dLbl>
          <c:idx val="0"/>
          <c:tx>
            <c:rich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2%</a:t>
                </a:r>
              </a:p>
            </c:rich>
          </c:tx>
          <c:numFmt formatCode="0%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numFmt formatCode="0%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dLbl>
          <c:idx val="0"/>
          <c:tx>
            <c:rich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2%</a:t>
                </a:r>
              </a:p>
            </c:rich>
          </c:tx>
          <c:numFmt formatCode="0%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dLbl>
          <c:idx val="0"/>
          <c:tx>
            <c:rich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3%</a:t>
                </a:r>
              </a:p>
            </c:rich>
          </c:tx>
          <c:numFmt formatCode="0%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dLbl>
          <c:idx val="0"/>
          <c:tx>
            <c:rich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23%</a:t>
                </a:r>
              </a:p>
            </c:rich>
          </c:tx>
          <c:numFmt formatCode="0%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  <c:dLbl>
          <c:idx val="0"/>
          <c:tx>
            <c:rich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33%</a:t>
                </a:r>
              </a:p>
            </c:rich>
          </c:tx>
          <c:numFmt formatCode="0%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  <c:dLbl>
          <c:idx val="0"/>
          <c:layout>
            <c:manualLayout>
              <c:x val="5.5555555555554534E-3"/>
              <c:y val="-2.1218890680033321E-17"/>
            </c:manualLayout>
          </c:layout>
          <c:tx>
            <c:rich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39%</a:t>
                </a:r>
              </a:p>
            </c:rich>
          </c:tx>
          <c:numFmt formatCode="0%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en-US"/>
                      <a:t>2%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52C8-4C34-95D8-C878E8283DE6}"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r>
                      <a:rPr lang="en-US"/>
                      <a:t>3%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52C8-4C34-95D8-C878E8283DE6}"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r>
                      <a:rPr lang="en-US"/>
                      <a:t>23%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52C8-4C34-95D8-C878E8283DE6}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r>
                      <a:rPr lang="en-US"/>
                      <a:t>33%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52C8-4C34-95D8-C878E8283DE6}"/>
                </c:ext>
              </c:extLst>
            </c:dLbl>
            <c:dLbl>
              <c:idx val="4"/>
              <c:layout>
                <c:manualLayout>
                  <c:x val="5.5555555555554534E-3"/>
                  <c:y val="-2.1218890680033321E-17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39%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52C8-4C34-95D8-C878E8283DE6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5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</c:strLit>
          </c:cat>
          <c:val>
            <c:numLit>
              <c:formatCode>General</c:formatCode>
              <c:ptCount val="5"/>
              <c:pt idx="0">
                <c:v>2</c:v>
              </c:pt>
              <c:pt idx="1">
                <c:v>4</c:v>
              </c:pt>
              <c:pt idx="2">
                <c:v>31</c:v>
              </c:pt>
              <c:pt idx="3">
                <c:v>43</c:v>
              </c:pt>
              <c:pt idx="4">
                <c:v>52</c:v>
              </c:pt>
            </c:numLit>
          </c:val>
          <c:extLst>
            <c:ext xmlns:c16="http://schemas.microsoft.com/office/drawing/2014/chart" uri="{C3380CC4-5D6E-409C-BE32-E72D297353CC}">
              <c16:uniqueId val="{00000005-52C8-4C34-95D8-C878E8283DE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726735960"/>
        <c:axId val="726733664"/>
      </c:barChart>
      <c:catAx>
        <c:axId val="726735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726733664"/>
        <c:crosses val="autoZero"/>
        <c:auto val="1"/>
        <c:lblAlgn val="ctr"/>
        <c:lblOffset val="100"/>
        <c:noMultiLvlLbl val="0"/>
      </c:catAx>
      <c:valAx>
        <c:axId val="7267336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7267359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  <c:extLst/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3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</c:pivotFmts>
    <c:plotArea>
      <c:layout/>
      <c:doughnutChart>
        <c:varyColors val="1"/>
        <c:ser>
          <c:idx val="0"/>
          <c:order val="0"/>
          <c:tx>
            <c:v>Total</c:v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EF2-4C8C-95D2-7D77339C428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EF2-4C8C-95D2-7D77339C428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Lit>
              <c:ptCount val="2"/>
              <c:pt idx="0">
                <c:v>NO</c:v>
              </c:pt>
              <c:pt idx="1">
                <c:v>SI</c:v>
              </c:pt>
            </c:strLit>
          </c:cat>
          <c:val>
            <c:numLit>
              <c:formatCode>General</c:formatCode>
              <c:ptCount val="2"/>
              <c:pt idx="0">
                <c:v>24</c:v>
              </c:pt>
              <c:pt idx="1">
                <c:v>108</c:v>
              </c:pt>
            </c:numLit>
          </c:val>
          <c:extLst>
            <c:ext xmlns:c16="http://schemas.microsoft.com/office/drawing/2014/chart" uri="{C3380CC4-5D6E-409C-BE32-E72D297353CC}">
              <c16:uniqueId val="{00000004-CEF2-4C8C-95D2-7D77339C428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  <c:extLst/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numFmt formatCode="0%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dLbl>
          <c:idx val="0"/>
          <c:layout>
            <c:manualLayout>
              <c:x val="5.5555555555554534E-3"/>
              <c:y val="-2.1218890680033321E-17"/>
            </c:manualLayout>
          </c:layout>
          <c:tx>
            <c:rich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39%</a:t>
                </a:r>
              </a:p>
            </c:rich>
          </c:tx>
          <c:numFmt formatCode="0%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dLbl>
          <c:idx val="0"/>
          <c:tx>
            <c:rich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33%</a:t>
                </a:r>
              </a:p>
            </c:rich>
          </c:tx>
          <c:numFmt formatCode="0%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dLbl>
          <c:idx val="0"/>
          <c:tx>
            <c:rich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23%</a:t>
                </a:r>
              </a:p>
            </c:rich>
          </c:tx>
          <c:numFmt formatCode="0%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dLbl>
          <c:idx val="0"/>
          <c:tx>
            <c:rich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3%</a:t>
                </a:r>
              </a:p>
            </c:rich>
          </c:tx>
          <c:numFmt formatCode="0%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dLbl>
          <c:idx val="0"/>
          <c:tx>
            <c:rich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2%</a:t>
                </a:r>
              </a:p>
            </c:rich>
          </c:tx>
          <c:numFmt formatCode="0%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dLbl>
          <c:idx val="0"/>
          <c:tx>
            <c:rich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16%</a:t>
                </a:r>
              </a:p>
            </c:rich>
          </c:tx>
          <c:numFmt formatCode="0%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dLbl>
          <c:idx val="0"/>
          <c:tx>
            <c:rich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75%</a:t>
                </a:r>
              </a:p>
            </c:rich>
          </c:tx>
          <c:numFmt formatCode="0%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dLbl>
          <c:idx val="0"/>
          <c:tx>
            <c:rich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6%</a:t>
                </a:r>
              </a:p>
            </c:rich>
          </c:tx>
          <c:numFmt formatCode="0%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dLbl>
          <c:idx val="0"/>
          <c:tx>
            <c:rich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3%</a:t>
                </a:r>
              </a:p>
            </c:rich>
          </c:tx>
          <c:numFmt formatCode="0%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numFmt formatCode="0%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  <c:dLbl>
          <c:idx val="0"/>
          <c:tx>
            <c:rich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3%</a:t>
                </a:r>
              </a:p>
            </c:rich>
          </c:tx>
          <c:numFmt formatCode="0%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  <c:dLbl>
          <c:idx val="0"/>
          <c:tx>
            <c:rich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6%</a:t>
                </a:r>
              </a:p>
            </c:rich>
          </c:tx>
          <c:numFmt formatCode="0%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  <c:dLbl>
          <c:idx val="0"/>
          <c:tx>
            <c:rich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75%</a:t>
                </a:r>
              </a:p>
            </c:rich>
          </c:tx>
          <c:numFmt formatCode="0%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accent1"/>
          </a:solidFill>
          <a:ln>
            <a:noFill/>
          </a:ln>
          <a:effectLst/>
        </c:spPr>
        <c:dLbl>
          <c:idx val="0"/>
          <c:tx>
            <c:rich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16%</a:t>
                </a:r>
              </a:p>
            </c:rich>
          </c:tx>
          <c:numFmt formatCode="0%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view3D>
      <c:rotX val="15"/>
      <c:rotY val="2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7.9247594050743664E-2"/>
          <c:y val="0.13323855351414407"/>
          <c:w val="0.77378937007874016"/>
          <c:h val="0.65853091280256637"/>
        </c:manualLayout>
      </c:layout>
      <c:bar3DChart>
        <c:barDir val="col"/>
        <c:grouping val="standard"/>
        <c:varyColors val="0"/>
        <c:ser>
          <c:idx val="0"/>
          <c:order val="0"/>
          <c:tx>
            <c:v>Total</c:v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en-US"/>
                      <a:t>3%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4E3B-4A98-94CE-3096F2C027CC}"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r>
                      <a:rPr lang="en-US"/>
                      <a:t>6%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4E3B-4A98-94CE-3096F2C027CC}"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r>
                      <a:rPr lang="en-US"/>
                      <a:t>75%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4E3B-4A98-94CE-3096F2C027CC}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r>
                      <a:rPr lang="en-US"/>
                      <a:t>16%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4E3B-4A98-94CE-3096F2C027CC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4"/>
              <c:pt idx="0">
                <c:v>Doctorado</c:v>
              </c:pt>
              <c:pt idx="1">
                <c:v>Especialización  </c:v>
              </c:pt>
              <c:pt idx="2">
                <c:v>Maestría</c:v>
              </c:pt>
              <c:pt idx="3">
                <c:v>Ninguno</c:v>
              </c:pt>
            </c:strLit>
          </c:cat>
          <c:val>
            <c:numLit>
              <c:formatCode>General</c:formatCode>
              <c:ptCount val="4"/>
              <c:pt idx="0">
                <c:v>4</c:v>
              </c:pt>
              <c:pt idx="1">
                <c:v>8</c:v>
              </c:pt>
              <c:pt idx="2">
                <c:v>99</c:v>
              </c:pt>
              <c:pt idx="3">
                <c:v>21</c:v>
              </c:pt>
            </c:numLit>
          </c:val>
          <c:extLst>
            <c:ext xmlns:c16="http://schemas.microsoft.com/office/drawing/2014/chart" uri="{C3380CC4-5D6E-409C-BE32-E72D297353CC}">
              <c16:uniqueId val="{00000004-4E3B-4A98-94CE-3096F2C027C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shape val="box"/>
        <c:axId val="726735960"/>
        <c:axId val="726733664"/>
        <c:axId val="419635480"/>
      </c:bar3DChart>
      <c:catAx>
        <c:axId val="726735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726733664"/>
        <c:crosses val="autoZero"/>
        <c:auto val="1"/>
        <c:lblAlgn val="ctr"/>
        <c:lblOffset val="100"/>
        <c:noMultiLvlLbl val="0"/>
      </c:catAx>
      <c:valAx>
        <c:axId val="7267336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726735960"/>
        <c:crosses val="autoZero"/>
        <c:crossBetween val="between"/>
      </c:valAx>
      <c:serAx>
        <c:axId val="419635480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726733664"/>
      </c:ser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  <c:extLst/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numFmt formatCode="0%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dLbl>
          <c:idx val="0"/>
          <c:layout>
            <c:manualLayout>
              <c:x val="5.5555555555554534E-3"/>
              <c:y val="-2.1218890680033321E-17"/>
            </c:manualLayout>
          </c:layout>
          <c:tx>
            <c:rich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39%</a:t>
                </a:r>
              </a:p>
            </c:rich>
          </c:tx>
          <c:numFmt formatCode="0%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dLbl>
          <c:idx val="0"/>
          <c:tx>
            <c:rich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33%</a:t>
                </a:r>
              </a:p>
            </c:rich>
          </c:tx>
          <c:numFmt formatCode="0%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dLbl>
          <c:idx val="0"/>
          <c:tx>
            <c:rich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23%</a:t>
                </a:r>
              </a:p>
            </c:rich>
          </c:tx>
          <c:numFmt formatCode="0%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dLbl>
          <c:idx val="0"/>
          <c:tx>
            <c:rich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3%</a:t>
                </a:r>
              </a:p>
            </c:rich>
          </c:tx>
          <c:numFmt formatCode="0%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dLbl>
          <c:idx val="0"/>
          <c:tx>
            <c:rich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2%</a:t>
                </a:r>
              </a:p>
            </c:rich>
          </c:tx>
          <c:numFmt formatCode="0%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dLbl>
          <c:idx val="0"/>
          <c:tx>
            <c:rich>
              <a:bodyPr/>
              <a:lstStyle/>
              <a:p>
                <a:r>
                  <a:rPr lang="en-US"/>
                  <a:t>16%</a:t>
                </a:r>
              </a:p>
            </c:rich>
          </c:tx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dLbl>
          <c:idx val="0"/>
          <c:tx>
            <c:rich>
              <a:bodyPr/>
              <a:lstStyle/>
              <a:p>
                <a:r>
                  <a:rPr lang="en-US"/>
                  <a:t>75%</a:t>
                </a:r>
              </a:p>
            </c:rich>
          </c:tx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dLbl>
          <c:idx val="0"/>
          <c:tx>
            <c:rich>
              <a:bodyPr/>
              <a:lstStyle/>
              <a:p>
                <a:r>
                  <a:rPr lang="en-US"/>
                  <a:t>6%</a:t>
                </a:r>
              </a:p>
            </c:rich>
          </c:tx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dLbl>
          <c:idx val="0"/>
          <c:tx>
            <c:rich>
              <a:bodyPr/>
              <a:lstStyle/>
              <a:p>
                <a:r>
                  <a:rPr lang="en-US"/>
                  <a:t>3%</a:t>
                </a:r>
              </a:p>
            </c:rich>
          </c:tx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1"/>
          </a:solidFill>
          <a:ln>
            <a:noFill/>
          </a:ln>
          <a:effectLst/>
          <a:sp3d/>
        </c:spPr>
        <c:dLbl>
          <c:idx val="0"/>
          <c:tx>
            <c:rich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76%</a:t>
                </a:r>
              </a:p>
            </c:rich>
          </c:tx>
          <c:numFmt formatCode="0%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1"/>
          </a:solidFill>
          <a:ln>
            <a:noFill/>
          </a:ln>
          <a:effectLst/>
          <a:sp3d/>
        </c:spPr>
        <c:dLbl>
          <c:idx val="0"/>
          <c:tx>
            <c:rich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24%</a:t>
                </a:r>
              </a:p>
            </c:rich>
          </c:tx>
          <c:numFmt formatCode="0%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numFmt formatCode="0%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1"/>
          </a:solidFill>
          <a:ln>
            <a:noFill/>
          </a:ln>
          <a:effectLst/>
          <a:sp3d/>
        </c:spPr>
        <c:dLbl>
          <c:idx val="0"/>
          <c:tx>
            <c:rich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24%</a:t>
                </a:r>
              </a:p>
            </c:rich>
          </c:tx>
          <c:numFmt formatCode="0%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accent1"/>
          </a:solidFill>
          <a:ln>
            <a:noFill/>
          </a:ln>
          <a:effectLst/>
          <a:sp3d/>
        </c:spPr>
        <c:dLbl>
          <c:idx val="0"/>
          <c:tx>
            <c:rich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76%</a:t>
                </a:r>
              </a:p>
            </c:rich>
          </c:tx>
          <c:numFmt formatCode="0%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view3D>
      <c:rotX val="15"/>
      <c:rotY val="2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6.5358705161854769E-2"/>
          <c:y val="0.13786818314377369"/>
          <c:w val="0.77378937007874016"/>
          <c:h val="0.65853091280256637"/>
        </c:manualLayout>
      </c:layout>
      <c:bar3DChart>
        <c:barDir val="col"/>
        <c:grouping val="stacked"/>
        <c:varyColors val="0"/>
        <c:ser>
          <c:idx val="0"/>
          <c:order val="0"/>
          <c:tx>
            <c:v>Total</c:v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en-US"/>
                      <a:t>24%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05D0-4162-A594-3C6E1A95B986}"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r>
                      <a:rPr lang="en-US"/>
                      <a:t>76%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05D0-4162-A594-3C6E1A95B986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2"/>
              <c:pt idx="0">
                <c:v>NO</c:v>
              </c:pt>
              <c:pt idx="1">
                <c:v>SI</c:v>
              </c:pt>
            </c:strLit>
          </c:cat>
          <c:val>
            <c:numLit>
              <c:formatCode>General</c:formatCode>
              <c:ptCount val="2"/>
              <c:pt idx="0">
                <c:v>100</c:v>
              </c:pt>
              <c:pt idx="1">
                <c:v>32</c:v>
              </c:pt>
            </c:numLit>
          </c:val>
          <c:extLst>
            <c:ext xmlns:c16="http://schemas.microsoft.com/office/drawing/2014/chart" uri="{C3380CC4-5D6E-409C-BE32-E72D297353CC}">
              <c16:uniqueId val="{00000002-05D0-4162-A594-3C6E1A95B98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shape val="box"/>
        <c:axId val="726735960"/>
        <c:axId val="726733664"/>
        <c:axId val="0"/>
      </c:bar3DChart>
      <c:catAx>
        <c:axId val="726735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726733664"/>
        <c:crosses val="autoZero"/>
        <c:auto val="1"/>
        <c:lblAlgn val="ctr"/>
        <c:lblOffset val="100"/>
        <c:noMultiLvlLbl val="0"/>
      </c:catAx>
      <c:valAx>
        <c:axId val="7267336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7267359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  <c:extLst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v>Contrato a término fijo</c:v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>
                    <a:solidFill>
                      <a:sysClr val="windowText" lastClr="000000"/>
                    </a:solidFill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3"/>
              <c:pt idx="0">
                <c:v>1 Año</c:v>
              </c:pt>
              <c:pt idx="1">
                <c:v>3 Año</c:v>
              </c:pt>
              <c:pt idx="2">
                <c:v>5 Año</c:v>
              </c:pt>
            </c:strLit>
          </c:cat>
          <c:val>
            <c:numLit>
              <c:formatCode>0.00%</c:formatCode>
              <c:ptCount val="3"/>
              <c:pt idx="0">
                <c:v>0</c:v>
              </c:pt>
              <c:pt idx="1">
                <c:v>0.16666666666666666</c:v>
              </c:pt>
              <c:pt idx="2">
                <c:v>0.5</c:v>
              </c:pt>
            </c:numLit>
          </c:val>
          <c:extLst>
            <c:ext xmlns:c16="http://schemas.microsoft.com/office/drawing/2014/chart" uri="{C3380CC4-5D6E-409C-BE32-E72D297353CC}">
              <c16:uniqueId val="{00000000-84F5-4083-BB49-98671D09B840}"/>
            </c:ext>
          </c:extLst>
        </c:ser>
        <c:ser>
          <c:idx val="1"/>
          <c:order val="1"/>
          <c:tx>
            <c:v>Contrato a término indefinido</c:v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0">
                    <a:solidFill>
                      <a:sysClr val="windowText" lastClr="000000"/>
                    </a:solidFill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3"/>
              <c:pt idx="0">
                <c:v>1 Año</c:v>
              </c:pt>
              <c:pt idx="1">
                <c:v>3 Año</c:v>
              </c:pt>
              <c:pt idx="2">
                <c:v>5 Año</c:v>
              </c:pt>
            </c:strLit>
          </c:cat>
          <c:val>
            <c:numLit>
              <c:formatCode>0.00%</c:formatCode>
              <c:ptCount val="3"/>
              <c:pt idx="0">
                <c:v>0.18518518518518517</c:v>
              </c:pt>
              <c:pt idx="1">
                <c:v>5.5555555555555552E-2</c:v>
              </c:pt>
              <c:pt idx="2">
                <c:v>0.25</c:v>
              </c:pt>
            </c:numLit>
          </c:val>
          <c:extLst>
            <c:ext xmlns:c16="http://schemas.microsoft.com/office/drawing/2014/chart" uri="{C3380CC4-5D6E-409C-BE32-E72D297353CC}">
              <c16:uniqueId val="{00000001-84F5-4083-BB49-98671D09B840}"/>
            </c:ext>
          </c:extLst>
        </c:ser>
        <c:ser>
          <c:idx val="2"/>
          <c:order val="2"/>
          <c:tx>
            <c:v>Contrato de prestación de servicios</c:v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3"/>
              <c:pt idx="0">
                <c:v>1 Año</c:v>
              </c:pt>
              <c:pt idx="1">
                <c:v>3 Año</c:v>
              </c:pt>
              <c:pt idx="2">
                <c:v>5 Año</c:v>
              </c:pt>
            </c:strLit>
          </c:cat>
          <c:val>
            <c:numLit>
              <c:formatCode>0.00%</c:formatCode>
              <c:ptCount val="3"/>
              <c:pt idx="0">
                <c:v>0.1111111111111111</c:v>
              </c:pt>
              <c:pt idx="1">
                <c:v>5.5555555555555552E-2</c:v>
              </c:pt>
              <c:pt idx="2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84F5-4083-BB49-98671D09B840}"/>
            </c:ext>
          </c:extLst>
        </c:ser>
        <c:ser>
          <c:idx val="3"/>
          <c:order val="3"/>
          <c:tx>
            <c:v>Otro tipo de contrato</c:v>
          </c:tx>
          <c:invertIfNegative val="0"/>
          <c:dLbls>
            <c:dLbl>
              <c:idx val="0"/>
              <c:layout>
                <c:manualLayout>
                  <c:x val="4.7548283815830934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4F5-4083-BB49-98671D09B840}"/>
                </c:ext>
              </c:extLst>
            </c:dLbl>
            <c:dLbl>
              <c:idx val="1"/>
              <c:layout>
                <c:manualLayout>
                  <c:x val="4.5567105323504609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4F5-4083-BB49-98671D09B840}"/>
                </c:ext>
              </c:extLst>
            </c:dLbl>
            <c:dLbl>
              <c:idx val="2"/>
              <c:layout>
                <c:manualLayout>
                  <c:x val="4.9529462308157156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4F5-4083-BB49-98671D09B84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3"/>
              <c:pt idx="0">
                <c:v>1 Año</c:v>
              </c:pt>
              <c:pt idx="1">
                <c:v>3 Año</c:v>
              </c:pt>
              <c:pt idx="2">
                <c:v>5 Año</c:v>
              </c:pt>
            </c:strLit>
          </c:cat>
          <c:val>
            <c:numLit>
              <c:formatCode>0.00%</c:formatCode>
              <c:ptCount val="3"/>
              <c:pt idx="0">
                <c:v>7.407407407407407E-2</c:v>
              </c:pt>
              <c:pt idx="1">
                <c:v>0</c:v>
              </c:pt>
              <c:pt idx="2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6-84F5-4083-BB49-98671D09B8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37720576"/>
        <c:axId val="237717832"/>
      </c:barChart>
      <c:catAx>
        <c:axId val="237720576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400" b="1"/>
            </a:pPr>
            <a:endParaRPr lang="es-CO"/>
          </a:p>
        </c:txPr>
        <c:crossAx val="237717832"/>
        <c:crosses val="autoZero"/>
        <c:auto val="1"/>
        <c:lblAlgn val="ctr"/>
        <c:lblOffset val="100"/>
        <c:noMultiLvlLbl val="0"/>
      </c:catAx>
      <c:valAx>
        <c:axId val="237717832"/>
        <c:scaling>
          <c:orientation val="minMax"/>
        </c:scaling>
        <c:delete val="1"/>
        <c:axPos val="b"/>
        <c:numFmt formatCode="0%" sourceLinked="1"/>
        <c:majorTickMark val="out"/>
        <c:minorTickMark val="none"/>
        <c:tickLblPos val="none"/>
        <c:crossAx val="237720576"/>
        <c:crosses val="autoZero"/>
        <c:crossBetween val="between"/>
      </c:valAx>
      <c:spPr>
        <a:noFill/>
      </c:spPr>
    </c:plotArea>
    <c:legend>
      <c:legendPos val="r"/>
      <c:layout>
        <c:manualLayout>
          <c:xMode val="edge"/>
          <c:yMode val="edge"/>
          <c:x val="0.7681086810269111"/>
          <c:y val="0.3087904051547507"/>
          <c:w val="0.23189131897308887"/>
          <c:h val="0.28012540908884559"/>
        </c:manualLayout>
      </c:layout>
      <c:overlay val="0"/>
      <c:txPr>
        <a:bodyPr/>
        <a:lstStyle/>
        <a:p>
          <a:pPr>
            <a:defRPr sz="1200" b="1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numFmt formatCode="0%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dLbl>
          <c:idx val="0"/>
          <c:layout>
            <c:manualLayout>
              <c:x val="5.5555555555554534E-3"/>
              <c:y val="-2.1218890680033321E-17"/>
            </c:manualLayout>
          </c:layout>
          <c:tx>
            <c:rich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39%</a:t>
                </a:r>
              </a:p>
            </c:rich>
          </c:tx>
          <c:numFmt formatCode="0%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dLbl>
          <c:idx val="0"/>
          <c:tx>
            <c:rich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33%</a:t>
                </a:r>
              </a:p>
            </c:rich>
          </c:tx>
          <c:numFmt formatCode="0%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dLbl>
          <c:idx val="0"/>
          <c:tx>
            <c:rich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23%</a:t>
                </a:r>
              </a:p>
            </c:rich>
          </c:tx>
          <c:numFmt formatCode="0%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dLbl>
          <c:idx val="0"/>
          <c:tx>
            <c:rich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3%</a:t>
                </a:r>
              </a:p>
            </c:rich>
          </c:tx>
          <c:numFmt formatCode="0%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dLbl>
          <c:idx val="0"/>
          <c:tx>
            <c:rich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2%</a:t>
                </a:r>
              </a:p>
            </c:rich>
          </c:tx>
          <c:numFmt formatCode="0%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dLbl>
          <c:idx val="0"/>
          <c:tx>
            <c:rich>
              <a:bodyPr/>
              <a:lstStyle/>
              <a:p>
                <a:r>
                  <a:rPr lang="en-US"/>
                  <a:t>16%</a:t>
                </a:r>
              </a:p>
            </c:rich>
          </c:tx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dLbl>
          <c:idx val="0"/>
          <c:tx>
            <c:rich>
              <a:bodyPr/>
              <a:lstStyle/>
              <a:p>
                <a:r>
                  <a:rPr lang="en-US"/>
                  <a:t>75%</a:t>
                </a:r>
              </a:p>
            </c:rich>
          </c:tx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dLbl>
          <c:idx val="0"/>
          <c:tx>
            <c:rich>
              <a:bodyPr/>
              <a:lstStyle/>
              <a:p>
                <a:r>
                  <a:rPr lang="en-US"/>
                  <a:t>6%</a:t>
                </a:r>
              </a:p>
            </c:rich>
          </c:tx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dLbl>
          <c:idx val="0"/>
          <c:tx>
            <c:rich>
              <a:bodyPr/>
              <a:lstStyle/>
              <a:p>
                <a:r>
                  <a:rPr lang="en-US"/>
                  <a:t>3%</a:t>
                </a:r>
              </a:p>
            </c:rich>
          </c:tx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dLbl>
          <c:idx val="0"/>
          <c:tx>
            <c:rich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76%</a:t>
                </a:r>
              </a:p>
            </c:rich>
          </c:tx>
          <c:numFmt formatCode="0%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dLbl>
          <c:idx val="0"/>
          <c:tx>
            <c:rich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24%</a:t>
                </a:r>
              </a:p>
            </c:rich>
          </c:tx>
          <c:numFmt formatCode="0%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chemeClr val="accent1"/>
          </a:solidFill>
          <a:ln>
            <a:noFill/>
          </a:ln>
          <a:effectLst/>
          <a:sp3d/>
        </c:spPr>
        <c:dLbl>
          <c:idx val="0"/>
          <c:layout>
            <c:manualLayout>
              <c:x val="0"/>
              <c:y val="-0.18981481481481491"/>
            </c:manualLayout>
          </c:layout>
          <c:tx>
            <c:rich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20%</a:t>
                </a:r>
              </a:p>
            </c:rich>
          </c:tx>
          <c:numFmt formatCode="0%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1"/>
          </a:solidFill>
          <a:ln>
            <a:noFill/>
          </a:ln>
          <a:effectLst/>
          <a:sp3d/>
        </c:spPr>
        <c:dLbl>
          <c:idx val="0"/>
          <c:layout>
            <c:manualLayout>
              <c:x val="-2.7777777777777779E-3"/>
              <c:y val="-9.7222222222222307E-2"/>
            </c:manualLayout>
          </c:layout>
          <c:tx>
            <c:rich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5%</a:t>
                </a:r>
              </a:p>
            </c:rich>
          </c:tx>
          <c:numFmt formatCode="0%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accent1"/>
          </a:solidFill>
          <a:ln>
            <a:noFill/>
          </a:ln>
          <a:effectLst/>
          <a:sp3d/>
        </c:spPr>
        <c:dLbl>
          <c:idx val="0"/>
          <c:layout>
            <c:manualLayout>
              <c:x val="1.3888888888888838E-2"/>
              <c:y val="-0.27777777777777779"/>
            </c:manualLayout>
          </c:layout>
          <c:tx>
            <c:rich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54%</a:t>
                </a:r>
              </a:p>
            </c:rich>
          </c:tx>
          <c:numFmt formatCode="0%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chemeClr val="accent1"/>
          </a:solidFill>
          <a:ln>
            <a:noFill/>
          </a:ln>
          <a:effectLst/>
          <a:sp3d/>
        </c:spPr>
        <c:dLbl>
          <c:idx val="0"/>
          <c:layout>
            <c:manualLayout>
              <c:x val="2.2222222222222247E-2"/>
              <c:y val="-0.1388888888888889"/>
            </c:manualLayout>
          </c:layout>
          <c:tx>
            <c:rich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21%</a:t>
                </a:r>
              </a:p>
            </c:rich>
          </c:tx>
          <c:numFmt formatCode="0%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numFmt formatCode="0%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solidFill>
            <a:schemeClr val="accent1"/>
          </a:solidFill>
          <a:ln>
            <a:noFill/>
          </a:ln>
          <a:effectLst/>
          <a:sp3d/>
        </c:spPr>
        <c:dLbl>
          <c:idx val="0"/>
          <c:layout>
            <c:manualLayout>
              <c:x val="2.2222222222222247E-2"/>
              <c:y val="-0.1388888888888889"/>
            </c:manualLayout>
          </c:layout>
          <c:tx>
            <c:rich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21%</a:t>
                </a:r>
              </a:p>
            </c:rich>
          </c:tx>
          <c:numFmt formatCode="0%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solidFill>
            <a:schemeClr val="accent1"/>
          </a:solidFill>
          <a:ln>
            <a:noFill/>
          </a:ln>
          <a:effectLst/>
          <a:sp3d/>
        </c:spPr>
        <c:dLbl>
          <c:idx val="0"/>
          <c:layout>
            <c:manualLayout>
              <c:x val="1.3888888888888838E-2"/>
              <c:y val="-0.27777777777777779"/>
            </c:manualLayout>
          </c:layout>
          <c:tx>
            <c:rich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54%</a:t>
                </a:r>
              </a:p>
            </c:rich>
          </c:tx>
          <c:numFmt formatCode="0%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solidFill>
            <a:schemeClr val="accent1"/>
          </a:solidFill>
          <a:ln>
            <a:noFill/>
          </a:ln>
          <a:effectLst/>
          <a:sp3d/>
        </c:spPr>
        <c:dLbl>
          <c:idx val="0"/>
          <c:layout>
            <c:manualLayout>
              <c:x val="-2.7777777777777779E-3"/>
              <c:y val="-9.7222222222222307E-2"/>
            </c:manualLayout>
          </c:layout>
          <c:tx>
            <c:rich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5%</a:t>
                </a:r>
              </a:p>
            </c:rich>
          </c:tx>
          <c:numFmt formatCode="0%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solidFill>
            <a:schemeClr val="accent1"/>
          </a:solidFill>
          <a:ln>
            <a:noFill/>
          </a:ln>
          <a:effectLst/>
          <a:sp3d/>
        </c:spPr>
        <c:dLbl>
          <c:idx val="0"/>
          <c:layout>
            <c:manualLayout>
              <c:x val="0"/>
              <c:y val="-0.18981481481481491"/>
            </c:manualLayout>
          </c:layout>
          <c:tx>
            <c:rich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20%</a:t>
                </a:r>
              </a:p>
            </c:rich>
          </c:tx>
          <c:numFmt formatCode="0%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view3D>
      <c:rotX val="15"/>
      <c:rotY val="2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7.9247594050743664E-2"/>
          <c:y val="0.13323855351414407"/>
          <c:w val="0.77378937007874016"/>
          <c:h val="0.65853091280256637"/>
        </c:manualLayout>
      </c:layout>
      <c:bar3DChart>
        <c:barDir val="col"/>
        <c:grouping val="stacked"/>
        <c:varyColors val="0"/>
        <c:ser>
          <c:idx val="0"/>
          <c:order val="0"/>
          <c:tx>
            <c:v>Total</c:v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2.2222222222222247E-2"/>
                  <c:y val="-0.1388888888888889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21%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3AA3-48F9-91BE-44BEAFB0CB6A}"/>
                </c:ext>
              </c:extLst>
            </c:dLbl>
            <c:dLbl>
              <c:idx val="1"/>
              <c:layout>
                <c:manualLayout>
                  <c:x val="1.3888888888888838E-2"/>
                  <c:y val="-0.27777777777777779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54%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3AA3-48F9-91BE-44BEAFB0CB6A}"/>
                </c:ext>
              </c:extLst>
            </c:dLbl>
            <c:dLbl>
              <c:idx val="2"/>
              <c:layout>
                <c:manualLayout>
                  <c:x val="-2.7777777777777779E-3"/>
                  <c:y val="-9.722222222222230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5%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3AA3-48F9-91BE-44BEAFB0CB6A}"/>
                </c:ext>
              </c:extLst>
            </c:dLbl>
            <c:dLbl>
              <c:idx val="3"/>
              <c:layout>
                <c:manualLayout>
                  <c:x val="0"/>
                  <c:y val="-0.18981481481481491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20%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3AA3-48F9-91BE-44BEAFB0CB6A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4"/>
              <c:pt idx="0">
                <c:v>Buscando empleo</c:v>
              </c:pt>
              <c:pt idx="1">
                <c:v>Estudiando</c:v>
              </c:pt>
              <c:pt idx="2">
                <c:v>Otra actividad</c:v>
              </c:pt>
              <c:pt idx="3">
                <c:v>Trabajando</c:v>
              </c:pt>
            </c:strLit>
          </c:cat>
          <c:val>
            <c:numLit>
              <c:formatCode>General</c:formatCode>
              <c:ptCount val="4"/>
              <c:pt idx="0">
                <c:v>28</c:v>
              </c:pt>
              <c:pt idx="1">
                <c:v>71</c:v>
              </c:pt>
              <c:pt idx="2">
                <c:v>6</c:v>
              </c:pt>
              <c:pt idx="3">
                <c:v>27</c:v>
              </c:pt>
            </c:numLit>
          </c:val>
          <c:extLst>
            <c:ext xmlns:c16="http://schemas.microsoft.com/office/drawing/2014/chart" uri="{C3380CC4-5D6E-409C-BE32-E72D297353CC}">
              <c16:uniqueId val="{00000004-3AA3-48F9-91BE-44BEAFB0CB6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shape val="box"/>
        <c:axId val="726735960"/>
        <c:axId val="726733664"/>
        <c:axId val="0"/>
      </c:bar3DChart>
      <c:catAx>
        <c:axId val="726735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726733664"/>
        <c:crosses val="autoZero"/>
        <c:auto val="1"/>
        <c:lblAlgn val="ctr"/>
        <c:lblOffset val="100"/>
        <c:noMultiLvlLbl val="0"/>
      </c:catAx>
      <c:valAx>
        <c:axId val="7267336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7267359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  <c:extLst/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3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4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</c:pivotFmts>
    <c:plotArea>
      <c:layout/>
      <c:doughnutChart>
        <c:varyColors val="1"/>
        <c:ser>
          <c:idx val="0"/>
          <c:order val="0"/>
          <c:tx>
            <c:v>Total</c:v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ED8-4E72-9BE0-D6C85C36DBC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ED8-4E72-9BE0-D6C85C36DBC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3ED8-4E72-9BE0-D6C85C36DBC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Lit>
              <c:ptCount val="3"/>
              <c:pt idx="0">
                <c:v>NO</c:v>
              </c:pt>
              <c:pt idx="1">
                <c:v>SI</c:v>
              </c:pt>
              <c:pt idx="2">
                <c:v>Ya tengo un Emprendimiento</c:v>
              </c:pt>
            </c:strLit>
          </c:cat>
          <c:val>
            <c:numLit>
              <c:formatCode>General</c:formatCode>
              <c:ptCount val="3"/>
              <c:pt idx="0">
                <c:v>38</c:v>
              </c:pt>
              <c:pt idx="1">
                <c:v>91</c:v>
              </c:pt>
              <c:pt idx="2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6-3ED8-4E72-9BE0-D6C85C36DBC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  <c:extLst/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  <c:dLbl>
          <c:idx val="0"/>
          <c:layout>
            <c:manualLayout>
              <c:x val="2.7777777777777728E-2"/>
              <c:y val="-0.13425925925925927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dLbl>
          <c:idx val="0"/>
          <c:layout>
            <c:manualLayout>
              <c:x val="-8.3333333333333332E-3"/>
              <c:y val="-0.12500000000000003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3"/>
          </a:solidFill>
          <a:ln w="19050">
            <a:solidFill>
              <a:schemeClr val="lt1"/>
            </a:solidFill>
          </a:ln>
          <a:effectLst/>
        </c:spPr>
        <c:dLbl>
          <c:idx val="0"/>
          <c:layout>
            <c:manualLayout>
              <c:x val="7.7777777777777779E-2"/>
              <c:y val="-6.9444444444444489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dLbl>
          <c:idx val="0"/>
          <c:layout>
            <c:manualLayout>
              <c:x val="-8.3333333333333332E-3"/>
              <c:y val="-0.12500000000000003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dLbl>
          <c:idx val="0"/>
          <c:layout>
            <c:manualLayout>
              <c:x val="2.7777777777777728E-2"/>
              <c:y val="-0.13425925925925927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dLbl>
          <c:idx val="0"/>
          <c:layout>
            <c:manualLayout>
              <c:x val="7.7777777777777779E-2"/>
              <c:y val="-6.9444444444444489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9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</c:pivotFmts>
    <c:plotArea>
      <c:layout/>
      <c:doughnutChart>
        <c:varyColors val="1"/>
        <c:ser>
          <c:idx val="0"/>
          <c:order val="0"/>
          <c:tx>
            <c:v>Total</c:v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19D-4BAC-9264-5DFD8B3EA52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19D-4BAC-9264-5DFD8B3EA52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B19D-4BAC-9264-5DFD8B3EA52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B19D-4BAC-9264-5DFD8B3EA52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B19D-4BAC-9264-5DFD8B3EA52D}"/>
              </c:ext>
            </c:extLst>
          </c:dPt>
          <c:dLbls>
            <c:dLbl>
              <c:idx val="0"/>
              <c:layout>
                <c:manualLayout>
                  <c:x val="-8.3333333333333332E-3"/>
                  <c:y val="-0.1250000000000000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B19D-4BAC-9264-5DFD8B3EA52D}"/>
                </c:ext>
              </c:extLst>
            </c:dLbl>
            <c:dLbl>
              <c:idx val="1"/>
              <c:layout>
                <c:manualLayout>
                  <c:x val="2.7777777777777728E-2"/>
                  <c:y val="-0.13425925925925927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B19D-4BAC-9264-5DFD8B3EA52D}"/>
                </c:ext>
              </c:extLst>
            </c:dLbl>
            <c:dLbl>
              <c:idx val="2"/>
              <c:layout>
                <c:manualLayout>
                  <c:x val="7.7777777777777779E-2"/>
                  <c:y val="-6.9444444444444489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B19D-4BAC-9264-5DFD8B3EA52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Lit>
              <c:ptCount val="5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</c:strLit>
          </c:cat>
          <c:val>
            <c:numLit>
              <c:formatCode>General</c:formatCode>
              <c:ptCount val="5"/>
              <c:pt idx="0">
                <c:v>1</c:v>
              </c:pt>
              <c:pt idx="1">
                <c:v>3</c:v>
              </c:pt>
              <c:pt idx="2">
                <c:v>19</c:v>
              </c:pt>
              <c:pt idx="3">
                <c:v>77</c:v>
              </c:pt>
              <c:pt idx="4">
                <c:v>32</c:v>
              </c:pt>
            </c:numLit>
          </c:val>
          <c:extLst>
            <c:ext xmlns:c16="http://schemas.microsoft.com/office/drawing/2014/chart" uri="{C3380CC4-5D6E-409C-BE32-E72D297353CC}">
              <c16:uniqueId val="{0000000A-B19D-4BAC-9264-5DFD8B3EA52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  <c:extLst/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dLbl>
          <c:idx val="0"/>
          <c:layout>
            <c:manualLayout>
              <c:x val="2.7777777777777728E-2"/>
              <c:y val="-0.13425925925925927"/>
            </c:manualLayout>
          </c:layout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dLbl>
          <c:idx val="0"/>
          <c:layout>
            <c:manualLayout>
              <c:x val="-8.3333333333333332E-3"/>
              <c:y val="-0.12500000000000003"/>
            </c:manualLayout>
          </c:layout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dLbl>
          <c:idx val="0"/>
          <c:layout>
            <c:manualLayout>
              <c:x val="7.7777777777777779E-2"/>
              <c:y val="-6.9444444444444489E-2"/>
            </c:manualLayout>
          </c:layout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6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7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</c:pivotFmts>
    <c:plotArea>
      <c:layout>
        <c:manualLayout>
          <c:layoutTarget val="inner"/>
          <c:xMode val="edge"/>
          <c:yMode val="edge"/>
          <c:x val="0.10026837270341207"/>
          <c:y val="0.11342592592592593"/>
          <c:w val="0.46388888888888891"/>
          <c:h val="0.77314814814814814"/>
        </c:manualLayout>
      </c:layout>
      <c:doughnutChart>
        <c:varyColors val="1"/>
        <c:ser>
          <c:idx val="0"/>
          <c:order val="0"/>
          <c:tx>
            <c:v>Total</c:v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1EB2-4F4B-B5D2-338BA5B7503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1EB2-4F4B-B5D2-338BA5B7503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1EB2-4F4B-B5D2-338BA5B7503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Lit>
              <c:ptCount val="3"/>
              <c:pt idx="0">
                <c:v>Buena  </c:v>
              </c:pt>
              <c:pt idx="1">
                <c:v>Excelente  </c:v>
              </c:pt>
              <c:pt idx="2">
                <c:v>Regular  </c:v>
              </c:pt>
            </c:strLit>
          </c:cat>
          <c:val>
            <c:numLit>
              <c:formatCode>General</c:formatCode>
              <c:ptCount val="3"/>
              <c:pt idx="0">
                <c:v>46</c:v>
              </c:pt>
              <c:pt idx="1">
                <c:v>78</c:v>
              </c:pt>
              <c:pt idx="2">
                <c:v>8</c:v>
              </c:pt>
            </c:numLit>
          </c:val>
          <c:extLst>
            <c:ext xmlns:c16="http://schemas.microsoft.com/office/drawing/2014/chart" uri="{C3380CC4-5D6E-409C-BE32-E72D297353CC}">
              <c16:uniqueId val="{00000006-1EB2-4F4B-B5D2-338BA5B7503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  <c:extLst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v>Si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3"/>
              <c:pt idx="0">
                <c:v>1 Año</c:v>
              </c:pt>
              <c:pt idx="1">
                <c:v>3 Año</c:v>
              </c:pt>
              <c:pt idx="2">
                <c:v>5 Año</c:v>
              </c:pt>
            </c:strLit>
          </c:cat>
          <c:val>
            <c:numLit>
              <c:formatCode>0.00%</c:formatCode>
              <c:ptCount val="3"/>
              <c:pt idx="0">
                <c:v>0.22222222222222221</c:v>
              </c:pt>
              <c:pt idx="1">
                <c:v>0.33333333333333331</c:v>
              </c:pt>
              <c:pt idx="2">
                <c:v>0.75</c:v>
              </c:pt>
            </c:numLit>
          </c:val>
          <c:extLst>
            <c:ext xmlns:c16="http://schemas.microsoft.com/office/drawing/2014/chart" uri="{C3380CC4-5D6E-409C-BE32-E72D297353CC}">
              <c16:uniqueId val="{00000000-FB23-462F-AD6B-49A46596358F}"/>
            </c:ext>
          </c:extLst>
        </c:ser>
        <c:ser>
          <c:idx val="1"/>
          <c:order val="1"/>
          <c:tx>
            <c:v>No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3"/>
              <c:pt idx="0">
                <c:v>1 Año</c:v>
              </c:pt>
              <c:pt idx="1">
                <c:v>3 Año</c:v>
              </c:pt>
              <c:pt idx="2">
                <c:v>5 Año</c:v>
              </c:pt>
            </c:strLit>
          </c:cat>
          <c:val>
            <c:numLit>
              <c:formatCode>0.00%</c:formatCode>
              <c:ptCount val="3"/>
              <c:pt idx="0">
                <c:v>0.14814814814814814</c:v>
              </c:pt>
              <c:pt idx="1">
                <c:v>0</c:v>
              </c:pt>
              <c:pt idx="2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FB23-462F-AD6B-49A46596358F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454158288"/>
        <c:axId val="454158680"/>
      </c:barChart>
      <c:catAx>
        <c:axId val="45415828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600" b="1"/>
            </a:pPr>
            <a:endParaRPr lang="es-CO"/>
          </a:p>
        </c:txPr>
        <c:crossAx val="454158680"/>
        <c:crosses val="autoZero"/>
        <c:auto val="1"/>
        <c:lblAlgn val="ctr"/>
        <c:lblOffset val="100"/>
        <c:noMultiLvlLbl val="0"/>
      </c:catAx>
      <c:valAx>
        <c:axId val="454158680"/>
        <c:scaling>
          <c:orientation val="minMax"/>
        </c:scaling>
        <c:delete val="1"/>
        <c:axPos val="l"/>
        <c:numFmt formatCode="0%" sourceLinked="1"/>
        <c:majorTickMark val="out"/>
        <c:minorTickMark val="none"/>
        <c:tickLblPos val="none"/>
        <c:crossAx val="454158288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1400"/>
          </a:pPr>
          <a:endParaRPr lang="es-CO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6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7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8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90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103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61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>
            <a:lumMod val="95000"/>
          </a:schemeClr>
        </a:fgClr>
        <a:bgClr>
          <a:schemeClr val="lt1"/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317500" algn="ctr" rotWithShape="0">
          <a:prstClr val="black">
            <a:alpha val="25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20000"/>
          </a:prstClr>
        </a:outerShdw>
      </a:effectLst>
      <a:scene3d>
        <a:camera prst="orthographicFront"/>
        <a:lightRig rig="threePt" dir="t"/>
      </a:scene3d>
      <a:sp3d prstMaterial="matte"/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noFill/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8000"/>
        </a:schemeClr>
      </a:solidFill>
    </cs:spPr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2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3.xml><?xml version="1.0" encoding="utf-8"?>
<cs:chartStyle xmlns:cs="http://schemas.microsoft.com/office/drawing/2012/chartStyle" xmlns:a="http://schemas.openxmlformats.org/drawingml/2006/main" id="34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103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1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587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 cap="none" spc="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>
            <a:alpha val="70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 baseline="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1600" b="0" i="0" kern="1200" cap="none" spc="5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587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26" Type="http://schemas.openxmlformats.org/officeDocument/2006/relationships/chart" Target="../charts/chart26.xml"/><Relationship Id="rId39" Type="http://schemas.openxmlformats.org/officeDocument/2006/relationships/chart" Target="../charts/chart39.xml"/><Relationship Id="rId21" Type="http://schemas.openxmlformats.org/officeDocument/2006/relationships/chart" Target="../charts/chart21.xml"/><Relationship Id="rId34" Type="http://schemas.openxmlformats.org/officeDocument/2006/relationships/chart" Target="../charts/chart34.xml"/><Relationship Id="rId42" Type="http://schemas.openxmlformats.org/officeDocument/2006/relationships/chart" Target="../charts/chart42.xml"/><Relationship Id="rId47" Type="http://schemas.openxmlformats.org/officeDocument/2006/relationships/chart" Target="../charts/chart47.xml"/><Relationship Id="rId50" Type="http://schemas.openxmlformats.org/officeDocument/2006/relationships/chart" Target="../charts/chart50.xml"/><Relationship Id="rId55" Type="http://schemas.openxmlformats.org/officeDocument/2006/relationships/chart" Target="../charts/chart55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5" Type="http://schemas.openxmlformats.org/officeDocument/2006/relationships/chart" Target="../charts/chart25.xml"/><Relationship Id="rId33" Type="http://schemas.openxmlformats.org/officeDocument/2006/relationships/chart" Target="../charts/chart33.xml"/><Relationship Id="rId38" Type="http://schemas.openxmlformats.org/officeDocument/2006/relationships/chart" Target="../charts/chart38.xml"/><Relationship Id="rId46" Type="http://schemas.openxmlformats.org/officeDocument/2006/relationships/chart" Target="../charts/chart46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29" Type="http://schemas.openxmlformats.org/officeDocument/2006/relationships/chart" Target="../charts/chart29.xml"/><Relationship Id="rId41" Type="http://schemas.openxmlformats.org/officeDocument/2006/relationships/chart" Target="../charts/chart41.xml"/><Relationship Id="rId54" Type="http://schemas.openxmlformats.org/officeDocument/2006/relationships/chart" Target="../charts/chart54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24" Type="http://schemas.openxmlformats.org/officeDocument/2006/relationships/chart" Target="../charts/chart24.xml"/><Relationship Id="rId32" Type="http://schemas.openxmlformats.org/officeDocument/2006/relationships/chart" Target="../charts/chart32.xml"/><Relationship Id="rId37" Type="http://schemas.openxmlformats.org/officeDocument/2006/relationships/chart" Target="../charts/chart37.xml"/><Relationship Id="rId40" Type="http://schemas.openxmlformats.org/officeDocument/2006/relationships/chart" Target="../charts/chart40.xml"/><Relationship Id="rId45" Type="http://schemas.openxmlformats.org/officeDocument/2006/relationships/chart" Target="../charts/chart45.xml"/><Relationship Id="rId53" Type="http://schemas.openxmlformats.org/officeDocument/2006/relationships/chart" Target="../charts/chart53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23" Type="http://schemas.openxmlformats.org/officeDocument/2006/relationships/chart" Target="../charts/chart23.xml"/><Relationship Id="rId28" Type="http://schemas.openxmlformats.org/officeDocument/2006/relationships/chart" Target="../charts/chart28.xml"/><Relationship Id="rId36" Type="http://schemas.openxmlformats.org/officeDocument/2006/relationships/chart" Target="../charts/chart36.xml"/><Relationship Id="rId49" Type="http://schemas.openxmlformats.org/officeDocument/2006/relationships/chart" Target="../charts/chart49.xml"/><Relationship Id="rId57" Type="http://schemas.openxmlformats.org/officeDocument/2006/relationships/image" Target="../media/image4.png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31" Type="http://schemas.openxmlformats.org/officeDocument/2006/relationships/chart" Target="../charts/chart31.xml"/><Relationship Id="rId44" Type="http://schemas.openxmlformats.org/officeDocument/2006/relationships/chart" Target="../charts/chart44.xml"/><Relationship Id="rId52" Type="http://schemas.openxmlformats.org/officeDocument/2006/relationships/chart" Target="../charts/chart52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chart" Target="../charts/chart22.xml"/><Relationship Id="rId27" Type="http://schemas.openxmlformats.org/officeDocument/2006/relationships/chart" Target="../charts/chart27.xml"/><Relationship Id="rId30" Type="http://schemas.openxmlformats.org/officeDocument/2006/relationships/chart" Target="../charts/chart30.xml"/><Relationship Id="rId35" Type="http://schemas.openxmlformats.org/officeDocument/2006/relationships/chart" Target="../charts/chart35.xml"/><Relationship Id="rId43" Type="http://schemas.openxmlformats.org/officeDocument/2006/relationships/chart" Target="../charts/chart43.xml"/><Relationship Id="rId48" Type="http://schemas.openxmlformats.org/officeDocument/2006/relationships/chart" Target="../charts/chart48.xml"/><Relationship Id="rId56" Type="http://schemas.openxmlformats.org/officeDocument/2006/relationships/image" Target="../media/image1.jpeg"/><Relationship Id="rId8" Type="http://schemas.openxmlformats.org/officeDocument/2006/relationships/chart" Target="../charts/chart8.xml"/><Relationship Id="rId51" Type="http://schemas.openxmlformats.org/officeDocument/2006/relationships/chart" Target="../charts/chart51.xml"/><Relationship Id="rId3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2.xml"/><Relationship Id="rId13" Type="http://schemas.openxmlformats.org/officeDocument/2006/relationships/chart" Target="../charts/chart67.xml"/><Relationship Id="rId18" Type="http://schemas.openxmlformats.org/officeDocument/2006/relationships/chart" Target="../charts/chart72.xml"/><Relationship Id="rId3" Type="http://schemas.openxmlformats.org/officeDocument/2006/relationships/chart" Target="../charts/chart58.xml"/><Relationship Id="rId7" Type="http://schemas.openxmlformats.org/officeDocument/2006/relationships/chart" Target="../charts/chart61.xml"/><Relationship Id="rId12" Type="http://schemas.openxmlformats.org/officeDocument/2006/relationships/chart" Target="../charts/chart66.xml"/><Relationship Id="rId17" Type="http://schemas.openxmlformats.org/officeDocument/2006/relationships/chart" Target="../charts/chart71.xml"/><Relationship Id="rId2" Type="http://schemas.openxmlformats.org/officeDocument/2006/relationships/chart" Target="../charts/chart57.xml"/><Relationship Id="rId16" Type="http://schemas.openxmlformats.org/officeDocument/2006/relationships/chart" Target="../charts/chart70.xml"/><Relationship Id="rId20" Type="http://schemas.openxmlformats.org/officeDocument/2006/relationships/image" Target="../media/image5.png"/><Relationship Id="rId1" Type="http://schemas.openxmlformats.org/officeDocument/2006/relationships/chart" Target="../charts/chart56.xml"/><Relationship Id="rId6" Type="http://schemas.openxmlformats.org/officeDocument/2006/relationships/chart" Target="../charts/chart60.xml"/><Relationship Id="rId11" Type="http://schemas.openxmlformats.org/officeDocument/2006/relationships/chart" Target="../charts/chart65.xml"/><Relationship Id="rId5" Type="http://schemas.openxmlformats.org/officeDocument/2006/relationships/image" Target="../media/image1.jpeg"/><Relationship Id="rId15" Type="http://schemas.openxmlformats.org/officeDocument/2006/relationships/chart" Target="../charts/chart69.xml"/><Relationship Id="rId10" Type="http://schemas.openxmlformats.org/officeDocument/2006/relationships/chart" Target="../charts/chart64.xml"/><Relationship Id="rId19" Type="http://schemas.openxmlformats.org/officeDocument/2006/relationships/chart" Target="../charts/chart73.xml"/><Relationship Id="rId4" Type="http://schemas.openxmlformats.org/officeDocument/2006/relationships/chart" Target="../charts/chart59.xml"/><Relationship Id="rId9" Type="http://schemas.openxmlformats.org/officeDocument/2006/relationships/chart" Target="../charts/chart63.xml"/><Relationship Id="rId14" Type="http://schemas.openxmlformats.org/officeDocument/2006/relationships/chart" Target="../charts/chart68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9.xml"/><Relationship Id="rId3" Type="http://schemas.openxmlformats.org/officeDocument/2006/relationships/chart" Target="../charts/chart74.xml"/><Relationship Id="rId7" Type="http://schemas.openxmlformats.org/officeDocument/2006/relationships/chart" Target="../charts/chart78.xml"/><Relationship Id="rId12" Type="http://schemas.openxmlformats.org/officeDocument/2006/relationships/chart" Target="../charts/chart83.xml"/><Relationship Id="rId2" Type="http://schemas.openxmlformats.org/officeDocument/2006/relationships/image" Target="../media/image6.png"/><Relationship Id="rId1" Type="http://schemas.openxmlformats.org/officeDocument/2006/relationships/image" Target="../media/image1.jpeg"/><Relationship Id="rId6" Type="http://schemas.openxmlformats.org/officeDocument/2006/relationships/chart" Target="../charts/chart77.xml"/><Relationship Id="rId11" Type="http://schemas.openxmlformats.org/officeDocument/2006/relationships/chart" Target="../charts/chart82.xml"/><Relationship Id="rId5" Type="http://schemas.openxmlformats.org/officeDocument/2006/relationships/chart" Target="../charts/chart76.xml"/><Relationship Id="rId10" Type="http://schemas.openxmlformats.org/officeDocument/2006/relationships/chart" Target="../charts/chart81.xml"/><Relationship Id="rId4" Type="http://schemas.openxmlformats.org/officeDocument/2006/relationships/chart" Target="../charts/chart75.xml"/><Relationship Id="rId9" Type="http://schemas.openxmlformats.org/officeDocument/2006/relationships/chart" Target="../charts/chart80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732118</xdr:colOff>
      <xdr:row>0</xdr:row>
      <xdr:rowOff>65741</xdr:rowOff>
    </xdr:from>
    <xdr:to>
      <xdr:col>14</xdr:col>
      <xdr:colOff>536015</xdr:colOff>
      <xdr:row>10</xdr:row>
      <xdr:rowOff>150906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732118" y="65741"/>
          <a:ext cx="10471897" cy="1990165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CO" sz="2800" b="1" u="sng" baseline="0">
              <a:solidFill>
                <a:srgbClr val="002060"/>
              </a:solidFill>
            </a:rPr>
            <a:t>Ingeniería Física</a:t>
          </a:r>
        </a:p>
        <a:p>
          <a:pPr algn="ctr"/>
          <a:r>
            <a:rPr lang="es-CO" sz="1800" b="0" baseline="0">
              <a:solidFill>
                <a:srgbClr val="002060"/>
              </a:solidFill>
            </a:rPr>
            <a:t>Informe de egresados, empleadores,  </a:t>
          </a:r>
        </a:p>
        <a:p>
          <a:pPr algn="ctr"/>
          <a:r>
            <a:rPr lang="es-CO" sz="1800" b="0" baseline="0">
              <a:solidFill>
                <a:srgbClr val="002060"/>
              </a:solidFill>
            </a:rPr>
            <a:t>observatorio laboral para la educación y temas en educación continuada</a:t>
          </a:r>
        </a:p>
      </xdr:txBody>
    </xdr:sp>
    <xdr:clientData/>
  </xdr:twoCellAnchor>
  <xdr:twoCellAnchor editAs="oneCell">
    <xdr:from>
      <xdr:col>0</xdr:col>
      <xdr:colOff>720725</xdr:colOff>
      <xdr:row>0</xdr:row>
      <xdr:rowOff>0</xdr:rowOff>
    </xdr:from>
    <xdr:to>
      <xdr:col>2</xdr:col>
      <xdr:colOff>498475</xdr:colOff>
      <xdr:row>10</xdr:row>
      <xdr:rowOff>38100</xdr:rowOff>
    </xdr:to>
    <xdr:pic>
      <xdr:nvPicPr>
        <xdr:cNvPr id="3" name="Imagen 8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0725" y="0"/>
          <a:ext cx="1301750" cy="1943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628650</xdr:colOff>
      <xdr:row>12</xdr:row>
      <xdr:rowOff>110677</xdr:rowOff>
    </xdr:from>
    <xdr:to>
      <xdr:col>7</xdr:col>
      <xdr:colOff>247650</xdr:colOff>
      <xdr:row>28</xdr:row>
      <xdr:rowOff>142875</xdr:rowOff>
    </xdr:to>
    <xdr:pic>
      <xdr:nvPicPr>
        <xdr:cNvPr id="4" name="Imagen 3" descr="La imagen puede contener: una o varias personas, personas sentadas, tabla e interior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438" r="156" b="26770"/>
        <a:stretch/>
      </xdr:blipFill>
      <xdr:spPr bwMode="auto">
        <a:xfrm>
          <a:off x="2152650" y="2396677"/>
          <a:ext cx="3429000" cy="30801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554567</xdr:colOff>
      <xdr:row>12</xdr:row>
      <xdr:rowOff>105832</xdr:rowOff>
    </xdr:from>
    <xdr:to>
      <xdr:col>13</xdr:col>
      <xdr:colOff>561975</xdr:colOff>
      <xdr:row>28</xdr:row>
      <xdr:rowOff>110771</xdr:rowOff>
    </xdr:to>
    <xdr:pic>
      <xdr:nvPicPr>
        <xdr:cNvPr id="5" name="Imagen 4" descr="La imagen puede contener: 23 personas, personas sentadas y multitud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88567" y="2391832"/>
          <a:ext cx="4579408" cy="30529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56283</xdr:colOff>
      <xdr:row>293</xdr:row>
      <xdr:rowOff>9525</xdr:rowOff>
    </xdr:from>
    <xdr:to>
      <xdr:col>14</xdr:col>
      <xdr:colOff>628649</xdr:colOff>
      <xdr:row>302</xdr:row>
      <xdr:rowOff>247649</xdr:rowOff>
    </xdr:to>
    <xdr:graphicFrame macro="">
      <xdr:nvGraphicFramePr>
        <xdr:cNvPr id="2" name="3 Gráfico">
          <a:extLst>
            <a:ext uri="{FF2B5EF4-FFF2-40B4-BE49-F238E27FC236}">
              <a16:creationId xmlns:a16="http://schemas.microsoft.com/office/drawing/2014/main" id="{A30448CD-D00B-47AC-A4B1-8502D42E95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0</xdr:colOff>
      <xdr:row>352</xdr:row>
      <xdr:rowOff>238126</xdr:rowOff>
    </xdr:from>
    <xdr:to>
      <xdr:col>13</xdr:col>
      <xdr:colOff>266699</xdr:colOff>
      <xdr:row>374</xdr:row>
      <xdr:rowOff>342900</xdr:rowOff>
    </xdr:to>
    <xdr:graphicFrame macro="">
      <xdr:nvGraphicFramePr>
        <xdr:cNvPr id="3" name="4 Gráfico">
          <a:extLst>
            <a:ext uri="{FF2B5EF4-FFF2-40B4-BE49-F238E27FC236}">
              <a16:creationId xmlns:a16="http://schemas.microsoft.com/office/drawing/2014/main" id="{08A7673A-12E2-4286-82B8-5B09CF38D9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194582</xdr:colOff>
      <xdr:row>376</xdr:row>
      <xdr:rowOff>220436</xdr:rowOff>
    </xdr:from>
    <xdr:to>
      <xdr:col>15</xdr:col>
      <xdr:colOff>346982</xdr:colOff>
      <xdr:row>384</xdr:row>
      <xdr:rowOff>277586</xdr:rowOff>
    </xdr:to>
    <xdr:graphicFrame macro="">
      <xdr:nvGraphicFramePr>
        <xdr:cNvPr id="4" name="5 Gráfico">
          <a:extLst>
            <a:ext uri="{FF2B5EF4-FFF2-40B4-BE49-F238E27FC236}">
              <a16:creationId xmlns:a16="http://schemas.microsoft.com/office/drawing/2014/main" id="{A45E1340-9FB8-4F28-B08F-5B66259423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37605</xdr:colOff>
      <xdr:row>322</xdr:row>
      <xdr:rowOff>340177</xdr:rowOff>
    </xdr:from>
    <xdr:to>
      <xdr:col>14</xdr:col>
      <xdr:colOff>1088572</xdr:colOff>
      <xdr:row>333</xdr:row>
      <xdr:rowOff>254453</xdr:rowOff>
    </xdr:to>
    <xdr:graphicFrame macro="">
      <xdr:nvGraphicFramePr>
        <xdr:cNvPr id="5" name="7 Gráfico">
          <a:extLst>
            <a:ext uri="{FF2B5EF4-FFF2-40B4-BE49-F238E27FC236}">
              <a16:creationId xmlns:a16="http://schemas.microsoft.com/office/drawing/2014/main" id="{F7FBFCAF-7A34-46CF-945B-A3504C435D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232061</xdr:colOff>
      <xdr:row>386</xdr:row>
      <xdr:rowOff>279192</xdr:rowOff>
    </xdr:from>
    <xdr:to>
      <xdr:col>16</xdr:col>
      <xdr:colOff>408213</xdr:colOff>
      <xdr:row>413</xdr:row>
      <xdr:rowOff>54429</xdr:rowOff>
    </xdr:to>
    <xdr:graphicFrame macro="">
      <xdr:nvGraphicFramePr>
        <xdr:cNvPr id="6" name="8 Gráfico">
          <a:extLst>
            <a:ext uri="{FF2B5EF4-FFF2-40B4-BE49-F238E27FC236}">
              <a16:creationId xmlns:a16="http://schemas.microsoft.com/office/drawing/2014/main" id="{4B111E49-1E1A-4374-A735-7E3B55A414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712642</xdr:colOff>
      <xdr:row>417</xdr:row>
      <xdr:rowOff>94384</xdr:rowOff>
    </xdr:from>
    <xdr:to>
      <xdr:col>14</xdr:col>
      <xdr:colOff>1047750</xdr:colOff>
      <xdr:row>425</xdr:row>
      <xdr:rowOff>789709</xdr:rowOff>
    </xdr:to>
    <xdr:graphicFrame macro="">
      <xdr:nvGraphicFramePr>
        <xdr:cNvPr id="7" name="9 Gráfico">
          <a:extLst>
            <a:ext uri="{FF2B5EF4-FFF2-40B4-BE49-F238E27FC236}">
              <a16:creationId xmlns:a16="http://schemas.microsoft.com/office/drawing/2014/main" id="{AAB51CD3-4F94-49F1-BBB2-41EFBAA730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7</xdr:col>
      <xdr:colOff>171450</xdr:colOff>
      <xdr:row>491</xdr:row>
      <xdr:rowOff>304800</xdr:rowOff>
    </xdr:from>
    <xdr:to>
      <xdr:col>15</xdr:col>
      <xdr:colOff>367393</xdr:colOff>
      <xdr:row>502</xdr:row>
      <xdr:rowOff>0</xdr:rowOff>
    </xdr:to>
    <xdr:graphicFrame macro="">
      <xdr:nvGraphicFramePr>
        <xdr:cNvPr id="8" name="13 Gráfico">
          <a:extLst>
            <a:ext uri="{FF2B5EF4-FFF2-40B4-BE49-F238E27FC236}">
              <a16:creationId xmlns:a16="http://schemas.microsoft.com/office/drawing/2014/main" id="{C9BB2EE1-E7F2-413E-94E2-2BB2582F46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6</xdr:col>
      <xdr:colOff>71005</xdr:colOff>
      <xdr:row>504</xdr:row>
      <xdr:rowOff>87457</xdr:rowOff>
    </xdr:from>
    <xdr:to>
      <xdr:col>16</xdr:col>
      <xdr:colOff>272143</xdr:colOff>
      <xdr:row>517</xdr:row>
      <xdr:rowOff>122465</xdr:rowOff>
    </xdr:to>
    <xdr:graphicFrame macro="">
      <xdr:nvGraphicFramePr>
        <xdr:cNvPr id="9" name="14 Gráfico">
          <a:extLst>
            <a:ext uri="{FF2B5EF4-FFF2-40B4-BE49-F238E27FC236}">
              <a16:creationId xmlns:a16="http://schemas.microsoft.com/office/drawing/2014/main" id="{0630FEBE-3012-4F47-837D-8DAF962936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6</xdr:col>
      <xdr:colOff>246784</xdr:colOff>
      <xdr:row>519</xdr:row>
      <xdr:rowOff>475384</xdr:rowOff>
    </xdr:from>
    <xdr:to>
      <xdr:col>14</xdr:col>
      <xdr:colOff>1163782</xdr:colOff>
      <xdr:row>530</xdr:row>
      <xdr:rowOff>0</xdr:rowOff>
    </xdr:to>
    <xdr:graphicFrame macro="">
      <xdr:nvGraphicFramePr>
        <xdr:cNvPr id="10" name="15 Gráfico">
          <a:extLst>
            <a:ext uri="{FF2B5EF4-FFF2-40B4-BE49-F238E27FC236}">
              <a16:creationId xmlns:a16="http://schemas.microsoft.com/office/drawing/2014/main" id="{4F74DA65-CCCB-4431-BE23-F433D7DD3E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6</xdr:col>
      <xdr:colOff>238126</xdr:colOff>
      <xdr:row>532</xdr:row>
      <xdr:rowOff>38100</xdr:rowOff>
    </xdr:from>
    <xdr:to>
      <xdr:col>15</xdr:col>
      <xdr:colOff>34637</xdr:colOff>
      <xdr:row>549</xdr:row>
      <xdr:rowOff>247649</xdr:rowOff>
    </xdr:to>
    <xdr:graphicFrame macro="">
      <xdr:nvGraphicFramePr>
        <xdr:cNvPr id="11" name="16 Gráfico">
          <a:extLst>
            <a:ext uri="{FF2B5EF4-FFF2-40B4-BE49-F238E27FC236}">
              <a16:creationId xmlns:a16="http://schemas.microsoft.com/office/drawing/2014/main" id="{BD17D077-5545-402A-AB65-09C561B240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</xdr:col>
      <xdr:colOff>0</xdr:colOff>
      <xdr:row>644</xdr:row>
      <xdr:rowOff>123825</xdr:rowOff>
    </xdr:from>
    <xdr:to>
      <xdr:col>7</xdr:col>
      <xdr:colOff>571500</xdr:colOff>
      <xdr:row>655</xdr:row>
      <xdr:rowOff>85725</xdr:rowOff>
    </xdr:to>
    <xdr:graphicFrame macro="">
      <xdr:nvGraphicFramePr>
        <xdr:cNvPr id="12" name="25 Gráfico">
          <a:extLst>
            <a:ext uri="{FF2B5EF4-FFF2-40B4-BE49-F238E27FC236}">
              <a16:creationId xmlns:a16="http://schemas.microsoft.com/office/drawing/2014/main" id="{9AB3C5D8-343F-4475-B86C-5345A0FB00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10</xdr:col>
      <xdr:colOff>103909</xdr:colOff>
      <xdr:row>642</xdr:row>
      <xdr:rowOff>64324</xdr:rowOff>
    </xdr:from>
    <xdr:to>
      <xdr:col>13</xdr:col>
      <xdr:colOff>613559</xdr:colOff>
      <xdr:row>655</xdr:row>
      <xdr:rowOff>8614</xdr:rowOff>
    </xdr:to>
    <xdr:graphicFrame macro="">
      <xdr:nvGraphicFramePr>
        <xdr:cNvPr id="13" name="26 Gráfico">
          <a:extLst>
            <a:ext uri="{FF2B5EF4-FFF2-40B4-BE49-F238E27FC236}">
              <a16:creationId xmlns:a16="http://schemas.microsoft.com/office/drawing/2014/main" id="{B9DEFA57-561A-437D-95A4-09F3AA251A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9</xdr:col>
      <xdr:colOff>557893</xdr:colOff>
      <xdr:row>39</xdr:row>
      <xdr:rowOff>141193</xdr:rowOff>
    </xdr:from>
    <xdr:to>
      <xdr:col>14</xdr:col>
      <xdr:colOff>224918</xdr:colOff>
      <xdr:row>47</xdr:row>
      <xdr:rowOff>1331819</xdr:rowOff>
    </xdr:to>
    <xdr:graphicFrame macro="">
      <xdr:nvGraphicFramePr>
        <xdr:cNvPr id="14" name="28 Gráfico">
          <a:extLst>
            <a:ext uri="{FF2B5EF4-FFF2-40B4-BE49-F238E27FC236}">
              <a16:creationId xmlns:a16="http://schemas.microsoft.com/office/drawing/2014/main" id="{1DDFC762-B328-47DB-AB35-34FF295764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9</xdr:col>
      <xdr:colOff>653142</xdr:colOff>
      <xdr:row>49</xdr:row>
      <xdr:rowOff>180973</xdr:rowOff>
    </xdr:from>
    <xdr:to>
      <xdr:col>16</xdr:col>
      <xdr:colOff>136070</xdr:colOff>
      <xdr:row>59</xdr:row>
      <xdr:rowOff>802821</xdr:rowOff>
    </xdr:to>
    <xdr:graphicFrame macro="">
      <xdr:nvGraphicFramePr>
        <xdr:cNvPr id="15" name="29 Gráfico">
          <a:extLst>
            <a:ext uri="{FF2B5EF4-FFF2-40B4-BE49-F238E27FC236}">
              <a16:creationId xmlns:a16="http://schemas.microsoft.com/office/drawing/2014/main" id="{6D85531E-0138-4575-B2A0-BB2B18B2F9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5</xdr:col>
      <xdr:colOff>115662</xdr:colOff>
      <xdr:row>660</xdr:row>
      <xdr:rowOff>13607</xdr:rowOff>
    </xdr:from>
    <xdr:to>
      <xdr:col>12</xdr:col>
      <xdr:colOff>0</xdr:colOff>
      <xdr:row>671</xdr:row>
      <xdr:rowOff>176893</xdr:rowOff>
    </xdr:to>
    <xdr:graphicFrame macro="">
      <xdr:nvGraphicFramePr>
        <xdr:cNvPr id="16" name="32 Gráfico">
          <a:extLst>
            <a:ext uri="{FF2B5EF4-FFF2-40B4-BE49-F238E27FC236}">
              <a16:creationId xmlns:a16="http://schemas.microsoft.com/office/drawing/2014/main" id="{6AF4C259-7220-4AE1-A324-BD862CBEEA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4</xdr:col>
      <xdr:colOff>819149</xdr:colOff>
      <xdr:row>676</xdr:row>
      <xdr:rowOff>66674</xdr:rowOff>
    </xdr:from>
    <xdr:to>
      <xdr:col>14</xdr:col>
      <xdr:colOff>9524</xdr:colOff>
      <xdr:row>688</xdr:row>
      <xdr:rowOff>266699</xdr:rowOff>
    </xdr:to>
    <xdr:graphicFrame macro="">
      <xdr:nvGraphicFramePr>
        <xdr:cNvPr id="17" name="33 Gráfico">
          <a:extLst>
            <a:ext uri="{FF2B5EF4-FFF2-40B4-BE49-F238E27FC236}">
              <a16:creationId xmlns:a16="http://schemas.microsoft.com/office/drawing/2014/main" id="{02605390-1EA2-493A-9D55-0B94273C13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6</xdr:col>
      <xdr:colOff>156881</xdr:colOff>
      <xdr:row>78</xdr:row>
      <xdr:rowOff>144555</xdr:rowOff>
    </xdr:from>
    <xdr:to>
      <xdr:col>13</xdr:col>
      <xdr:colOff>941294</xdr:colOff>
      <xdr:row>86</xdr:row>
      <xdr:rowOff>411255</xdr:rowOff>
    </xdr:to>
    <xdr:graphicFrame macro="">
      <xdr:nvGraphicFramePr>
        <xdr:cNvPr id="18" name="34 Gráfico">
          <a:extLst>
            <a:ext uri="{FF2B5EF4-FFF2-40B4-BE49-F238E27FC236}">
              <a16:creationId xmlns:a16="http://schemas.microsoft.com/office/drawing/2014/main" id="{B97CAD62-BA5D-4D35-A2AA-87DF87C7C6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6</xdr:col>
      <xdr:colOff>183727</xdr:colOff>
      <xdr:row>86</xdr:row>
      <xdr:rowOff>470900</xdr:rowOff>
    </xdr:from>
    <xdr:to>
      <xdr:col>13</xdr:col>
      <xdr:colOff>1154207</xdr:colOff>
      <xdr:row>94</xdr:row>
      <xdr:rowOff>54194</xdr:rowOff>
    </xdr:to>
    <xdr:graphicFrame macro="">
      <xdr:nvGraphicFramePr>
        <xdr:cNvPr id="19" name="35 Gráfico">
          <a:extLst>
            <a:ext uri="{FF2B5EF4-FFF2-40B4-BE49-F238E27FC236}">
              <a16:creationId xmlns:a16="http://schemas.microsoft.com/office/drawing/2014/main" id="{037B4F51-BA7B-41D0-B815-E5E9D05F47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7</xdr:col>
      <xdr:colOff>2722</xdr:colOff>
      <xdr:row>153</xdr:row>
      <xdr:rowOff>63954</xdr:rowOff>
    </xdr:from>
    <xdr:to>
      <xdr:col>14</xdr:col>
      <xdr:colOff>255815</xdr:colOff>
      <xdr:row>167</xdr:row>
      <xdr:rowOff>243568</xdr:rowOff>
    </xdr:to>
    <xdr:graphicFrame macro="">
      <xdr:nvGraphicFramePr>
        <xdr:cNvPr id="20" name="39 Gráfico">
          <a:extLst>
            <a:ext uri="{FF2B5EF4-FFF2-40B4-BE49-F238E27FC236}">
              <a16:creationId xmlns:a16="http://schemas.microsoft.com/office/drawing/2014/main" id="{6619B0C2-B98C-4AF0-891E-8339BC0ED7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6</xdr:col>
      <xdr:colOff>920958</xdr:colOff>
      <xdr:row>168</xdr:row>
      <xdr:rowOff>163286</xdr:rowOff>
    </xdr:from>
    <xdr:to>
      <xdr:col>14</xdr:col>
      <xdr:colOff>1088572</xdr:colOff>
      <xdr:row>186</xdr:row>
      <xdr:rowOff>0</xdr:rowOff>
    </xdr:to>
    <xdr:graphicFrame macro="">
      <xdr:nvGraphicFramePr>
        <xdr:cNvPr id="21" name="40 Gráfico">
          <a:extLst>
            <a:ext uri="{FF2B5EF4-FFF2-40B4-BE49-F238E27FC236}">
              <a16:creationId xmlns:a16="http://schemas.microsoft.com/office/drawing/2014/main" id="{90E9A28C-F43A-45BA-B349-898FD5F1949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7</xdr:col>
      <xdr:colOff>279068</xdr:colOff>
      <xdr:row>219</xdr:row>
      <xdr:rowOff>157100</xdr:rowOff>
    </xdr:from>
    <xdr:to>
      <xdr:col>14</xdr:col>
      <xdr:colOff>1061357</xdr:colOff>
      <xdr:row>235</xdr:row>
      <xdr:rowOff>27213</xdr:rowOff>
    </xdr:to>
    <xdr:graphicFrame macro="">
      <xdr:nvGraphicFramePr>
        <xdr:cNvPr id="22" name="43 Gráfico">
          <a:extLst>
            <a:ext uri="{FF2B5EF4-FFF2-40B4-BE49-F238E27FC236}">
              <a16:creationId xmlns:a16="http://schemas.microsoft.com/office/drawing/2014/main" id="{FF67333F-A27F-4571-85C0-A72925C0D69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7</xdr:col>
      <xdr:colOff>146461</xdr:colOff>
      <xdr:row>235</xdr:row>
      <xdr:rowOff>152646</xdr:rowOff>
    </xdr:from>
    <xdr:to>
      <xdr:col>14</xdr:col>
      <xdr:colOff>1061357</xdr:colOff>
      <xdr:row>251</xdr:row>
      <xdr:rowOff>258536</xdr:rowOff>
    </xdr:to>
    <xdr:graphicFrame macro="">
      <xdr:nvGraphicFramePr>
        <xdr:cNvPr id="23" name="44 Gráfico">
          <a:extLst>
            <a:ext uri="{FF2B5EF4-FFF2-40B4-BE49-F238E27FC236}">
              <a16:creationId xmlns:a16="http://schemas.microsoft.com/office/drawing/2014/main" id="{DEE6F7A4-65CA-444E-AFA7-67772B6214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7</xdr:col>
      <xdr:colOff>77313</xdr:colOff>
      <xdr:row>253</xdr:row>
      <xdr:rowOff>40820</xdr:rowOff>
    </xdr:from>
    <xdr:to>
      <xdr:col>15</xdr:col>
      <xdr:colOff>272143</xdr:colOff>
      <xdr:row>270</xdr:row>
      <xdr:rowOff>13607</xdr:rowOff>
    </xdr:to>
    <xdr:graphicFrame macro="">
      <xdr:nvGraphicFramePr>
        <xdr:cNvPr id="24" name="45 Gráfico">
          <a:extLst>
            <a:ext uri="{FF2B5EF4-FFF2-40B4-BE49-F238E27FC236}">
              <a16:creationId xmlns:a16="http://schemas.microsoft.com/office/drawing/2014/main" id="{740A3FB5-FF32-448F-8EF9-CC2CE69F4E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6</xdr:col>
      <xdr:colOff>919843</xdr:colOff>
      <xdr:row>269</xdr:row>
      <xdr:rowOff>189140</xdr:rowOff>
    </xdr:from>
    <xdr:to>
      <xdr:col>14</xdr:col>
      <xdr:colOff>1197429</xdr:colOff>
      <xdr:row>286</xdr:row>
      <xdr:rowOff>54429</xdr:rowOff>
    </xdr:to>
    <xdr:graphicFrame macro="">
      <xdr:nvGraphicFramePr>
        <xdr:cNvPr id="25" name="46 Gráfico">
          <a:extLst>
            <a:ext uri="{FF2B5EF4-FFF2-40B4-BE49-F238E27FC236}">
              <a16:creationId xmlns:a16="http://schemas.microsoft.com/office/drawing/2014/main" id="{12ED80B2-1300-4C77-A8E9-412C6ED9DD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6</xdr:col>
      <xdr:colOff>379370</xdr:colOff>
      <xdr:row>308</xdr:row>
      <xdr:rowOff>159226</xdr:rowOff>
    </xdr:from>
    <xdr:to>
      <xdr:col>15</xdr:col>
      <xdr:colOff>272143</xdr:colOff>
      <xdr:row>320</xdr:row>
      <xdr:rowOff>0</xdr:rowOff>
    </xdr:to>
    <xdr:graphicFrame macro="">
      <xdr:nvGraphicFramePr>
        <xdr:cNvPr id="26" name="48 Gráfico">
          <a:extLst>
            <a:ext uri="{FF2B5EF4-FFF2-40B4-BE49-F238E27FC236}">
              <a16:creationId xmlns:a16="http://schemas.microsoft.com/office/drawing/2014/main" id="{06CF7929-5233-47F4-9BFD-26D23F6091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5</xdr:col>
      <xdr:colOff>542925</xdr:colOff>
      <xdr:row>340</xdr:row>
      <xdr:rowOff>76200</xdr:rowOff>
    </xdr:from>
    <xdr:to>
      <xdr:col>12</xdr:col>
      <xdr:colOff>133350</xdr:colOff>
      <xdr:row>350</xdr:row>
      <xdr:rowOff>609600</xdr:rowOff>
    </xdr:to>
    <xdr:graphicFrame macro="">
      <xdr:nvGraphicFramePr>
        <xdr:cNvPr id="27" name="49 Gráfico">
          <a:extLst>
            <a:ext uri="{FF2B5EF4-FFF2-40B4-BE49-F238E27FC236}">
              <a16:creationId xmlns:a16="http://schemas.microsoft.com/office/drawing/2014/main" id="{EF5562C0-D7AA-49EA-BAC9-85CD7301FA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7</xdr:col>
      <xdr:colOff>172812</xdr:colOff>
      <xdr:row>442</xdr:row>
      <xdr:rowOff>268059</xdr:rowOff>
    </xdr:from>
    <xdr:to>
      <xdr:col>15</xdr:col>
      <xdr:colOff>40023</xdr:colOff>
      <xdr:row>450</xdr:row>
      <xdr:rowOff>350931</xdr:rowOff>
    </xdr:to>
    <xdr:graphicFrame macro="">
      <xdr:nvGraphicFramePr>
        <xdr:cNvPr id="28" name="50 Gráfico">
          <a:extLst>
            <a:ext uri="{FF2B5EF4-FFF2-40B4-BE49-F238E27FC236}">
              <a16:creationId xmlns:a16="http://schemas.microsoft.com/office/drawing/2014/main" id="{F9963A3E-9727-465C-93EF-EB18915637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7</xdr:col>
      <xdr:colOff>178254</xdr:colOff>
      <xdr:row>429</xdr:row>
      <xdr:rowOff>194583</xdr:rowOff>
    </xdr:from>
    <xdr:to>
      <xdr:col>14</xdr:col>
      <xdr:colOff>979715</xdr:colOff>
      <xdr:row>437</xdr:row>
      <xdr:rowOff>10391</xdr:rowOff>
    </xdr:to>
    <xdr:graphicFrame macro="">
      <xdr:nvGraphicFramePr>
        <xdr:cNvPr id="29" name="52 Gráfico">
          <a:extLst>
            <a:ext uri="{FF2B5EF4-FFF2-40B4-BE49-F238E27FC236}">
              <a16:creationId xmlns:a16="http://schemas.microsoft.com/office/drawing/2014/main" id="{70F3F9EF-3CF8-4697-8C6D-F7C00C9D21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1</xdr:col>
      <xdr:colOff>0</xdr:colOff>
      <xdr:row>708</xdr:row>
      <xdr:rowOff>54429</xdr:rowOff>
    </xdr:from>
    <xdr:to>
      <xdr:col>8</xdr:col>
      <xdr:colOff>510269</xdr:colOff>
      <xdr:row>724</xdr:row>
      <xdr:rowOff>0</xdr:rowOff>
    </xdr:to>
    <xdr:graphicFrame macro="">
      <xdr:nvGraphicFramePr>
        <xdr:cNvPr id="30" name="58 Gráfico">
          <a:extLst>
            <a:ext uri="{FF2B5EF4-FFF2-40B4-BE49-F238E27FC236}">
              <a16:creationId xmlns:a16="http://schemas.microsoft.com/office/drawing/2014/main" id="{6F8E85B6-ABBA-450F-A77F-0AD4286F04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9</xdr:col>
      <xdr:colOff>238125</xdr:colOff>
      <xdr:row>694</xdr:row>
      <xdr:rowOff>71436</xdr:rowOff>
    </xdr:from>
    <xdr:to>
      <xdr:col>14</xdr:col>
      <xdr:colOff>1023937</xdr:colOff>
      <xdr:row>707</xdr:row>
      <xdr:rowOff>44904</xdr:rowOff>
    </xdr:to>
    <xdr:graphicFrame macro="">
      <xdr:nvGraphicFramePr>
        <xdr:cNvPr id="31" name="59 Gráfico">
          <a:extLst>
            <a:ext uri="{FF2B5EF4-FFF2-40B4-BE49-F238E27FC236}">
              <a16:creationId xmlns:a16="http://schemas.microsoft.com/office/drawing/2014/main" id="{D501F3F6-9629-41D2-ADE1-06FAF82361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>
    <xdr:from>
      <xdr:col>5</xdr:col>
      <xdr:colOff>351064</xdr:colOff>
      <xdr:row>727</xdr:row>
      <xdr:rowOff>55790</xdr:rowOff>
    </xdr:from>
    <xdr:to>
      <xdr:col>15</xdr:col>
      <xdr:colOff>149678</xdr:colOff>
      <xdr:row>735</xdr:row>
      <xdr:rowOff>65315</xdr:rowOff>
    </xdr:to>
    <xdr:graphicFrame macro="">
      <xdr:nvGraphicFramePr>
        <xdr:cNvPr id="32" name="60 Gráfico">
          <a:extLst>
            <a:ext uri="{FF2B5EF4-FFF2-40B4-BE49-F238E27FC236}">
              <a16:creationId xmlns:a16="http://schemas.microsoft.com/office/drawing/2014/main" id="{2D252C67-1673-4430-A06D-84E643F2F86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  <xdr:twoCellAnchor>
    <xdr:from>
      <xdr:col>6</xdr:col>
      <xdr:colOff>86407</xdr:colOff>
      <xdr:row>737</xdr:row>
      <xdr:rowOff>147638</xdr:rowOff>
    </xdr:from>
    <xdr:to>
      <xdr:col>14</xdr:col>
      <xdr:colOff>1095375</xdr:colOff>
      <xdr:row>745</xdr:row>
      <xdr:rowOff>52389</xdr:rowOff>
    </xdr:to>
    <xdr:graphicFrame macro="">
      <xdr:nvGraphicFramePr>
        <xdr:cNvPr id="33" name="61 Gráfico">
          <a:extLst>
            <a:ext uri="{FF2B5EF4-FFF2-40B4-BE49-F238E27FC236}">
              <a16:creationId xmlns:a16="http://schemas.microsoft.com/office/drawing/2014/main" id="{FE746359-53BA-4928-95F0-85EB7C1D15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  <xdr:twoCellAnchor>
    <xdr:from>
      <xdr:col>6</xdr:col>
      <xdr:colOff>809625</xdr:colOff>
      <xdr:row>745</xdr:row>
      <xdr:rowOff>105455</xdr:rowOff>
    </xdr:from>
    <xdr:to>
      <xdr:col>14</xdr:col>
      <xdr:colOff>717778</xdr:colOff>
      <xdr:row>752</xdr:row>
      <xdr:rowOff>471487</xdr:rowOff>
    </xdr:to>
    <xdr:graphicFrame macro="">
      <xdr:nvGraphicFramePr>
        <xdr:cNvPr id="34" name="63 Gráfico">
          <a:extLst>
            <a:ext uri="{FF2B5EF4-FFF2-40B4-BE49-F238E27FC236}">
              <a16:creationId xmlns:a16="http://schemas.microsoft.com/office/drawing/2014/main" id="{C5400E99-EB98-498A-8EDC-46F9C1685D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twoCellAnchor>
  <xdr:twoCellAnchor>
    <xdr:from>
      <xdr:col>2</xdr:col>
      <xdr:colOff>42180</xdr:colOff>
      <xdr:row>760</xdr:row>
      <xdr:rowOff>176893</xdr:rowOff>
    </xdr:from>
    <xdr:to>
      <xdr:col>6</xdr:col>
      <xdr:colOff>332012</xdr:colOff>
      <xdr:row>775</xdr:row>
      <xdr:rowOff>142874</xdr:rowOff>
    </xdr:to>
    <xdr:graphicFrame macro="">
      <xdr:nvGraphicFramePr>
        <xdr:cNvPr id="35" name="64 Gráfico">
          <a:extLst>
            <a:ext uri="{FF2B5EF4-FFF2-40B4-BE49-F238E27FC236}">
              <a16:creationId xmlns:a16="http://schemas.microsoft.com/office/drawing/2014/main" id="{53A95398-6D27-4B59-85C4-DD20225A23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"/>
        </a:graphicData>
      </a:graphic>
    </xdr:graphicFrame>
    <xdr:clientData/>
  </xdr:twoCellAnchor>
  <xdr:twoCellAnchor>
    <xdr:from>
      <xdr:col>9</xdr:col>
      <xdr:colOff>95250</xdr:colOff>
      <xdr:row>777</xdr:row>
      <xdr:rowOff>106816</xdr:rowOff>
    </xdr:from>
    <xdr:to>
      <xdr:col>13</xdr:col>
      <xdr:colOff>721181</xdr:colOff>
      <xdr:row>784</xdr:row>
      <xdr:rowOff>736827</xdr:rowOff>
    </xdr:to>
    <xdr:graphicFrame macro="">
      <xdr:nvGraphicFramePr>
        <xdr:cNvPr id="36" name="65 Gráfico">
          <a:extLst>
            <a:ext uri="{FF2B5EF4-FFF2-40B4-BE49-F238E27FC236}">
              <a16:creationId xmlns:a16="http://schemas.microsoft.com/office/drawing/2014/main" id="{FCBE7851-9FEE-4CA2-B1FC-BD661700BB7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"/>
        </a:graphicData>
      </a:graphic>
    </xdr:graphicFrame>
    <xdr:clientData/>
  </xdr:twoCellAnchor>
  <xdr:twoCellAnchor>
    <xdr:from>
      <xdr:col>6</xdr:col>
      <xdr:colOff>238124</xdr:colOff>
      <xdr:row>786</xdr:row>
      <xdr:rowOff>34017</xdr:rowOff>
    </xdr:from>
    <xdr:to>
      <xdr:col>12</xdr:col>
      <xdr:colOff>700768</xdr:colOff>
      <xdr:row>799</xdr:row>
      <xdr:rowOff>62592</xdr:rowOff>
    </xdr:to>
    <xdr:graphicFrame macro="">
      <xdr:nvGraphicFramePr>
        <xdr:cNvPr id="37" name="66 Gráfico">
          <a:extLst>
            <a:ext uri="{FF2B5EF4-FFF2-40B4-BE49-F238E27FC236}">
              <a16:creationId xmlns:a16="http://schemas.microsoft.com/office/drawing/2014/main" id="{A17D9748-33AB-44A5-8C8C-0C397FBABC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"/>
        </a:graphicData>
      </a:graphic>
    </xdr:graphicFrame>
    <xdr:clientData/>
  </xdr:twoCellAnchor>
  <xdr:twoCellAnchor>
    <xdr:from>
      <xdr:col>6</xdr:col>
      <xdr:colOff>346982</xdr:colOff>
      <xdr:row>799</xdr:row>
      <xdr:rowOff>95250</xdr:rowOff>
    </xdr:from>
    <xdr:to>
      <xdr:col>12</xdr:col>
      <xdr:colOff>796018</xdr:colOff>
      <xdr:row>812</xdr:row>
      <xdr:rowOff>114299</xdr:rowOff>
    </xdr:to>
    <xdr:graphicFrame macro="">
      <xdr:nvGraphicFramePr>
        <xdr:cNvPr id="38" name="67 Gráfico">
          <a:extLst>
            <a:ext uri="{FF2B5EF4-FFF2-40B4-BE49-F238E27FC236}">
              <a16:creationId xmlns:a16="http://schemas.microsoft.com/office/drawing/2014/main" id="{A05A2BC3-C740-4132-812B-9A4F3FD879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7"/>
        </a:graphicData>
      </a:graphic>
    </xdr:graphicFrame>
    <xdr:clientData/>
  </xdr:twoCellAnchor>
  <xdr:twoCellAnchor>
    <xdr:from>
      <xdr:col>6</xdr:col>
      <xdr:colOff>418419</xdr:colOff>
      <xdr:row>816</xdr:row>
      <xdr:rowOff>200704</xdr:rowOff>
    </xdr:from>
    <xdr:to>
      <xdr:col>13</xdr:col>
      <xdr:colOff>282347</xdr:colOff>
      <xdr:row>827</xdr:row>
      <xdr:rowOff>207508</xdr:rowOff>
    </xdr:to>
    <xdr:graphicFrame macro="">
      <xdr:nvGraphicFramePr>
        <xdr:cNvPr id="39" name="68 Gráfico">
          <a:extLst>
            <a:ext uri="{FF2B5EF4-FFF2-40B4-BE49-F238E27FC236}">
              <a16:creationId xmlns:a16="http://schemas.microsoft.com/office/drawing/2014/main" id="{32FE9E20-9E64-49C6-B4BF-EC4D647075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8"/>
        </a:graphicData>
      </a:graphic>
    </xdr:graphicFrame>
    <xdr:clientData/>
  </xdr:twoCellAnchor>
  <xdr:twoCellAnchor>
    <xdr:from>
      <xdr:col>6</xdr:col>
      <xdr:colOff>707569</xdr:colOff>
      <xdr:row>833</xdr:row>
      <xdr:rowOff>51026</xdr:rowOff>
    </xdr:from>
    <xdr:to>
      <xdr:col>13</xdr:col>
      <xdr:colOff>530678</xdr:colOff>
      <xdr:row>845</xdr:row>
      <xdr:rowOff>163285</xdr:rowOff>
    </xdr:to>
    <xdr:graphicFrame macro="">
      <xdr:nvGraphicFramePr>
        <xdr:cNvPr id="40" name="69 Gráfico">
          <a:extLst>
            <a:ext uri="{FF2B5EF4-FFF2-40B4-BE49-F238E27FC236}">
              <a16:creationId xmlns:a16="http://schemas.microsoft.com/office/drawing/2014/main" id="{B587FB76-13AD-49CB-AD11-8180F4D08B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9"/>
        </a:graphicData>
      </a:graphic>
    </xdr:graphicFrame>
    <xdr:clientData/>
  </xdr:twoCellAnchor>
  <xdr:twoCellAnchor>
    <xdr:from>
      <xdr:col>6</xdr:col>
      <xdr:colOff>724579</xdr:colOff>
      <xdr:row>847</xdr:row>
      <xdr:rowOff>37420</xdr:rowOff>
    </xdr:from>
    <xdr:to>
      <xdr:col>13</xdr:col>
      <xdr:colOff>363991</xdr:colOff>
      <xdr:row>859</xdr:row>
      <xdr:rowOff>132670</xdr:rowOff>
    </xdr:to>
    <xdr:graphicFrame macro="">
      <xdr:nvGraphicFramePr>
        <xdr:cNvPr id="41" name="70 Gráfico">
          <a:extLst>
            <a:ext uri="{FF2B5EF4-FFF2-40B4-BE49-F238E27FC236}">
              <a16:creationId xmlns:a16="http://schemas.microsoft.com/office/drawing/2014/main" id="{10E9C8DA-9B8E-4835-BBE5-5DB2A3381D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0"/>
        </a:graphicData>
      </a:graphic>
    </xdr:graphicFrame>
    <xdr:clientData/>
  </xdr:twoCellAnchor>
  <xdr:twoCellAnchor>
    <xdr:from>
      <xdr:col>6</xdr:col>
      <xdr:colOff>693964</xdr:colOff>
      <xdr:row>862</xdr:row>
      <xdr:rowOff>74841</xdr:rowOff>
    </xdr:from>
    <xdr:to>
      <xdr:col>13</xdr:col>
      <xdr:colOff>503465</xdr:colOff>
      <xdr:row>872</xdr:row>
      <xdr:rowOff>156482</xdr:rowOff>
    </xdr:to>
    <xdr:graphicFrame macro="">
      <xdr:nvGraphicFramePr>
        <xdr:cNvPr id="42" name="71 Gráfico">
          <a:extLst>
            <a:ext uri="{FF2B5EF4-FFF2-40B4-BE49-F238E27FC236}">
              <a16:creationId xmlns:a16="http://schemas.microsoft.com/office/drawing/2014/main" id="{4FD72F6F-4914-4721-8237-9A655D490E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1"/>
        </a:graphicData>
      </a:graphic>
    </xdr:graphicFrame>
    <xdr:clientData/>
  </xdr:twoCellAnchor>
  <xdr:twoCellAnchor>
    <xdr:from>
      <xdr:col>5</xdr:col>
      <xdr:colOff>390845</xdr:colOff>
      <xdr:row>886</xdr:row>
      <xdr:rowOff>455440</xdr:rowOff>
    </xdr:from>
    <xdr:to>
      <xdr:col>12</xdr:col>
      <xdr:colOff>311924</xdr:colOff>
      <xdr:row>898</xdr:row>
      <xdr:rowOff>160165</xdr:rowOff>
    </xdr:to>
    <xdr:graphicFrame macro="">
      <xdr:nvGraphicFramePr>
        <xdr:cNvPr id="43" name="73 Gráfico">
          <a:extLst>
            <a:ext uri="{FF2B5EF4-FFF2-40B4-BE49-F238E27FC236}">
              <a16:creationId xmlns:a16="http://schemas.microsoft.com/office/drawing/2014/main" id="{290B48EC-FD41-49C0-A1EC-10D6E7B1E0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2"/>
        </a:graphicData>
      </a:graphic>
    </xdr:graphicFrame>
    <xdr:clientData/>
  </xdr:twoCellAnchor>
  <xdr:twoCellAnchor>
    <xdr:from>
      <xdr:col>7</xdr:col>
      <xdr:colOff>340180</xdr:colOff>
      <xdr:row>334</xdr:row>
      <xdr:rowOff>440378</xdr:rowOff>
    </xdr:from>
    <xdr:to>
      <xdr:col>14</xdr:col>
      <xdr:colOff>411925</xdr:colOff>
      <xdr:row>337</xdr:row>
      <xdr:rowOff>466353</xdr:rowOff>
    </xdr:to>
    <xdr:graphicFrame macro="">
      <xdr:nvGraphicFramePr>
        <xdr:cNvPr id="44" name="Gráfico 43">
          <a:extLst>
            <a:ext uri="{FF2B5EF4-FFF2-40B4-BE49-F238E27FC236}">
              <a16:creationId xmlns:a16="http://schemas.microsoft.com/office/drawing/2014/main" id="{BB08DCC0-4678-47E4-BFE6-524CEC06F6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3"/>
        </a:graphicData>
      </a:graphic>
    </xdr:graphicFrame>
    <xdr:clientData/>
  </xdr:twoCellAnchor>
  <xdr:twoCellAnchor>
    <xdr:from>
      <xdr:col>5</xdr:col>
      <xdr:colOff>286986</xdr:colOff>
      <xdr:row>61</xdr:row>
      <xdr:rowOff>132360</xdr:rowOff>
    </xdr:from>
    <xdr:to>
      <xdr:col>13</xdr:col>
      <xdr:colOff>974912</xdr:colOff>
      <xdr:row>68</xdr:row>
      <xdr:rowOff>268432</xdr:rowOff>
    </xdr:to>
    <xdr:graphicFrame macro="">
      <xdr:nvGraphicFramePr>
        <xdr:cNvPr id="45" name="Gráfico 44">
          <a:extLst>
            <a:ext uri="{FF2B5EF4-FFF2-40B4-BE49-F238E27FC236}">
              <a16:creationId xmlns:a16="http://schemas.microsoft.com/office/drawing/2014/main" id="{9153D3CA-EEC0-4D76-8C09-BC30706999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4"/>
        </a:graphicData>
      </a:graphic>
    </xdr:graphicFrame>
    <xdr:clientData/>
  </xdr:twoCellAnchor>
  <xdr:twoCellAnchor>
    <xdr:from>
      <xdr:col>9</xdr:col>
      <xdr:colOff>173182</xdr:colOff>
      <xdr:row>457</xdr:row>
      <xdr:rowOff>107620</xdr:rowOff>
    </xdr:from>
    <xdr:to>
      <xdr:col>14</xdr:col>
      <xdr:colOff>1056410</xdr:colOff>
      <xdr:row>469</xdr:row>
      <xdr:rowOff>175655</xdr:rowOff>
    </xdr:to>
    <xdr:graphicFrame macro="">
      <xdr:nvGraphicFramePr>
        <xdr:cNvPr id="46" name="50 Gráfico">
          <a:extLst>
            <a:ext uri="{FF2B5EF4-FFF2-40B4-BE49-F238E27FC236}">
              <a16:creationId xmlns:a16="http://schemas.microsoft.com/office/drawing/2014/main" id="{0AF8C3EF-4C38-4334-A86D-EE8CD42FC4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5"/>
        </a:graphicData>
      </a:graphic>
    </xdr:graphicFrame>
    <xdr:clientData/>
  </xdr:twoCellAnchor>
  <xdr:twoCellAnchor>
    <xdr:from>
      <xdr:col>9</xdr:col>
      <xdr:colOff>225136</xdr:colOff>
      <xdr:row>473</xdr:row>
      <xdr:rowOff>22266</xdr:rowOff>
    </xdr:from>
    <xdr:to>
      <xdr:col>14</xdr:col>
      <xdr:colOff>1108364</xdr:colOff>
      <xdr:row>488</xdr:row>
      <xdr:rowOff>17318</xdr:rowOff>
    </xdr:to>
    <xdr:graphicFrame macro="">
      <xdr:nvGraphicFramePr>
        <xdr:cNvPr id="47" name="50 Gráfico">
          <a:extLst>
            <a:ext uri="{FF2B5EF4-FFF2-40B4-BE49-F238E27FC236}">
              <a16:creationId xmlns:a16="http://schemas.microsoft.com/office/drawing/2014/main" id="{A77A3BB1-9391-49C4-8349-08F8D56711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6"/>
        </a:graphicData>
      </a:graphic>
    </xdr:graphicFrame>
    <xdr:clientData/>
  </xdr:twoCellAnchor>
  <xdr:twoCellAnchor>
    <xdr:from>
      <xdr:col>7</xdr:col>
      <xdr:colOff>95250</xdr:colOff>
      <xdr:row>616</xdr:row>
      <xdr:rowOff>95250</xdr:rowOff>
    </xdr:from>
    <xdr:to>
      <xdr:col>14</xdr:col>
      <xdr:colOff>969818</xdr:colOff>
      <xdr:row>628</xdr:row>
      <xdr:rowOff>95250</xdr:rowOff>
    </xdr:to>
    <xdr:graphicFrame macro="">
      <xdr:nvGraphicFramePr>
        <xdr:cNvPr id="48" name="50 Gráfico">
          <a:extLst>
            <a:ext uri="{FF2B5EF4-FFF2-40B4-BE49-F238E27FC236}">
              <a16:creationId xmlns:a16="http://schemas.microsoft.com/office/drawing/2014/main" id="{B828274C-1000-4815-89F9-933CEE59B2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7"/>
        </a:graphicData>
      </a:graphic>
    </xdr:graphicFrame>
    <xdr:clientData/>
  </xdr:twoCellAnchor>
  <xdr:twoCellAnchor>
    <xdr:from>
      <xdr:col>7</xdr:col>
      <xdr:colOff>300595</xdr:colOff>
      <xdr:row>554</xdr:row>
      <xdr:rowOff>68036</xdr:rowOff>
    </xdr:from>
    <xdr:to>
      <xdr:col>16</xdr:col>
      <xdr:colOff>661183</xdr:colOff>
      <xdr:row>571</xdr:row>
      <xdr:rowOff>379639</xdr:rowOff>
    </xdr:to>
    <xdr:graphicFrame macro="">
      <xdr:nvGraphicFramePr>
        <xdr:cNvPr id="49" name="Gráfico 48">
          <a:extLst>
            <a:ext uri="{FF2B5EF4-FFF2-40B4-BE49-F238E27FC236}">
              <a16:creationId xmlns:a16="http://schemas.microsoft.com/office/drawing/2014/main" id="{7BEBEE9B-38FA-47F8-B25A-16C53E20ED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8"/>
        </a:graphicData>
      </a:graphic>
    </xdr:graphicFrame>
    <xdr:clientData/>
  </xdr:twoCellAnchor>
  <xdr:twoCellAnchor>
    <xdr:from>
      <xdr:col>8</xdr:col>
      <xdr:colOff>27214</xdr:colOff>
      <xdr:row>578</xdr:row>
      <xdr:rowOff>81642</xdr:rowOff>
    </xdr:from>
    <xdr:to>
      <xdr:col>15</xdr:col>
      <xdr:colOff>0</xdr:colOff>
      <xdr:row>592</xdr:row>
      <xdr:rowOff>27213</xdr:rowOff>
    </xdr:to>
    <xdr:graphicFrame macro="">
      <xdr:nvGraphicFramePr>
        <xdr:cNvPr id="50" name="50 Gráfico">
          <a:extLst>
            <a:ext uri="{FF2B5EF4-FFF2-40B4-BE49-F238E27FC236}">
              <a16:creationId xmlns:a16="http://schemas.microsoft.com/office/drawing/2014/main" id="{AFE57EA7-3C7A-4805-8EA1-27F869744F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9"/>
        </a:graphicData>
      </a:graphic>
    </xdr:graphicFrame>
    <xdr:clientData/>
  </xdr:twoCellAnchor>
  <xdr:twoCellAnchor>
    <xdr:from>
      <xdr:col>7</xdr:col>
      <xdr:colOff>173182</xdr:colOff>
      <xdr:row>595</xdr:row>
      <xdr:rowOff>51954</xdr:rowOff>
    </xdr:from>
    <xdr:to>
      <xdr:col>14</xdr:col>
      <xdr:colOff>1143000</xdr:colOff>
      <xdr:row>613</xdr:row>
      <xdr:rowOff>56159</xdr:rowOff>
    </xdr:to>
    <xdr:graphicFrame macro="">
      <xdr:nvGraphicFramePr>
        <xdr:cNvPr id="51" name="Gráfico 50">
          <a:extLst>
            <a:ext uri="{FF2B5EF4-FFF2-40B4-BE49-F238E27FC236}">
              <a16:creationId xmlns:a16="http://schemas.microsoft.com/office/drawing/2014/main" id="{C6D5CD27-559E-47EA-84BB-07933C6C14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0"/>
        </a:graphicData>
      </a:graphic>
    </xdr:graphicFrame>
    <xdr:clientData/>
  </xdr:twoCellAnchor>
  <xdr:twoCellAnchor>
    <xdr:from>
      <xdr:col>1</xdr:col>
      <xdr:colOff>52618</xdr:colOff>
      <xdr:row>140</xdr:row>
      <xdr:rowOff>185410</xdr:rowOff>
    </xdr:from>
    <xdr:to>
      <xdr:col>14</xdr:col>
      <xdr:colOff>742646</xdr:colOff>
      <xdr:row>148</xdr:row>
      <xdr:rowOff>1019737</xdr:rowOff>
    </xdr:to>
    <xdr:graphicFrame macro="">
      <xdr:nvGraphicFramePr>
        <xdr:cNvPr id="52" name="Gráfico 51">
          <a:extLst>
            <a:ext uri="{FF2B5EF4-FFF2-40B4-BE49-F238E27FC236}">
              <a16:creationId xmlns:a16="http://schemas.microsoft.com/office/drawing/2014/main" id="{5FAE4C85-09B0-438D-9783-D26B1328D7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1"/>
        </a:graphicData>
      </a:graphic>
    </xdr:graphicFrame>
    <xdr:clientData/>
  </xdr:twoCellAnchor>
  <xdr:twoCellAnchor>
    <xdr:from>
      <xdr:col>2</xdr:col>
      <xdr:colOff>42503</xdr:colOff>
      <xdr:row>114</xdr:row>
      <xdr:rowOff>145996</xdr:rowOff>
    </xdr:from>
    <xdr:to>
      <xdr:col>14</xdr:col>
      <xdr:colOff>258536</xdr:colOff>
      <xdr:row>129</xdr:row>
      <xdr:rowOff>27214</xdr:rowOff>
    </xdr:to>
    <xdr:graphicFrame macro="">
      <xdr:nvGraphicFramePr>
        <xdr:cNvPr id="53" name="Gráfico 52">
          <a:extLst>
            <a:ext uri="{FF2B5EF4-FFF2-40B4-BE49-F238E27FC236}">
              <a16:creationId xmlns:a16="http://schemas.microsoft.com/office/drawing/2014/main" id="{D6A0CE8D-718B-47A2-A45A-88027A362F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2"/>
        </a:graphicData>
      </a:graphic>
    </xdr:graphicFrame>
    <xdr:clientData/>
  </xdr:twoCellAnchor>
  <xdr:twoCellAnchor>
    <xdr:from>
      <xdr:col>7</xdr:col>
      <xdr:colOff>39585</xdr:colOff>
      <xdr:row>186</xdr:row>
      <xdr:rowOff>207819</xdr:rowOff>
    </xdr:from>
    <xdr:to>
      <xdr:col>14</xdr:col>
      <xdr:colOff>789215</xdr:colOff>
      <xdr:row>202</xdr:row>
      <xdr:rowOff>122465</xdr:rowOff>
    </xdr:to>
    <xdr:graphicFrame macro="">
      <xdr:nvGraphicFramePr>
        <xdr:cNvPr id="54" name="40 Gráfico">
          <a:extLst>
            <a:ext uri="{FF2B5EF4-FFF2-40B4-BE49-F238E27FC236}">
              <a16:creationId xmlns:a16="http://schemas.microsoft.com/office/drawing/2014/main" id="{2514EC98-28DC-46CC-8893-A43ECFEFC1C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3"/>
        </a:graphicData>
      </a:graphic>
    </xdr:graphicFrame>
    <xdr:clientData/>
  </xdr:twoCellAnchor>
  <xdr:twoCellAnchor>
    <xdr:from>
      <xdr:col>7</xdr:col>
      <xdr:colOff>195446</xdr:colOff>
      <xdr:row>202</xdr:row>
      <xdr:rowOff>152152</xdr:rowOff>
    </xdr:from>
    <xdr:to>
      <xdr:col>14</xdr:col>
      <xdr:colOff>1183821</xdr:colOff>
      <xdr:row>219</xdr:row>
      <xdr:rowOff>95250</xdr:rowOff>
    </xdr:to>
    <xdr:graphicFrame macro="">
      <xdr:nvGraphicFramePr>
        <xdr:cNvPr id="55" name="40 Gráfico">
          <a:extLst>
            <a:ext uri="{FF2B5EF4-FFF2-40B4-BE49-F238E27FC236}">
              <a16:creationId xmlns:a16="http://schemas.microsoft.com/office/drawing/2014/main" id="{0DB195CD-65F7-4EC6-9688-87887931C8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4"/>
        </a:graphicData>
      </a:graphic>
    </xdr:graphicFrame>
    <xdr:clientData/>
  </xdr:twoCellAnchor>
  <xdr:twoCellAnchor>
    <xdr:from>
      <xdr:col>6</xdr:col>
      <xdr:colOff>544286</xdr:colOff>
      <xdr:row>878</xdr:row>
      <xdr:rowOff>119060</xdr:rowOff>
    </xdr:from>
    <xdr:to>
      <xdr:col>14</xdr:col>
      <xdr:colOff>285750</xdr:colOff>
      <xdr:row>884</xdr:row>
      <xdr:rowOff>1115786</xdr:rowOff>
    </xdr:to>
    <xdr:graphicFrame macro="">
      <xdr:nvGraphicFramePr>
        <xdr:cNvPr id="56" name="Gráfico 55">
          <a:extLst>
            <a:ext uri="{FF2B5EF4-FFF2-40B4-BE49-F238E27FC236}">
              <a16:creationId xmlns:a16="http://schemas.microsoft.com/office/drawing/2014/main" id="{E196F1FE-470F-49CF-857A-A85E9151A6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5"/>
        </a:graphicData>
      </a:graphic>
    </xdr:graphicFrame>
    <xdr:clientData/>
  </xdr:twoCellAnchor>
  <xdr:twoCellAnchor>
    <xdr:from>
      <xdr:col>2</xdr:col>
      <xdr:colOff>11392</xdr:colOff>
      <xdr:row>0</xdr:row>
      <xdr:rowOff>0</xdr:rowOff>
    </xdr:from>
    <xdr:to>
      <xdr:col>16</xdr:col>
      <xdr:colOff>27214</xdr:colOff>
      <xdr:row>12</xdr:row>
      <xdr:rowOff>81643</xdr:rowOff>
    </xdr:to>
    <xdr:sp macro="" textlink="">
      <xdr:nvSpPr>
        <xdr:cNvPr id="57" name="CuadroTexto 56">
          <a:extLst>
            <a:ext uri="{FF2B5EF4-FFF2-40B4-BE49-F238E27FC236}">
              <a16:creationId xmlns:a16="http://schemas.microsoft.com/office/drawing/2014/main" id="{016E4AAE-8E31-415B-A287-292BDB9DBC26}"/>
            </a:ext>
          </a:extLst>
        </xdr:cNvPr>
        <xdr:cNvSpPr txBox="1"/>
      </xdr:nvSpPr>
      <xdr:spPr>
        <a:xfrm>
          <a:off x="535267" y="0"/>
          <a:ext cx="12693597" cy="2367643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CO" sz="2800" b="1" u="sng" baseline="0">
              <a:solidFill>
                <a:srgbClr val="002060"/>
              </a:solidFill>
            </a:rPr>
            <a:t>Ingeniería Física</a:t>
          </a:r>
        </a:p>
        <a:p>
          <a:pPr algn="ctr"/>
          <a:r>
            <a:rPr lang="es-CO" sz="1800" b="0" baseline="0">
              <a:solidFill>
                <a:srgbClr val="002060"/>
              </a:solidFill>
            </a:rPr>
            <a:t>Informe de egresados, empleadores,  </a:t>
          </a:r>
        </a:p>
        <a:p>
          <a:pPr algn="ctr"/>
          <a:r>
            <a:rPr lang="es-CO" sz="1800" b="0" baseline="0">
              <a:solidFill>
                <a:srgbClr val="002060"/>
              </a:solidFill>
            </a:rPr>
            <a:t>observatorio laboral para la educación y temas en educación continuada</a:t>
          </a:r>
        </a:p>
      </xdr:txBody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1554754</xdr:colOff>
      <xdr:row>12</xdr:row>
      <xdr:rowOff>34754</xdr:rowOff>
    </xdr:to>
    <xdr:pic>
      <xdr:nvPicPr>
        <xdr:cNvPr id="58" name="Imagen 8">
          <a:extLst>
            <a:ext uri="{FF2B5EF4-FFF2-40B4-BE49-F238E27FC236}">
              <a16:creationId xmlns:a16="http://schemas.microsoft.com/office/drawing/2014/main" id="{873CBD3D-DE4D-4A12-92DC-AF1C805632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0"/>
          <a:ext cx="1554754" cy="23207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1555750</xdr:colOff>
      <xdr:row>12</xdr:row>
      <xdr:rowOff>127000</xdr:rowOff>
    </xdr:from>
    <xdr:to>
      <xdr:col>13</xdr:col>
      <xdr:colOff>302667</xdr:colOff>
      <xdr:row>30</xdr:row>
      <xdr:rowOff>88476</xdr:rowOff>
    </xdr:to>
    <xdr:pic>
      <xdr:nvPicPr>
        <xdr:cNvPr id="59" name="Imagen 58">
          <a:extLst>
            <a:ext uri="{FF2B5EF4-FFF2-40B4-BE49-F238E27FC236}">
              <a16:creationId xmlns:a16="http://schemas.microsoft.com/office/drawing/2014/main" id="{DCD1BE24-D713-4C9A-8433-C15DB66E8C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>
          <a:off x="2079625" y="2413000"/>
          <a:ext cx="8586242" cy="339047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557893</xdr:colOff>
      <xdr:row>38</xdr:row>
      <xdr:rowOff>141193</xdr:rowOff>
    </xdr:from>
    <xdr:to>
      <xdr:col>14</xdr:col>
      <xdr:colOff>224918</xdr:colOff>
      <xdr:row>47</xdr:row>
      <xdr:rowOff>1331819</xdr:rowOff>
    </xdr:to>
    <xdr:graphicFrame macro="">
      <xdr:nvGraphicFramePr>
        <xdr:cNvPr id="14" name="28 Gráfico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653142</xdr:colOff>
      <xdr:row>49</xdr:row>
      <xdr:rowOff>180973</xdr:rowOff>
    </xdr:from>
    <xdr:to>
      <xdr:col>16</xdr:col>
      <xdr:colOff>136070</xdr:colOff>
      <xdr:row>60</xdr:row>
      <xdr:rowOff>802821</xdr:rowOff>
    </xdr:to>
    <xdr:graphicFrame macro="">
      <xdr:nvGraphicFramePr>
        <xdr:cNvPr id="15" name="29 Gráfico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819149</xdr:colOff>
      <xdr:row>242</xdr:row>
      <xdr:rowOff>0</xdr:rowOff>
    </xdr:from>
    <xdr:to>
      <xdr:col>14</xdr:col>
      <xdr:colOff>9524</xdr:colOff>
      <xdr:row>242</xdr:row>
      <xdr:rowOff>0</xdr:rowOff>
    </xdr:to>
    <xdr:graphicFrame macro="">
      <xdr:nvGraphicFramePr>
        <xdr:cNvPr id="17" name="33 Gráfico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919843</xdr:colOff>
      <xdr:row>137</xdr:row>
      <xdr:rowOff>0</xdr:rowOff>
    </xdr:from>
    <xdr:to>
      <xdr:col>14</xdr:col>
      <xdr:colOff>1197429</xdr:colOff>
      <xdr:row>137</xdr:row>
      <xdr:rowOff>54429</xdr:rowOff>
    </xdr:to>
    <xdr:graphicFrame macro="">
      <xdr:nvGraphicFramePr>
        <xdr:cNvPr id="25" name="46 Gráfico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11392</xdr:colOff>
      <xdr:row>0</xdr:row>
      <xdr:rowOff>0</xdr:rowOff>
    </xdr:from>
    <xdr:to>
      <xdr:col>16</xdr:col>
      <xdr:colOff>27214</xdr:colOff>
      <xdr:row>12</xdr:row>
      <xdr:rowOff>81643</xdr:rowOff>
    </xdr:to>
    <xdr:sp macro="" textlink="">
      <xdr:nvSpPr>
        <xdr:cNvPr id="57" name="CuadroTexto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SpPr txBox="1"/>
      </xdr:nvSpPr>
      <xdr:spPr>
        <a:xfrm>
          <a:off x="535267" y="732491"/>
          <a:ext cx="12693597" cy="2492402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CO" sz="2800" b="1" u="sng" baseline="0">
              <a:solidFill>
                <a:srgbClr val="002060"/>
              </a:solidFill>
            </a:rPr>
            <a:t>Ingeniería Física</a:t>
          </a:r>
        </a:p>
        <a:p>
          <a:pPr algn="ctr"/>
          <a:r>
            <a:rPr lang="es-CO" sz="1800" b="0" baseline="0">
              <a:solidFill>
                <a:srgbClr val="002060"/>
              </a:solidFill>
            </a:rPr>
            <a:t>Informe de egresados, empleadores,  </a:t>
          </a:r>
        </a:p>
        <a:p>
          <a:pPr algn="ctr"/>
          <a:r>
            <a:rPr lang="es-CO" sz="1800" b="0" baseline="0">
              <a:solidFill>
                <a:srgbClr val="002060"/>
              </a:solidFill>
            </a:rPr>
            <a:t>observatorio laboral para la educación y temas en educación continuada</a:t>
          </a:r>
        </a:p>
      </xdr:txBody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1554754</xdr:colOff>
      <xdr:row>12</xdr:row>
      <xdr:rowOff>34754</xdr:rowOff>
    </xdr:to>
    <xdr:pic>
      <xdr:nvPicPr>
        <xdr:cNvPr id="58" name="Imagen 8">
          <a:extLst>
            <a:ext uri="{FF2B5EF4-FFF2-40B4-BE49-F238E27FC236}">
              <a16:creationId xmlns:a16="http://schemas.microsoft.com/office/drawing/2014/main" id="{00000000-0008-0000-01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666750"/>
          <a:ext cx="1554754" cy="23207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645584</xdr:colOff>
      <xdr:row>38</xdr:row>
      <xdr:rowOff>226483</xdr:rowOff>
    </xdr:from>
    <xdr:to>
      <xdr:col>15</xdr:col>
      <xdr:colOff>74084</xdr:colOff>
      <xdr:row>47</xdr:row>
      <xdr:rowOff>937683</xdr:rowOff>
    </xdr:to>
    <xdr:graphicFrame macro="">
      <xdr:nvGraphicFramePr>
        <xdr:cNvPr id="60" name="Gráfico 59">
          <a:extLst>
            <a:ext uri="{FF2B5EF4-FFF2-40B4-BE49-F238E27FC236}">
              <a16:creationId xmlns:a16="http://schemas.microsoft.com/office/drawing/2014/main" id="{8B16FCAF-4B9F-4DD0-BFA1-ADE986090E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9</xdr:col>
      <xdr:colOff>531092</xdr:colOff>
      <xdr:row>49</xdr:row>
      <xdr:rowOff>241878</xdr:rowOff>
    </xdr:from>
    <xdr:to>
      <xdr:col>14</xdr:col>
      <xdr:colOff>1171865</xdr:colOff>
      <xdr:row>60</xdr:row>
      <xdr:rowOff>497995</xdr:rowOff>
    </xdr:to>
    <xdr:graphicFrame macro="">
      <xdr:nvGraphicFramePr>
        <xdr:cNvPr id="62" name="Gráfico 61">
          <a:extLst>
            <a:ext uri="{FF2B5EF4-FFF2-40B4-BE49-F238E27FC236}">
              <a16:creationId xmlns:a16="http://schemas.microsoft.com/office/drawing/2014/main" id="{B80AC480-EF72-430A-A7C0-084C053B09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6</xdr:col>
      <xdr:colOff>325437</xdr:colOff>
      <xdr:row>62</xdr:row>
      <xdr:rowOff>178858</xdr:rowOff>
    </xdr:from>
    <xdr:to>
      <xdr:col>13</xdr:col>
      <xdr:colOff>10584</xdr:colOff>
      <xdr:row>70</xdr:row>
      <xdr:rowOff>85724</xdr:rowOff>
    </xdr:to>
    <xdr:graphicFrame macro="">
      <xdr:nvGraphicFramePr>
        <xdr:cNvPr id="63" name="Gráfico 62">
          <a:extLst>
            <a:ext uri="{FF2B5EF4-FFF2-40B4-BE49-F238E27FC236}">
              <a16:creationId xmlns:a16="http://schemas.microsoft.com/office/drawing/2014/main" id="{DC2245D1-365E-407A-9BF5-E104DF53C7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</xdr:col>
      <xdr:colOff>1957916</xdr:colOff>
      <xdr:row>105</xdr:row>
      <xdr:rowOff>67734</xdr:rowOff>
    </xdr:from>
    <xdr:to>
      <xdr:col>9</xdr:col>
      <xdr:colOff>42334</xdr:colOff>
      <xdr:row>119</xdr:row>
      <xdr:rowOff>74083</xdr:rowOff>
    </xdr:to>
    <xdr:graphicFrame macro="">
      <xdr:nvGraphicFramePr>
        <xdr:cNvPr id="71" name="Gráfico 70">
          <a:extLst>
            <a:ext uri="{FF2B5EF4-FFF2-40B4-BE49-F238E27FC236}">
              <a16:creationId xmlns:a16="http://schemas.microsoft.com/office/drawing/2014/main" id="{2C7DE93F-8D4E-484A-B281-CBF358D3BD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6</xdr:col>
      <xdr:colOff>645583</xdr:colOff>
      <xdr:row>125</xdr:row>
      <xdr:rowOff>215900</xdr:rowOff>
    </xdr:from>
    <xdr:to>
      <xdr:col>13</xdr:col>
      <xdr:colOff>31750</xdr:colOff>
      <xdr:row>137</xdr:row>
      <xdr:rowOff>165100</xdr:rowOff>
    </xdr:to>
    <xdr:graphicFrame macro="">
      <xdr:nvGraphicFramePr>
        <xdr:cNvPr id="74" name="Gráfico 73">
          <a:extLst>
            <a:ext uri="{FF2B5EF4-FFF2-40B4-BE49-F238E27FC236}">
              <a16:creationId xmlns:a16="http://schemas.microsoft.com/office/drawing/2014/main" id="{95EADE3B-B9A9-4835-BC2F-E5B68FFA12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9</xdr:col>
      <xdr:colOff>867836</xdr:colOff>
      <xdr:row>145</xdr:row>
      <xdr:rowOff>289986</xdr:rowOff>
    </xdr:from>
    <xdr:to>
      <xdr:col>14</xdr:col>
      <xdr:colOff>317500</xdr:colOff>
      <xdr:row>154</xdr:row>
      <xdr:rowOff>275167</xdr:rowOff>
    </xdr:to>
    <xdr:graphicFrame macro="">
      <xdr:nvGraphicFramePr>
        <xdr:cNvPr id="75" name="Gráfico 74">
          <a:extLst>
            <a:ext uri="{FF2B5EF4-FFF2-40B4-BE49-F238E27FC236}">
              <a16:creationId xmlns:a16="http://schemas.microsoft.com/office/drawing/2014/main" id="{77A2E486-3114-4582-86E8-C9A7DA20F7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9</xdr:col>
      <xdr:colOff>931333</xdr:colOff>
      <xdr:row>158</xdr:row>
      <xdr:rowOff>508000</xdr:rowOff>
    </xdr:from>
    <xdr:to>
      <xdr:col>15</xdr:col>
      <xdr:colOff>84665</xdr:colOff>
      <xdr:row>170</xdr:row>
      <xdr:rowOff>48683</xdr:rowOff>
    </xdr:to>
    <xdr:graphicFrame macro="">
      <xdr:nvGraphicFramePr>
        <xdr:cNvPr id="76" name="Gráfico 75">
          <a:extLst>
            <a:ext uri="{FF2B5EF4-FFF2-40B4-BE49-F238E27FC236}">
              <a16:creationId xmlns:a16="http://schemas.microsoft.com/office/drawing/2014/main" id="{1DDFF6E0-B981-4CED-9A42-7A034DC673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7</xdr:col>
      <xdr:colOff>789901</xdr:colOff>
      <xdr:row>174</xdr:row>
      <xdr:rowOff>748530</xdr:rowOff>
    </xdr:from>
    <xdr:to>
      <xdr:col>14</xdr:col>
      <xdr:colOff>1139150</xdr:colOff>
      <xdr:row>183</xdr:row>
      <xdr:rowOff>241493</xdr:rowOff>
    </xdr:to>
    <xdr:graphicFrame macro="">
      <xdr:nvGraphicFramePr>
        <xdr:cNvPr id="77" name="Gráfico 76">
          <a:extLst>
            <a:ext uri="{FF2B5EF4-FFF2-40B4-BE49-F238E27FC236}">
              <a16:creationId xmlns:a16="http://schemas.microsoft.com/office/drawing/2014/main" id="{1A686738-5800-42A9-9379-C7C3DA6FFE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7</xdr:col>
      <xdr:colOff>349250</xdr:colOff>
      <xdr:row>194</xdr:row>
      <xdr:rowOff>448733</xdr:rowOff>
    </xdr:from>
    <xdr:to>
      <xdr:col>13</xdr:col>
      <xdr:colOff>666750</xdr:colOff>
      <xdr:row>203</xdr:row>
      <xdr:rowOff>514350</xdr:rowOff>
    </xdr:to>
    <xdr:graphicFrame macro="">
      <xdr:nvGraphicFramePr>
        <xdr:cNvPr id="78" name="Gráfico 77">
          <a:extLst>
            <a:ext uri="{FF2B5EF4-FFF2-40B4-BE49-F238E27FC236}">
              <a16:creationId xmlns:a16="http://schemas.microsoft.com/office/drawing/2014/main" id="{02E3BFC8-3A19-41F3-86DB-979484B4D8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7</xdr:col>
      <xdr:colOff>656168</xdr:colOff>
      <xdr:row>208</xdr:row>
      <xdr:rowOff>46567</xdr:rowOff>
    </xdr:from>
    <xdr:to>
      <xdr:col>15</xdr:col>
      <xdr:colOff>10584</xdr:colOff>
      <xdr:row>220</xdr:row>
      <xdr:rowOff>31750</xdr:rowOff>
    </xdr:to>
    <xdr:graphicFrame macro="">
      <xdr:nvGraphicFramePr>
        <xdr:cNvPr id="81" name="Gráfico 80">
          <a:extLst>
            <a:ext uri="{FF2B5EF4-FFF2-40B4-BE49-F238E27FC236}">
              <a16:creationId xmlns:a16="http://schemas.microsoft.com/office/drawing/2014/main" id="{37B87175-9DB8-49F1-966A-9A040400BE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9</xdr:col>
      <xdr:colOff>730250</xdr:colOff>
      <xdr:row>229</xdr:row>
      <xdr:rowOff>110066</xdr:rowOff>
    </xdr:from>
    <xdr:to>
      <xdr:col>14</xdr:col>
      <xdr:colOff>1058333</xdr:colOff>
      <xdr:row>238</xdr:row>
      <xdr:rowOff>482600</xdr:rowOff>
    </xdr:to>
    <xdr:graphicFrame macro="">
      <xdr:nvGraphicFramePr>
        <xdr:cNvPr id="84" name="Gráfico 83">
          <a:extLst>
            <a:ext uri="{FF2B5EF4-FFF2-40B4-BE49-F238E27FC236}">
              <a16:creationId xmlns:a16="http://schemas.microsoft.com/office/drawing/2014/main" id="{293932C8-F5F1-4CFC-A3BE-C44FEE51A7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9</xdr:col>
      <xdr:colOff>486833</xdr:colOff>
      <xdr:row>247</xdr:row>
      <xdr:rowOff>116417</xdr:rowOff>
    </xdr:from>
    <xdr:to>
      <xdr:col>15</xdr:col>
      <xdr:colOff>232832</xdr:colOff>
      <xdr:row>260</xdr:row>
      <xdr:rowOff>243416</xdr:rowOff>
    </xdr:to>
    <xdr:graphicFrame macro="">
      <xdr:nvGraphicFramePr>
        <xdr:cNvPr id="88" name="Gráfico 87">
          <a:extLst>
            <a:ext uri="{FF2B5EF4-FFF2-40B4-BE49-F238E27FC236}">
              <a16:creationId xmlns:a16="http://schemas.microsoft.com/office/drawing/2014/main" id="{906EF4E2-B598-4727-B5B1-16DDE7BE73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6</xdr:col>
      <xdr:colOff>709084</xdr:colOff>
      <xdr:row>265</xdr:row>
      <xdr:rowOff>131233</xdr:rowOff>
    </xdr:from>
    <xdr:to>
      <xdr:col>12</xdr:col>
      <xdr:colOff>719666</xdr:colOff>
      <xdr:row>274</xdr:row>
      <xdr:rowOff>232833</xdr:rowOff>
    </xdr:to>
    <xdr:graphicFrame macro="">
      <xdr:nvGraphicFramePr>
        <xdr:cNvPr id="89" name="Gráfico 88">
          <a:extLst>
            <a:ext uri="{FF2B5EF4-FFF2-40B4-BE49-F238E27FC236}">
              <a16:creationId xmlns:a16="http://schemas.microsoft.com/office/drawing/2014/main" id="{9DAE8EB0-113C-4C2F-B8E2-A301D0E051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9</xdr:col>
      <xdr:colOff>508000</xdr:colOff>
      <xdr:row>76</xdr:row>
      <xdr:rowOff>110066</xdr:rowOff>
    </xdr:from>
    <xdr:to>
      <xdr:col>14</xdr:col>
      <xdr:colOff>836083</xdr:colOff>
      <xdr:row>93</xdr:row>
      <xdr:rowOff>218016</xdr:rowOff>
    </xdr:to>
    <xdr:graphicFrame macro="">
      <xdr:nvGraphicFramePr>
        <xdr:cNvPr id="90" name="Gráfico 89">
          <a:extLst>
            <a:ext uri="{FF2B5EF4-FFF2-40B4-BE49-F238E27FC236}">
              <a16:creationId xmlns:a16="http://schemas.microsoft.com/office/drawing/2014/main" id="{31402264-10C5-4AFB-88EF-0D5A967563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 editAs="oneCell">
    <xdr:from>
      <xdr:col>3</xdr:col>
      <xdr:colOff>580161</xdr:colOff>
      <xdr:row>12</xdr:row>
      <xdr:rowOff>155864</xdr:rowOff>
    </xdr:from>
    <xdr:to>
      <xdr:col>13</xdr:col>
      <xdr:colOff>95251</xdr:colOff>
      <xdr:row>29</xdr:row>
      <xdr:rowOff>78036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BEB58C4-6C01-45C8-A992-C3550DF0DE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3480956" y="2441864"/>
          <a:ext cx="8113568" cy="316067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19</xdr:col>
      <xdr:colOff>119732</xdr:colOff>
      <xdr:row>13</xdr:row>
      <xdr:rowOff>81643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SpPr txBox="1"/>
      </xdr:nvSpPr>
      <xdr:spPr>
        <a:xfrm>
          <a:off x="762000" y="190500"/>
          <a:ext cx="13835732" cy="2367643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CO" sz="2800" b="1" u="sng" baseline="0">
              <a:solidFill>
                <a:srgbClr val="002060"/>
              </a:solidFill>
            </a:rPr>
            <a:t>Ingeniería Física</a:t>
          </a:r>
        </a:p>
      </xdr:txBody>
    </xdr:sp>
    <xdr:clientData/>
  </xdr:twoCellAnchor>
  <xdr:twoCellAnchor editAs="oneCell">
    <xdr:from>
      <xdr:col>0</xdr:col>
      <xdr:colOff>742950</xdr:colOff>
      <xdr:row>0</xdr:row>
      <xdr:rowOff>0</xdr:rowOff>
    </xdr:from>
    <xdr:to>
      <xdr:col>3</xdr:col>
      <xdr:colOff>345764</xdr:colOff>
      <xdr:row>14</xdr:row>
      <xdr:rowOff>152400</xdr:rowOff>
    </xdr:to>
    <xdr:pic>
      <xdr:nvPicPr>
        <xdr:cNvPr id="3" name="Imagen 8">
          <a:extLst>
            <a:ext uri="{FF2B5EF4-FFF2-40B4-BE49-F238E27FC236}">
              <a16:creationId xmlns:a16="http://schemas.microsoft.com/office/drawing/2014/main" id="{00000000-0008-0000-01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2950" y="0"/>
          <a:ext cx="1888814" cy="2819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76200</xdr:colOff>
      <xdr:row>13</xdr:row>
      <xdr:rowOff>85724</xdr:rowOff>
    </xdr:from>
    <xdr:to>
      <xdr:col>17</xdr:col>
      <xdr:colOff>47625</xdr:colOff>
      <xdr:row>33</xdr:row>
      <xdr:rowOff>123299</xdr:rowOff>
    </xdr:to>
    <xdr:pic>
      <xdr:nvPicPr>
        <xdr:cNvPr id="4" name="Imagen 3"/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8391" r="372"/>
        <a:stretch/>
      </xdr:blipFill>
      <xdr:spPr>
        <a:xfrm>
          <a:off x="3124200" y="2562224"/>
          <a:ext cx="9877425" cy="3847575"/>
        </a:xfrm>
        <a:prstGeom prst="rect">
          <a:avLst/>
        </a:prstGeom>
      </xdr:spPr>
    </xdr:pic>
    <xdr:clientData/>
  </xdr:twoCellAnchor>
  <xdr:twoCellAnchor>
    <xdr:from>
      <xdr:col>5</xdr:col>
      <xdr:colOff>733425</xdr:colOff>
      <xdr:row>44</xdr:row>
      <xdr:rowOff>28575</xdr:rowOff>
    </xdr:from>
    <xdr:to>
      <xdr:col>11</xdr:col>
      <xdr:colOff>733425</xdr:colOff>
      <xdr:row>57</xdr:row>
      <xdr:rowOff>104775</xdr:rowOff>
    </xdr:to>
    <xdr:graphicFrame macro="">
      <xdr:nvGraphicFramePr>
        <xdr:cNvPr id="16" name="Gráfico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0</xdr:colOff>
      <xdr:row>58</xdr:row>
      <xdr:rowOff>180975</xdr:rowOff>
    </xdr:from>
    <xdr:to>
      <xdr:col>12</xdr:col>
      <xdr:colOff>0</xdr:colOff>
      <xdr:row>72</xdr:row>
      <xdr:rowOff>152400</xdr:rowOff>
    </xdr:to>
    <xdr:graphicFrame macro="">
      <xdr:nvGraphicFramePr>
        <xdr:cNvPr id="17" name="Gráfico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114300</xdr:colOff>
      <xdr:row>77</xdr:row>
      <xdr:rowOff>152400</xdr:rowOff>
    </xdr:from>
    <xdr:to>
      <xdr:col>12</xdr:col>
      <xdr:colOff>114300</xdr:colOff>
      <xdr:row>92</xdr:row>
      <xdr:rowOff>38100</xdr:rowOff>
    </xdr:to>
    <xdr:graphicFrame macro="">
      <xdr:nvGraphicFramePr>
        <xdr:cNvPr id="18" name="Gráfico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0</xdr:colOff>
      <xdr:row>98</xdr:row>
      <xdr:rowOff>0</xdr:rowOff>
    </xdr:from>
    <xdr:to>
      <xdr:col>12</xdr:col>
      <xdr:colOff>0</xdr:colOff>
      <xdr:row>112</xdr:row>
      <xdr:rowOff>76200</xdr:rowOff>
    </xdr:to>
    <xdr:graphicFrame macro="">
      <xdr:nvGraphicFramePr>
        <xdr:cNvPr id="19" name="Gráfico 1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6</xdr:col>
      <xdr:colOff>266700</xdr:colOff>
      <xdr:row>114</xdr:row>
      <xdr:rowOff>95249</xdr:rowOff>
    </xdr:from>
    <xdr:to>
      <xdr:col>12</xdr:col>
      <xdr:colOff>419100</xdr:colOff>
      <xdr:row>129</xdr:row>
      <xdr:rowOff>47624</xdr:rowOff>
    </xdr:to>
    <xdr:graphicFrame macro="">
      <xdr:nvGraphicFramePr>
        <xdr:cNvPr id="20" name="Gráfico 1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6</xdr:col>
      <xdr:colOff>247650</xdr:colOff>
      <xdr:row>133</xdr:row>
      <xdr:rowOff>142875</xdr:rowOff>
    </xdr:from>
    <xdr:to>
      <xdr:col>12</xdr:col>
      <xdr:colOff>247650</xdr:colOff>
      <xdr:row>148</xdr:row>
      <xdr:rowOff>28575</xdr:rowOff>
    </xdr:to>
    <xdr:graphicFrame macro="">
      <xdr:nvGraphicFramePr>
        <xdr:cNvPr id="21" name="Gráfico 2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6</xdr:col>
      <xdr:colOff>200025</xdr:colOff>
      <xdr:row>153</xdr:row>
      <xdr:rowOff>0</xdr:rowOff>
    </xdr:from>
    <xdr:to>
      <xdr:col>12</xdr:col>
      <xdr:colOff>200025</xdr:colOff>
      <xdr:row>167</xdr:row>
      <xdr:rowOff>76200</xdr:rowOff>
    </xdr:to>
    <xdr:graphicFrame macro="">
      <xdr:nvGraphicFramePr>
        <xdr:cNvPr id="22" name="Gráfico 2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6</xdr:col>
      <xdr:colOff>104775</xdr:colOff>
      <xdr:row>171</xdr:row>
      <xdr:rowOff>161925</xdr:rowOff>
    </xdr:from>
    <xdr:to>
      <xdr:col>12</xdr:col>
      <xdr:colOff>104775</xdr:colOff>
      <xdr:row>184</xdr:row>
      <xdr:rowOff>47625</xdr:rowOff>
    </xdr:to>
    <xdr:graphicFrame macro="">
      <xdr:nvGraphicFramePr>
        <xdr:cNvPr id="23" name="Gráfico 2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6</xdr:col>
      <xdr:colOff>85725</xdr:colOff>
      <xdr:row>192</xdr:row>
      <xdr:rowOff>9525</xdr:rowOff>
    </xdr:from>
    <xdr:to>
      <xdr:col>12</xdr:col>
      <xdr:colOff>85725</xdr:colOff>
      <xdr:row>206</xdr:row>
      <xdr:rowOff>85725</xdr:rowOff>
    </xdr:to>
    <xdr:graphicFrame macro="">
      <xdr:nvGraphicFramePr>
        <xdr:cNvPr id="24" name="Gráfico 2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6</xdr:col>
      <xdr:colOff>66675</xdr:colOff>
      <xdr:row>210</xdr:row>
      <xdr:rowOff>95249</xdr:rowOff>
    </xdr:from>
    <xdr:to>
      <xdr:col>12</xdr:col>
      <xdr:colOff>371475</xdr:colOff>
      <xdr:row>225</xdr:row>
      <xdr:rowOff>142874</xdr:rowOff>
    </xdr:to>
    <xdr:graphicFrame macro="">
      <xdr:nvGraphicFramePr>
        <xdr:cNvPr id="25" name="Gráfico 2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6</xdr:col>
      <xdr:colOff>663528</xdr:colOff>
      <xdr:row>10</xdr:row>
      <xdr:rowOff>85165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1104900" y="0"/>
          <a:ext cx="11722053" cy="1990165"/>
        </a:xfrm>
        <a:prstGeom prst="rect">
          <a:avLst/>
        </a:prstGeom>
        <a:noFill/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CO" sz="2800" b="1" i="0" u="sng" strike="noStrike" kern="0" cap="none" spc="0" normalizeH="0" baseline="0" noProof="0">
              <a:ln>
                <a:noFill/>
              </a:ln>
              <a:solidFill>
                <a:srgbClr val="002060"/>
              </a:solidFill>
              <a:effectLst/>
              <a:uLnTx/>
              <a:uFillTx/>
              <a:latin typeface="+mn-lt"/>
              <a:ea typeface="+mn-ea"/>
              <a:cs typeface="+mn-cs"/>
            </a:rPr>
            <a:t>Ingeniería Física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CO" sz="1800" b="0" i="0" u="none" strike="noStrike" kern="0" cap="none" spc="0" normalizeH="0" baseline="0" noProof="0">
              <a:ln>
                <a:noFill/>
              </a:ln>
              <a:solidFill>
                <a:srgbClr val="00206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Informe de egresados, empleadores, 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CO" sz="1800" b="0" i="0" u="none" strike="noStrike" kern="0" cap="none" spc="0" normalizeH="0" baseline="0" noProof="0">
              <a:ln>
                <a:noFill/>
              </a:ln>
              <a:solidFill>
                <a:srgbClr val="00206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observatorio laboral para la educación y temas en educación continuada</a:t>
          </a:r>
        </a:p>
      </xdr:txBody>
    </xdr:sp>
    <xdr:clientData/>
  </xdr:twoCellAnchor>
  <xdr:twoCellAnchor editAs="oneCell">
    <xdr:from>
      <xdr:col>1</xdr:col>
      <xdr:colOff>228600</xdr:colOff>
      <xdr:row>0</xdr:row>
      <xdr:rowOff>0</xdr:rowOff>
    </xdr:from>
    <xdr:to>
      <xdr:col>2</xdr:col>
      <xdr:colOff>1158875</xdr:colOff>
      <xdr:row>10</xdr:row>
      <xdr:rowOff>38100</xdr:rowOff>
    </xdr:to>
    <xdr:pic>
      <xdr:nvPicPr>
        <xdr:cNvPr id="3" name="Imagen 8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2025" y="0"/>
          <a:ext cx="1301750" cy="1943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790575</xdr:colOff>
      <xdr:row>0</xdr:row>
      <xdr:rowOff>38101</xdr:rowOff>
    </xdr:from>
    <xdr:to>
      <xdr:col>7</xdr:col>
      <xdr:colOff>318247</xdr:colOff>
      <xdr:row>8</xdr:row>
      <xdr:rowOff>38101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1552575" y="38101"/>
          <a:ext cx="9290797" cy="1524000"/>
        </a:xfrm>
        <a:prstGeom prst="rect">
          <a:avLst/>
        </a:prstGeom>
        <a:noFill/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CO" sz="2800" b="1" i="0" u="sng" strike="noStrike" kern="0" cap="none" spc="0" normalizeH="0" baseline="0" noProof="0">
              <a:ln>
                <a:noFill/>
              </a:ln>
              <a:solidFill>
                <a:srgbClr val="002060"/>
              </a:solidFill>
              <a:effectLst/>
              <a:uLnTx/>
              <a:uFillTx/>
              <a:latin typeface="+mn-lt"/>
              <a:ea typeface="+mn-ea"/>
              <a:cs typeface="+mn-cs"/>
            </a:rPr>
            <a:t>Ingeniería Física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CO" sz="1800" b="0" i="0" u="none" strike="noStrike" kern="0" cap="none" spc="0" normalizeH="0" baseline="0" noProof="0">
              <a:ln>
                <a:noFill/>
              </a:ln>
              <a:solidFill>
                <a:srgbClr val="00206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Informe de egresados, empleadores, 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CO" sz="1800" b="0" i="0" u="none" strike="noStrike" kern="0" cap="none" spc="0" normalizeH="0" baseline="0" noProof="0">
              <a:ln>
                <a:noFill/>
              </a:ln>
              <a:solidFill>
                <a:srgbClr val="00206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observatorio laboral para la educación y temas en educación continuada</a:t>
          </a:r>
        </a:p>
      </xdr:txBody>
    </xdr:sp>
    <xdr:clientData/>
  </xdr:twoCellAnchor>
  <xdr:oneCellAnchor>
    <xdr:from>
      <xdr:col>0</xdr:col>
      <xdr:colOff>381000</xdr:colOff>
      <xdr:row>0</xdr:row>
      <xdr:rowOff>0</xdr:rowOff>
    </xdr:from>
    <xdr:ext cx="1301750" cy="1943100"/>
    <xdr:pic>
      <xdr:nvPicPr>
        <xdr:cNvPr id="3" name="Imagen 8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0"/>
          <a:ext cx="1301750" cy="1943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Hoja3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3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hyperlink" Target="mailto:egresados@utp.edu.co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7:R51"/>
  <sheetViews>
    <sheetView workbookViewId="0">
      <selection activeCell="S22" sqref="S22"/>
    </sheetView>
  </sheetViews>
  <sheetFormatPr baseColWidth="10" defaultColWidth="11.42578125" defaultRowHeight="15"/>
  <cols>
    <col min="1" max="1" width="11.42578125" style="1"/>
    <col min="2" max="2" width="11.42578125" style="1" customWidth="1"/>
    <col min="3" max="16384" width="11.42578125" style="1"/>
  </cols>
  <sheetData>
    <row r="17" spans="2:18">
      <c r="C17"/>
    </row>
    <row r="20" spans="2:18">
      <c r="Q20" s="3"/>
    </row>
    <row r="21" spans="2:18">
      <c r="Q21" s="3"/>
    </row>
    <row r="22" spans="2:18">
      <c r="E22"/>
      <c r="Q22" s="3"/>
    </row>
    <row r="23" spans="2:18">
      <c r="Q23" s="3"/>
    </row>
    <row r="24" spans="2:18">
      <c r="Q24" s="3"/>
    </row>
    <row r="25" spans="2:18">
      <c r="Q25" s="3"/>
    </row>
    <row r="26" spans="2:18">
      <c r="Q26" s="3"/>
    </row>
    <row r="27" spans="2:18">
      <c r="D27"/>
      <c r="Q27" s="3"/>
      <c r="R27" s="3"/>
    </row>
    <row r="28" spans="2:18">
      <c r="Q28" s="3"/>
    </row>
    <row r="29" spans="2:18">
      <c r="F29"/>
    </row>
    <row r="32" spans="2:18" ht="18.75">
      <c r="B32" s="108" t="s">
        <v>0</v>
      </c>
      <c r="C32" s="108"/>
      <c r="D32" s="108"/>
      <c r="E32" s="108"/>
      <c r="F32" s="108"/>
      <c r="G32" s="108"/>
      <c r="H32" s="108"/>
      <c r="I32" s="108"/>
      <c r="J32" s="108"/>
      <c r="K32" s="108"/>
      <c r="L32" s="108"/>
      <c r="M32" s="108"/>
      <c r="N32" s="108"/>
    </row>
    <row r="33" spans="2:15" ht="68.25" customHeight="1">
      <c r="B33" s="109" t="s">
        <v>1</v>
      </c>
      <c r="C33" s="109"/>
      <c r="D33" s="109"/>
      <c r="E33" s="109"/>
      <c r="F33" s="109"/>
      <c r="G33" s="109"/>
      <c r="H33" s="109"/>
      <c r="I33" s="109"/>
      <c r="J33" s="109"/>
      <c r="K33" s="109"/>
      <c r="L33" s="109"/>
      <c r="M33" s="109"/>
      <c r="N33" s="109"/>
      <c r="O33" s="109"/>
    </row>
    <row r="34" spans="2:15" ht="43.5" customHeight="1">
      <c r="B34" s="109" t="s">
        <v>2</v>
      </c>
      <c r="C34" s="109"/>
      <c r="D34" s="109"/>
      <c r="E34" s="109"/>
      <c r="F34" s="109"/>
      <c r="G34" s="109"/>
      <c r="H34" s="109"/>
      <c r="I34" s="109"/>
      <c r="J34" s="109"/>
      <c r="K34" s="109"/>
      <c r="L34" s="109"/>
      <c r="M34" s="109"/>
      <c r="N34" s="109"/>
      <c r="O34" s="109"/>
    </row>
    <row r="35" spans="2:15" ht="167.25" customHeight="1">
      <c r="B35" s="110" t="s">
        <v>135</v>
      </c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</row>
    <row r="36" spans="2:15" ht="89.25" customHeight="1">
      <c r="B36" s="111" t="s">
        <v>3</v>
      </c>
      <c r="C36" s="111"/>
      <c r="D36" s="111"/>
      <c r="E36" s="111"/>
      <c r="F36" s="111"/>
      <c r="G36" s="111"/>
      <c r="H36" s="111"/>
      <c r="I36" s="111"/>
      <c r="J36" s="111"/>
      <c r="K36" s="111"/>
      <c r="L36" s="111"/>
      <c r="M36" s="111"/>
      <c r="N36" s="111"/>
      <c r="O36" s="111"/>
    </row>
    <row r="37" spans="2:15" ht="58.5" customHeight="1">
      <c r="B37" s="111" t="s">
        <v>4</v>
      </c>
      <c r="C37" s="111"/>
      <c r="D37" s="111"/>
      <c r="E37" s="111"/>
      <c r="F37" s="111"/>
      <c r="G37" s="111"/>
      <c r="H37" s="111"/>
      <c r="I37" s="111"/>
      <c r="J37" s="111"/>
      <c r="K37" s="111"/>
      <c r="L37" s="111"/>
      <c r="M37" s="111"/>
      <c r="N37" s="111"/>
      <c r="O37" s="111"/>
    </row>
    <row r="38" spans="2:15" ht="20.25" customHeight="1"/>
    <row r="39" spans="2:15" ht="36.75" customHeight="1">
      <c r="B39" s="4" t="s">
        <v>5</v>
      </c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</row>
    <row r="40" spans="2:15" ht="14.45" customHeight="1">
      <c r="B40" s="104" t="s">
        <v>310</v>
      </c>
      <c r="C40" s="105"/>
      <c r="D40" s="105"/>
      <c r="E40" s="105"/>
      <c r="F40" s="105"/>
      <c r="G40" s="105"/>
      <c r="H40" s="105"/>
      <c r="I40" s="105"/>
      <c r="J40" s="105"/>
      <c r="K40" s="105"/>
      <c r="L40" s="105"/>
      <c r="M40" s="105"/>
      <c r="N40" s="105"/>
    </row>
    <row r="41" spans="2:15" ht="14.45" customHeight="1">
      <c r="B41" s="105"/>
      <c r="C41" s="105"/>
      <c r="D41" s="105"/>
      <c r="E41" s="105"/>
      <c r="F41" s="105"/>
      <c r="G41" s="105"/>
      <c r="H41" s="105"/>
      <c r="I41" s="105"/>
      <c r="J41" s="105"/>
      <c r="K41" s="105"/>
      <c r="L41" s="105"/>
      <c r="M41" s="105"/>
      <c r="N41" s="105"/>
    </row>
    <row r="42" spans="2:15" ht="14.45" customHeight="1">
      <c r="B42" s="105"/>
      <c r="C42" s="105"/>
      <c r="D42" s="105"/>
      <c r="E42" s="105"/>
      <c r="F42" s="105"/>
      <c r="G42" s="105"/>
      <c r="H42" s="105"/>
      <c r="I42" s="105"/>
      <c r="J42" s="105"/>
      <c r="K42" s="105"/>
      <c r="L42" s="105"/>
      <c r="M42" s="105"/>
      <c r="N42" s="105"/>
    </row>
    <row r="43" spans="2:15" ht="14.45" customHeight="1">
      <c r="B43" s="105"/>
      <c r="C43" s="105"/>
      <c r="D43" s="105"/>
      <c r="E43" s="105"/>
      <c r="F43" s="105"/>
      <c r="G43" s="105"/>
      <c r="H43" s="105"/>
      <c r="I43" s="105"/>
      <c r="J43" s="105"/>
      <c r="K43" s="105"/>
      <c r="L43" s="105"/>
      <c r="M43" s="105"/>
      <c r="N43" s="105"/>
    </row>
    <row r="44" spans="2:15" ht="14.45" customHeight="1">
      <c r="B44" s="105"/>
      <c r="C44" s="105"/>
      <c r="D44" s="105"/>
      <c r="E44" s="105"/>
      <c r="F44" s="105"/>
      <c r="G44" s="105"/>
      <c r="H44" s="105"/>
      <c r="I44" s="105"/>
      <c r="J44" s="105"/>
      <c r="K44" s="105"/>
      <c r="L44" s="105"/>
      <c r="M44" s="105"/>
      <c r="N44" s="105"/>
    </row>
    <row r="45" spans="2:15" ht="14.45" customHeight="1">
      <c r="B45" s="105"/>
      <c r="C45" s="105"/>
      <c r="D45" s="105"/>
      <c r="E45" s="105"/>
      <c r="F45" s="105"/>
      <c r="G45" s="105"/>
      <c r="H45" s="105"/>
      <c r="I45" s="105"/>
      <c r="J45" s="105"/>
      <c r="K45" s="105"/>
      <c r="L45" s="105"/>
      <c r="M45" s="105"/>
      <c r="N45" s="105"/>
    </row>
    <row r="46" spans="2:15" ht="14.45" customHeight="1">
      <c r="B46" s="105"/>
      <c r="C46" s="105"/>
      <c r="D46" s="105"/>
      <c r="E46" s="105"/>
      <c r="F46" s="105"/>
      <c r="G46" s="105"/>
      <c r="H46" s="105"/>
      <c r="I46" s="105"/>
      <c r="J46" s="105"/>
      <c r="K46" s="105"/>
      <c r="L46" s="105"/>
      <c r="M46" s="105"/>
      <c r="N46" s="105"/>
    </row>
    <row r="47" spans="2:15" ht="14.45" customHeight="1">
      <c r="B47" s="105"/>
      <c r="C47" s="105"/>
      <c r="D47" s="105"/>
      <c r="E47" s="105"/>
      <c r="F47" s="105"/>
      <c r="G47" s="105"/>
      <c r="H47" s="105"/>
      <c r="I47" s="105"/>
      <c r="J47" s="105"/>
      <c r="K47" s="105"/>
      <c r="L47" s="105"/>
      <c r="M47" s="105"/>
      <c r="N47" s="105"/>
    </row>
    <row r="48" spans="2:15" ht="14.45" customHeight="1">
      <c r="B48" s="105"/>
      <c r="C48" s="105"/>
      <c r="D48" s="105"/>
      <c r="E48" s="105"/>
      <c r="F48" s="105"/>
      <c r="G48" s="105"/>
      <c r="H48" s="105"/>
      <c r="I48" s="105"/>
      <c r="J48" s="105"/>
      <c r="K48" s="105"/>
      <c r="L48" s="105"/>
      <c r="M48" s="105"/>
      <c r="N48" s="105"/>
    </row>
    <row r="49" spans="2:14" ht="34.5" customHeight="1">
      <c r="B49" s="105"/>
      <c r="C49" s="105"/>
      <c r="D49" s="105"/>
      <c r="E49" s="105"/>
      <c r="F49" s="105"/>
      <c r="G49" s="105"/>
      <c r="H49" s="105"/>
      <c r="I49" s="105"/>
      <c r="J49" s="105"/>
      <c r="K49" s="105"/>
      <c r="L49" s="105"/>
      <c r="M49" s="105"/>
      <c r="N49" s="105"/>
    </row>
    <row r="51" spans="2:14" ht="87.75" customHeight="1">
      <c r="B51" s="106" t="s">
        <v>105</v>
      </c>
      <c r="C51" s="107"/>
      <c r="D51" s="107"/>
      <c r="E51" s="107"/>
      <c r="F51" s="107"/>
      <c r="G51" s="107"/>
      <c r="H51" s="107"/>
      <c r="I51" s="107"/>
      <c r="J51" s="107"/>
      <c r="K51" s="107"/>
      <c r="L51" s="107"/>
      <c r="M51" s="107"/>
      <c r="N51" s="107"/>
    </row>
  </sheetData>
  <mergeCells count="8">
    <mergeCell ref="B40:N49"/>
    <mergeCell ref="B51:N51"/>
    <mergeCell ref="B32:N32"/>
    <mergeCell ref="B33:O33"/>
    <mergeCell ref="B34:O34"/>
    <mergeCell ref="B35:O35"/>
    <mergeCell ref="B36:O36"/>
    <mergeCell ref="B37:O37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3:S893"/>
  <sheetViews>
    <sheetView topLeftCell="A15" workbookViewId="0">
      <selection activeCell="E42" sqref="E42:G43"/>
    </sheetView>
  </sheetViews>
  <sheetFormatPr baseColWidth="10" defaultColWidth="11.42578125" defaultRowHeight="15"/>
  <cols>
    <col min="1" max="1" width="3" style="1" customWidth="1"/>
    <col min="2" max="2" width="4.85546875" style="1" bestFit="1" customWidth="1"/>
    <col min="3" max="3" width="38.140625" style="1" customWidth="1"/>
    <col min="4" max="4" width="10.7109375" style="1" customWidth="1"/>
    <col min="5" max="5" width="12.85546875" style="1" bestFit="1" customWidth="1"/>
    <col min="6" max="6" width="12.85546875" style="1" customWidth="1"/>
    <col min="7" max="7" width="14" style="1" customWidth="1"/>
    <col min="8" max="8" width="13.140625" style="1" bestFit="1" customWidth="1"/>
    <col min="9" max="9" width="9.85546875" style="1" hidden="1" customWidth="1"/>
    <col min="10" max="11" width="11.5703125" style="1" bestFit="1" customWidth="1"/>
    <col min="12" max="12" width="10.5703125" style="1" customWidth="1"/>
    <col min="13" max="13" width="12.140625" style="1" customWidth="1"/>
    <col min="14" max="14" width="13" style="1" customWidth="1"/>
    <col min="15" max="15" width="18.140625" style="1" customWidth="1"/>
    <col min="16" max="16384" width="11.42578125" style="1"/>
  </cols>
  <sheetData>
    <row r="33" spans="2:19" ht="18.75">
      <c r="C33" s="58" t="s">
        <v>321</v>
      </c>
    </row>
    <row r="34" spans="2:19" ht="18.75">
      <c r="C34" s="58" t="s">
        <v>343</v>
      </c>
    </row>
    <row r="35" spans="2:19" ht="18.75">
      <c r="C35" s="58" t="s">
        <v>344</v>
      </c>
    </row>
    <row r="37" spans="2:19" ht="39" customHeight="1">
      <c r="B37" s="31"/>
      <c r="C37" s="113" t="s">
        <v>57</v>
      </c>
      <c r="D37" s="113"/>
      <c r="E37" s="113"/>
      <c r="F37" s="113"/>
      <c r="G37" s="113"/>
      <c r="H37" s="113"/>
      <c r="I37" s="113"/>
      <c r="J37" s="113"/>
      <c r="K37" s="113"/>
      <c r="L37" s="113"/>
      <c r="M37" s="113"/>
      <c r="N37" s="113"/>
      <c r="O37" s="113"/>
      <c r="P37" s="113"/>
      <c r="R37" s="59"/>
      <c r="S37" s="32"/>
    </row>
    <row r="38" spans="2:19" ht="19.5" customHeight="1">
      <c r="B38" s="31"/>
      <c r="C38" s="31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R38" s="59"/>
      <c r="S38" s="32"/>
    </row>
    <row r="39" spans="2:19" ht="23.25">
      <c r="B39" s="31"/>
      <c r="C39" s="114" t="s">
        <v>58</v>
      </c>
      <c r="D39" s="114"/>
      <c r="E39" s="114"/>
      <c r="F39" s="114"/>
      <c r="G39" s="114"/>
      <c r="H39" s="114"/>
      <c r="I39" s="114"/>
      <c r="J39" s="114"/>
      <c r="K39" s="114"/>
      <c r="L39" s="114"/>
      <c r="M39" s="114"/>
      <c r="N39" s="114"/>
      <c r="O39" s="114"/>
      <c r="P39" s="114"/>
      <c r="R39" s="59"/>
      <c r="S39" s="32"/>
    </row>
    <row r="40" spans="2:19" ht="19.5" customHeight="1">
      <c r="B40" s="31"/>
      <c r="C40" s="31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R40" s="59"/>
      <c r="S40" s="32"/>
    </row>
    <row r="41" spans="2:19" ht="19.5" customHeight="1">
      <c r="B41" s="31"/>
      <c r="C41" s="33" t="s">
        <v>54</v>
      </c>
      <c r="D41" s="33" t="s">
        <v>59</v>
      </c>
      <c r="E41" s="33" t="s">
        <v>60</v>
      </c>
      <c r="F41" s="33" t="s">
        <v>61</v>
      </c>
      <c r="G41" s="33" t="s">
        <v>62</v>
      </c>
      <c r="H41" s="33" t="s">
        <v>56</v>
      </c>
      <c r="I41" s="2"/>
      <c r="J41" s="2"/>
      <c r="K41" s="2"/>
      <c r="L41" s="2"/>
      <c r="M41" s="2"/>
      <c r="N41" s="2"/>
      <c r="O41" s="2"/>
      <c r="P41" s="2"/>
      <c r="R41" s="59"/>
      <c r="S41" s="32"/>
    </row>
    <row r="42" spans="2:19" ht="19.5" customHeight="1">
      <c r="B42" s="31"/>
      <c r="C42" s="34" t="s">
        <v>63</v>
      </c>
      <c r="D42" s="35">
        <v>132</v>
      </c>
      <c r="E42" s="35">
        <v>17</v>
      </c>
      <c r="F42" s="35">
        <v>9</v>
      </c>
      <c r="G42" s="35">
        <v>3</v>
      </c>
      <c r="H42" s="36">
        <v>161</v>
      </c>
      <c r="I42" s="2"/>
      <c r="J42" s="2"/>
      <c r="K42" s="2"/>
      <c r="L42" s="2"/>
      <c r="M42" s="2"/>
      <c r="N42" s="2"/>
      <c r="O42" s="2"/>
      <c r="P42" s="2"/>
      <c r="Q42" s="54"/>
      <c r="R42" s="59"/>
      <c r="S42" s="32"/>
    </row>
    <row r="43" spans="2:19" ht="19.5" customHeight="1">
      <c r="B43" s="31"/>
      <c r="C43" s="34" t="s">
        <v>64</v>
      </c>
      <c r="D43" s="35">
        <v>91</v>
      </c>
      <c r="E43" s="35">
        <v>10</v>
      </c>
      <c r="F43" s="35">
        <v>9</v>
      </c>
      <c r="G43" s="35">
        <v>1</v>
      </c>
      <c r="H43" s="36">
        <v>111</v>
      </c>
      <c r="I43" s="2"/>
      <c r="J43" s="2"/>
      <c r="K43" s="2"/>
      <c r="L43" s="2"/>
      <c r="M43" s="2"/>
      <c r="N43" s="2"/>
      <c r="O43" s="2"/>
      <c r="P43" s="2"/>
      <c r="R43" s="59"/>
      <c r="S43" s="32"/>
    </row>
    <row r="44" spans="2:19" ht="19.5" customHeight="1">
      <c r="B44" s="31"/>
      <c r="C44" s="31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R44" s="59"/>
      <c r="S44" s="32"/>
    </row>
    <row r="45" spans="2:19" ht="25.5" customHeight="1">
      <c r="B45" s="31"/>
      <c r="C45" s="33" t="s">
        <v>55</v>
      </c>
      <c r="D45" s="33" t="s">
        <v>59</v>
      </c>
      <c r="E45" s="33" t="s">
        <v>60</v>
      </c>
      <c r="F45" s="33" t="s">
        <v>61</v>
      </c>
      <c r="G45" s="33" t="s">
        <v>62</v>
      </c>
      <c r="H45" s="33" t="s">
        <v>56</v>
      </c>
      <c r="I45" s="2"/>
      <c r="J45" s="2"/>
      <c r="K45" s="2"/>
      <c r="L45" s="2"/>
      <c r="M45" s="2"/>
      <c r="N45" s="2"/>
      <c r="O45" s="2"/>
      <c r="P45" s="2"/>
      <c r="R45" s="59"/>
      <c r="S45" s="32"/>
    </row>
    <row r="46" spans="2:19" ht="19.5" customHeight="1">
      <c r="B46" s="31"/>
      <c r="C46" s="34" t="s">
        <v>63</v>
      </c>
      <c r="D46" s="37">
        <v>0.59192825112107628</v>
      </c>
      <c r="E46" s="37">
        <v>0.62962962962962965</v>
      </c>
      <c r="F46" s="37">
        <v>0.5</v>
      </c>
      <c r="G46" s="37">
        <v>0.75</v>
      </c>
      <c r="H46" s="38">
        <v>0.59191176470588236</v>
      </c>
      <c r="I46" s="2"/>
      <c r="J46" s="2"/>
      <c r="K46" s="2"/>
      <c r="L46" s="2"/>
      <c r="M46" s="2"/>
      <c r="N46" s="2"/>
      <c r="O46" s="2"/>
      <c r="P46" s="2"/>
      <c r="R46" s="59"/>
      <c r="S46" s="32"/>
    </row>
    <row r="47" spans="2:19" ht="19.5" customHeight="1">
      <c r="B47" s="31"/>
      <c r="C47" s="34" t="s">
        <v>64</v>
      </c>
      <c r="D47" s="37">
        <v>0.40807174887892378</v>
      </c>
      <c r="E47" s="37">
        <v>0.37037037037037035</v>
      </c>
      <c r="F47" s="37">
        <v>0.5</v>
      </c>
      <c r="G47" s="37">
        <v>0.25</v>
      </c>
      <c r="H47" s="38">
        <v>0.40808823529411764</v>
      </c>
      <c r="I47" s="2"/>
      <c r="J47" s="2"/>
      <c r="K47" s="2"/>
      <c r="L47" s="2"/>
      <c r="M47" s="2"/>
      <c r="N47" s="2"/>
      <c r="O47" s="2"/>
      <c r="P47" s="2"/>
      <c r="R47" s="59"/>
      <c r="S47" s="32"/>
    </row>
    <row r="48" spans="2:19" ht="105" customHeight="1">
      <c r="B48" s="31"/>
      <c r="C48" s="31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R48" s="59"/>
      <c r="S48" s="32"/>
    </row>
    <row r="49" spans="2:19" ht="23.25">
      <c r="B49" s="31"/>
      <c r="C49" s="114" t="s">
        <v>65</v>
      </c>
      <c r="D49" s="114"/>
      <c r="E49" s="114"/>
      <c r="F49" s="114"/>
      <c r="G49" s="114"/>
      <c r="H49" s="114"/>
      <c r="I49" s="114"/>
      <c r="J49" s="114"/>
      <c r="K49" s="114"/>
      <c r="L49" s="114"/>
      <c r="M49" s="114"/>
      <c r="N49" s="114"/>
      <c r="O49" s="114"/>
      <c r="P49" s="114"/>
      <c r="R49" s="59"/>
      <c r="S49" s="32"/>
    </row>
    <row r="50" spans="2:19" ht="19.5" customHeight="1">
      <c r="B50" s="31"/>
      <c r="C50" s="31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R50" s="59"/>
      <c r="S50" s="32"/>
    </row>
    <row r="51" spans="2:19" ht="19.5" customHeight="1">
      <c r="B51" s="31"/>
      <c r="C51" s="33" t="s">
        <v>54</v>
      </c>
      <c r="D51" s="33" t="s">
        <v>59</v>
      </c>
      <c r="E51" s="33" t="s">
        <v>60</v>
      </c>
      <c r="F51" s="33" t="s">
        <v>61</v>
      </c>
      <c r="G51" s="33" t="s">
        <v>62</v>
      </c>
      <c r="H51" s="33" t="s">
        <v>56</v>
      </c>
      <c r="I51" s="2"/>
      <c r="J51" s="2"/>
      <c r="K51" s="2"/>
      <c r="L51" s="2"/>
      <c r="M51" s="2"/>
      <c r="N51" s="2"/>
      <c r="O51" s="2"/>
      <c r="P51" s="2"/>
      <c r="R51" s="59"/>
      <c r="S51" s="32"/>
    </row>
    <row r="52" spans="2:19" ht="19.5" customHeight="1">
      <c r="B52" s="31"/>
      <c r="C52" s="34" t="s">
        <v>66</v>
      </c>
      <c r="D52" s="35">
        <v>171</v>
      </c>
      <c r="E52" s="35">
        <v>19</v>
      </c>
      <c r="F52" s="35">
        <v>11</v>
      </c>
      <c r="G52" s="35">
        <v>2</v>
      </c>
      <c r="H52" s="35">
        <v>203</v>
      </c>
      <c r="I52" s="2"/>
      <c r="J52" s="2"/>
      <c r="K52" s="2"/>
      <c r="L52" s="2"/>
      <c r="M52" s="2"/>
      <c r="N52" s="2"/>
      <c r="O52" s="2"/>
      <c r="P52" s="2"/>
      <c r="R52" s="59"/>
      <c r="S52" s="32"/>
    </row>
    <row r="53" spans="2:19" ht="19.5" customHeight="1">
      <c r="B53" s="31"/>
      <c r="C53" s="34" t="s">
        <v>67</v>
      </c>
      <c r="D53" s="35">
        <v>14</v>
      </c>
      <c r="E53" s="35">
        <v>4</v>
      </c>
      <c r="F53" s="35">
        <v>5</v>
      </c>
      <c r="G53" s="35">
        <v>2</v>
      </c>
      <c r="H53" s="35">
        <v>25</v>
      </c>
      <c r="I53" s="2"/>
      <c r="J53" s="2"/>
      <c r="K53" s="2"/>
      <c r="L53" s="2"/>
      <c r="M53" s="2"/>
      <c r="N53" s="2"/>
      <c r="O53" s="2"/>
      <c r="P53" s="2"/>
      <c r="R53" s="59"/>
      <c r="S53" s="32"/>
    </row>
    <row r="54" spans="2:19" ht="19.5" customHeight="1">
      <c r="B54" s="31"/>
      <c r="C54" s="34" t="s">
        <v>68</v>
      </c>
      <c r="D54" s="35">
        <v>38</v>
      </c>
      <c r="E54" s="35">
        <v>4</v>
      </c>
      <c r="F54" s="35">
        <v>2</v>
      </c>
      <c r="G54" s="35">
        <v>0</v>
      </c>
      <c r="H54" s="35">
        <v>44</v>
      </c>
      <c r="I54" s="2"/>
      <c r="J54" s="2"/>
      <c r="K54" s="2"/>
      <c r="L54" s="2"/>
      <c r="M54" s="2"/>
      <c r="N54" s="2"/>
      <c r="O54" s="2"/>
      <c r="P54" s="2"/>
      <c r="R54" s="59"/>
      <c r="S54" s="32"/>
    </row>
    <row r="55" spans="2:19" ht="19.5" customHeight="1">
      <c r="B55" s="31"/>
      <c r="C55" s="31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R55" s="59"/>
      <c r="S55" s="32"/>
    </row>
    <row r="56" spans="2:19" ht="19.5" customHeight="1">
      <c r="B56" s="31"/>
      <c r="C56" s="33" t="s">
        <v>55</v>
      </c>
      <c r="D56" s="33" t="s">
        <v>59</v>
      </c>
      <c r="E56" s="33" t="s">
        <v>60</v>
      </c>
      <c r="F56" s="33" t="s">
        <v>61</v>
      </c>
      <c r="G56" s="33" t="s">
        <v>62</v>
      </c>
      <c r="H56" s="33" t="s">
        <v>56</v>
      </c>
      <c r="I56" s="2"/>
      <c r="J56" s="2"/>
      <c r="K56" s="2"/>
      <c r="L56" s="2"/>
      <c r="M56" s="2"/>
      <c r="N56" s="2"/>
      <c r="O56" s="2"/>
      <c r="P56" s="2"/>
      <c r="R56" s="59"/>
      <c r="S56" s="32"/>
    </row>
    <row r="57" spans="2:19" ht="19.5" customHeight="1">
      <c r="B57" s="31"/>
      <c r="C57" s="34" t="s">
        <v>66</v>
      </c>
      <c r="D57" s="37">
        <v>0.76681614349775784</v>
      </c>
      <c r="E57" s="37">
        <v>0.70370370370370372</v>
      </c>
      <c r="F57" s="37">
        <v>0.61111111111111116</v>
      </c>
      <c r="G57" s="37">
        <v>0.5</v>
      </c>
      <c r="H57" s="37">
        <v>0.74632352941176472</v>
      </c>
      <c r="I57" s="39"/>
      <c r="J57" s="2"/>
      <c r="K57" s="2"/>
      <c r="L57" s="2"/>
      <c r="M57" s="2"/>
      <c r="N57" s="2"/>
      <c r="O57" s="2"/>
      <c r="P57" s="2"/>
      <c r="R57" s="59"/>
      <c r="S57" s="32"/>
    </row>
    <row r="58" spans="2:19" ht="23.25">
      <c r="B58" s="31"/>
      <c r="C58" s="34" t="s">
        <v>67</v>
      </c>
      <c r="D58" s="37">
        <v>6.2780269058295965E-2</v>
      </c>
      <c r="E58" s="37">
        <v>0.14814814814814814</v>
      </c>
      <c r="F58" s="37">
        <v>0.27777777777777779</v>
      </c>
      <c r="G58" s="37">
        <v>0.5</v>
      </c>
      <c r="H58" s="37">
        <v>9.1911764705882359E-2</v>
      </c>
      <c r="I58" s="39"/>
      <c r="J58" s="2"/>
      <c r="K58" s="2"/>
      <c r="L58" s="2"/>
      <c r="M58" s="2"/>
      <c r="N58" s="2"/>
      <c r="O58" s="2"/>
      <c r="P58" s="2"/>
      <c r="R58" s="59"/>
      <c r="S58" s="32"/>
    </row>
    <row r="59" spans="2:19" ht="19.5" customHeight="1">
      <c r="B59" s="31"/>
      <c r="C59" s="34" t="s">
        <v>68</v>
      </c>
      <c r="D59" s="37">
        <v>0.17040358744394618</v>
      </c>
      <c r="E59" s="37">
        <v>0.14814814814814814</v>
      </c>
      <c r="F59" s="37">
        <v>0.1111111111111111</v>
      </c>
      <c r="G59" s="37">
        <v>0</v>
      </c>
      <c r="H59" s="37">
        <v>0.16176470588235295</v>
      </c>
      <c r="I59" s="39"/>
      <c r="J59" s="2"/>
      <c r="K59" s="2"/>
      <c r="L59" s="2"/>
      <c r="M59" s="2"/>
      <c r="N59" s="2"/>
      <c r="O59" s="2"/>
      <c r="P59" s="2"/>
      <c r="R59" s="59"/>
      <c r="S59" s="32"/>
    </row>
    <row r="60" spans="2:19" ht="78.75" customHeight="1">
      <c r="B60" s="31"/>
      <c r="C60" s="31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R60" s="59"/>
      <c r="S60" s="32"/>
    </row>
    <row r="61" spans="2:19" ht="23.25">
      <c r="C61" s="114" t="s">
        <v>69</v>
      </c>
      <c r="D61" s="114"/>
      <c r="E61" s="114"/>
      <c r="F61" s="114"/>
      <c r="G61" s="114"/>
      <c r="H61" s="114"/>
      <c r="I61" s="114"/>
      <c r="J61" s="114"/>
      <c r="K61" s="114"/>
      <c r="L61" s="114"/>
      <c r="M61" s="114"/>
      <c r="N61" s="114"/>
      <c r="O61" s="114"/>
      <c r="P61" s="114"/>
      <c r="R61" s="59"/>
      <c r="S61" s="32"/>
    </row>
    <row r="62" spans="2:19">
      <c r="R62" s="59"/>
      <c r="S62" s="32"/>
    </row>
    <row r="63" spans="2:19" ht="23.25">
      <c r="C63" s="40">
        <v>0</v>
      </c>
      <c r="D63" s="41">
        <v>0.93333333333333335</v>
      </c>
      <c r="E63" s="42"/>
      <c r="F63" s="42"/>
      <c r="G63" s="42"/>
      <c r="H63" s="42"/>
      <c r="I63" s="42"/>
      <c r="R63" s="59"/>
      <c r="S63" s="32"/>
    </row>
    <row r="64" spans="2:19" ht="23.25">
      <c r="C64" s="40">
        <v>1</v>
      </c>
      <c r="D64" s="41">
        <v>6.222222222222222E-2</v>
      </c>
      <c r="E64" s="42"/>
      <c r="F64" s="42"/>
      <c r="G64" s="42"/>
      <c r="H64" s="42"/>
      <c r="I64" s="42"/>
      <c r="R64" s="59"/>
      <c r="S64" s="32"/>
    </row>
    <row r="65" spans="3:19" ht="23.25">
      <c r="C65" s="40">
        <v>2</v>
      </c>
      <c r="D65" s="41">
        <v>4.4444444444444444E-3</v>
      </c>
      <c r="E65" s="42"/>
      <c r="F65" s="42"/>
      <c r="G65" s="42"/>
      <c r="H65" s="42"/>
      <c r="I65" s="42"/>
      <c r="R65" s="59"/>
      <c r="S65" s="32"/>
    </row>
    <row r="66" spans="3:19" ht="23.25">
      <c r="C66" s="40">
        <v>3</v>
      </c>
      <c r="D66" s="41">
        <v>0</v>
      </c>
      <c r="E66" s="42"/>
      <c r="F66" s="42"/>
      <c r="G66" s="42"/>
      <c r="H66" s="42"/>
      <c r="I66" s="42"/>
      <c r="R66" s="59"/>
      <c r="S66" s="32"/>
    </row>
    <row r="67" spans="3:19" ht="23.25">
      <c r="C67" s="40">
        <v>4</v>
      </c>
      <c r="D67" s="41">
        <v>0</v>
      </c>
      <c r="E67" s="42"/>
      <c r="F67" s="42"/>
      <c r="G67" s="42"/>
      <c r="H67" s="42"/>
      <c r="I67" s="42"/>
      <c r="R67" s="59"/>
      <c r="S67" s="32"/>
    </row>
    <row r="68" spans="3:19" ht="23.25">
      <c r="C68" s="40">
        <v>5</v>
      </c>
      <c r="D68" s="41">
        <v>0</v>
      </c>
      <c r="E68" s="42"/>
      <c r="F68" s="42"/>
      <c r="G68" s="42"/>
      <c r="H68" s="42"/>
      <c r="I68" s="42"/>
      <c r="R68" s="59"/>
      <c r="S68" s="32"/>
    </row>
    <row r="69" spans="3:19" ht="23.25">
      <c r="C69" s="40">
        <v>6</v>
      </c>
      <c r="D69" s="41">
        <v>0</v>
      </c>
      <c r="E69" s="43"/>
      <c r="F69" s="43"/>
      <c r="G69" s="43"/>
      <c r="H69" s="43"/>
      <c r="I69" s="43"/>
      <c r="R69" s="59"/>
      <c r="S69" s="32"/>
    </row>
    <row r="70" spans="3:19">
      <c r="R70" s="59"/>
      <c r="S70" s="32"/>
    </row>
    <row r="71" spans="3:19">
      <c r="R71" s="59"/>
      <c r="S71" s="32"/>
    </row>
    <row r="72" spans="3:19">
      <c r="R72" s="59"/>
      <c r="S72" s="32"/>
    </row>
    <row r="73" spans="3:19">
      <c r="R73" s="59"/>
      <c r="S73" s="32"/>
    </row>
    <row r="74" spans="3:19">
      <c r="R74" s="59"/>
      <c r="S74" s="32"/>
    </row>
    <row r="75" spans="3:19">
      <c r="R75" s="59"/>
      <c r="S75" s="32"/>
    </row>
    <row r="76" spans="3:19" ht="34.5" customHeight="1">
      <c r="C76" s="113" t="s">
        <v>70</v>
      </c>
      <c r="D76" s="113"/>
      <c r="E76" s="113"/>
      <c r="F76" s="113"/>
      <c r="G76" s="113"/>
      <c r="H76" s="113"/>
      <c r="I76" s="113"/>
      <c r="J76" s="113"/>
      <c r="K76" s="113"/>
      <c r="L76" s="113"/>
      <c r="M76" s="113"/>
      <c r="N76" s="113"/>
      <c r="O76" s="113"/>
      <c r="P76" s="113"/>
      <c r="R76" s="59"/>
      <c r="S76" s="32"/>
    </row>
    <row r="77" spans="3:19">
      <c r="R77" s="59"/>
      <c r="S77" s="32"/>
    </row>
    <row r="78" spans="3:19" ht="23.25">
      <c r="C78" s="114" t="s">
        <v>71</v>
      </c>
      <c r="D78" s="114"/>
      <c r="E78" s="114"/>
      <c r="F78" s="114"/>
      <c r="G78" s="114"/>
      <c r="H78" s="114"/>
      <c r="I78" s="114"/>
      <c r="J78" s="114"/>
      <c r="K78" s="114"/>
      <c r="L78" s="114"/>
      <c r="M78" s="114"/>
      <c r="N78" s="114"/>
      <c r="O78" s="114"/>
      <c r="P78" s="114"/>
      <c r="R78" s="59"/>
      <c r="S78" s="32"/>
    </row>
    <row r="79" spans="3:19">
      <c r="R79" s="59"/>
      <c r="S79" s="32"/>
    </row>
    <row r="80" spans="3:19" ht="21">
      <c r="C80" s="40" t="s">
        <v>72</v>
      </c>
      <c r="D80" s="37">
        <v>0.44485294117647056</v>
      </c>
      <c r="R80" s="59"/>
      <c r="S80" s="32"/>
    </row>
    <row r="81" spans="3:19" ht="23.25">
      <c r="C81" s="43"/>
      <c r="D81" s="44"/>
      <c r="R81" s="59"/>
      <c r="S81" s="32"/>
    </row>
    <row r="82" spans="3:19" ht="23.25">
      <c r="C82" s="100" t="s">
        <v>72</v>
      </c>
      <c r="D82" s="33" t="s">
        <v>137</v>
      </c>
      <c r="E82" s="33" t="s">
        <v>138</v>
      </c>
      <c r="F82" s="33" t="s">
        <v>139</v>
      </c>
      <c r="R82" s="59"/>
      <c r="S82" s="32"/>
    </row>
    <row r="83" spans="3:19" ht="21">
      <c r="C83" s="40" t="s">
        <v>73</v>
      </c>
      <c r="D83" s="37">
        <v>0.24553571428571427</v>
      </c>
      <c r="E83" s="37">
        <v>0.5803571428571429</v>
      </c>
      <c r="F83" s="37">
        <v>0.17410714285714285</v>
      </c>
      <c r="R83" s="59"/>
      <c r="S83" s="32"/>
    </row>
    <row r="84" spans="3:19" ht="21">
      <c r="C84" s="40" t="s">
        <v>74</v>
      </c>
      <c r="D84" s="37">
        <v>0.2831858407079646</v>
      </c>
      <c r="E84" s="37">
        <v>0.49557522123893805</v>
      </c>
      <c r="F84" s="37">
        <v>0.22123893805309736</v>
      </c>
      <c r="R84" s="59"/>
      <c r="S84" s="32"/>
    </row>
    <row r="85" spans="3:19" ht="21">
      <c r="C85" s="40" t="s">
        <v>75</v>
      </c>
      <c r="D85" s="37">
        <v>0.52863436123348018</v>
      </c>
      <c r="E85" s="37">
        <v>0.43612334801762115</v>
      </c>
      <c r="F85" s="37">
        <v>3.5242290748898682E-2</v>
      </c>
      <c r="R85" s="59"/>
      <c r="S85" s="32"/>
    </row>
    <row r="86" spans="3:19" ht="21">
      <c r="C86" s="40" t="s">
        <v>76</v>
      </c>
      <c r="D86" s="37">
        <v>0.35714285714285715</v>
      </c>
      <c r="E86" s="37">
        <v>0.5580357142857143</v>
      </c>
      <c r="F86" s="37">
        <v>8.4821428571428575E-2</v>
      </c>
      <c r="R86" s="59"/>
      <c r="S86" s="32"/>
    </row>
    <row r="87" spans="3:19" ht="41.25" customHeight="1">
      <c r="R87" s="59"/>
      <c r="S87" s="32"/>
    </row>
    <row r="88" spans="3:19" ht="21">
      <c r="C88" s="40" t="s">
        <v>140</v>
      </c>
      <c r="D88" s="37">
        <v>5.1470588235294115E-2</v>
      </c>
      <c r="R88" s="59"/>
      <c r="S88" s="32"/>
    </row>
    <row r="89" spans="3:19">
      <c r="R89" s="59"/>
      <c r="S89" s="32"/>
    </row>
    <row r="90" spans="3:19" ht="23.25">
      <c r="C90" s="100" t="s">
        <v>140</v>
      </c>
      <c r="D90" s="33" t="s">
        <v>137</v>
      </c>
      <c r="E90" s="33" t="s">
        <v>138</v>
      </c>
      <c r="F90" s="33" t="s">
        <v>139</v>
      </c>
      <c r="R90" s="59"/>
      <c r="S90" s="32"/>
    </row>
    <row r="91" spans="3:19" ht="21">
      <c r="C91" s="40" t="s">
        <v>73</v>
      </c>
      <c r="D91" s="37">
        <v>0.14102564102564102</v>
      </c>
      <c r="E91" s="37">
        <v>0.4358974358974359</v>
      </c>
      <c r="F91" s="37">
        <v>0.42307692307692307</v>
      </c>
      <c r="R91" s="59"/>
      <c r="S91" s="32"/>
    </row>
    <row r="92" spans="3:19" ht="21">
      <c r="C92" s="40" t="s">
        <v>74</v>
      </c>
      <c r="D92" s="37">
        <v>0.17105263157894737</v>
      </c>
      <c r="E92" s="37">
        <v>0.42105263157894735</v>
      </c>
      <c r="F92" s="37">
        <v>0.40789473684210525</v>
      </c>
      <c r="R92" s="59"/>
      <c r="S92" s="32"/>
    </row>
    <row r="93" spans="3:19" ht="21">
      <c r="C93" s="40" t="s">
        <v>75</v>
      </c>
      <c r="D93" s="37">
        <v>0.22077922077922077</v>
      </c>
      <c r="E93" s="37">
        <v>0.48051948051948051</v>
      </c>
      <c r="F93" s="37">
        <v>0.29870129870129869</v>
      </c>
      <c r="R93" s="59"/>
      <c r="S93" s="32"/>
    </row>
    <row r="94" spans="3:19" ht="21">
      <c r="C94" s="40" t="s">
        <v>76</v>
      </c>
      <c r="D94" s="37">
        <v>0.14473684210526316</v>
      </c>
      <c r="E94" s="37">
        <v>0.42105263157894735</v>
      </c>
      <c r="F94" s="37">
        <v>0.43421052631578949</v>
      </c>
      <c r="R94" s="59"/>
      <c r="S94" s="32"/>
    </row>
    <row r="95" spans="3:19" ht="27" customHeight="1">
      <c r="R95" s="59"/>
      <c r="S95" s="32"/>
    </row>
    <row r="96" spans="3:19" ht="23.25">
      <c r="C96" s="114" t="s">
        <v>77</v>
      </c>
      <c r="D96" s="114"/>
      <c r="E96" s="114"/>
      <c r="F96" s="114"/>
      <c r="G96" s="114"/>
      <c r="H96" s="114"/>
      <c r="I96" s="114"/>
      <c r="J96" s="114"/>
      <c r="K96" s="114"/>
      <c r="L96" s="114"/>
      <c r="M96" s="114"/>
      <c r="N96" s="114"/>
      <c r="O96" s="114"/>
      <c r="P96" s="114"/>
      <c r="R96" s="59"/>
      <c r="S96" s="32"/>
    </row>
    <row r="97" spans="2:19" ht="17.25" customHeight="1">
      <c r="R97" s="59"/>
      <c r="S97" s="32"/>
    </row>
    <row r="98" spans="2:19" ht="23.25">
      <c r="B98" s="45" t="s">
        <v>17</v>
      </c>
      <c r="C98" s="115" t="s">
        <v>78</v>
      </c>
      <c r="D98" s="115"/>
      <c r="E98" s="115"/>
      <c r="F98" s="115"/>
      <c r="G98" s="115"/>
      <c r="H98" s="115"/>
      <c r="I98" s="115"/>
      <c r="J98" s="47">
        <v>1</v>
      </c>
      <c r="K98" s="47">
        <v>2</v>
      </c>
      <c r="L98" s="47">
        <v>3</v>
      </c>
      <c r="M98" s="47">
        <v>4</v>
      </c>
      <c r="N98" s="47">
        <v>5</v>
      </c>
      <c r="O98" s="47" t="s">
        <v>79</v>
      </c>
      <c r="R98" s="59"/>
      <c r="S98" s="32"/>
    </row>
    <row r="99" spans="2:19" ht="18.75">
      <c r="B99" s="30">
        <v>1</v>
      </c>
      <c r="C99" s="112" t="s">
        <v>141</v>
      </c>
      <c r="D99" s="112"/>
      <c r="E99" s="112"/>
      <c r="F99" s="112"/>
      <c r="G99" s="112"/>
      <c r="H99" s="112"/>
      <c r="I99" s="112"/>
      <c r="J99" s="37">
        <v>1.0869565217391304E-2</v>
      </c>
      <c r="K99" s="37">
        <v>2.1739130434782608E-2</v>
      </c>
      <c r="L99" s="37">
        <v>4.3478260869565216E-2</v>
      </c>
      <c r="M99" s="37">
        <v>0.68478260869565222</v>
      </c>
      <c r="N99" s="37">
        <v>0.2391304347826087</v>
      </c>
      <c r="O99" s="48">
        <v>4.1195652173913047</v>
      </c>
      <c r="R99" s="59"/>
      <c r="S99" s="32"/>
    </row>
    <row r="100" spans="2:19" ht="18.75">
      <c r="B100" s="30">
        <v>2</v>
      </c>
      <c r="C100" s="112" t="s">
        <v>142</v>
      </c>
      <c r="D100" s="112"/>
      <c r="E100" s="112"/>
      <c r="F100" s="112"/>
      <c r="G100" s="112"/>
      <c r="H100" s="112"/>
      <c r="I100" s="112"/>
      <c r="J100" s="37">
        <v>1.0869565217391304E-2</v>
      </c>
      <c r="K100" s="37">
        <v>2.717391304347826E-2</v>
      </c>
      <c r="L100" s="37">
        <v>8.1521739130434784E-2</v>
      </c>
      <c r="M100" s="37">
        <v>0.58695652173913049</v>
      </c>
      <c r="N100" s="37">
        <v>0.29347826086956524</v>
      </c>
      <c r="O100" s="48">
        <v>4.125</v>
      </c>
      <c r="R100" s="59"/>
      <c r="S100" s="32"/>
    </row>
    <row r="101" spans="2:19" ht="18.75">
      <c r="B101" s="30">
        <v>3</v>
      </c>
      <c r="C101" s="112" t="s">
        <v>143</v>
      </c>
      <c r="D101" s="112"/>
      <c r="E101" s="112"/>
      <c r="F101" s="112"/>
      <c r="G101" s="112"/>
      <c r="H101" s="112"/>
      <c r="I101" s="112"/>
      <c r="J101" s="37">
        <v>1.0869565217391304E-2</v>
      </c>
      <c r="K101" s="37">
        <v>3.2608695652173912E-2</v>
      </c>
      <c r="L101" s="37">
        <v>0.14130434782608695</v>
      </c>
      <c r="M101" s="37">
        <v>0.60869565217391308</v>
      </c>
      <c r="N101" s="37">
        <v>0.20652173913043478</v>
      </c>
      <c r="O101" s="48">
        <v>3.9673913043478262</v>
      </c>
      <c r="R101" s="59"/>
      <c r="S101" s="32"/>
    </row>
    <row r="102" spans="2:19" ht="30.75" customHeight="1">
      <c r="B102" s="30">
        <v>4</v>
      </c>
      <c r="C102" s="112" t="s">
        <v>144</v>
      </c>
      <c r="D102" s="112"/>
      <c r="E102" s="112"/>
      <c r="F102" s="112"/>
      <c r="G102" s="112"/>
      <c r="H102" s="112"/>
      <c r="I102" s="112"/>
      <c r="J102" s="37">
        <v>3.8043478260869568E-2</v>
      </c>
      <c r="K102" s="37">
        <v>9.2391304347826081E-2</v>
      </c>
      <c r="L102" s="37">
        <v>0.17934782608695651</v>
      </c>
      <c r="M102" s="37">
        <v>0.51086956521739135</v>
      </c>
      <c r="N102" s="37">
        <v>0.17934782608695651</v>
      </c>
      <c r="O102" s="48">
        <v>3.7010869565217392</v>
      </c>
      <c r="R102" s="59"/>
      <c r="S102" s="32"/>
    </row>
    <row r="103" spans="2:19" ht="18.75">
      <c r="B103" s="30">
        <v>5</v>
      </c>
      <c r="C103" s="112" t="s">
        <v>145</v>
      </c>
      <c r="D103" s="112"/>
      <c r="E103" s="112"/>
      <c r="F103" s="112"/>
      <c r="G103" s="112"/>
      <c r="H103" s="112"/>
      <c r="I103" s="112"/>
      <c r="J103" s="37">
        <v>5.434782608695652E-3</v>
      </c>
      <c r="K103" s="37">
        <v>3.2608695652173912E-2</v>
      </c>
      <c r="L103" s="37">
        <v>5.434782608695652E-2</v>
      </c>
      <c r="M103" s="37">
        <v>0.41847826086956524</v>
      </c>
      <c r="N103" s="37">
        <v>0.4891304347826087</v>
      </c>
      <c r="O103" s="48">
        <v>4.3532608695652177</v>
      </c>
      <c r="R103" s="59"/>
      <c r="S103" s="32"/>
    </row>
    <row r="104" spans="2:19" ht="28.5" customHeight="1">
      <c r="B104" s="30">
        <v>6</v>
      </c>
      <c r="C104" s="112" t="s">
        <v>146</v>
      </c>
      <c r="D104" s="112"/>
      <c r="E104" s="112"/>
      <c r="F104" s="112"/>
      <c r="G104" s="112"/>
      <c r="H104" s="112"/>
      <c r="I104" s="112"/>
      <c r="J104" s="37">
        <v>5.434782608695652E-3</v>
      </c>
      <c r="K104" s="37">
        <v>2.1739130434782608E-2</v>
      </c>
      <c r="L104" s="37">
        <v>1.0869565217391304E-2</v>
      </c>
      <c r="M104" s="37">
        <v>0.30434782608695654</v>
      </c>
      <c r="N104" s="37">
        <v>0.65760869565217395</v>
      </c>
      <c r="O104" s="48">
        <v>4.5869565217391308</v>
      </c>
      <c r="R104" s="59"/>
      <c r="S104" s="32"/>
    </row>
    <row r="105" spans="2:19" ht="18.75">
      <c r="B105" s="30">
        <v>7</v>
      </c>
      <c r="C105" s="112" t="s">
        <v>147</v>
      </c>
      <c r="D105" s="112"/>
      <c r="E105" s="112"/>
      <c r="F105" s="112"/>
      <c r="G105" s="112"/>
      <c r="H105" s="112"/>
      <c r="I105" s="112"/>
      <c r="J105" s="37">
        <v>5.434782608695652E-3</v>
      </c>
      <c r="K105" s="37">
        <v>5.434782608695652E-3</v>
      </c>
      <c r="L105" s="37">
        <v>3.8043478260869568E-2</v>
      </c>
      <c r="M105" s="37">
        <v>0.39130434782608697</v>
      </c>
      <c r="N105" s="37">
        <v>0.55978260869565222</v>
      </c>
      <c r="O105" s="48">
        <v>4.4945652173913047</v>
      </c>
      <c r="R105" s="59"/>
      <c r="S105" s="32"/>
    </row>
    <row r="106" spans="2:19" ht="18.75">
      <c r="B106" s="30">
        <v>8</v>
      </c>
      <c r="C106" s="112" t="s">
        <v>148</v>
      </c>
      <c r="D106" s="112"/>
      <c r="E106" s="112"/>
      <c r="F106" s="112"/>
      <c r="G106" s="112"/>
      <c r="H106" s="112"/>
      <c r="I106" s="112"/>
      <c r="J106" s="37">
        <v>5.434782608695652E-3</v>
      </c>
      <c r="K106" s="37">
        <v>6.5217391304347824E-2</v>
      </c>
      <c r="L106" s="37">
        <v>7.0652173913043473E-2</v>
      </c>
      <c r="M106" s="37">
        <v>0.49456521739130432</v>
      </c>
      <c r="N106" s="37">
        <v>0.3641304347826087</v>
      </c>
      <c r="O106" s="48">
        <v>4.1467391304347823</v>
      </c>
      <c r="R106" s="59"/>
      <c r="S106" s="32"/>
    </row>
    <row r="107" spans="2:19" ht="18.75">
      <c r="B107" s="30">
        <v>9</v>
      </c>
      <c r="C107" s="112" t="s">
        <v>149</v>
      </c>
      <c r="D107" s="112"/>
      <c r="E107" s="112"/>
      <c r="F107" s="112"/>
      <c r="G107" s="112"/>
      <c r="H107" s="112"/>
      <c r="I107" s="112"/>
      <c r="J107" s="37">
        <v>5.434782608695652E-3</v>
      </c>
      <c r="K107" s="37">
        <v>1.6304347826086956E-2</v>
      </c>
      <c r="L107" s="37">
        <v>4.3478260869565216E-2</v>
      </c>
      <c r="M107" s="37">
        <v>0.54347826086956519</v>
      </c>
      <c r="N107" s="37">
        <v>0.39130434782608697</v>
      </c>
      <c r="O107" s="48">
        <v>4.2989130434782608</v>
      </c>
      <c r="R107" s="59"/>
      <c r="S107" s="32"/>
    </row>
    <row r="108" spans="2:19" ht="18.75">
      <c r="B108" s="30">
        <v>10</v>
      </c>
      <c r="C108" s="112" t="s">
        <v>150</v>
      </c>
      <c r="D108" s="112"/>
      <c r="E108" s="112"/>
      <c r="F108" s="112"/>
      <c r="G108" s="112"/>
      <c r="H108" s="112"/>
      <c r="I108" s="112"/>
      <c r="J108" s="37">
        <v>5.434782608695652E-3</v>
      </c>
      <c r="K108" s="37">
        <v>1.0869565217391304E-2</v>
      </c>
      <c r="L108" s="37">
        <v>3.8043478260869568E-2</v>
      </c>
      <c r="M108" s="37">
        <v>0.48369565217391303</v>
      </c>
      <c r="N108" s="37">
        <v>0.46195652173913043</v>
      </c>
      <c r="O108" s="48">
        <v>4.3858695652173916</v>
      </c>
      <c r="R108" s="59"/>
      <c r="S108" s="32"/>
    </row>
    <row r="109" spans="2:19" ht="18.75">
      <c r="B109" s="30">
        <v>11</v>
      </c>
      <c r="C109" s="112" t="s">
        <v>151</v>
      </c>
      <c r="D109" s="112"/>
      <c r="E109" s="112"/>
      <c r="F109" s="112"/>
      <c r="G109" s="112"/>
      <c r="H109" s="112"/>
      <c r="I109" s="112"/>
      <c r="J109" s="37">
        <v>1.0869565217391304E-2</v>
      </c>
      <c r="K109" s="37">
        <v>4.3478260869565216E-2</v>
      </c>
      <c r="L109" s="37">
        <v>3.8043478260869568E-2</v>
      </c>
      <c r="M109" s="37">
        <v>0.41847826086956524</v>
      </c>
      <c r="N109" s="37">
        <v>0.31521739130434784</v>
      </c>
      <c r="O109" s="48">
        <v>3.4619565217391304</v>
      </c>
      <c r="R109" s="59"/>
      <c r="S109" s="32"/>
    </row>
    <row r="110" spans="2:19" ht="18.75">
      <c r="B110" s="30">
        <v>12</v>
      </c>
      <c r="C110" s="112" t="s">
        <v>152</v>
      </c>
      <c r="D110" s="112"/>
      <c r="E110" s="112"/>
      <c r="F110" s="112"/>
      <c r="G110" s="112"/>
      <c r="H110" s="112"/>
      <c r="I110" s="112"/>
      <c r="J110" s="37">
        <v>1.0869565217391304E-2</v>
      </c>
      <c r="K110" s="37">
        <v>1.6304347826086956E-2</v>
      </c>
      <c r="L110" s="37">
        <v>2.717391304347826E-2</v>
      </c>
      <c r="M110" s="37">
        <v>0.45652173913043476</v>
      </c>
      <c r="N110" s="37">
        <v>0.31521739130434784</v>
      </c>
      <c r="O110" s="48">
        <v>3.527173913043478</v>
      </c>
      <c r="R110" s="59"/>
      <c r="S110" s="32"/>
    </row>
    <row r="111" spans="2:19" ht="18.75">
      <c r="B111" s="30">
        <v>13</v>
      </c>
      <c r="C111" s="112" t="s">
        <v>153</v>
      </c>
      <c r="D111" s="112"/>
      <c r="E111" s="112"/>
      <c r="F111" s="112"/>
      <c r="G111" s="112"/>
      <c r="H111" s="112"/>
      <c r="I111" s="112"/>
      <c r="J111" s="37">
        <v>5.434782608695652E-3</v>
      </c>
      <c r="K111" s="37">
        <v>1.0869565217391304E-2</v>
      </c>
      <c r="L111" s="37">
        <v>4.8913043478260872E-2</v>
      </c>
      <c r="M111" s="37">
        <v>0.51086956521739135</v>
      </c>
      <c r="N111" s="37">
        <v>0.25</v>
      </c>
      <c r="O111" s="48">
        <v>3.4673913043478262</v>
      </c>
      <c r="R111" s="59"/>
      <c r="S111" s="32"/>
    </row>
    <row r="112" spans="2:19" ht="18.75">
      <c r="B112" s="30">
        <v>14</v>
      </c>
      <c r="C112" s="112" t="s">
        <v>154</v>
      </c>
      <c r="D112" s="112"/>
      <c r="E112" s="112"/>
      <c r="F112" s="112"/>
      <c r="G112" s="112"/>
      <c r="H112" s="112"/>
      <c r="I112" s="112"/>
      <c r="J112" s="37">
        <v>5.434782608695652E-3</v>
      </c>
      <c r="K112" s="37">
        <v>3.8043478260869568E-2</v>
      </c>
      <c r="L112" s="37">
        <v>2.717391304347826E-2</v>
      </c>
      <c r="M112" s="37">
        <v>0.38043478260869568</v>
      </c>
      <c r="N112" s="37">
        <v>0.375</v>
      </c>
      <c r="O112" s="48">
        <v>3.5597826086956523</v>
      </c>
      <c r="R112" s="59"/>
      <c r="S112" s="32"/>
    </row>
    <row r="113" spans="2:19" ht="18.75">
      <c r="B113" s="30">
        <v>15</v>
      </c>
      <c r="C113" s="112" t="s">
        <v>155</v>
      </c>
      <c r="D113" s="112"/>
      <c r="E113" s="112"/>
      <c r="F113" s="112"/>
      <c r="G113" s="112"/>
      <c r="H113" s="112"/>
      <c r="I113" s="112"/>
      <c r="J113" s="37">
        <v>5.434782608695652E-3</v>
      </c>
      <c r="K113" s="37">
        <v>1.0869565217391304E-2</v>
      </c>
      <c r="L113" s="37">
        <v>4.8913043478260872E-2</v>
      </c>
      <c r="M113" s="37">
        <v>0.3641304347826087</v>
      </c>
      <c r="N113" s="37">
        <v>0.39673913043478259</v>
      </c>
      <c r="O113" s="48">
        <v>3.6141304347826089</v>
      </c>
      <c r="R113" s="59"/>
      <c r="S113" s="32"/>
    </row>
    <row r="114" spans="2:19" ht="18.75">
      <c r="B114" s="30">
        <v>16</v>
      </c>
      <c r="C114" s="112" t="s">
        <v>156</v>
      </c>
      <c r="D114" s="112"/>
      <c r="E114" s="112"/>
      <c r="F114" s="112"/>
      <c r="G114" s="112"/>
      <c r="H114" s="112"/>
      <c r="I114" s="112"/>
      <c r="J114" s="37">
        <v>5.434782608695652E-3</v>
      </c>
      <c r="K114" s="37">
        <v>5.434782608695652E-3</v>
      </c>
      <c r="L114" s="37">
        <v>3.2608695652173912E-2</v>
      </c>
      <c r="M114" s="37">
        <v>0.33152173913043476</v>
      </c>
      <c r="N114" s="37">
        <v>0.45108695652173914</v>
      </c>
      <c r="O114" s="48">
        <v>3.6956521739130435</v>
      </c>
      <c r="R114" s="59"/>
      <c r="S114" s="32"/>
    </row>
    <row r="115" spans="2:19">
      <c r="R115" s="59"/>
      <c r="S115" s="32"/>
    </row>
    <row r="116" spans="2:19">
      <c r="R116" s="59"/>
      <c r="S116" s="32"/>
    </row>
    <row r="117" spans="2:19">
      <c r="R117" s="59"/>
      <c r="S117" s="32"/>
    </row>
    <row r="118" spans="2:19">
      <c r="R118" s="59"/>
      <c r="S118" s="32"/>
    </row>
    <row r="119" spans="2:19">
      <c r="R119" s="59"/>
      <c r="S119" s="32"/>
    </row>
    <row r="120" spans="2:19">
      <c r="R120" s="59"/>
      <c r="S120" s="32"/>
    </row>
    <row r="121" spans="2:19">
      <c r="R121" s="59"/>
      <c r="S121" s="32"/>
    </row>
    <row r="122" spans="2:19">
      <c r="R122" s="59"/>
      <c r="S122" s="32"/>
    </row>
    <row r="123" spans="2:19">
      <c r="R123" s="59"/>
      <c r="S123" s="32"/>
    </row>
    <row r="124" spans="2:19">
      <c r="R124" s="59"/>
      <c r="S124" s="32"/>
    </row>
    <row r="125" spans="2:19">
      <c r="R125" s="59"/>
      <c r="S125" s="32"/>
    </row>
    <row r="126" spans="2:19">
      <c r="R126" s="59"/>
      <c r="S126" s="32"/>
    </row>
    <row r="127" spans="2:19">
      <c r="R127" s="59"/>
      <c r="S127" s="32"/>
    </row>
    <row r="128" spans="2:19">
      <c r="R128" s="59"/>
      <c r="S128" s="32"/>
    </row>
    <row r="129" spans="2:19">
      <c r="R129" s="59"/>
      <c r="S129" s="32"/>
    </row>
    <row r="130" spans="2:19" ht="27.75" customHeight="1">
      <c r="R130" s="59"/>
      <c r="S130" s="32"/>
    </row>
    <row r="131" spans="2:19" ht="14.25" customHeight="1">
      <c r="R131" s="59"/>
      <c r="S131" s="32"/>
    </row>
    <row r="132" spans="2:19" ht="23.25">
      <c r="B132" s="45" t="s">
        <v>17</v>
      </c>
      <c r="C132" s="115" t="s">
        <v>157</v>
      </c>
      <c r="D132" s="115"/>
      <c r="E132" s="115"/>
      <c r="F132" s="115"/>
      <c r="G132" s="115"/>
      <c r="H132" s="115"/>
      <c r="I132" s="115"/>
      <c r="J132" s="47">
        <v>1</v>
      </c>
      <c r="K132" s="47">
        <v>2</v>
      </c>
      <c r="L132" s="47">
        <v>3</v>
      </c>
      <c r="M132" s="47">
        <v>4</v>
      </c>
      <c r="N132" s="47">
        <v>5</v>
      </c>
      <c r="O132" s="47" t="s">
        <v>79</v>
      </c>
      <c r="R132" s="59"/>
      <c r="S132" s="32"/>
    </row>
    <row r="133" spans="2:19" ht="17.25" customHeight="1">
      <c r="B133" s="30">
        <v>1</v>
      </c>
      <c r="C133" s="116" t="s">
        <v>158</v>
      </c>
      <c r="D133" s="116"/>
      <c r="E133" s="116"/>
      <c r="F133" s="116"/>
      <c r="G133" s="116"/>
      <c r="H133" s="116"/>
      <c r="I133" s="116"/>
      <c r="J133" s="37">
        <v>2.3255813953488372E-2</v>
      </c>
      <c r="K133" s="37">
        <v>0</v>
      </c>
      <c r="L133" s="37">
        <v>0.20930232558139536</v>
      </c>
      <c r="M133" s="37">
        <v>0.53488372093023251</v>
      </c>
      <c r="N133" s="37">
        <v>0.23255813953488372</v>
      </c>
      <c r="O133" s="74">
        <v>3.9534883720930232</v>
      </c>
      <c r="R133" s="59"/>
      <c r="S133" s="32"/>
    </row>
    <row r="134" spans="2:19" ht="17.25" customHeight="1">
      <c r="B134" s="30">
        <v>2</v>
      </c>
      <c r="C134" s="116" t="s">
        <v>159</v>
      </c>
      <c r="D134" s="116"/>
      <c r="E134" s="116"/>
      <c r="F134" s="116"/>
      <c r="G134" s="116"/>
      <c r="H134" s="116"/>
      <c r="I134" s="116"/>
      <c r="J134" s="37">
        <v>2.3255813953488372E-2</v>
      </c>
      <c r="K134" s="37">
        <v>4.6511627906976744E-2</v>
      </c>
      <c r="L134" s="37">
        <v>6.9767441860465115E-2</v>
      </c>
      <c r="M134" s="37">
        <v>0.34883720930232559</v>
      </c>
      <c r="N134" s="37">
        <v>0.51162790697674421</v>
      </c>
      <c r="O134" s="74">
        <v>4.2790697674418601</v>
      </c>
      <c r="R134" s="59"/>
      <c r="S134" s="32"/>
    </row>
    <row r="135" spans="2:19" ht="17.25" customHeight="1">
      <c r="B135" s="30">
        <v>3</v>
      </c>
      <c r="C135" s="116" t="s">
        <v>160</v>
      </c>
      <c r="D135" s="116"/>
      <c r="E135" s="116"/>
      <c r="F135" s="116"/>
      <c r="G135" s="116"/>
      <c r="H135" s="116"/>
      <c r="I135" s="116"/>
      <c r="J135" s="37">
        <v>0</v>
      </c>
      <c r="K135" s="37">
        <v>2.3255813953488372E-2</v>
      </c>
      <c r="L135" s="37">
        <v>0.18604651162790697</v>
      </c>
      <c r="M135" s="37">
        <v>0.48837209302325579</v>
      </c>
      <c r="N135" s="37">
        <v>0.30232558139534882</v>
      </c>
      <c r="O135" s="74">
        <v>4.0697674418604652</v>
      </c>
      <c r="R135" s="59"/>
      <c r="S135" s="32"/>
    </row>
    <row r="136" spans="2:19" ht="17.25" customHeight="1">
      <c r="B136" s="30">
        <v>4</v>
      </c>
      <c r="C136" s="116" t="s">
        <v>161</v>
      </c>
      <c r="D136" s="116"/>
      <c r="E136" s="116"/>
      <c r="F136" s="116"/>
      <c r="G136" s="116"/>
      <c r="H136" s="116"/>
      <c r="I136" s="116"/>
      <c r="J136" s="37">
        <v>2.3255813953488372E-2</v>
      </c>
      <c r="K136" s="37">
        <v>0</v>
      </c>
      <c r="L136" s="37">
        <v>4.6511627906976744E-2</v>
      </c>
      <c r="M136" s="37">
        <v>0.55813953488372092</v>
      </c>
      <c r="N136" s="37">
        <v>0.37209302325581395</v>
      </c>
      <c r="O136" s="74">
        <v>4.2558139534883717</v>
      </c>
      <c r="R136" s="59"/>
      <c r="S136" s="32"/>
    </row>
    <row r="137" spans="2:19" ht="17.25" customHeight="1">
      <c r="B137" s="30">
        <v>5</v>
      </c>
      <c r="C137" s="116" t="s">
        <v>162</v>
      </c>
      <c r="D137" s="116"/>
      <c r="E137" s="116"/>
      <c r="F137" s="116"/>
      <c r="G137" s="116"/>
      <c r="H137" s="116"/>
      <c r="I137" s="116"/>
      <c r="J137" s="37">
        <v>0</v>
      </c>
      <c r="K137" s="37">
        <v>4.6511627906976744E-2</v>
      </c>
      <c r="L137" s="37">
        <v>6.9767441860465115E-2</v>
      </c>
      <c r="M137" s="37">
        <v>0.39534883720930231</v>
      </c>
      <c r="N137" s="37">
        <v>0.48837209302325579</v>
      </c>
      <c r="O137" s="74">
        <v>4.3255813953488369</v>
      </c>
      <c r="R137" s="59"/>
      <c r="S137" s="32"/>
    </row>
    <row r="138" spans="2:19" ht="17.25" customHeight="1">
      <c r="B138" s="30">
        <v>6</v>
      </c>
      <c r="C138" s="116" t="s">
        <v>163</v>
      </c>
      <c r="D138" s="116"/>
      <c r="E138" s="116"/>
      <c r="F138" s="116"/>
      <c r="G138" s="116"/>
      <c r="H138" s="116"/>
      <c r="I138" s="116"/>
      <c r="J138" s="37">
        <v>2.3255813953488372E-2</v>
      </c>
      <c r="K138" s="37">
        <v>0</v>
      </c>
      <c r="L138" s="37">
        <v>2.3255813953488372E-2</v>
      </c>
      <c r="M138" s="37">
        <v>0.32558139534883723</v>
      </c>
      <c r="N138" s="37">
        <v>0.62790697674418605</v>
      </c>
      <c r="O138" s="74">
        <v>4.5348837209302326</v>
      </c>
      <c r="R138" s="59"/>
      <c r="S138" s="32"/>
    </row>
    <row r="139" spans="2:19" ht="17.25" customHeight="1">
      <c r="B139" s="30">
        <v>7</v>
      </c>
      <c r="C139" s="116" t="s">
        <v>164</v>
      </c>
      <c r="D139" s="116"/>
      <c r="E139" s="116"/>
      <c r="F139" s="116"/>
      <c r="G139" s="116"/>
      <c r="H139" s="116"/>
      <c r="I139" s="116"/>
      <c r="J139" s="37">
        <v>0</v>
      </c>
      <c r="K139" s="37">
        <v>0</v>
      </c>
      <c r="L139" s="37">
        <v>9.3023255813953487E-2</v>
      </c>
      <c r="M139" s="37">
        <v>0.51162790697674421</v>
      </c>
      <c r="N139" s="37">
        <v>0.39534883720930231</v>
      </c>
      <c r="O139" s="74">
        <v>4.3023255813953485</v>
      </c>
      <c r="R139" s="59"/>
      <c r="S139" s="32"/>
    </row>
    <row r="140" spans="2:19" ht="17.25" customHeight="1">
      <c r="B140" s="30">
        <v>8</v>
      </c>
      <c r="C140" s="116" t="s">
        <v>165</v>
      </c>
      <c r="D140" s="116"/>
      <c r="E140" s="116"/>
      <c r="F140" s="116"/>
      <c r="G140" s="116"/>
      <c r="H140" s="116"/>
      <c r="I140" s="116"/>
      <c r="J140" s="37">
        <v>0</v>
      </c>
      <c r="K140" s="37">
        <v>2.3255813953488372E-2</v>
      </c>
      <c r="L140" s="37">
        <v>0.13953488372093023</v>
      </c>
      <c r="M140" s="37">
        <v>0.48837209302325579</v>
      </c>
      <c r="N140" s="37">
        <v>0.34883720930232559</v>
      </c>
      <c r="O140" s="74">
        <v>4.1627906976744189</v>
      </c>
      <c r="R140" s="59"/>
      <c r="S140" s="32"/>
    </row>
    <row r="141" spans="2:19" ht="15.75" customHeight="1">
      <c r="C141" s="60"/>
      <c r="D141" s="60"/>
      <c r="E141" s="60"/>
      <c r="F141" s="60"/>
      <c r="G141" s="60"/>
      <c r="H141" s="60"/>
      <c r="I141" s="60"/>
      <c r="J141" s="61"/>
      <c r="K141" s="61"/>
      <c r="L141" s="61"/>
      <c r="M141" s="61"/>
      <c r="N141" s="61"/>
      <c r="R141" s="59"/>
      <c r="S141" s="32"/>
    </row>
    <row r="142" spans="2:19" ht="15.75" customHeight="1">
      <c r="C142" s="60"/>
      <c r="D142" s="60"/>
      <c r="E142" s="60"/>
      <c r="F142" s="60"/>
      <c r="G142" s="60"/>
      <c r="H142" s="60"/>
      <c r="I142" s="60"/>
      <c r="J142" s="61"/>
      <c r="K142" s="61"/>
      <c r="L142" s="61"/>
      <c r="M142" s="61"/>
      <c r="N142" s="61"/>
      <c r="R142" s="59"/>
      <c r="S142" s="32"/>
    </row>
    <row r="143" spans="2:19" ht="15.75" customHeight="1">
      <c r="C143" s="60"/>
      <c r="D143" s="60"/>
      <c r="E143" s="60"/>
      <c r="F143" s="60"/>
      <c r="G143" s="60"/>
      <c r="H143" s="60"/>
      <c r="I143" s="60"/>
      <c r="J143" s="61"/>
      <c r="K143" s="61"/>
      <c r="L143" s="61"/>
      <c r="M143" s="61"/>
      <c r="N143" s="61"/>
      <c r="R143" s="59"/>
      <c r="S143" s="32"/>
    </row>
    <row r="144" spans="2:19" ht="15.75" customHeight="1">
      <c r="C144" s="60"/>
      <c r="D144" s="60"/>
      <c r="E144" s="60"/>
      <c r="F144" s="60"/>
      <c r="G144" s="60"/>
      <c r="H144" s="60"/>
      <c r="I144" s="60"/>
      <c r="J144" s="61"/>
      <c r="K144" s="61"/>
      <c r="L144" s="61"/>
      <c r="M144" s="61"/>
      <c r="N144" s="61"/>
      <c r="R144" s="59"/>
      <c r="S144" s="32"/>
    </row>
    <row r="145" spans="3:19" ht="15.75" customHeight="1">
      <c r="C145" s="60"/>
      <c r="D145" s="60"/>
      <c r="E145" s="60"/>
      <c r="F145" s="60"/>
      <c r="G145" s="60"/>
      <c r="H145" s="60"/>
      <c r="I145" s="60"/>
      <c r="J145" s="61"/>
      <c r="K145" s="61"/>
      <c r="L145" s="61"/>
      <c r="M145" s="61"/>
      <c r="N145" s="61"/>
      <c r="R145" s="59"/>
      <c r="S145" s="32"/>
    </row>
    <row r="146" spans="3:19" ht="15.75" customHeight="1">
      <c r="C146" s="60"/>
      <c r="D146" s="60"/>
      <c r="E146" s="60"/>
      <c r="F146" s="60"/>
      <c r="G146" s="60"/>
      <c r="H146" s="60"/>
      <c r="I146" s="60"/>
      <c r="J146" s="61"/>
      <c r="K146" s="61"/>
      <c r="L146" s="61"/>
      <c r="M146" s="61"/>
      <c r="N146" s="61"/>
      <c r="R146" s="59"/>
      <c r="S146" s="32"/>
    </row>
    <row r="147" spans="3:19" ht="15.75" customHeight="1">
      <c r="C147" s="60"/>
      <c r="D147" s="60"/>
      <c r="E147" s="60"/>
      <c r="F147" s="60"/>
      <c r="G147" s="60"/>
      <c r="H147" s="60"/>
      <c r="I147" s="60"/>
      <c r="J147" s="61"/>
      <c r="K147" s="61"/>
      <c r="L147" s="61"/>
      <c r="M147" s="61"/>
      <c r="N147" s="61"/>
      <c r="R147" s="59"/>
      <c r="S147" s="32"/>
    </row>
    <row r="148" spans="3:19" ht="15.75" customHeight="1">
      <c r="C148" s="60"/>
      <c r="D148" s="60"/>
      <c r="E148" s="60"/>
      <c r="F148" s="60"/>
      <c r="G148" s="60"/>
      <c r="H148" s="60"/>
      <c r="I148" s="60"/>
      <c r="J148" s="61"/>
      <c r="K148" s="61"/>
      <c r="L148" s="61"/>
      <c r="M148" s="61"/>
      <c r="N148" s="61"/>
      <c r="R148" s="59"/>
      <c r="S148" s="32"/>
    </row>
    <row r="149" spans="3:19" ht="99" customHeight="1">
      <c r="C149" s="60"/>
      <c r="D149" s="60"/>
      <c r="E149" s="60"/>
      <c r="F149" s="60"/>
      <c r="G149" s="60"/>
      <c r="H149" s="60"/>
      <c r="I149" s="60"/>
      <c r="J149" s="61"/>
      <c r="K149" s="61"/>
      <c r="L149" s="61"/>
      <c r="M149" s="61"/>
      <c r="N149" s="61"/>
      <c r="R149" s="59"/>
      <c r="S149" s="32"/>
    </row>
    <row r="150" spans="3:19" ht="44.25" customHeight="1">
      <c r="C150" s="113" t="s">
        <v>80</v>
      </c>
      <c r="D150" s="113"/>
      <c r="E150" s="113"/>
      <c r="F150" s="113"/>
      <c r="G150" s="113"/>
      <c r="H150" s="113"/>
      <c r="I150" s="113"/>
      <c r="J150" s="113"/>
      <c r="K150" s="113"/>
      <c r="L150" s="113"/>
      <c r="M150" s="113"/>
      <c r="N150" s="113"/>
      <c r="O150" s="113"/>
      <c r="P150" s="113"/>
      <c r="R150" s="59"/>
      <c r="S150" s="32"/>
    </row>
    <row r="151" spans="3:19" ht="20.25" customHeight="1">
      <c r="C151" s="60"/>
      <c r="D151" s="60"/>
      <c r="E151" s="60"/>
      <c r="F151" s="60"/>
      <c r="G151" s="60"/>
      <c r="H151" s="60"/>
      <c r="I151" s="60"/>
      <c r="J151" s="61"/>
      <c r="K151" s="61"/>
      <c r="L151" s="61"/>
      <c r="M151" s="61"/>
      <c r="N151" s="61"/>
      <c r="R151" s="59"/>
      <c r="S151" s="32"/>
    </row>
    <row r="152" spans="3:19" ht="57.75" customHeight="1">
      <c r="C152" s="117" t="s">
        <v>166</v>
      </c>
      <c r="D152" s="117"/>
      <c r="E152" s="117"/>
      <c r="F152" s="117"/>
      <c r="G152" s="117"/>
      <c r="H152" s="117"/>
      <c r="I152" s="117"/>
      <c r="J152" s="117"/>
      <c r="K152" s="117"/>
      <c r="L152" s="117"/>
      <c r="M152" s="117"/>
      <c r="N152" s="117"/>
      <c r="O152" s="117"/>
      <c r="P152" s="117"/>
      <c r="R152" s="59"/>
      <c r="S152" s="32"/>
    </row>
    <row r="153" spans="3:19" ht="15.75" customHeight="1">
      <c r="C153" s="60"/>
      <c r="D153" s="60"/>
      <c r="E153" s="60"/>
      <c r="F153" s="60"/>
      <c r="G153" s="60"/>
      <c r="H153" s="60"/>
      <c r="I153" s="60"/>
      <c r="J153" s="61"/>
      <c r="K153" s="61"/>
      <c r="L153" s="61"/>
      <c r="M153" s="61"/>
      <c r="N153" s="61"/>
      <c r="R153" s="59"/>
      <c r="S153" s="32"/>
    </row>
    <row r="154" spans="3:19" ht="23.25">
      <c r="C154" s="100" t="s">
        <v>167</v>
      </c>
      <c r="D154" s="33" t="s">
        <v>59</v>
      </c>
      <c r="E154" s="33" t="s">
        <v>60</v>
      </c>
      <c r="F154" s="33" t="s">
        <v>56</v>
      </c>
      <c r="G154" s="61"/>
      <c r="H154" s="61"/>
      <c r="I154" s="61"/>
      <c r="J154" s="61"/>
      <c r="K154" s="61"/>
      <c r="L154" s="61"/>
      <c r="M154" s="61"/>
      <c r="N154" s="61"/>
      <c r="R154" s="59"/>
      <c r="S154" s="32"/>
    </row>
    <row r="155" spans="3:19" ht="21">
      <c r="C155" s="40" t="s">
        <v>137</v>
      </c>
      <c r="D155" s="35">
        <v>38</v>
      </c>
      <c r="E155" s="35">
        <v>2</v>
      </c>
      <c r="F155" s="35">
        <v>40</v>
      </c>
      <c r="G155" s="61"/>
      <c r="H155" s="61"/>
      <c r="I155" s="61"/>
      <c r="J155" s="61"/>
      <c r="K155" s="61"/>
      <c r="L155" s="61"/>
      <c r="M155" s="61"/>
      <c r="N155" s="61"/>
      <c r="R155" s="59"/>
      <c r="S155" s="32"/>
    </row>
    <row r="156" spans="3:19" ht="21">
      <c r="C156" s="40" t="s">
        <v>168</v>
      </c>
      <c r="D156" s="35">
        <v>39</v>
      </c>
      <c r="E156" s="35">
        <v>1</v>
      </c>
      <c r="F156" s="35">
        <v>40</v>
      </c>
      <c r="G156" s="61"/>
      <c r="H156" s="61"/>
      <c r="I156" s="61"/>
      <c r="J156" s="61"/>
      <c r="K156" s="61"/>
      <c r="L156" s="61"/>
      <c r="M156" s="61"/>
      <c r="N156" s="61"/>
      <c r="R156" s="59"/>
      <c r="S156" s="32"/>
    </row>
    <row r="157" spans="3:19" ht="21">
      <c r="C157" s="40" t="s">
        <v>139</v>
      </c>
      <c r="D157" s="35">
        <v>9</v>
      </c>
      <c r="E157" s="35">
        <v>3</v>
      </c>
      <c r="F157" s="35">
        <v>12</v>
      </c>
      <c r="G157" s="61"/>
      <c r="H157" s="61"/>
      <c r="I157" s="61"/>
      <c r="J157" s="61"/>
      <c r="K157" s="61"/>
      <c r="L157" s="61"/>
      <c r="M157" s="61"/>
      <c r="N157" s="61"/>
      <c r="R157" s="59"/>
      <c r="S157" s="32"/>
    </row>
    <row r="158" spans="3:19" ht="21">
      <c r="C158" s="40" t="s">
        <v>169</v>
      </c>
      <c r="D158" s="35">
        <v>1</v>
      </c>
      <c r="E158" s="35">
        <v>1</v>
      </c>
      <c r="F158" s="35">
        <v>2</v>
      </c>
      <c r="G158" s="61"/>
      <c r="H158" s="61"/>
      <c r="I158" s="61"/>
      <c r="J158" s="61"/>
      <c r="K158" s="61"/>
      <c r="L158" s="61"/>
      <c r="M158" s="61"/>
      <c r="N158" s="61"/>
      <c r="R158" s="59"/>
      <c r="S158" s="32"/>
    </row>
    <row r="159" spans="3:19" ht="21">
      <c r="C159" s="40" t="s">
        <v>170</v>
      </c>
      <c r="D159" s="35">
        <v>3</v>
      </c>
      <c r="E159" s="35">
        <v>0</v>
      </c>
      <c r="F159" s="35">
        <v>3</v>
      </c>
      <c r="G159" s="61"/>
      <c r="H159" s="61"/>
      <c r="I159" s="61"/>
      <c r="J159" s="61"/>
      <c r="K159" s="61"/>
      <c r="L159" s="61"/>
      <c r="M159" s="61"/>
      <c r="N159" s="61"/>
      <c r="R159" s="59"/>
      <c r="S159" s="32"/>
    </row>
    <row r="160" spans="3:19" ht="21">
      <c r="C160" s="40" t="s">
        <v>171</v>
      </c>
      <c r="D160" s="35">
        <v>130</v>
      </c>
      <c r="E160" s="35">
        <v>20</v>
      </c>
      <c r="F160" s="35">
        <v>150</v>
      </c>
      <c r="G160" s="61"/>
      <c r="H160" s="61"/>
      <c r="I160" s="61"/>
      <c r="J160" s="61"/>
      <c r="K160" s="61"/>
      <c r="L160" s="61"/>
      <c r="M160" s="61"/>
      <c r="N160" s="61"/>
      <c r="R160" s="59"/>
      <c r="S160" s="32"/>
    </row>
    <row r="161" spans="3:19" ht="15.75" customHeight="1">
      <c r="C161" s="60"/>
      <c r="D161" s="60"/>
      <c r="E161" s="60"/>
      <c r="F161" s="60"/>
      <c r="G161" s="60"/>
      <c r="H161" s="60"/>
      <c r="I161" s="60"/>
      <c r="J161" s="61"/>
      <c r="K161" s="61"/>
      <c r="L161" s="61"/>
      <c r="M161" s="61"/>
      <c r="N161" s="61"/>
      <c r="R161" s="59"/>
      <c r="S161" s="32"/>
    </row>
    <row r="162" spans="3:19" ht="23.25">
      <c r="C162" s="100" t="s">
        <v>172</v>
      </c>
      <c r="D162" s="33" t="s">
        <v>59</v>
      </c>
      <c r="E162" s="33" t="s">
        <v>60</v>
      </c>
      <c r="F162" s="33" t="s">
        <v>56</v>
      </c>
      <c r="G162" s="60"/>
      <c r="H162" s="60"/>
      <c r="I162" s="60"/>
      <c r="J162" s="61"/>
      <c r="K162" s="61"/>
      <c r="L162" s="61"/>
      <c r="M162" s="61"/>
      <c r="N162" s="61"/>
      <c r="R162" s="59"/>
      <c r="S162" s="32"/>
    </row>
    <row r="163" spans="3:19" ht="21">
      <c r="C163" s="40" t="s">
        <v>137</v>
      </c>
      <c r="D163" s="37">
        <v>0.17040358744394618</v>
      </c>
      <c r="E163" s="37">
        <v>7.407407407407407E-2</v>
      </c>
      <c r="F163" s="37">
        <v>0.16</v>
      </c>
      <c r="G163" s="60"/>
      <c r="H163" s="60"/>
      <c r="I163" s="60"/>
      <c r="J163" s="61"/>
      <c r="K163" s="61"/>
      <c r="L163" s="61"/>
      <c r="M163" s="61"/>
      <c r="N163" s="61"/>
      <c r="R163" s="59"/>
      <c r="S163" s="32"/>
    </row>
    <row r="164" spans="3:19" ht="21">
      <c r="C164" s="40" t="s">
        <v>168</v>
      </c>
      <c r="D164" s="37">
        <v>0.17488789237668162</v>
      </c>
      <c r="E164" s="37">
        <v>3.7037037037037035E-2</v>
      </c>
      <c r="F164" s="37">
        <v>0.16</v>
      </c>
      <c r="G164" s="60"/>
      <c r="H164" s="60"/>
      <c r="I164" s="60"/>
      <c r="J164" s="61"/>
      <c r="K164" s="61"/>
      <c r="L164" s="61"/>
      <c r="M164" s="61"/>
      <c r="N164" s="61"/>
      <c r="R164" s="59"/>
      <c r="S164" s="32"/>
    </row>
    <row r="165" spans="3:19" ht="21">
      <c r="C165" s="40" t="s">
        <v>139</v>
      </c>
      <c r="D165" s="37">
        <v>4.0358744394618833E-2</v>
      </c>
      <c r="E165" s="37">
        <v>0.1111111111111111</v>
      </c>
      <c r="F165" s="37">
        <v>4.8000000000000001E-2</v>
      </c>
      <c r="G165" s="60"/>
      <c r="H165" s="60"/>
      <c r="I165" s="60"/>
      <c r="J165" s="61"/>
      <c r="K165" s="61"/>
      <c r="L165" s="61"/>
      <c r="M165" s="61"/>
      <c r="N165" s="61"/>
      <c r="R165" s="59"/>
      <c r="S165" s="32"/>
    </row>
    <row r="166" spans="3:19" ht="21">
      <c r="C166" s="40" t="s">
        <v>169</v>
      </c>
      <c r="D166" s="37">
        <v>4.4843049327354259E-3</v>
      </c>
      <c r="E166" s="37">
        <v>3.7037037037037035E-2</v>
      </c>
      <c r="F166" s="37">
        <v>8.0000000000000002E-3</v>
      </c>
      <c r="G166" s="60"/>
      <c r="H166" s="60"/>
      <c r="I166" s="60"/>
      <c r="J166" s="61"/>
      <c r="K166" s="61"/>
      <c r="L166" s="61"/>
      <c r="M166" s="61"/>
      <c r="N166" s="61"/>
      <c r="R166" s="59"/>
      <c r="S166" s="32"/>
    </row>
    <row r="167" spans="3:19" ht="21">
      <c r="C167" s="40" t="s">
        <v>170</v>
      </c>
      <c r="D167" s="37">
        <v>1.3452914798206279E-2</v>
      </c>
      <c r="E167" s="37">
        <v>0</v>
      </c>
      <c r="F167" s="37">
        <v>1.2E-2</v>
      </c>
      <c r="G167" s="60"/>
      <c r="H167" s="60"/>
      <c r="I167" s="60"/>
      <c r="J167" s="61"/>
      <c r="K167" s="61"/>
      <c r="L167" s="61"/>
      <c r="M167" s="61"/>
      <c r="N167" s="61"/>
      <c r="R167" s="59"/>
      <c r="S167" s="32"/>
    </row>
    <row r="168" spans="3:19" ht="21">
      <c r="C168" s="40" t="s">
        <v>171</v>
      </c>
      <c r="D168" s="37">
        <v>0.5829596412556054</v>
      </c>
      <c r="E168" s="37">
        <v>0.7407407407407407</v>
      </c>
      <c r="F168" s="37">
        <v>0.6</v>
      </c>
      <c r="G168" s="60"/>
      <c r="H168" s="60"/>
      <c r="I168" s="60"/>
      <c r="J168" s="61"/>
      <c r="K168" s="61"/>
      <c r="L168" s="61"/>
      <c r="M168" s="61"/>
      <c r="N168" s="61"/>
      <c r="R168" s="59"/>
      <c r="S168" s="32"/>
    </row>
    <row r="169" spans="3:19" ht="15.75" customHeight="1">
      <c r="C169" s="60"/>
      <c r="D169" s="60"/>
      <c r="E169" s="60"/>
      <c r="F169" s="60"/>
      <c r="G169" s="60"/>
      <c r="H169" s="60"/>
      <c r="I169" s="60"/>
      <c r="J169" s="61"/>
      <c r="K169" s="61"/>
      <c r="L169" s="61"/>
      <c r="M169" s="61"/>
      <c r="N169" s="61"/>
      <c r="R169" s="59"/>
      <c r="S169" s="32"/>
    </row>
    <row r="170" spans="3:19" ht="23.25">
      <c r="C170" s="100" t="s">
        <v>173</v>
      </c>
      <c r="D170" s="33" t="s">
        <v>59</v>
      </c>
      <c r="E170" s="33" t="s">
        <v>60</v>
      </c>
      <c r="F170" s="33" t="s">
        <v>56</v>
      </c>
      <c r="G170" s="60"/>
      <c r="H170" s="60"/>
      <c r="I170" s="60"/>
      <c r="J170" s="61"/>
      <c r="K170" s="61"/>
      <c r="L170" s="61"/>
      <c r="M170" s="61"/>
      <c r="N170" s="61"/>
      <c r="R170" s="59"/>
      <c r="S170" s="32"/>
    </row>
    <row r="171" spans="3:19" ht="21">
      <c r="C171" s="40" t="s">
        <v>137</v>
      </c>
      <c r="D171" s="35">
        <v>19</v>
      </c>
      <c r="E171" s="35">
        <v>0</v>
      </c>
      <c r="F171" s="35">
        <v>19</v>
      </c>
      <c r="G171" s="60"/>
      <c r="H171" s="60"/>
      <c r="I171" s="60"/>
      <c r="J171" s="61"/>
      <c r="K171" s="61"/>
      <c r="L171" s="61"/>
      <c r="M171" s="61"/>
      <c r="N171" s="61"/>
      <c r="R171" s="59"/>
      <c r="S171" s="32"/>
    </row>
    <row r="172" spans="3:19" ht="21">
      <c r="C172" s="40" t="s">
        <v>168</v>
      </c>
      <c r="D172" s="35">
        <v>39</v>
      </c>
      <c r="E172" s="35">
        <v>1</v>
      </c>
      <c r="F172" s="35">
        <v>40</v>
      </c>
      <c r="G172" s="60"/>
      <c r="H172" s="60"/>
      <c r="I172" s="60"/>
      <c r="J172" s="61"/>
      <c r="K172" s="61"/>
      <c r="L172" s="61"/>
      <c r="M172" s="61"/>
      <c r="N172" s="61"/>
      <c r="R172" s="59"/>
      <c r="S172" s="32"/>
    </row>
    <row r="173" spans="3:19" ht="21">
      <c r="C173" s="40" t="s">
        <v>139</v>
      </c>
      <c r="D173" s="35">
        <v>38</v>
      </c>
      <c r="E173" s="35">
        <v>2</v>
      </c>
      <c r="F173" s="35">
        <v>40</v>
      </c>
      <c r="G173" s="60"/>
      <c r="H173" s="60"/>
      <c r="I173" s="60"/>
      <c r="J173" s="61"/>
      <c r="K173" s="61"/>
      <c r="L173" s="61"/>
      <c r="M173" s="61"/>
      <c r="N173" s="61"/>
      <c r="R173" s="59"/>
      <c r="S173" s="32"/>
    </row>
    <row r="174" spans="3:19" ht="21">
      <c r="C174" s="40" t="s">
        <v>169</v>
      </c>
      <c r="D174" s="35">
        <v>24</v>
      </c>
      <c r="E174" s="35">
        <v>4</v>
      </c>
      <c r="F174" s="35">
        <v>28</v>
      </c>
      <c r="G174" s="60"/>
      <c r="H174" s="60"/>
      <c r="I174" s="60"/>
      <c r="J174" s="61"/>
      <c r="K174" s="61"/>
      <c r="L174" s="61"/>
      <c r="M174" s="61"/>
      <c r="N174" s="61"/>
      <c r="R174" s="59"/>
      <c r="S174" s="32"/>
    </row>
    <row r="175" spans="3:19" ht="21">
      <c r="C175" s="40" t="s">
        <v>170</v>
      </c>
      <c r="D175" s="35">
        <v>4</v>
      </c>
      <c r="E175" s="35">
        <v>0</v>
      </c>
      <c r="F175" s="35">
        <v>4</v>
      </c>
      <c r="G175" s="60"/>
      <c r="H175" s="60"/>
      <c r="I175" s="60"/>
      <c r="J175" s="61"/>
      <c r="K175" s="61"/>
      <c r="L175" s="61"/>
      <c r="M175" s="61"/>
      <c r="N175" s="61"/>
      <c r="R175" s="59"/>
      <c r="S175" s="32"/>
    </row>
    <row r="176" spans="3:19" ht="21">
      <c r="C176" s="40" t="s">
        <v>171</v>
      </c>
      <c r="D176" s="35">
        <v>99</v>
      </c>
      <c r="E176" s="35">
        <v>20</v>
      </c>
      <c r="F176" s="35">
        <v>119</v>
      </c>
      <c r="G176" s="60"/>
      <c r="H176" s="60"/>
      <c r="I176" s="60"/>
      <c r="J176" s="61"/>
      <c r="K176" s="61"/>
      <c r="L176" s="61"/>
      <c r="M176" s="61"/>
      <c r="N176" s="61"/>
      <c r="R176" s="59"/>
      <c r="S176" s="32"/>
    </row>
    <row r="177" spans="3:19" ht="18.75">
      <c r="C177" s="60"/>
      <c r="D177" s="60"/>
      <c r="E177" s="60"/>
      <c r="F177" s="60"/>
      <c r="G177" s="60"/>
      <c r="H177" s="60"/>
      <c r="I177" s="60"/>
      <c r="J177" s="61"/>
      <c r="K177" s="61"/>
      <c r="L177" s="61"/>
      <c r="M177" s="61"/>
      <c r="N177" s="61"/>
      <c r="R177" s="59"/>
      <c r="S177" s="32"/>
    </row>
    <row r="178" spans="3:19" ht="18.75">
      <c r="C178" s="60"/>
      <c r="D178" s="60"/>
      <c r="E178" s="60"/>
      <c r="F178" s="60"/>
      <c r="G178" s="60"/>
      <c r="H178" s="60"/>
      <c r="I178" s="60"/>
      <c r="J178" s="61"/>
      <c r="K178" s="61"/>
      <c r="L178" s="61"/>
      <c r="M178" s="61"/>
      <c r="N178" s="61"/>
      <c r="R178" s="59"/>
      <c r="S178" s="32"/>
    </row>
    <row r="179" spans="3:19" ht="23.25">
      <c r="C179" s="100" t="s">
        <v>174</v>
      </c>
      <c r="D179" s="33" t="s">
        <v>59</v>
      </c>
      <c r="E179" s="33" t="s">
        <v>60</v>
      </c>
      <c r="F179" s="33" t="s">
        <v>56</v>
      </c>
      <c r="G179" s="60"/>
      <c r="H179" s="60"/>
      <c r="I179" s="60"/>
      <c r="J179" s="61"/>
      <c r="K179" s="61"/>
      <c r="L179" s="61"/>
      <c r="M179" s="61"/>
      <c r="N179" s="61"/>
      <c r="R179" s="59"/>
      <c r="S179" s="32"/>
    </row>
    <row r="180" spans="3:19" ht="21">
      <c r="C180" s="40" t="s">
        <v>137</v>
      </c>
      <c r="D180" s="37">
        <v>8.520179372197309E-2</v>
      </c>
      <c r="E180" s="37">
        <v>0</v>
      </c>
      <c r="F180" s="37">
        <v>7.5999999999999998E-2</v>
      </c>
      <c r="G180" s="60"/>
      <c r="H180" s="60"/>
      <c r="I180" s="60"/>
      <c r="J180" s="61"/>
      <c r="K180" s="61"/>
      <c r="L180" s="61"/>
      <c r="M180" s="61"/>
      <c r="N180" s="61"/>
      <c r="R180" s="59"/>
      <c r="S180" s="32"/>
    </row>
    <row r="181" spans="3:19" ht="21">
      <c r="C181" s="40" t="s">
        <v>168</v>
      </c>
      <c r="D181" s="37">
        <v>0.17488789237668162</v>
      </c>
      <c r="E181" s="37">
        <v>3.7037037037037035E-2</v>
      </c>
      <c r="F181" s="37">
        <v>0.16</v>
      </c>
      <c r="G181" s="60"/>
      <c r="H181" s="60"/>
      <c r="I181" s="60"/>
      <c r="J181" s="61"/>
      <c r="K181" s="61"/>
      <c r="L181" s="61"/>
      <c r="M181" s="61"/>
      <c r="N181" s="61"/>
      <c r="R181" s="59"/>
      <c r="S181" s="32"/>
    </row>
    <row r="182" spans="3:19" ht="21">
      <c r="C182" s="40" t="s">
        <v>139</v>
      </c>
      <c r="D182" s="37">
        <v>0.17040358744394618</v>
      </c>
      <c r="E182" s="37">
        <v>7.407407407407407E-2</v>
      </c>
      <c r="F182" s="37">
        <v>0.16</v>
      </c>
      <c r="G182" s="60"/>
      <c r="H182" s="60"/>
      <c r="I182" s="60"/>
      <c r="J182" s="61"/>
      <c r="K182" s="61"/>
      <c r="L182" s="61"/>
      <c r="M182" s="61"/>
      <c r="N182" s="61"/>
      <c r="R182" s="59"/>
      <c r="S182" s="32"/>
    </row>
    <row r="183" spans="3:19" ht="21">
      <c r="C183" s="40" t="s">
        <v>169</v>
      </c>
      <c r="D183" s="37">
        <v>0.10762331838565023</v>
      </c>
      <c r="E183" s="37">
        <v>0.14814814814814814</v>
      </c>
      <c r="F183" s="37">
        <v>0.112</v>
      </c>
      <c r="G183" s="60"/>
      <c r="H183" s="60"/>
      <c r="I183" s="60"/>
      <c r="J183" s="61"/>
      <c r="K183" s="61"/>
      <c r="L183" s="61"/>
      <c r="M183" s="61"/>
      <c r="N183" s="61"/>
      <c r="R183" s="59"/>
      <c r="S183" s="32"/>
    </row>
    <row r="184" spans="3:19" ht="21">
      <c r="C184" s="40" t="s">
        <v>170</v>
      </c>
      <c r="D184" s="37">
        <v>1.7937219730941704E-2</v>
      </c>
      <c r="E184" s="37">
        <v>0</v>
      </c>
      <c r="F184" s="37">
        <v>1.6E-2</v>
      </c>
      <c r="G184" s="60"/>
      <c r="H184" s="60"/>
      <c r="I184" s="60"/>
      <c r="J184" s="61"/>
      <c r="K184" s="61"/>
      <c r="L184" s="61"/>
      <c r="M184" s="61"/>
      <c r="N184" s="61"/>
      <c r="R184" s="59"/>
      <c r="S184" s="32"/>
    </row>
    <row r="185" spans="3:19" ht="21">
      <c r="C185" s="40" t="s">
        <v>171</v>
      </c>
      <c r="D185" s="37">
        <v>0.44394618834080718</v>
      </c>
      <c r="E185" s="37">
        <v>0.7407407407407407</v>
      </c>
      <c r="F185" s="37">
        <v>0.47599999999999998</v>
      </c>
      <c r="G185" s="60"/>
      <c r="H185" s="60"/>
      <c r="I185" s="60"/>
      <c r="J185" s="61"/>
      <c r="K185" s="61"/>
      <c r="L185" s="61"/>
      <c r="M185" s="61"/>
      <c r="N185" s="61"/>
      <c r="R185" s="59"/>
      <c r="S185" s="32"/>
    </row>
    <row r="186" spans="3:19" ht="21">
      <c r="C186" s="75"/>
      <c r="D186" s="61"/>
      <c r="E186" s="61"/>
      <c r="F186" s="61"/>
      <c r="G186" s="60"/>
      <c r="H186" s="60"/>
      <c r="I186" s="60"/>
      <c r="J186" s="61"/>
      <c r="K186" s="61"/>
      <c r="L186" s="61"/>
      <c r="M186" s="61"/>
      <c r="N186" s="61"/>
      <c r="R186" s="59"/>
      <c r="S186" s="32"/>
    </row>
    <row r="187" spans="3:19" ht="27.75" customHeight="1">
      <c r="C187" s="60"/>
      <c r="D187" s="60"/>
      <c r="E187" s="60"/>
      <c r="F187" s="60"/>
      <c r="G187" s="60"/>
      <c r="H187" s="60"/>
      <c r="I187" s="60"/>
      <c r="J187" s="61"/>
      <c r="K187" s="61"/>
      <c r="L187" s="61"/>
      <c r="M187" s="61"/>
      <c r="N187" s="61"/>
      <c r="R187" s="59"/>
      <c r="S187" s="32"/>
    </row>
    <row r="188" spans="3:19" ht="23.25">
      <c r="C188" s="100" t="s">
        <v>175</v>
      </c>
      <c r="D188" s="33" t="s">
        <v>59</v>
      </c>
      <c r="E188" s="33" t="s">
        <v>60</v>
      </c>
      <c r="F188" s="33" t="s">
        <v>56</v>
      </c>
      <c r="G188" s="60"/>
      <c r="H188" s="60"/>
      <c r="I188" s="60"/>
      <c r="J188" s="61"/>
      <c r="K188" s="61"/>
      <c r="L188" s="61"/>
      <c r="M188" s="61"/>
      <c r="N188" s="61"/>
      <c r="R188" s="59"/>
      <c r="S188" s="32"/>
    </row>
    <row r="189" spans="3:19" ht="21">
      <c r="C189" s="40" t="s">
        <v>137</v>
      </c>
      <c r="D189" s="35">
        <v>24</v>
      </c>
      <c r="E189" s="35">
        <v>0</v>
      </c>
      <c r="F189" s="35">
        <v>24</v>
      </c>
      <c r="G189" s="60"/>
      <c r="H189" s="60"/>
      <c r="I189" s="60"/>
      <c r="J189" s="61"/>
      <c r="K189" s="61"/>
      <c r="L189" s="61"/>
      <c r="M189" s="61"/>
      <c r="N189" s="61"/>
      <c r="R189" s="59"/>
      <c r="S189" s="32"/>
    </row>
    <row r="190" spans="3:19" ht="21">
      <c r="C190" s="40" t="s">
        <v>168</v>
      </c>
      <c r="D190" s="35">
        <v>25</v>
      </c>
      <c r="E190" s="35">
        <v>5</v>
      </c>
      <c r="F190" s="35">
        <v>30</v>
      </c>
      <c r="G190" s="60"/>
      <c r="H190" s="60"/>
      <c r="I190" s="60"/>
      <c r="J190" s="61"/>
      <c r="K190" s="61"/>
      <c r="L190" s="61"/>
      <c r="M190" s="61"/>
      <c r="N190" s="61"/>
      <c r="R190" s="59"/>
      <c r="S190" s="32"/>
    </row>
    <row r="191" spans="3:19" ht="21">
      <c r="C191" s="40" t="s">
        <v>139</v>
      </c>
      <c r="D191" s="35">
        <v>2</v>
      </c>
      <c r="E191" s="35">
        <v>1</v>
      </c>
      <c r="F191" s="35">
        <v>3</v>
      </c>
      <c r="G191" s="60"/>
      <c r="H191" s="60"/>
      <c r="I191" s="60"/>
      <c r="J191" s="61"/>
      <c r="K191" s="61"/>
      <c r="L191" s="61"/>
      <c r="M191" s="61"/>
      <c r="N191" s="61"/>
      <c r="R191" s="59"/>
      <c r="S191" s="32"/>
    </row>
    <row r="192" spans="3:19" ht="21">
      <c r="C192" s="40" t="s">
        <v>169</v>
      </c>
      <c r="D192" s="35">
        <v>1</v>
      </c>
      <c r="E192" s="35">
        <v>1</v>
      </c>
      <c r="F192" s="35">
        <v>2</v>
      </c>
      <c r="G192" s="60"/>
      <c r="H192" s="60"/>
      <c r="I192" s="60"/>
      <c r="J192" s="61"/>
      <c r="K192" s="61"/>
      <c r="L192" s="61"/>
      <c r="M192" s="61"/>
      <c r="N192" s="61"/>
      <c r="R192" s="59"/>
      <c r="S192" s="32"/>
    </row>
    <row r="193" spans="3:19" ht="21">
      <c r="C193" s="40" t="s">
        <v>170</v>
      </c>
      <c r="D193" s="35">
        <v>3</v>
      </c>
      <c r="E193" s="35">
        <v>0</v>
      </c>
      <c r="F193" s="35">
        <v>3</v>
      </c>
      <c r="G193" s="60"/>
      <c r="H193" s="60"/>
      <c r="I193" s="60"/>
      <c r="J193" s="61"/>
      <c r="K193" s="61"/>
      <c r="L193" s="61"/>
      <c r="M193" s="61"/>
      <c r="N193" s="61"/>
      <c r="R193" s="59"/>
      <c r="S193" s="32"/>
    </row>
    <row r="194" spans="3:19" ht="21">
      <c r="C194" s="40" t="s">
        <v>171</v>
      </c>
      <c r="D194" s="35">
        <v>165</v>
      </c>
      <c r="E194" s="35">
        <v>20</v>
      </c>
      <c r="F194" s="35">
        <v>185</v>
      </c>
      <c r="G194" s="60"/>
      <c r="H194" s="60"/>
      <c r="I194" s="60"/>
      <c r="J194" s="61"/>
      <c r="K194" s="61"/>
      <c r="L194" s="61"/>
      <c r="M194" s="61"/>
      <c r="N194" s="61"/>
      <c r="R194" s="59"/>
      <c r="S194" s="32"/>
    </row>
    <row r="195" spans="3:19" ht="18.75">
      <c r="C195" s="60"/>
      <c r="D195" s="60"/>
      <c r="E195" s="60"/>
      <c r="F195" s="60"/>
      <c r="G195" s="60"/>
      <c r="H195" s="60"/>
      <c r="I195" s="60"/>
      <c r="J195" s="61"/>
      <c r="K195" s="61"/>
      <c r="L195" s="61"/>
      <c r="M195" s="61"/>
      <c r="N195" s="61"/>
      <c r="R195" s="59"/>
      <c r="S195" s="32"/>
    </row>
    <row r="196" spans="3:19" ht="23.25">
      <c r="C196" s="100" t="s">
        <v>176</v>
      </c>
      <c r="D196" s="33" t="s">
        <v>59</v>
      </c>
      <c r="E196" s="33" t="s">
        <v>60</v>
      </c>
      <c r="F196" s="33" t="s">
        <v>56</v>
      </c>
      <c r="G196" s="60"/>
      <c r="H196" s="60"/>
      <c r="I196" s="60"/>
      <c r="J196" s="61"/>
      <c r="K196" s="61"/>
      <c r="L196" s="61"/>
      <c r="M196" s="61"/>
      <c r="N196" s="61"/>
      <c r="R196" s="59"/>
      <c r="S196" s="32"/>
    </row>
    <row r="197" spans="3:19" ht="21">
      <c r="C197" s="40" t="s">
        <v>137</v>
      </c>
      <c r="D197" s="37">
        <v>0.10762331838565023</v>
      </c>
      <c r="E197" s="37">
        <v>0</v>
      </c>
      <c r="F197" s="37">
        <v>9.6000000000000002E-2</v>
      </c>
      <c r="G197" s="60"/>
      <c r="H197" s="60"/>
      <c r="I197" s="60"/>
      <c r="J197" s="61"/>
      <c r="K197" s="61"/>
      <c r="L197" s="61"/>
      <c r="M197" s="61"/>
      <c r="N197" s="61"/>
      <c r="R197" s="59"/>
      <c r="S197" s="32"/>
    </row>
    <row r="198" spans="3:19" ht="21">
      <c r="C198" s="40" t="s">
        <v>168</v>
      </c>
      <c r="D198" s="37">
        <v>0.11210762331838565</v>
      </c>
      <c r="E198" s="37">
        <v>0.18518518518518517</v>
      </c>
      <c r="F198" s="37">
        <v>0.12</v>
      </c>
      <c r="G198" s="60"/>
      <c r="H198" s="60"/>
      <c r="I198" s="60"/>
      <c r="J198" s="61"/>
      <c r="K198" s="61"/>
      <c r="L198" s="61"/>
      <c r="M198" s="61"/>
      <c r="N198" s="61"/>
      <c r="R198" s="59"/>
      <c r="S198" s="32"/>
    </row>
    <row r="199" spans="3:19" ht="21">
      <c r="C199" s="40" t="s">
        <v>139</v>
      </c>
      <c r="D199" s="37">
        <v>8.9686098654708519E-3</v>
      </c>
      <c r="E199" s="37">
        <v>3.7037037037037035E-2</v>
      </c>
      <c r="F199" s="37">
        <v>1.2E-2</v>
      </c>
      <c r="G199" s="60"/>
      <c r="H199" s="60"/>
      <c r="I199" s="60"/>
      <c r="J199" s="61"/>
      <c r="K199" s="61"/>
      <c r="L199" s="61"/>
      <c r="M199" s="61"/>
      <c r="N199" s="61"/>
      <c r="R199" s="59"/>
      <c r="S199" s="32"/>
    </row>
    <row r="200" spans="3:19" ht="21">
      <c r="C200" s="40" t="s">
        <v>169</v>
      </c>
      <c r="D200" s="37">
        <v>4.4843049327354259E-3</v>
      </c>
      <c r="E200" s="37">
        <v>3.7037037037037035E-2</v>
      </c>
      <c r="F200" s="37">
        <v>8.0000000000000002E-3</v>
      </c>
      <c r="G200" s="60"/>
      <c r="H200" s="60"/>
      <c r="I200" s="60"/>
      <c r="J200" s="61"/>
      <c r="K200" s="61"/>
      <c r="L200" s="61"/>
      <c r="M200" s="61"/>
      <c r="N200" s="61"/>
      <c r="R200" s="59"/>
      <c r="S200" s="32"/>
    </row>
    <row r="201" spans="3:19" ht="21">
      <c r="C201" s="40" t="s">
        <v>170</v>
      </c>
      <c r="D201" s="37">
        <v>1.3452914798206279E-2</v>
      </c>
      <c r="E201" s="37">
        <v>0</v>
      </c>
      <c r="F201" s="37">
        <v>1.2E-2</v>
      </c>
      <c r="G201" s="60"/>
      <c r="H201" s="60"/>
      <c r="I201" s="60"/>
      <c r="J201" s="61"/>
      <c r="K201" s="61"/>
      <c r="L201" s="61"/>
      <c r="M201" s="61"/>
      <c r="N201" s="61"/>
      <c r="R201" s="59"/>
      <c r="S201" s="32"/>
    </row>
    <row r="202" spans="3:19" ht="21">
      <c r="C202" s="40" t="s">
        <v>171</v>
      </c>
      <c r="D202" s="37">
        <v>0.73991031390134532</v>
      </c>
      <c r="E202" s="37">
        <v>0.7407407407407407</v>
      </c>
      <c r="F202" s="37">
        <v>0.74</v>
      </c>
      <c r="G202" s="60"/>
      <c r="H202" s="60"/>
      <c r="I202" s="60"/>
      <c r="J202" s="61"/>
      <c r="K202" s="61"/>
      <c r="L202" s="61"/>
      <c r="M202" s="61"/>
      <c r="N202" s="61"/>
      <c r="R202" s="59"/>
      <c r="S202" s="32"/>
    </row>
    <row r="203" spans="3:19" ht="15.75" customHeight="1">
      <c r="C203" s="60"/>
      <c r="D203" s="60"/>
      <c r="E203" s="60"/>
      <c r="F203" s="60"/>
      <c r="G203" s="60"/>
      <c r="H203" s="60"/>
      <c r="I203" s="60"/>
      <c r="J203" s="61"/>
      <c r="K203" s="61"/>
      <c r="L203" s="61"/>
      <c r="M203" s="61"/>
      <c r="N203" s="61"/>
      <c r="R203" s="59"/>
      <c r="S203" s="32"/>
    </row>
    <row r="204" spans="3:19" ht="23.25">
      <c r="C204" s="100" t="s">
        <v>177</v>
      </c>
      <c r="D204" s="33" t="s">
        <v>59</v>
      </c>
      <c r="E204" s="33" t="s">
        <v>60</v>
      </c>
      <c r="F204" s="33" t="s">
        <v>56</v>
      </c>
      <c r="G204" s="60"/>
      <c r="H204" s="60"/>
      <c r="I204" s="60"/>
      <c r="J204" s="61"/>
      <c r="K204" s="61"/>
      <c r="L204" s="61"/>
      <c r="M204" s="61"/>
      <c r="N204" s="61"/>
      <c r="R204" s="59"/>
      <c r="S204" s="32"/>
    </row>
    <row r="205" spans="3:19" ht="21">
      <c r="C205" s="40" t="s">
        <v>137</v>
      </c>
      <c r="D205" s="35">
        <v>26</v>
      </c>
      <c r="E205" s="35">
        <v>0</v>
      </c>
      <c r="F205" s="35">
        <v>26</v>
      </c>
      <c r="G205" s="60"/>
      <c r="H205" s="60"/>
      <c r="I205" s="60"/>
      <c r="J205" s="61"/>
      <c r="K205" s="61"/>
      <c r="L205" s="61"/>
      <c r="M205" s="61"/>
      <c r="N205" s="61"/>
      <c r="R205" s="59"/>
      <c r="S205" s="32"/>
    </row>
    <row r="206" spans="3:19" ht="21">
      <c r="C206" s="40" t="s">
        <v>168</v>
      </c>
      <c r="D206" s="35">
        <v>53</v>
      </c>
      <c r="E206" s="35">
        <v>2</v>
      </c>
      <c r="F206" s="35">
        <v>55</v>
      </c>
      <c r="G206" s="60"/>
      <c r="H206" s="60"/>
      <c r="I206" s="60"/>
      <c r="J206" s="61"/>
      <c r="K206" s="61"/>
      <c r="L206" s="61"/>
      <c r="M206" s="61"/>
      <c r="N206" s="61"/>
      <c r="R206" s="59"/>
      <c r="S206" s="32"/>
    </row>
    <row r="207" spans="3:19" ht="21">
      <c r="C207" s="40" t="s">
        <v>139</v>
      </c>
      <c r="D207" s="35">
        <v>30</v>
      </c>
      <c r="E207" s="35">
        <v>2</v>
      </c>
      <c r="F207" s="35">
        <v>32</v>
      </c>
      <c r="G207" s="60"/>
      <c r="H207" s="60"/>
      <c r="I207" s="60"/>
      <c r="J207" s="61"/>
      <c r="K207" s="61"/>
      <c r="L207" s="61"/>
      <c r="M207" s="61"/>
      <c r="N207" s="61"/>
      <c r="R207" s="59"/>
      <c r="S207" s="32"/>
    </row>
    <row r="208" spans="3:19" ht="21">
      <c r="C208" s="40" t="s">
        <v>169</v>
      </c>
      <c r="D208" s="35">
        <v>12</v>
      </c>
      <c r="E208" s="35">
        <v>3</v>
      </c>
      <c r="F208" s="35">
        <v>15</v>
      </c>
      <c r="G208" s="60"/>
      <c r="H208" s="60"/>
      <c r="I208" s="60"/>
      <c r="J208" s="61"/>
      <c r="K208" s="61"/>
      <c r="L208" s="61"/>
      <c r="M208" s="61"/>
      <c r="N208" s="61"/>
      <c r="R208" s="59"/>
      <c r="S208" s="32"/>
    </row>
    <row r="209" spans="3:19" ht="21">
      <c r="C209" s="40" t="s">
        <v>170</v>
      </c>
      <c r="D209" s="35">
        <v>3</v>
      </c>
      <c r="E209" s="35">
        <v>0</v>
      </c>
      <c r="F209" s="35">
        <v>3</v>
      </c>
      <c r="G209" s="60"/>
      <c r="H209" s="60"/>
      <c r="I209" s="60"/>
      <c r="J209" s="61"/>
      <c r="K209" s="61"/>
      <c r="L209" s="61"/>
      <c r="M209" s="61"/>
      <c r="N209" s="61"/>
      <c r="R209" s="59"/>
      <c r="S209" s="32"/>
    </row>
    <row r="210" spans="3:19" ht="21">
      <c r="C210" s="40" t="s">
        <v>171</v>
      </c>
      <c r="D210" s="35">
        <v>99</v>
      </c>
      <c r="E210" s="35">
        <v>20</v>
      </c>
      <c r="F210" s="35">
        <v>119</v>
      </c>
      <c r="G210" s="60"/>
      <c r="H210" s="60"/>
      <c r="I210" s="60"/>
      <c r="J210" s="61"/>
      <c r="K210" s="61"/>
      <c r="L210" s="61"/>
      <c r="M210" s="61"/>
      <c r="N210" s="61"/>
      <c r="R210" s="59"/>
      <c r="S210" s="32"/>
    </row>
    <row r="211" spans="3:19" ht="18.75">
      <c r="C211" s="60"/>
      <c r="D211" s="60"/>
      <c r="E211" s="60"/>
      <c r="F211" s="60"/>
      <c r="G211" s="60"/>
      <c r="H211" s="60"/>
      <c r="I211" s="60"/>
      <c r="J211" s="61"/>
      <c r="K211" s="61"/>
      <c r="L211" s="61"/>
      <c r="M211" s="61"/>
      <c r="N211" s="61"/>
      <c r="R211" s="59"/>
      <c r="S211" s="32"/>
    </row>
    <row r="212" spans="3:19" ht="18.75">
      <c r="C212" s="60"/>
      <c r="D212" s="60"/>
      <c r="E212" s="60"/>
      <c r="F212" s="60"/>
      <c r="G212" s="60"/>
      <c r="H212" s="60"/>
      <c r="I212" s="60"/>
      <c r="J212" s="61"/>
      <c r="K212" s="61"/>
      <c r="L212" s="61"/>
      <c r="M212" s="61"/>
      <c r="N212" s="61"/>
      <c r="R212" s="59"/>
      <c r="S212" s="32"/>
    </row>
    <row r="213" spans="3:19" ht="34.5" customHeight="1">
      <c r="C213" s="100" t="s">
        <v>178</v>
      </c>
      <c r="D213" s="33" t="s">
        <v>59</v>
      </c>
      <c r="E213" s="33" t="s">
        <v>60</v>
      </c>
      <c r="F213" s="33" t="s">
        <v>56</v>
      </c>
      <c r="G213" s="60"/>
      <c r="H213" s="60"/>
      <c r="I213" s="60"/>
      <c r="J213" s="61"/>
      <c r="K213" s="61"/>
      <c r="L213" s="61"/>
      <c r="M213" s="61"/>
      <c r="N213" s="61"/>
      <c r="R213" s="59"/>
      <c r="S213" s="32"/>
    </row>
    <row r="214" spans="3:19" ht="22.5" customHeight="1">
      <c r="C214" s="40" t="s">
        <v>137</v>
      </c>
      <c r="D214" s="37">
        <v>0.11659192825112108</v>
      </c>
      <c r="E214" s="37">
        <v>0</v>
      </c>
      <c r="F214" s="37">
        <v>0.104</v>
      </c>
      <c r="G214" s="60"/>
      <c r="H214" s="60"/>
      <c r="I214" s="60"/>
      <c r="J214" s="61"/>
      <c r="K214" s="61"/>
      <c r="L214" s="61"/>
      <c r="M214" s="61"/>
      <c r="N214" s="61"/>
      <c r="R214" s="59"/>
      <c r="S214" s="32"/>
    </row>
    <row r="215" spans="3:19" ht="22.5" customHeight="1">
      <c r="C215" s="40" t="s">
        <v>168</v>
      </c>
      <c r="D215" s="37">
        <v>0.23766816143497757</v>
      </c>
      <c r="E215" s="37">
        <v>7.407407407407407E-2</v>
      </c>
      <c r="F215" s="37">
        <v>0.22</v>
      </c>
      <c r="G215" s="60"/>
      <c r="H215" s="60"/>
      <c r="I215" s="60"/>
      <c r="J215" s="61"/>
      <c r="K215" s="61"/>
      <c r="L215" s="61"/>
      <c r="M215" s="61"/>
      <c r="N215" s="61"/>
      <c r="R215" s="59"/>
      <c r="S215" s="32"/>
    </row>
    <row r="216" spans="3:19" ht="22.5" customHeight="1">
      <c r="C216" s="40" t="s">
        <v>139</v>
      </c>
      <c r="D216" s="37">
        <v>0.13452914798206278</v>
      </c>
      <c r="E216" s="37">
        <v>7.407407407407407E-2</v>
      </c>
      <c r="F216" s="37">
        <v>0.128</v>
      </c>
      <c r="G216" s="60"/>
      <c r="H216" s="60"/>
      <c r="I216" s="60"/>
      <c r="J216" s="61"/>
      <c r="K216" s="61"/>
      <c r="L216" s="61"/>
      <c r="M216" s="61"/>
      <c r="N216" s="61"/>
      <c r="R216" s="59"/>
      <c r="S216" s="32"/>
    </row>
    <row r="217" spans="3:19" ht="22.5" customHeight="1">
      <c r="C217" s="40" t="s">
        <v>169</v>
      </c>
      <c r="D217" s="37">
        <v>5.3811659192825115E-2</v>
      </c>
      <c r="E217" s="37">
        <v>0.1111111111111111</v>
      </c>
      <c r="F217" s="37">
        <v>0.06</v>
      </c>
      <c r="G217" s="60"/>
      <c r="H217" s="60"/>
      <c r="I217" s="60"/>
      <c r="J217" s="61"/>
      <c r="K217" s="61"/>
      <c r="L217" s="61"/>
      <c r="M217" s="61"/>
      <c r="N217" s="61"/>
      <c r="R217" s="59"/>
      <c r="S217" s="32"/>
    </row>
    <row r="218" spans="3:19" ht="22.5" customHeight="1">
      <c r="C218" s="40" t="s">
        <v>170</v>
      </c>
      <c r="D218" s="37">
        <v>1.3452914798206279E-2</v>
      </c>
      <c r="E218" s="37">
        <v>0</v>
      </c>
      <c r="F218" s="37">
        <v>1.2E-2</v>
      </c>
      <c r="G218" s="60"/>
      <c r="H218" s="60"/>
      <c r="I218" s="60"/>
      <c r="J218" s="61"/>
      <c r="K218" s="61"/>
      <c r="L218" s="61"/>
      <c r="M218" s="61"/>
      <c r="N218" s="61"/>
      <c r="R218" s="59"/>
      <c r="S218" s="32"/>
    </row>
    <row r="219" spans="3:19" ht="30.75" customHeight="1">
      <c r="C219" s="40" t="s">
        <v>171</v>
      </c>
      <c r="D219" s="37">
        <v>0.44394618834080718</v>
      </c>
      <c r="E219" s="37">
        <v>0.7407407407407407</v>
      </c>
      <c r="F219" s="37">
        <v>0.47599999999999998</v>
      </c>
      <c r="G219" s="60"/>
      <c r="H219" s="60"/>
      <c r="I219" s="60"/>
      <c r="J219" s="61"/>
      <c r="K219" s="61"/>
      <c r="L219" s="61"/>
      <c r="M219" s="61"/>
      <c r="N219" s="61"/>
      <c r="R219" s="59"/>
      <c r="S219" s="32"/>
    </row>
    <row r="220" spans="3:19" ht="34.5" customHeight="1">
      <c r="C220" s="60"/>
      <c r="D220" s="60"/>
      <c r="E220" s="60"/>
      <c r="F220" s="60"/>
      <c r="G220" s="60"/>
      <c r="H220" s="60"/>
      <c r="I220" s="60"/>
      <c r="J220" s="61"/>
      <c r="K220" s="61"/>
      <c r="L220" s="61"/>
      <c r="M220" s="61"/>
      <c r="N220" s="61"/>
      <c r="R220" s="59"/>
      <c r="S220" s="32"/>
    </row>
    <row r="221" spans="3:19" ht="23.25">
      <c r="C221" s="100" t="s">
        <v>179</v>
      </c>
      <c r="D221" s="33" t="s">
        <v>59</v>
      </c>
      <c r="E221" s="33" t="s">
        <v>60</v>
      </c>
      <c r="F221" s="33" t="s">
        <v>56</v>
      </c>
      <c r="G221" s="60"/>
      <c r="H221" s="60"/>
      <c r="I221" s="60"/>
      <c r="J221" s="61"/>
      <c r="K221" s="61"/>
      <c r="L221" s="61"/>
      <c r="M221" s="61"/>
      <c r="N221" s="61"/>
      <c r="R221" s="59"/>
      <c r="S221" s="32"/>
    </row>
    <row r="222" spans="3:19" ht="21">
      <c r="C222" s="40" t="s">
        <v>137</v>
      </c>
      <c r="D222" s="35">
        <v>50</v>
      </c>
      <c r="E222" s="35">
        <v>1</v>
      </c>
      <c r="F222" s="35">
        <v>51</v>
      </c>
      <c r="G222" s="60"/>
      <c r="H222" s="60"/>
      <c r="I222" s="60"/>
      <c r="J222" s="61"/>
      <c r="K222" s="61"/>
      <c r="L222" s="61"/>
      <c r="M222" s="61"/>
      <c r="N222" s="61"/>
      <c r="R222" s="59"/>
      <c r="S222" s="32"/>
    </row>
    <row r="223" spans="3:19" ht="21">
      <c r="C223" s="40" t="s">
        <v>168</v>
      </c>
      <c r="D223" s="35">
        <v>64</v>
      </c>
      <c r="E223" s="35">
        <v>2</v>
      </c>
      <c r="F223" s="35">
        <v>66</v>
      </c>
      <c r="G223" s="60"/>
      <c r="H223" s="60"/>
      <c r="I223" s="60"/>
      <c r="J223" s="61"/>
      <c r="K223" s="61"/>
      <c r="L223" s="61"/>
      <c r="M223" s="61"/>
      <c r="N223" s="61"/>
      <c r="R223" s="59"/>
      <c r="S223" s="32"/>
    </row>
    <row r="224" spans="3:19" ht="21">
      <c r="C224" s="40" t="s">
        <v>139</v>
      </c>
      <c r="D224" s="35">
        <v>9</v>
      </c>
      <c r="E224" s="35">
        <v>3</v>
      </c>
      <c r="F224" s="35">
        <v>12</v>
      </c>
      <c r="G224" s="60"/>
      <c r="H224" s="60"/>
      <c r="I224" s="60"/>
      <c r="J224" s="61"/>
      <c r="K224" s="61"/>
      <c r="L224" s="61"/>
      <c r="M224" s="61"/>
      <c r="N224" s="61"/>
      <c r="R224" s="59"/>
      <c r="S224" s="32"/>
    </row>
    <row r="225" spans="3:19" ht="21">
      <c r="C225" s="40" t="s">
        <v>169</v>
      </c>
      <c r="D225" s="35">
        <v>0</v>
      </c>
      <c r="E225" s="35">
        <v>1</v>
      </c>
      <c r="F225" s="35">
        <v>1</v>
      </c>
      <c r="G225" s="60"/>
      <c r="H225" s="60"/>
      <c r="I225" s="60"/>
      <c r="J225" s="61"/>
      <c r="K225" s="61"/>
      <c r="L225" s="61"/>
      <c r="M225" s="61"/>
      <c r="N225" s="61"/>
      <c r="R225" s="59"/>
      <c r="S225" s="32"/>
    </row>
    <row r="226" spans="3:19" ht="21">
      <c r="C226" s="40" t="s">
        <v>170</v>
      </c>
      <c r="D226" s="35">
        <v>1</v>
      </c>
      <c r="E226" s="35">
        <v>0</v>
      </c>
      <c r="F226" s="35">
        <v>1</v>
      </c>
      <c r="G226" s="60"/>
      <c r="H226" s="60"/>
      <c r="I226" s="60"/>
      <c r="J226" s="61"/>
      <c r="K226" s="61"/>
      <c r="L226" s="61"/>
      <c r="M226" s="61"/>
      <c r="N226" s="61"/>
      <c r="R226" s="59"/>
      <c r="S226" s="32"/>
    </row>
    <row r="227" spans="3:19" ht="21">
      <c r="C227" s="40" t="s">
        <v>171</v>
      </c>
      <c r="D227" s="35">
        <v>99</v>
      </c>
      <c r="E227" s="35">
        <v>20</v>
      </c>
      <c r="F227" s="35">
        <v>119</v>
      </c>
      <c r="G227" s="60"/>
      <c r="H227" s="60"/>
      <c r="I227" s="60"/>
      <c r="J227" s="61"/>
      <c r="K227" s="61"/>
      <c r="L227" s="61"/>
      <c r="M227" s="61"/>
      <c r="N227" s="61"/>
      <c r="R227" s="59"/>
      <c r="S227" s="32"/>
    </row>
    <row r="228" spans="3:19" ht="18.75">
      <c r="C228" s="60"/>
      <c r="D228" s="60"/>
      <c r="E228" s="60"/>
      <c r="F228" s="60"/>
      <c r="G228" s="60"/>
      <c r="H228" s="60"/>
      <c r="I228" s="60"/>
      <c r="J228" s="61"/>
      <c r="K228" s="61"/>
      <c r="L228" s="61"/>
      <c r="M228" s="61"/>
      <c r="N228" s="61"/>
      <c r="R228" s="59"/>
      <c r="S228" s="32"/>
    </row>
    <row r="229" spans="3:19" ht="23.25">
      <c r="C229" s="100" t="s">
        <v>180</v>
      </c>
      <c r="D229" s="33" t="s">
        <v>59</v>
      </c>
      <c r="E229" s="33" t="s">
        <v>60</v>
      </c>
      <c r="F229" s="33" t="s">
        <v>56</v>
      </c>
      <c r="G229" s="60"/>
      <c r="H229" s="60"/>
      <c r="I229" s="60"/>
      <c r="J229" s="61"/>
      <c r="K229" s="61"/>
      <c r="L229" s="61"/>
      <c r="M229" s="61"/>
      <c r="N229" s="61"/>
      <c r="R229" s="59"/>
      <c r="S229" s="32"/>
    </row>
    <row r="230" spans="3:19" ht="21">
      <c r="C230" s="40" t="s">
        <v>137</v>
      </c>
      <c r="D230" s="37">
        <v>0.22421524663677131</v>
      </c>
      <c r="E230" s="37">
        <v>3.7037037037037035E-2</v>
      </c>
      <c r="F230" s="37">
        <v>0.20399999999999999</v>
      </c>
      <c r="G230" s="60"/>
      <c r="H230" s="60"/>
      <c r="I230" s="60"/>
      <c r="J230" s="61"/>
      <c r="K230" s="61"/>
      <c r="L230" s="61"/>
      <c r="M230" s="61"/>
      <c r="N230" s="61"/>
      <c r="R230" s="59"/>
      <c r="S230" s="32"/>
    </row>
    <row r="231" spans="3:19" ht="21">
      <c r="C231" s="40" t="s">
        <v>168</v>
      </c>
      <c r="D231" s="37">
        <v>0.28699551569506726</v>
      </c>
      <c r="E231" s="37">
        <v>7.407407407407407E-2</v>
      </c>
      <c r="F231" s="37">
        <v>0.26400000000000001</v>
      </c>
      <c r="G231" s="60"/>
      <c r="H231" s="60"/>
      <c r="I231" s="60"/>
      <c r="J231" s="61"/>
      <c r="K231" s="61"/>
      <c r="L231" s="61"/>
      <c r="M231" s="61"/>
      <c r="N231" s="61"/>
      <c r="R231" s="59"/>
      <c r="S231" s="32"/>
    </row>
    <row r="232" spans="3:19" ht="21">
      <c r="C232" s="40" t="s">
        <v>139</v>
      </c>
      <c r="D232" s="37">
        <v>4.0358744394618833E-2</v>
      </c>
      <c r="E232" s="37">
        <v>0.1111111111111111</v>
      </c>
      <c r="F232" s="37">
        <v>4.8000000000000001E-2</v>
      </c>
      <c r="G232" s="60"/>
      <c r="H232" s="60"/>
      <c r="I232" s="60"/>
      <c r="J232" s="61"/>
      <c r="K232" s="61"/>
      <c r="L232" s="61"/>
      <c r="M232" s="61"/>
      <c r="N232" s="61"/>
      <c r="R232" s="59"/>
      <c r="S232" s="32"/>
    </row>
    <row r="233" spans="3:19" ht="21">
      <c r="C233" s="40" t="s">
        <v>169</v>
      </c>
      <c r="D233" s="37">
        <v>0</v>
      </c>
      <c r="E233" s="37">
        <v>3.7037037037037035E-2</v>
      </c>
      <c r="F233" s="37">
        <v>4.0000000000000001E-3</v>
      </c>
      <c r="G233" s="60"/>
      <c r="H233" s="60"/>
      <c r="I233" s="60"/>
      <c r="J233" s="61"/>
      <c r="K233" s="61"/>
      <c r="L233" s="61"/>
      <c r="M233" s="61"/>
      <c r="N233" s="61"/>
      <c r="R233" s="59"/>
      <c r="S233" s="32"/>
    </row>
    <row r="234" spans="3:19" ht="21">
      <c r="C234" s="40" t="s">
        <v>170</v>
      </c>
      <c r="D234" s="37">
        <v>4.4843049327354259E-3</v>
      </c>
      <c r="E234" s="37">
        <v>0</v>
      </c>
      <c r="F234" s="37">
        <v>4.0000000000000001E-3</v>
      </c>
      <c r="G234" s="60"/>
      <c r="H234" s="60"/>
      <c r="I234" s="60"/>
      <c r="J234" s="61"/>
      <c r="K234" s="61"/>
      <c r="L234" s="61"/>
      <c r="M234" s="61"/>
      <c r="N234" s="61"/>
      <c r="R234" s="59"/>
      <c r="S234" s="32"/>
    </row>
    <row r="235" spans="3:19" ht="21">
      <c r="C235" s="40" t="s">
        <v>171</v>
      </c>
      <c r="D235" s="37">
        <v>0.44394618834080718</v>
      </c>
      <c r="E235" s="37">
        <v>0.7407407407407407</v>
      </c>
      <c r="F235" s="37">
        <v>0.47599999999999998</v>
      </c>
      <c r="G235" s="60"/>
      <c r="H235" s="60"/>
      <c r="I235" s="60"/>
      <c r="J235" s="61"/>
      <c r="K235" s="61"/>
      <c r="L235" s="61"/>
      <c r="M235" s="61"/>
      <c r="N235" s="61"/>
      <c r="R235" s="59"/>
      <c r="S235" s="32"/>
    </row>
    <row r="236" spans="3:19" ht="16.5" customHeight="1">
      <c r="C236" s="75"/>
      <c r="D236" s="61"/>
      <c r="E236" s="61"/>
      <c r="F236" s="61"/>
      <c r="G236" s="60"/>
      <c r="H236" s="60"/>
      <c r="I236" s="60"/>
      <c r="J236" s="61"/>
      <c r="K236" s="61"/>
      <c r="L236" s="61"/>
      <c r="M236" s="61"/>
      <c r="N236" s="61"/>
      <c r="R236" s="59"/>
      <c r="S236" s="32"/>
    </row>
    <row r="237" spans="3:19" ht="23.25">
      <c r="C237" s="100" t="s">
        <v>181</v>
      </c>
      <c r="D237" s="33" t="s">
        <v>59</v>
      </c>
      <c r="E237" s="33" t="s">
        <v>60</v>
      </c>
      <c r="F237" s="33" t="s">
        <v>56</v>
      </c>
      <c r="G237" s="60"/>
      <c r="H237" s="60"/>
      <c r="I237" s="60"/>
      <c r="J237" s="61"/>
      <c r="K237" s="61"/>
      <c r="L237" s="61"/>
      <c r="M237" s="61"/>
      <c r="N237" s="61"/>
      <c r="R237" s="59"/>
      <c r="S237" s="32"/>
    </row>
    <row r="238" spans="3:19" ht="21">
      <c r="C238" s="40" t="s">
        <v>137</v>
      </c>
      <c r="D238" s="35">
        <v>22</v>
      </c>
      <c r="E238" s="35">
        <v>0</v>
      </c>
      <c r="F238" s="35">
        <v>22</v>
      </c>
      <c r="G238" s="60"/>
      <c r="H238" s="60"/>
      <c r="I238" s="60"/>
      <c r="J238" s="61"/>
      <c r="K238" s="61"/>
      <c r="L238" s="61"/>
      <c r="M238" s="61"/>
      <c r="N238" s="61"/>
      <c r="R238" s="59"/>
      <c r="S238" s="32"/>
    </row>
    <row r="239" spans="3:19" ht="21">
      <c r="C239" s="40" t="s">
        <v>168</v>
      </c>
      <c r="D239" s="35">
        <v>58</v>
      </c>
      <c r="E239" s="35">
        <v>2</v>
      </c>
      <c r="F239" s="35">
        <v>60</v>
      </c>
      <c r="G239" s="60"/>
      <c r="H239" s="60"/>
      <c r="I239" s="60"/>
      <c r="J239" s="61"/>
      <c r="K239" s="61"/>
      <c r="L239" s="61"/>
      <c r="M239" s="61"/>
      <c r="N239" s="61"/>
      <c r="R239" s="59"/>
      <c r="S239" s="32"/>
    </row>
    <row r="240" spans="3:19" ht="21">
      <c r="C240" s="40" t="s">
        <v>139</v>
      </c>
      <c r="D240" s="35">
        <v>24</v>
      </c>
      <c r="E240" s="35">
        <v>2</v>
      </c>
      <c r="F240" s="35">
        <v>26</v>
      </c>
      <c r="G240" s="60"/>
      <c r="H240" s="60"/>
      <c r="I240" s="60"/>
      <c r="J240" s="61"/>
      <c r="K240" s="61"/>
      <c r="L240" s="61"/>
      <c r="M240" s="61"/>
      <c r="N240" s="61"/>
      <c r="R240" s="59"/>
      <c r="S240" s="32"/>
    </row>
    <row r="241" spans="3:19" ht="21">
      <c r="C241" s="40" t="s">
        <v>169</v>
      </c>
      <c r="D241" s="35">
        <v>16</v>
      </c>
      <c r="E241" s="35">
        <v>3</v>
      </c>
      <c r="F241" s="35">
        <v>19</v>
      </c>
      <c r="G241" s="60"/>
      <c r="H241" s="60"/>
      <c r="I241" s="60"/>
      <c r="J241" s="61"/>
      <c r="K241" s="61"/>
      <c r="L241" s="61"/>
      <c r="M241" s="61"/>
      <c r="N241" s="61"/>
      <c r="R241" s="59"/>
      <c r="S241" s="32"/>
    </row>
    <row r="242" spans="3:19" ht="21">
      <c r="C242" s="40" t="s">
        <v>170</v>
      </c>
      <c r="D242" s="35">
        <v>4</v>
      </c>
      <c r="E242" s="35">
        <v>0</v>
      </c>
      <c r="F242" s="35">
        <v>4</v>
      </c>
      <c r="G242" s="60"/>
      <c r="H242" s="60"/>
      <c r="I242" s="60"/>
      <c r="J242" s="61"/>
      <c r="K242" s="61"/>
      <c r="L242" s="61"/>
      <c r="M242" s="61"/>
      <c r="N242" s="61"/>
      <c r="R242" s="59"/>
      <c r="S242" s="32"/>
    </row>
    <row r="243" spans="3:19" ht="21">
      <c r="C243" s="40" t="s">
        <v>171</v>
      </c>
      <c r="D243" s="35">
        <v>99</v>
      </c>
      <c r="E243" s="35">
        <v>20</v>
      </c>
      <c r="F243" s="35">
        <v>119</v>
      </c>
      <c r="G243" s="60"/>
      <c r="H243" s="60"/>
      <c r="I243" s="60"/>
      <c r="J243" s="61"/>
      <c r="K243" s="61"/>
      <c r="L243" s="61"/>
      <c r="M243" s="61"/>
      <c r="N243" s="61"/>
      <c r="R243" s="59"/>
      <c r="S243" s="32"/>
    </row>
    <row r="244" spans="3:19" ht="18.75">
      <c r="C244" s="60"/>
      <c r="D244" s="60"/>
      <c r="E244" s="60"/>
      <c r="F244" s="60"/>
      <c r="G244" s="60"/>
      <c r="H244" s="60"/>
      <c r="I244" s="60"/>
      <c r="J244" s="61"/>
      <c r="K244" s="61"/>
      <c r="L244" s="61"/>
      <c r="M244" s="61"/>
      <c r="N244" s="61"/>
      <c r="R244" s="59"/>
      <c r="S244" s="32"/>
    </row>
    <row r="245" spans="3:19" ht="23.25">
      <c r="C245" s="100" t="s">
        <v>182</v>
      </c>
      <c r="D245" s="33" t="s">
        <v>59</v>
      </c>
      <c r="E245" s="33" t="s">
        <v>60</v>
      </c>
      <c r="F245" s="33" t="s">
        <v>56</v>
      </c>
      <c r="G245" s="60"/>
      <c r="H245" s="60"/>
      <c r="I245" s="60"/>
      <c r="J245" s="61"/>
      <c r="K245" s="61"/>
      <c r="L245" s="61"/>
      <c r="M245" s="61"/>
      <c r="N245" s="61"/>
      <c r="R245" s="59"/>
      <c r="S245" s="32"/>
    </row>
    <row r="246" spans="3:19" ht="21">
      <c r="C246" s="40" t="s">
        <v>137</v>
      </c>
      <c r="D246" s="37">
        <v>9.8654708520179366E-2</v>
      </c>
      <c r="E246" s="37">
        <v>0</v>
      </c>
      <c r="F246" s="37">
        <v>8.7999999999999995E-2</v>
      </c>
      <c r="G246" s="60"/>
      <c r="H246" s="60"/>
      <c r="I246" s="60"/>
      <c r="J246" s="61"/>
      <c r="K246" s="61"/>
      <c r="L246" s="61"/>
      <c r="M246" s="61"/>
      <c r="N246" s="61"/>
      <c r="R246" s="59"/>
      <c r="S246" s="32"/>
    </row>
    <row r="247" spans="3:19" ht="21">
      <c r="C247" s="40" t="s">
        <v>168</v>
      </c>
      <c r="D247" s="37">
        <v>0.26008968609865468</v>
      </c>
      <c r="E247" s="37">
        <v>7.407407407407407E-2</v>
      </c>
      <c r="F247" s="37">
        <v>0.24</v>
      </c>
      <c r="G247" s="60"/>
      <c r="H247" s="60"/>
      <c r="I247" s="60"/>
      <c r="J247" s="61"/>
      <c r="K247" s="61"/>
      <c r="L247" s="61"/>
      <c r="M247" s="61"/>
      <c r="N247" s="61"/>
      <c r="R247" s="59"/>
      <c r="S247" s="32"/>
    </row>
    <row r="248" spans="3:19" ht="21">
      <c r="C248" s="40" t="s">
        <v>139</v>
      </c>
      <c r="D248" s="37">
        <v>0.10762331838565023</v>
      </c>
      <c r="E248" s="37">
        <v>7.407407407407407E-2</v>
      </c>
      <c r="F248" s="37">
        <v>0.104</v>
      </c>
      <c r="G248" s="60"/>
      <c r="H248" s="60"/>
      <c r="I248" s="60"/>
      <c r="J248" s="61"/>
      <c r="K248" s="61"/>
      <c r="L248" s="61"/>
      <c r="M248" s="61"/>
      <c r="N248" s="61"/>
      <c r="R248" s="59"/>
      <c r="S248" s="32"/>
    </row>
    <row r="249" spans="3:19" ht="21">
      <c r="C249" s="40" t="s">
        <v>169</v>
      </c>
      <c r="D249" s="37">
        <v>7.1748878923766815E-2</v>
      </c>
      <c r="E249" s="37">
        <v>0.1111111111111111</v>
      </c>
      <c r="F249" s="37">
        <v>7.5999999999999998E-2</v>
      </c>
      <c r="G249" s="60"/>
      <c r="H249" s="60"/>
      <c r="I249" s="60"/>
      <c r="J249" s="61"/>
      <c r="K249" s="61"/>
      <c r="L249" s="61"/>
      <c r="M249" s="61"/>
      <c r="N249" s="61"/>
      <c r="R249" s="59"/>
      <c r="S249" s="32"/>
    </row>
    <row r="250" spans="3:19" ht="21">
      <c r="C250" s="40" t="s">
        <v>170</v>
      </c>
      <c r="D250" s="37">
        <v>1.7937219730941704E-2</v>
      </c>
      <c r="E250" s="37">
        <v>0</v>
      </c>
      <c r="F250" s="37">
        <v>1.6E-2</v>
      </c>
      <c r="G250" s="60"/>
      <c r="H250" s="60"/>
      <c r="I250" s="60"/>
      <c r="J250" s="61"/>
      <c r="K250" s="61"/>
      <c r="L250" s="61"/>
      <c r="M250" s="61"/>
      <c r="N250" s="61"/>
      <c r="R250" s="59"/>
      <c r="S250" s="32"/>
    </row>
    <row r="251" spans="3:19" ht="21">
      <c r="C251" s="40" t="s">
        <v>171</v>
      </c>
      <c r="D251" s="37">
        <v>0.44394618834080718</v>
      </c>
      <c r="E251" s="37">
        <v>0.7407407407407407</v>
      </c>
      <c r="F251" s="37">
        <v>0.47599999999999998</v>
      </c>
      <c r="G251" s="60"/>
      <c r="H251" s="60"/>
      <c r="I251" s="60"/>
      <c r="J251" s="61"/>
      <c r="K251" s="61"/>
      <c r="L251" s="61"/>
      <c r="M251" s="61"/>
      <c r="N251" s="61"/>
      <c r="R251" s="59"/>
      <c r="S251" s="32"/>
    </row>
    <row r="252" spans="3:19" ht="21">
      <c r="C252" s="75"/>
      <c r="D252" s="61"/>
      <c r="E252" s="61"/>
      <c r="F252" s="61"/>
      <c r="G252" s="60"/>
      <c r="H252" s="60"/>
      <c r="I252" s="60"/>
      <c r="J252" s="61"/>
      <c r="K252" s="61"/>
      <c r="L252" s="61"/>
      <c r="M252" s="61"/>
      <c r="N252" s="61"/>
      <c r="R252" s="59"/>
      <c r="S252" s="32"/>
    </row>
    <row r="253" spans="3:19" ht="21">
      <c r="C253" s="75"/>
      <c r="D253" s="61"/>
      <c r="E253" s="61"/>
      <c r="F253" s="61"/>
      <c r="G253" s="60"/>
      <c r="H253" s="60"/>
      <c r="I253" s="60"/>
      <c r="J253" s="61"/>
      <c r="K253" s="61"/>
      <c r="L253" s="61"/>
      <c r="M253" s="61"/>
      <c r="N253" s="61"/>
      <c r="R253" s="59"/>
      <c r="S253" s="32"/>
    </row>
    <row r="254" spans="3:19" ht="21">
      <c r="C254" s="75"/>
      <c r="D254" s="61"/>
      <c r="E254" s="61"/>
      <c r="F254" s="61"/>
      <c r="G254" s="60"/>
      <c r="H254" s="60"/>
      <c r="I254" s="60"/>
      <c r="J254" s="61"/>
      <c r="K254" s="61"/>
      <c r="L254" s="61"/>
      <c r="M254" s="61"/>
      <c r="N254" s="61"/>
      <c r="R254" s="59"/>
      <c r="S254" s="32"/>
    </row>
    <row r="255" spans="3:19" ht="23.25">
      <c r="C255" s="100" t="s">
        <v>183</v>
      </c>
      <c r="D255" s="33" t="s">
        <v>59</v>
      </c>
      <c r="E255" s="33" t="s">
        <v>60</v>
      </c>
      <c r="F255" s="33" t="s">
        <v>56</v>
      </c>
      <c r="G255" s="60"/>
      <c r="H255" s="60"/>
      <c r="I255" s="60"/>
      <c r="J255" s="61"/>
      <c r="K255" s="61"/>
      <c r="L255" s="61"/>
      <c r="M255" s="61"/>
      <c r="N255" s="61"/>
      <c r="R255" s="59"/>
      <c r="S255" s="32"/>
    </row>
    <row r="256" spans="3:19" ht="21">
      <c r="C256" s="40" t="s">
        <v>137</v>
      </c>
      <c r="D256" s="35">
        <v>23</v>
      </c>
      <c r="E256" s="35">
        <v>0</v>
      </c>
      <c r="F256" s="35">
        <v>23</v>
      </c>
      <c r="G256" s="60"/>
      <c r="H256" s="60"/>
      <c r="I256" s="60"/>
      <c r="J256" s="61"/>
      <c r="K256" s="61"/>
      <c r="L256" s="61"/>
      <c r="M256" s="61"/>
      <c r="N256" s="61"/>
      <c r="R256" s="59"/>
      <c r="S256" s="32"/>
    </row>
    <row r="257" spans="3:19" ht="21">
      <c r="C257" s="40" t="s">
        <v>168</v>
      </c>
      <c r="D257" s="35">
        <v>56</v>
      </c>
      <c r="E257" s="35">
        <v>3</v>
      </c>
      <c r="F257" s="35">
        <v>59</v>
      </c>
      <c r="G257" s="60"/>
      <c r="H257" s="60"/>
      <c r="I257" s="60"/>
      <c r="J257" s="61"/>
      <c r="K257" s="61"/>
      <c r="L257" s="61"/>
      <c r="M257" s="61"/>
      <c r="N257" s="61"/>
      <c r="R257" s="59"/>
      <c r="S257" s="32"/>
    </row>
    <row r="258" spans="3:19" ht="21">
      <c r="C258" s="40" t="s">
        <v>139</v>
      </c>
      <c r="D258" s="35">
        <v>27</v>
      </c>
      <c r="E258" s="35">
        <v>1</v>
      </c>
      <c r="F258" s="35">
        <v>28</v>
      </c>
      <c r="G258" s="60"/>
      <c r="H258" s="60"/>
      <c r="I258" s="60"/>
      <c r="J258" s="61"/>
      <c r="K258" s="61"/>
      <c r="L258" s="61"/>
      <c r="M258" s="61"/>
      <c r="N258" s="61"/>
      <c r="R258" s="59"/>
      <c r="S258" s="32"/>
    </row>
    <row r="259" spans="3:19" ht="21">
      <c r="C259" s="40" t="s">
        <v>169</v>
      </c>
      <c r="D259" s="35">
        <v>14</v>
      </c>
      <c r="E259" s="35">
        <v>3</v>
      </c>
      <c r="F259" s="35">
        <v>17</v>
      </c>
      <c r="G259" s="60"/>
      <c r="H259" s="60"/>
      <c r="I259" s="60"/>
      <c r="J259" s="61"/>
      <c r="K259" s="61"/>
      <c r="L259" s="61"/>
      <c r="M259" s="61"/>
      <c r="N259" s="61"/>
      <c r="R259" s="59"/>
      <c r="S259" s="32"/>
    </row>
    <row r="260" spans="3:19" ht="21">
      <c r="C260" s="40" t="s">
        <v>170</v>
      </c>
      <c r="D260" s="35">
        <v>4</v>
      </c>
      <c r="E260" s="35">
        <v>0</v>
      </c>
      <c r="F260" s="35">
        <v>4</v>
      </c>
      <c r="G260" s="60"/>
      <c r="H260" s="60"/>
      <c r="I260" s="60"/>
      <c r="J260" s="61"/>
      <c r="K260" s="61"/>
      <c r="L260" s="61"/>
      <c r="M260" s="61"/>
      <c r="N260" s="61"/>
      <c r="R260" s="59"/>
      <c r="S260" s="32"/>
    </row>
    <row r="261" spans="3:19" ht="21">
      <c r="C261" s="40" t="s">
        <v>171</v>
      </c>
      <c r="D261" s="35">
        <v>99</v>
      </c>
      <c r="E261" s="35">
        <v>20</v>
      </c>
      <c r="F261" s="35">
        <v>119</v>
      </c>
      <c r="G261" s="60"/>
      <c r="H261" s="60"/>
      <c r="I261" s="60"/>
      <c r="J261" s="61"/>
      <c r="K261" s="61"/>
      <c r="L261" s="61"/>
      <c r="M261" s="61"/>
      <c r="N261" s="61"/>
      <c r="R261" s="59"/>
      <c r="S261" s="32"/>
    </row>
    <row r="262" spans="3:19" ht="18.75">
      <c r="C262" s="60"/>
      <c r="D262" s="60"/>
      <c r="E262" s="60"/>
      <c r="F262" s="60"/>
      <c r="G262" s="60"/>
      <c r="H262" s="60"/>
      <c r="I262" s="60"/>
      <c r="J262" s="61"/>
      <c r="K262" s="61"/>
      <c r="L262" s="61"/>
      <c r="M262" s="61"/>
      <c r="N262" s="61"/>
      <c r="R262" s="59"/>
      <c r="S262" s="32"/>
    </row>
    <row r="263" spans="3:19" ht="23.25">
      <c r="C263" s="100" t="s">
        <v>184</v>
      </c>
      <c r="D263" s="33" t="s">
        <v>59</v>
      </c>
      <c r="E263" s="33" t="s">
        <v>60</v>
      </c>
      <c r="F263" s="33" t="s">
        <v>56</v>
      </c>
      <c r="G263" s="60"/>
      <c r="H263" s="60"/>
      <c r="I263" s="60"/>
      <c r="J263" s="61"/>
      <c r="K263" s="61"/>
      <c r="L263" s="61"/>
      <c r="M263" s="61"/>
      <c r="N263" s="61"/>
      <c r="R263" s="59"/>
      <c r="S263" s="32"/>
    </row>
    <row r="264" spans="3:19" ht="21">
      <c r="C264" s="40" t="s">
        <v>137</v>
      </c>
      <c r="D264" s="37">
        <v>0.1031390134529148</v>
      </c>
      <c r="E264" s="37">
        <v>3.7037037037037035E-2</v>
      </c>
      <c r="F264" s="37">
        <v>9.1999999999999998E-2</v>
      </c>
      <c r="G264" s="60"/>
      <c r="H264" s="60"/>
      <c r="I264" s="60"/>
      <c r="J264" s="61"/>
      <c r="K264" s="61"/>
      <c r="L264" s="61"/>
      <c r="M264" s="61"/>
      <c r="N264" s="61"/>
      <c r="R264" s="59"/>
      <c r="S264" s="32"/>
    </row>
    <row r="265" spans="3:19" ht="21">
      <c r="C265" s="40" t="s">
        <v>168</v>
      </c>
      <c r="D265" s="37">
        <v>0.25112107623318386</v>
      </c>
      <c r="E265" s="37">
        <v>0.1111111111111111</v>
      </c>
      <c r="F265" s="37">
        <v>0.23599999999999999</v>
      </c>
      <c r="G265" s="60"/>
      <c r="H265" s="60"/>
      <c r="I265" s="60"/>
      <c r="J265" s="61"/>
      <c r="K265" s="61"/>
      <c r="L265" s="61"/>
      <c r="M265" s="61"/>
      <c r="N265" s="61"/>
      <c r="R265" s="59"/>
      <c r="S265" s="32"/>
    </row>
    <row r="266" spans="3:19" ht="21">
      <c r="C266" s="40" t="s">
        <v>139</v>
      </c>
      <c r="D266" s="37">
        <v>0.1210762331838565</v>
      </c>
      <c r="E266" s="37">
        <v>0</v>
      </c>
      <c r="F266" s="37">
        <v>0.112</v>
      </c>
      <c r="G266" s="60"/>
      <c r="H266" s="60"/>
      <c r="I266" s="60"/>
      <c r="J266" s="61"/>
      <c r="K266" s="61"/>
      <c r="L266" s="61"/>
      <c r="M266" s="61"/>
      <c r="N266" s="61"/>
      <c r="R266" s="59"/>
      <c r="S266" s="32"/>
    </row>
    <row r="267" spans="3:19" ht="21">
      <c r="C267" s="40" t="s">
        <v>169</v>
      </c>
      <c r="D267" s="37">
        <v>6.2780269058295965E-2</v>
      </c>
      <c r="E267" s="37">
        <v>0.1111111111111111</v>
      </c>
      <c r="F267" s="37">
        <v>6.8000000000000005E-2</v>
      </c>
      <c r="G267" s="60"/>
      <c r="H267" s="60"/>
      <c r="I267" s="60"/>
      <c r="J267" s="61"/>
      <c r="K267" s="61"/>
      <c r="L267" s="61"/>
      <c r="M267" s="61"/>
      <c r="N267" s="61"/>
      <c r="R267" s="59"/>
      <c r="S267" s="32"/>
    </row>
    <row r="268" spans="3:19" ht="21">
      <c r="C268" s="40" t="s">
        <v>170</v>
      </c>
      <c r="D268" s="37">
        <v>1.7937219730941704E-2</v>
      </c>
      <c r="E268" s="37">
        <v>0</v>
      </c>
      <c r="F268" s="37">
        <v>1.6E-2</v>
      </c>
      <c r="G268" s="60"/>
      <c r="H268" s="60"/>
      <c r="I268" s="60"/>
      <c r="J268" s="61"/>
      <c r="K268" s="61"/>
      <c r="L268" s="61"/>
      <c r="M268" s="61"/>
      <c r="N268" s="61"/>
      <c r="R268" s="59"/>
      <c r="S268" s="32"/>
    </row>
    <row r="269" spans="3:19" ht="21">
      <c r="C269" s="40" t="s">
        <v>171</v>
      </c>
      <c r="D269" s="37">
        <v>0.44394618834080718</v>
      </c>
      <c r="E269" s="37">
        <v>0.7407407407407407</v>
      </c>
      <c r="F269" s="37">
        <v>0.47599999999999998</v>
      </c>
      <c r="G269" s="60"/>
      <c r="H269" s="60"/>
      <c r="I269" s="60"/>
      <c r="J269" s="61"/>
      <c r="K269" s="61"/>
      <c r="L269" s="61"/>
      <c r="M269" s="61"/>
      <c r="N269" s="61"/>
      <c r="R269" s="59"/>
      <c r="S269" s="32"/>
    </row>
    <row r="270" spans="3:19" ht="21">
      <c r="C270" s="75"/>
      <c r="D270" s="61"/>
      <c r="E270" s="61"/>
      <c r="F270" s="61"/>
      <c r="G270" s="60"/>
      <c r="H270" s="60"/>
      <c r="I270" s="60"/>
      <c r="J270" s="61"/>
      <c r="K270" s="61"/>
      <c r="L270" s="61"/>
      <c r="M270" s="61"/>
      <c r="N270" s="61"/>
      <c r="R270" s="59"/>
      <c r="S270" s="32"/>
    </row>
    <row r="271" spans="3:19" ht="23.25">
      <c r="C271" s="100" t="s">
        <v>185</v>
      </c>
      <c r="D271" s="33" t="s">
        <v>59</v>
      </c>
      <c r="E271" s="33" t="s">
        <v>60</v>
      </c>
      <c r="F271" s="33" t="s">
        <v>56</v>
      </c>
      <c r="G271" s="60"/>
      <c r="H271" s="60"/>
      <c r="I271" s="60"/>
      <c r="J271" s="61"/>
      <c r="K271" s="61"/>
      <c r="L271" s="61"/>
      <c r="M271" s="61"/>
      <c r="N271" s="61"/>
      <c r="R271" s="59"/>
      <c r="S271" s="32"/>
    </row>
    <row r="272" spans="3:19" ht="21">
      <c r="C272" s="40" t="s">
        <v>137</v>
      </c>
      <c r="D272" s="35">
        <v>23</v>
      </c>
      <c r="E272" s="35">
        <v>1</v>
      </c>
      <c r="F272" s="35">
        <v>24</v>
      </c>
      <c r="G272" s="60"/>
      <c r="H272" s="60"/>
      <c r="I272" s="60"/>
      <c r="J272" s="61"/>
      <c r="K272" s="61"/>
      <c r="L272" s="61"/>
      <c r="M272" s="61"/>
      <c r="N272" s="61"/>
      <c r="R272" s="59"/>
      <c r="S272" s="32"/>
    </row>
    <row r="273" spans="3:19" ht="21">
      <c r="C273" s="40" t="s">
        <v>168</v>
      </c>
      <c r="D273" s="35">
        <v>61</v>
      </c>
      <c r="E273" s="35">
        <v>3</v>
      </c>
      <c r="F273" s="35">
        <v>64</v>
      </c>
      <c r="G273" s="60"/>
      <c r="H273" s="60"/>
      <c r="I273" s="60"/>
      <c r="J273" s="61"/>
      <c r="K273" s="61"/>
      <c r="L273" s="61"/>
      <c r="M273" s="61"/>
      <c r="N273" s="61"/>
      <c r="R273" s="59"/>
      <c r="S273" s="32"/>
    </row>
    <row r="274" spans="3:19" ht="21">
      <c r="C274" s="40" t="s">
        <v>139</v>
      </c>
      <c r="D274" s="35">
        <v>28</v>
      </c>
      <c r="E274" s="35">
        <v>0</v>
      </c>
      <c r="F274" s="35">
        <v>28</v>
      </c>
      <c r="G274" s="60"/>
      <c r="H274" s="60"/>
      <c r="I274" s="60"/>
      <c r="J274" s="61"/>
      <c r="K274" s="61"/>
      <c r="L274" s="61"/>
      <c r="M274" s="61"/>
      <c r="N274" s="61"/>
      <c r="R274" s="59"/>
      <c r="S274" s="32"/>
    </row>
    <row r="275" spans="3:19" ht="21">
      <c r="C275" s="40" t="s">
        <v>169</v>
      </c>
      <c r="D275" s="35">
        <v>8</v>
      </c>
      <c r="E275" s="35">
        <v>3</v>
      </c>
      <c r="F275" s="35">
        <v>11</v>
      </c>
      <c r="G275" s="60"/>
      <c r="H275" s="60"/>
      <c r="I275" s="60"/>
      <c r="J275" s="61"/>
      <c r="K275" s="61"/>
      <c r="L275" s="61"/>
      <c r="M275" s="61"/>
      <c r="N275" s="61"/>
      <c r="R275" s="59"/>
      <c r="S275" s="32"/>
    </row>
    <row r="276" spans="3:19" ht="21">
      <c r="C276" s="40" t="s">
        <v>170</v>
      </c>
      <c r="D276" s="35">
        <v>4</v>
      </c>
      <c r="E276" s="35">
        <v>0</v>
      </c>
      <c r="F276" s="35">
        <v>4</v>
      </c>
      <c r="G276" s="60"/>
      <c r="H276" s="60"/>
      <c r="I276" s="60"/>
      <c r="J276" s="61"/>
      <c r="K276" s="61"/>
      <c r="L276" s="61"/>
      <c r="M276" s="61"/>
      <c r="N276" s="61"/>
      <c r="R276" s="59"/>
      <c r="S276" s="32"/>
    </row>
    <row r="277" spans="3:19" ht="21">
      <c r="C277" s="40" t="s">
        <v>171</v>
      </c>
      <c r="D277" s="35">
        <v>99</v>
      </c>
      <c r="E277" s="35">
        <v>20</v>
      </c>
      <c r="F277" s="35">
        <v>119</v>
      </c>
      <c r="G277" s="60"/>
      <c r="H277" s="60"/>
      <c r="I277" s="60"/>
      <c r="J277" s="61"/>
      <c r="K277" s="61"/>
      <c r="L277" s="61"/>
      <c r="M277" s="61"/>
      <c r="N277" s="61"/>
      <c r="R277" s="59"/>
      <c r="S277" s="32"/>
    </row>
    <row r="278" spans="3:19" ht="18.75">
      <c r="C278" s="60"/>
      <c r="D278" s="60"/>
      <c r="E278" s="60"/>
      <c r="F278" s="60"/>
      <c r="G278" s="60"/>
      <c r="H278" s="60"/>
      <c r="I278" s="60"/>
      <c r="J278" s="61"/>
      <c r="K278" s="61"/>
      <c r="L278" s="61"/>
      <c r="M278" s="61"/>
      <c r="N278" s="61"/>
      <c r="R278" s="59"/>
      <c r="S278" s="32"/>
    </row>
    <row r="279" spans="3:19" ht="23.25">
      <c r="C279" s="100" t="s">
        <v>186</v>
      </c>
      <c r="D279" s="33" t="s">
        <v>59</v>
      </c>
      <c r="E279" s="33" t="s">
        <v>60</v>
      </c>
      <c r="F279" s="33" t="s">
        <v>56</v>
      </c>
      <c r="G279" s="60"/>
      <c r="H279" s="60"/>
      <c r="I279" s="60"/>
      <c r="J279" s="61"/>
      <c r="K279" s="61"/>
      <c r="L279" s="61"/>
      <c r="M279" s="61"/>
      <c r="N279" s="61"/>
      <c r="R279" s="59"/>
      <c r="S279" s="32"/>
    </row>
    <row r="280" spans="3:19" ht="21">
      <c r="C280" s="40" t="s">
        <v>137</v>
      </c>
      <c r="D280" s="37">
        <v>0.1031390134529148</v>
      </c>
      <c r="E280" s="37">
        <v>3.7037037037037035E-2</v>
      </c>
      <c r="F280" s="37">
        <v>9.6000000000000002E-2</v>
      </c>
      <c r="G280" s="60"/>
      <c r="H280" s="60"/>
      <c r="I280" s="60"/>
      <c r="J280" s="61"/>
      <c r="K280" s="61"/>
      <c r="L280" s="61"/>
      <c r="M280" s="61"/>
      <c r="N280" s="61"/>
      <c r="R280" s="59"/>
      <c r="S280" s="32"/>
    </row>
    <row r="281" spans="3:19" ht="21">
      <c r="C281" s="40" t="s">
        <v>168</v>
      </c>
      <c r="D281" s="37">
        <v>0.273542600896861</v>
      </c>
      <c r="E281" s="37">
        <v>0.1111111111111111</v>
      </c>
      <c r="F281" s="37">
        <v>0.25600000000000001</v>
      </c>
      <c r="G281" s="60"/>
      <c r="H281" s="60"/>
      <c r="I281" s="60"/>
      <c r="J281" s="61"/>
      <c r="K281" s="61"/>
      <c r="L281" s="61"/>
      <c r="M281" s="61"/>
      <c r="N281" s="61"/>
      <c r="R281" s="59"/>
      <c r="S281" s="32"/>
    </row>
    <row r="282" spans="3:19" ht="21">
      <c r="C282" s="40" t="s">
        <v>139</v>
      </c>
      <c r="D282" s="37">
        <v>0.12556053811659193</v>
      </c>
      <c r="E282" s="37">
        <v>0</v>
      </c>
      <c r="F282" s="37">
        <v>0.112</v>
      </c>
      <c r="G282" s="60"/>
      <c r="H282" s="60"/>
      <c r="I282" s="60"/>
      <c r="J282" s="61"/>
      <c r="K282" s="61"/>
      <c r="L282" s="61"/>
      <c r="M282" s="61"/>
      <c r="N282" s="61"/>
      <c r="R282" s="59"/>
      <c r="S282" s="32"/>
    </row>
    <row r="283" spans="3:19" ht="21">
      <c r="C283" s="40" t="s">
        <v>169</v>
      </c>
      <c r="D283" s="37">
        <v>3.5874439461883408E-2</v>
      </c>
      <c r="E283" s="37">
        <v>0.1111111111111111</v>
      </c>
      <c r="F283" s="37">
        <v>4.3999999999999997E-2</v>
      </c>
      <c r="G283" s="60"/>
      <c r="H283" s="60"/>
      <c r="I283" s="60"/>
      <c r="J283" s="61"/>
      <c r="K283" s="61"/>
      <c r="L283" s="61"/>
      <c r="M283" s="61"/>
      <c r="N283" s="61"/>
      <c r="R283" s="59"/>
      <c r="S283" s="32"/>
    </row>
    <row r="284" spans="3:19" ht="21">
      <c r="C284" s="40" t="s">
        <v>170</v>
      </c>
      <c r="D284" s="37">
        <v>1.7937219730941704E-2</v>
      </c>
      <c r="E284" s="37">
        <v>0</v>
      </c>
      <c r="F284" s="37">
        <v>1.6E-2</v>
      </c>
      <c r="G284" s="60"/>
      <c r="H284" s="60"/>
      <c r="I284" s="60"/>
      <c r="J284" s="61"/>
      <c r="K284" s="61"/>
      <c r="L284" s="61"/>
      <c r="M284" s="61"/>
      <c r="N284" s="61"/>
      <c r="R284" s="59"/>
      <c r="S284" s="32"/>
    </row>
    <row r="285" spans="3:19" ht="26.25" customHeight="1">
      <c r="C285" s="40" t="s">
        <v>171</v>
      </c>
      <c r="D285" s="37">
        <v>0.44394618834080718</v>
      </c>
      <c r="E285" s="37">
        <v>0.7407407407407407</v>
      </c>
      <c r="F285" s="37">
        <v>0.47599999999999998</v>
      </c>
      <c r="R285" s="59"/>
      <c r="S285" s="32"/>
    </row>
    <row r="286" spans="3:19" ht="15.75" customHeight="1">
      <c r="R286" s="59"/>
      <c r="S286" s="32"/>
    </row>
    <row r="287" spans="3:19" ht="15.75" customHeight="1">
      <c r="R287" s="59"/>
      <c r="S287" s="32"/>
    </row>
    <row r="288" spans="3:19" ht="17.25" customHeight="1">
      <c r="R288" s="59"/>
      <c r="S288" s="32"/>
    </row>
    <row r="289" spans="3:19" ht="17.25" customHeight="1">
      <c r="R289" s="59"/>
      <c r="S289" s="32"/>
    </row>
    <row r="290" spans="3:19" ht="23.25">
      <c r="C290" s="113" t="s">
        <v>81</v>
      </c>
      <c r="D290" s="113"/>
      <c r="E290" s="113"/>
      <c r="F290" s="113"/>
      <c r="G290" s="113"/>
      <c r="H290" s="113"/>
      <c r="I290" s="113"/>
      <c r="J290" s="113"/>
      <c r="K290" s="113"/>
      <c r="L290" s="113"/>
      <c r="M290" s="113"/>
      <c r="N290" s="113"/>
      <c r="O290" s="113"/>
      <c r="P290" s="113"/>
      <c r="R290" s="59"/>
      <c r="S290" s="32"/>
    </row>
    <row r="292" spans="3:19" ht="23.25">
      <c r="C292" s="114" t="s">
        <v>187</v>
      </c>
      <c r="D292" s="114"/>
      <c r="E292" s="114"/>
      <c r="F292" s="114"/>
      <c r="G292" s="114"/>
      <c r="H292" s="114"/>
      <c r="I292" s="114"/>
      <c r="J292" s="114"/>
      <c r="K292" s="114"/>
      <c r="L292" s="114"/>
      <c r="M292" s="114"/>
      <c r="N292" s="114"/>
      <c r="O292" s="114"/>
      <c r="P292" s="114"/>
    </row>
    <row r="293" spans="3:19" ht="21.75" customHeight="1"/>
    <row r="294" spans="3:19" ht="23.25">
      <c r="C294" s="100" t="s">
        <v>188</v>
      </c>
      <c r="D294" s="33" t="s">
        <v>60</v>
      </c>
    </row>
    <row r="295" spans="3:19" ht="42">
      <c r="C295" s="34" t="s">
        <v>189</v>
      </c>
      <c r="D295" s="37">
        <v>0</v>
      </c>
    </row>
    <row r="296" spans="3:19" ht="42">
      <c r="C296" s="34" t="s">
        <v>190</v>
      </c>
      <c r="D296" s="37">
        <v>0</v>
      </c>
    </row>
    <row r="297" spans="3:19" ht="21">
      <c r="C297" s="34" t="s">
        <v>68</v>
      </c>
      <c r="D297" s="37">
        <v>0.14814814814814814</v>
      </c>
    </row>
    <row r="298" spans="3:19" ht="42">
      <c r="C298" s="34" t="s">
        <v>191</v>
      </c>
      <c r="D298" s="37">
        <v>7.407407407407407E-2</v>
      </c>
    </row>
    <row r="299" spans="3:19" ht="21">
      <c r="C299" s="34" t="s">
        <v>192</v>
      </c>
      <c r="D299" s="37">
        <v>0.25925925925925924</v>
      </c>
    </row>
    <row r="300" spans="3:19" ht="21">
      <c r="C300" s="34" t="s">
        <v>193</v>
      </c>
      <c r="D300" s="37">
        <v>0.37037037037037035</v>
      </c>
    </row>
    <row r="301" spans="3:19" ht="42">
      <c r="C301" s="34" t="s">
        <v>194</v>
      </c>
      <c r="D301" s="37">
        <v>0.29629629629629628</v>
      </c>
    </row>
    <row r="302" spans="3:19" ht="42">
      <c r="C302" s="34" t="s">
        <v>195</v>
      </c>
      <c r="D302" s="37">
        <v>0.59259259259259256</v>
      </c>
    </row>
    <row r="303" spans="3:19" ht="21">
      <c r="C303" s="34" t="s">
        <v>196</v>
      </c>
      <c r="D303" s="37">
        <v>0.44444444444444442</v>
      </c>
    </row>
    <row r="304" spans="3:19" ht="22.5" customHeight="1"/>
    <row r="305" spans="3:16" ht="22.5" customHeight="1"/>
    <row r="306" spans="3:16" ht="22.5" customHeight="1"/>
    <row r="307" spans="3:16" ht="22.5" customHeight="1"/>
    <row r="308" spans="3:16" ht="23.25">
      <c r="C308" s="114" t="s">
        <v>197</v>
      </c>
      <c r="D308" s="114"/>
      <c r="E308" s="114"/>
      <c r="F308" s="114"/>
      <c r="G308" s="114"/>
      <c r="H308" s="114"/>
      <c r="I308" s="114"/>
      <c r="J308" s="114"/>
      <c r="K308" s="114"/>
      <c r="L308" s="114"/>
      <c r="M308" s="114"/>
      <c r="N308" s="114"/>
      <c r="O308" s="114"/>
      <c r="P308" s="114"/>
    </row>
    <row r="309" spans="3:16" ht="39.75" customHeight="1"/>
    <row r="310" spans="3:16" ht="23.25">
      <c r="C310" s="33" t="s">
        <v>54</v>
      </c>
      <c r="D310" s="49" t="s">
        <v>61</v>
      </c>
      <c r="E310" s="49" t="s">
        <v>62</v>
      </c>
      <c r="F310" s="49" t="s">
        <v>56</v>
      </c>
    </row>
    <row r="311" spans="3:16" ht="21">
      <c r="C311" s="40" t="s">
        <v>18</v>
      </c>
      <c r="D311" s="35">
        <v>9</v>
      </c>
      <c r="E311" s="35">
        <v>4</v>
      </c>
      <c r="F311" s="35">
        <v>13</v>
      </c>
    </row>
    <row r="312" spans="3:16" ht="21">
      <c r="C312" s="40" t="s">
        <v>17</v>
      </c>
      <c r="D312" s="35">
        <v>6</v>
      </c>
      <c r="E312" s="35">
        <v>0</v>
      </c>
      <c r="F312" s="35">
        <v>6</v>
      </c>
    </row>
    <row r="313" spans="3:16" ht="21">
      <c r="C313" s="40" t="s">
        <v>198</v>
      </c>
      <c r="D313" s="35">
        <v>1</v>
      </c>
      <c r="E313" s="35">
        <v>0</v>
      </c>
      <c r="F313" s="35">
        <v>1</v>
      </c>
    </row>
    <row r="315" spans="3:16" ht="23.25">
      <c r="C315" s="33" t="s">
        <v>55</v>
      </c>
      <c r="D315" s="49" t="s">
        <v>61</v>
      </c>
      <c r="E315" s="49" t="s">
        <v>62</v>
      </c>
      <c r="F315" s="49" t="s">
        <v>56</v>
      </c>
    </row>
    <row r="316" spans="3:16" ht="21">
      <c r="C316" s="40" t="s">
        <v>18</v>
      </c>
      <c r="D316" s="37">
        <v>0.5625</v>
      </c>
      <c r="E316" s="37">
        <v>1</v>
      </c>
      <c r="F316" s="37">
        <v>0.65</v>
      </c>
    </row>
    <row r="317" spans="3:16" ht="21">
      <c r="C317" s="40" t="s">
        <v>17</v>
      </c>
      <c r="D317" s="37">
        <v>0.375</v>
      </c>
      <c r="E317" s="37">
        <v>0</v>
      </c>
      <c r="F317" s="37">
        <v>0.3</v>
      </c>
    </row>
    <row r="318" spans="3:16" ht="24" customHeight="1">
      <c r="C318" s="40" t="s">
        <v>198</v>
      </c>
      <c r="D318" s="37">
        <v>6.25E-2</v>
      </c>
      <c r="E318" s="37">
        <v>0</v>
      </c>
      <c r="F318" s="37">
        <v>0.05</v>
      </c>
    </row>
    <row r="319" spans="3:16" ht="25.5" customHeight="1">
      <c r="C319" s="39"/>
      <c r="D319" s="61"/>
      <c r="E319" s="61"/>
    </row>
    <row r="320" spans="3:16" ht="11.25" customHeight="1">
      <c r="C320" s="39"/>
      <c r="D320" s="61"/>
      <c r="E320" s="61"/>
    </row>
    <row r="321" spans="3:16" ht="11.25" customHeight="1">
      <c r="C321" s="39"/>
      <c r="D321" s="61"/>
      <c r="E321" s="61"/>
    </row>
    <row r="322" spans="3:16" ht="23.25">
      <c r="C322" s="114" t="s">
        <v>199</v>
      </c>
      <c r="D322" s="114"/>
      <c r="E322" s="114"/>
      <c r="F322" s="114"/>
      <c r="G322" s="114"/>
      <c r="H322" s="114"/>
      <c r="I322" s="114"/>
      <c r="J322" s="114"/>
      <c r="K322" s="114"/>
      <c r="L322" s="114"/>
      <c r="M322" s="114"/>
      <c r="N322" s="114"/>
      <c r="O322" s="114"/>
      <c r="P322" s="114"/>
    </row>
    <row r="323" spans="3:16" ht="43.5" customHeight="1"/>
    <row r="324" spans="3:16" ht="43.5" customHeight="1">
      <c r="C324" s="33" t="s">
        <v>54</v>
      </c>
      <c r="D324" s="49" t="s">
        <v>61</v>
      </c>
      <c r="E324" s="49" t="s">
        <v>62</v>
      </c>
      <c r="F324" s="49" t="s">
        <v>56</v>
      </c>
    </row>
    <row r="325" spans="3:16" ht="21">
      <c r="C325" s="34" t="s">
        <v>82</v>
      </c>
      <c r="D325" s="35">
        <v>2</v>
      </c>
      <c r="E325" s="35">
        <v>0</v>
      </c>
      <c r="F325" s="35">
        <v>2</v>
      </c>
    </row>
    <row r="326" spans="3:16" ht="21">
      <c r="C326" s="34" t="s">
        <v>83</v>
      </c>
      <c r="D326" s="35">
        <v>6</v>
      </c>
      <c r="E326" s="35">
        <v>0</v>
      </c>
      <c r="F326" s="35">
        <v>6</v>
      </c>
    </row>
    <row r="327" spans="3:16" ht="21">
      <c r="C327" s="50" t="s">
        <v>84</v>
      </c>
      <c r="D327" s="76">
        <v>6</v>
      </c>
      <c r="E327" s="76">
        <v>0</v>
      </c>
      <c r="F327" s="76">
        <v>6</v>
      </c>
    </row>
    <row r="328" spans="3:16" ht="21">
      <c r="C328" s="51"/>
      <c r="D328" s="52"/>
      <c r="E328" s="52"/>
      <c r="F328" s="52"/>
    </row>
    <row r="330" spans="3:16" ht="23.25">
      <c r="C330" s="33" t="s">
        <v>55</v>
      </c>
      <c r="D330" s="49" t="s">
        <v>61</v>
      </c>
      <c r="E330" s="49" t="s">
        <v>62</v>
      </c>
      <c r="F330" s="49" t="s">
        <v>56</v>
      </c>
    </row>
    <row r="331" spans="3:16" ht="21">
      <c r="C331" s="34" t="s">
        <v>82</v>
      </c>
      <c r="D331" s="37">
        <v>0.22222222222222221</v>
      </c>
      <c r="E331" s="37">
        <v>0</v>
      </c>
      <c r="F331" s="37">
        <v>0.15384615384615385</v>
      </c>
    </row>
    <row r="332" spans="3:16" ht="21">
      <c r="C332" s="34" t="s">
        <v>83</v>
      </c>
      <c r="D332" s="37">
        <v>0.66666666666666663</v>
      </c>
      <c r="E332" s="37">
        <v>0</v>
      </c>
      <c r="F332" s="37">
        <v>0.46153846153846156</v>
      </c>
    </row>
    <row r="333" spans="3:16" ht="21">
      <c r="C333" s="50" t="s">
        <v>84</v>
      </c>
      <c r="D333" s="92">
        <v>0.66666666666666663</v>
      </c>
      <c r="E333" s="92">
        <v>0</v>
      </c>
      <c r="F333" s="92">
        <v>0.46153846153846156</v>
      </c>
    </row>
    <row r="334" spans="3:16" ht="26.25" customHeight="1">
      <c r="C334" s="51"/>
      <c r="D334" s="53"/>
      <c r="E334" s="53"/>
      <c r="F334" s="53"/>
    </row>
    <row r="335" spans="3:16" ht="76.5" customHeight="1"/>
    <row r="336" spans="3:16" ht="76.5" customHeight="1"/>
    <row r="337" spans="3:16" ht="76.5" customHeight="1"/>
    <row r="338" spans="3:16" ht="76.5" customHeight="1"/>
    <row r="339" spans="3:16" ht="33.75" customHeight="1"/>
    <row r="340" spans="3:16" ht="23.25">
      <c r="C340" s="114" t="s">
        <v>200</v>
      </c>
      <c r="D340" s="114"/>
      <c r="E340" s="114"/>
      <c r="F340" s="114"/>
      <c r="G340" s="114"/>
      <c r="H340" s="114"/>
      <c r="I340" s="114"/>
      <c r="J340" s="114"/>
      <c r="K340" s="114"/>
      <c r="L340" s="114"/>
      <c r="M340" s="114"/>
      <c r="N340" s="114"/>
      <c r="O340" s="114"/>
      <c r="P340" s="114"/>
    </row>
    <row r="341" spans="3:16" ht="63" customHeight="1"/>
    <row r="342" spans="3:16" ht="23.25">
      <c r="C342" s="49" t="s">
        <v>54</v>
      </c>
      <c r="D342" s="49" t="s">
        <v>59</v>
      </c>
    </row>
    <row r="343" spans="3:16" ht="21">
      <c r="C343" s="40" t="s">
        <v>18</v>
      </c>
      <c r="D343" s="77">
        <v>135</v>
      </c>
    </row>
    <row r="344" spans="3:16" ht="21">
      <c r="C344" s="40" t="s">
        <v>17</v>
      </c>
      <c r="D344" s="77">
        <v>27</v>
      </c>
    </row>
    <row r="345" spans="3:16" ht="21">
      <c r="C345" s="40" t="s">
        <v>171</v>
      </c>
      <c r="D345" s="77">
        <v>61</v>
      </c>
    </row>
    <row r="346" spans="3:16" ht="21">
      <c r="C346" s="62"/>
      <c r="D346" s="61"/>
    </row>
    <row r="347" spans="3:16" ht="23.25">
      <c r="C347" s="49" t="s">
        <v>55</v>
      </c>
      <c r="D347" s="49" t="s">
        <v>59</v>
      </c>
    </row>
    <row r="348" spans="3:16" ht="21">
      <c r="C348" s="40" t="s">
        <v>18</v>
      </c>
      <c r="D348" s="37">
        <v>0.60538116591928248</v>
      </c>
    </row>
    <row r="349" spans="3:16" ht="21">
      <c r="C349" s="40" t="s">
        <v>17</v>
      </c>
      <c r="D349" s="37">
        <v>0.1210762331838565</v>
      </c>
    </row>
    <row r="350" spans="3:16" ht="21">
      <c r="C350" s="40" t="s">
        <v>171</v>
      </c>
      <c r="D350" s="37">
        <v>0.273542600896861</v>
      </c>
    </row>
    <row r="351" spans="3:16" ht="54" customHeight="1"/>
    <row r="352" spans="3:16" ht="23.25">
      <c r="C352" s="114" t="s">
        <v>201</v>
      </c>
      <c r="D352" s="114"/>
      <c r="E352" s="114"/>
      <c r="F352" s="114"/>
      <c r="G352" s="114"/>
      <c r="H352" s="114"/>
      <c r="I352" s="114"/>
      <c r="J352" s="114"/>
      <c r="K352" s="114"/>
      <c r="L352" s="114"/>
      <c r="M352" s="114"/>
      <c r="N352" s="114"/>
      <c r="O352" s="114"/>
      <c r="P352" s="114"/>
    </row>
    <row r="353" spans="3:4" ht="23.25" customHeight="1"/>
    <row r="354" spans="3:4" ht="23.25" customHeight="1">
      <c r="C354" s="49" t="s">
        <v>54</v>
      </c>
      <c r="D354" s="49" t="s">
        <v>59</v>
      </c>
    </row>
    <row r="355" spans="3:4" ht="23.25" customHeight="1">
      <c r="C355" s="34" t="s">
        <v>82</v>
      </c>
      <c r="D355" s="77">
        <v>15</v>
      </c>
    </row>
    <row r="356" spans="3:4" ht="23.25" customHeight="1">
      <c r="C356" s="34" t="s">
        <v>83</v>
      </c>
      <c r="D356" s="77">
        <v>99</v>
      </c>
    </row>
    <row r="357" spans="3:4" ht="23.25" customHeight="1">
      <c r="C357" s="34" t="s">
        <v>202</v>
      </c>
      <c r="D357" s="77">
        <v>8</v>
      </c>
    </row>
    <row r="358" spans="3:4" ht="23.25" customHeight="1">
      <c r="C358" s="34" t="s">
        <v>203</v>
      </c>
      <c r="D358" s="77">
        <v>0</v>
      </c>
    </row>
    <row r="359" spans="3:4" ht="23.25" customHeight="1">
      <c r="C359" s="34" t="s">
        <v>204</v>
      </c>
      <c r="D359" s="77">
        <v>0</v>
      </c>
    </row>
    <row r="360" spans="3:4" ht="23.25" customHeight="1">
      <c r="C360" s="34" t="s">
        <v>84</v>
      </c>
      <c r="D360" s="77">
        <v>6</v>
      </c>
    </row>
    <row r="361" spans="3:4" ht="23.25" customHeight="1">
      <c r="C361" s="34" t="s">
        <v>205</v>
      </c>
      <c r="D361" s="77">
        <v>0</v>
      </c>
    </row>
    <row r="362" spans="3:4" ht="23.25" customHeight="1">
      <c r="C362" s="34" t="s">
        <v>206</v>
      </c>
      <c r="D362" s="77">
        <v>2</v>
      </c>
    </row>
    <row r="363" spans="3:4" ht="23.25" customHeight="1">
      <c r="C363" s="34" t="s">
        <v>171</v>
      </c>
      <c r="D363" s="77">
        <v>27</v>
      </c>
    </row>
    <row r="364" spans="3:4" ht="23.25" customHeight="1"/>
    <row r="365" spans="3:4" ht="37.5" customHeight="1">
      <c r="C365" s="49" t="s">
        <v>55</v>
      </c>
      <c r="D365" s="49" t="s">
        <v>59</v>
      </c>
    </row>
    <row r="366" spans="3:4" ht="21">
      <c r="C366" s="34" t="s">
        <v>82</v>
      </c>
      <c r="D366" s="37">
        <v>0.1111111111111111</v>
      </c>
    </row>
    <row r="367" spans="3:4" ht="21">
      <c r="C367" s="34" t="s">
        <v>83</v>
      </c>
      <c r="D367" s="37">
        <v>0.73333333333333328</v>
      </c>
    </row>
    <row r="368" spans="3:4" ht="21">
      <c r="C368" s="34" t="s">
        <v>202</v>
      </c>
      <c r="D368" s="37">
        <v>5.9259259259259262E-2</v>
      </c>
    </row>
    <row r="369" spans="3:16" ht="21">
      <c r="C369" s="34" t="s">
        <v>203</v>
      </c>
      <c r="D369" s="37">
        <v>0</v>
      </c>
    </row>
    <row r="370" spans="3:16" ht="21">
      <c r="C370" s="34" t="s">
        <v>204</v>
      </c>
      <c r="D370" s="37">
        <v>0</v>
      </c>
    </row>
    <row r="371" spans="3:16" ht="21">
      <c r="C371" s="34" t="s">
        <v>84</v>
      </c>
      <c r="D371" s="37">
        <v>4.4444444444444446E-2</v>
      </c>
    </row>
    <row r="372" spans="3:16" ht="21">
      <c r="C372" s="34" t="s">
        <v>205</v>
      </c>
      <c r="D372" s="37">
        <v>0</v>
      </c>
    </row>
    <row r="373" spans="3:16" ht="21">
      <c r="C373" s="34" t="s">
        <v>206</v>
      </c>
      <c r="D373" s="37">
        <v>1.4814814814814815E-2</v>
      </c>
    </row>
    <row r="374" spans="3:16" ht="21">
      <c r="C374" s="34" t="s">
        <v>171</v>
      </c>
      <c r="D374" s="37">
        <v>0.2</v>
      </c>
    </row>
    <row r="375" spans="3:16" ht="50.25" customHeight="1"/>
    <row r="376" spans="3:16" ht="23.25">
      <c r="C376" s="114" t="s">
        <v>207</v>
      </c>
      <c r="D376" s="114"/>
      <c r="E376" s="114"/>
      <c r="F376" s="114"/>
      <c r="G376" s="114"/>
      <c r="H376" s="114"/>
      <c r="I376" s="114"/>
      <c r="J376" s="114"/>
      <c r="K376" s="114"/>
      <c r="L376" s="114"/>
      <c r="M376" s="114"/>
      <c r="N376" s="114"/>
      <c r="O376" s="114"/>
      <c r="P376" s="114"/>
    </row>
    <row r="377" spans="3:16" ht="60.75" customHeight="1"/>
    <row r="378" spans="3:16" ht="23.25">
      <c r="C378" s="49" t="s">
        <v>55</v>
      </c>
      <c r="D378" s="49" t="s">
        <v>61</v>
      </c>
      <c r="E378" s="49" t="s">
        <v>62</v>
      </c>
    </row>
    <row r="379" spans="3:16" ht="21">
      <c r="C379" s="34" t="s">
        <v>208</v>
      </c>
      <c r="D379" s="37">
        <v>0.22222222222222221</v>
      </c>
      <c r="E379" s="37">
        <v>0</v>
      </c>
    </row>
    <row r="380" spans="3:16" ht="21">
      <c r="C380" s="34" t="s">
        <v>209</v>
      </c>
      <c r="D380" s="37">
        <v>0.27777777777777779</v>
      </c>
      <c r="E380" s="37">
        <v>0</v>
      </c>
    </row>
    <row r="381" spans="3:16" ht="21">
      <c r="C381" s="34" t="s">
        <v>210</v>
      </c>
      <c r="D381" s="37">
        <v>0.1111111111111111</v>
      </c>
      <c r="E381" s="37">
        <v>0</v>
      </c>
    </row>
    <row r="382" spans="3:16" ht="21">
      <c r="C382" s="34" t="s">
        <v>211</v>
      </c>
      <c r="D382" s="37">
        <v>0</v>
      </c>
      <c r="E382" s="37">
        <v>0</v>
      </c>
    </row>
    <row r="383" spans="3:16" ht="21">
      <c r="C383" s="34" t="s">
        <v>68</v>
      </c>
      <c r="D383" s="37">
        <v>0</v>
      </c>
      <c r="E383" s="37">
        <v>0</v>
      </c>
    </row>
    <row r="384" spans="3:16" ht="21">
      <c r="C384" s="62"/>
      <c r="D384" s="61"/>
      <c r="E384" s="61"/>
    </row>
    <row r="385" spans="3:16" ht="46.5" customHeight="1"/>
    <row r="386" spans="3:16" ht="54.75" customHeight="1">
      <c r="C386" s="118" t="s">
        <v>212</v>
      </c>
      <c r="D386" s="118"/>
      <c r="E386" s="118"/>
      <c r="F386" s="118"/>
      <c r="G386" s="118"/>
      <c r="H386" s="118"/>
      <c r="I386" s="118"/>
      <c r="J386" s="118"/>
      <c r="K386" s="118"/>
      <c r="L386" s="118"/>
      <c r="M386" s="118"/>
      <c r="N386" s="118"/>
      <c r="O386" s="118"/>
      <c r="P386" s="118"/>
    </row>
    <row r="387" spans="3:16" ht="29.25" customHeight="1">
      <c r="C387" s="43"/>
      <c r="D387" s="43"/>
      <c r="E387" s="43"/>
      <c r="F387" s="43"/>
      <c r="G387" s="43"/>
      <c r="H387" s="43"/>
      <c r="I387" s="43"/>
      <c r="J387" s="43"/>
      <c r="K387" s="43"/>
      <c r="L387" s="43"/>
      <c r="M387" s="43"/>
      <c r="N387" s="43"/>
      <c r="O387" s="43"/>
      <c r="P387" s="43"/>
    </row>
    <row r="388" spans="3:16" ht="75.75" customHeight="1">
      <c r="D388" s="49" t="s">
        <v>59</v>
      </c>
      <c r="E388" s="49" t="s">
        <v>60</v>
      </c>
      <c r="F388" s="49" t="s">
        <v>61</v>
      </c>
      <c r="G388" s="49" t="s">
        <v>62</v>
      </c>
    </row>
    <row r="389" spans="3:16" ht="42">
      <c r="C389" s="34" t="s">
        <v>85</v>
      </c>
      <c r="D389" s="37">
        <v>8.9686098654708519E-3</v>
      </c>
      <c r="E389" s="37">
        <v>7.407407407407407E-2</v>
      </c>
      <c r="F389" s="37">
        <v>0.1111111111111111</v>
      </c>
      <c r="G389" s="37">
        <v>0</v>
      </c>
    </row>
    <row r="390" spans="3:16" ht="21">
      <c r="C390" s="34" t="s">
        <v>86</v>
      </c>
      <c r="D390" s="37">
        <v>8.0717488789237665E-2</v>
      </c>
      <c r="E390" s="37">
        <v>0.1111111111111111</v>
      </c>
      <c r="F390" s="37">
        <v>0</v>
      </c>
      <c r="G390" s="37">
        <v>0</v>
      </c>
    </row>
    <row r="391" spans="3:16" ht="63">
      <c r="C391" s="34" t="s">
        <v>87</v>
      </c>
      <c r="D391" s="37">
        <v>2.2421524663677129E-2</v>
      </c>
      <c r="E391" s="37">
        <v>3.7037037037037035E-2</v>
      </c>
      <c r="F391" s="37">
        <v>0</v>
      </c>
      <c r="G391" s="37">
        <v>0</v>
      </c>
    </row>
    <row r="392" spans="3:16" ht="21">
      <c r="C392" s="34" t="s">
        <v>213</v>
      </c>
      <c r="D392" s="37">
        <v>0</v>
      </c>
      <c r="E392" s="37">
        <v>3.7037037037037035E-2</v>
      </c>
      <c r="F392" s="37">
        <v>0</v>
      </c>
      <c r="G392" s="37">
        <v>0</v>
      </c>
    </row>
    <row r="393" spans="3:16" ht="21">
      <c r="C393" s="34" t="s">
        <v>214</v>
      </c>
      <c r="D393" s="37">
        <v>8.9686098654708519E-3</v>
      </c>
      <c r="E393" s="37">
        <v>7.407407407407407E-2</v>
      </c>
      <c r="F393" s="37">
        <v>5.5555555555555552E-2</v>
      </c>
      <c r="G393" s="37">
        <v>0</v>
      </c>
    </row>
    <row r="394" spans="3:16" ht="21">
      <c r="C394" s="34" t="s">
        <v>215</v>
      </c>
      <c r="D394" s="37">
        <v>0</v>
      </c>
      <c r="E394" s="37">
        <v>0</v>
      </c>
      <c r="F394" s="37">
        <v>0</v>
      </c>
      <c r="G394" s="37">
        <v>0</v>
      </c>
    </row>
    <row r="395" spans="3:16" ht="21">
      <c r="C395" s="34" t="s">
        <v>88</v>
      </c>
      <c r="D395" s="37">
        <v>1.7937219730941704E-2</v>
      </c>
      <c r="E395" s="37">
        <v>0</v>
      </c>
      <c r="F395" s="37">
        <v>0.16666666666666666</v>
      </c>
      <c r="G395" s="37">
        <v>0</v>
      </c>
    </row>
    <row r="396" spans="3:16" ht="21">
      <c r="C396" s="34" t="s">
        <v>89</v>
      </c>
      <c r="D396" s="37">
        <v>0.19282511210762332</v>
      </c>
      <c r="E396" s="37">
        <v>0.55555555555555558</v>
      </c>
      <c r="F396" s="37">
        <v>0.33333333333333331</v>
      </c>
      <c r="G396" s="37">
        <v>0</v>
      </c>
    </row>
    <row r="397" spans="3:16" ht="21">
      <c r="C397" s="62"/>
      <c r="D397" s="61"/>
      <c r="E397" s="61"/>
      <c r="F397" s="61"/>
      <c r="G397" s="61"/>
    </row>
    <row r="398" spans="3:16" ht="21">
      <c r="C398" s="62"/>
      <c r="D398" s="61"/>
      <c r="E398" s="61"/>
      <c r="F398" s="61"/>
      <c r="G398" s="61"/>
    </row>
    <row r="399" spans="3:16" ht="21">
      <c r="C399" s="62"/>
      <c r="D399" s="61"/>
      <c r="E399" s="61"/>
      <c r="F399" s="61"/>
      <c r="G399" s="61"/>
    </row>
    <row r="400" spans="3:16" ht="21">
      <c r="C400" s="62"/>
      <c r="D400" s="61"/>
      <c r="E400" s="61"/>
      <c r="F400" s="61"/>
      <c r="G400" s="61"/>
    </row>
    <row r="401" spans="3:16" ht="21">
      <c r="C401" s="62"/>
      <c r="D401" s="61"/>
      <c r="E401" s="61"/>
      <c r="F401" s="61"/>
      <c r="G401" s="61"/>
    </row>
    <row r="402" spans="3:16" ht="21">
      <c r="C402" s="62"/>
      <c r="D402" s="61"/>
      <c r="E402" s="61"/>
      <c r="F402" s="61"/>
      <c r="G402" s="61"/>
    </row>
    <row r="403" spans="3:16" ht="21">
      <c r="C403" s="62"/>
      <c r="D403" s="61"/>
      <c r="E403" s="61"/>
      <c r="F403" s="61"/>
      <c r="G403" s="61"/>
    </row>
    <row r="404" spans="3:16" ht="21">
      <c r="C404" s="62"/>
      <c r="D404" s="61"/>
      <c r="E404" s="61"/>
      <c r="F404" s="61"/>
      <c r="G404" s="61"/>
    </row>
    <row r="405" spans="3:16" ht="21">
      <c r="C405" s="62"/>
      <c r="D405" s="61"/>
      <c r="E405" s="61"/>
      <c r="F405" s="61"/>
      <c r="G405" s="61"/>
    </row>
    <row r="406" spans="3:16" ht="21">
      <c r="C406" s="62"/>
      <c r="D406" s="61"/>
      <c r="E406" s="61"/>
      <c r="F406" s="61"/>
      <c r="G406" s="61"/>
    </row>
    <row r="407" spans="3:16" ht="21">
      <c r="C407" s="62"/>
      <c r="D407" s="61"/>
      <c r="E407" s="61"/>
      <c r="F407" s="61"/>
      <c r="G407" s="61"/>
    </row>
    <row r="408" spans="3:16" ht="21">
      <c r="C408" s="62"/>
      <c r="D408" s="61"/>
      <c r="E408" s="61"/>
      <c r="F408" s="61"/>
      <c r="G408" s="61"/>
    </row>
    <row r="409" spans="3:16" ht="21">
      <c r="C409" s="62"/>
      <c r="D409" s="61"/>
      <c r="E409" s="61"/>
      <c r="F409" s="61"/>
      <c r="G409" s="61"/>
    </row>
    <row r="410" spans="3:16" ht="21">
      <c r="C410" s="62"/>
      <c r="D410" s="61"/>
      <c r="E410" s="61"/>
      <c r="F410" s="61"/>
      <c r="G410" s="61"/>
    </row>
    <row r="411" spans="3:16" ht="25.5" customHeight="1"/>
    <row r="412" spans="3:16" ht="25.5" customHeight="1"/>
    <row r="413" spans="3:16" ht="25.5" customHeight="1"/>
    <row r="414" spans="3:16" ht="25.5" customHeight="1"/>
    <row r="415" spans="3:16" ht="23.25">
      <c r="C415" s="113" t="s">
        <v>90</v>
      </c>
      <c r="D415" s="113"/>
      <c r="E415" s="113"/>
      <c r="F415" s="113"/>
      <c r="G415" s="113"/>
      <c r="H415" s="113"/>
      <c r="I415" s="113"/>
      <c r="J415" s="113"/>
      <c r="K415" s="113"/>
      <c r="L415" s="113"/>
      <c r="M415" s="113"/>
      <c r="N415" s="113"/>
      <c r="O415" s="113"/>
      <c r="P415" s="113"/>
    </row>
    <row r="417" spans="3:16" ht="23.25">
      <c r="C417" s="118" t="s">
        <v>216</v>
      </c>
      <c r="D417" s="118"/>
      <c r="E417" s="118"/>
      <c r="F417" s="118"/>
      <c r="G417" s="118"/>
      <c r="H417" s="118"/>
      <c r="I417" s="118"/>
      <c r="J417" s="118"/>
      <c r="K417" s="118"/>
      <c r="L417" s="118"/>
      <c r="M417" s="118"/>
      <c r="N417" s="118"/>
      <c r="O417" s="118"/>
      <c r="P417" s="118"/>
    </row>
    <row r="418" spans="3:16" ht="57" customHeight="1"/>
    <row r="419" spans="3:16" ht="30" customHeight="1">
      <c r="C419" s="49" t="s">
        <v>54</v>
      </c>
      <c r="D419" s="33" t="s">
        <v>60</v>
      </c>
      <c r="E419" s="33" t="s">
        <v>61</v>
      </c>
      <c r="F419" s="33" t="s">
        <v>62</v>
      </c>
    </row>
    <row r="420" spans="3:16" ht="21">
      <c r="C420" s="40" t="s">
        <v>18</v>
      </c>
      <c r="D420" s="35">
        <v>10</v>
      </c>
      <c r="E420" s="35">
        <v>2</v>
      </c>
      <c r="F420" s="35">
        <v>1</v>
      </c>
      <c r="G420" s="54"/>
    </row>
    <row r="421" spans="3:16" ht="21">
      <c r="C421" s="40" t="s">
        <v>17</v>
      </c>
      <c r="D421" s="35">
        <v>15</v>
      </c>
      <c r="E421" s="35">
        <v>14</v>
      </c>
      <c r="F421" s="35">
        <v>3</v>
      </c>
    </row>
    <row r="422" spans="3:16" ht="17.25" customHeight="1"/>
    <row r="423" spans="3:16" ht="23.25">
      <c r="C423" s="49" t="s">
        <v>55</v>
      </c>
      <c r="D423" s="33" t="s">
        <v>60</v>
      </c>
      <c r="E423" s="33" t="s">
        <v>61</v>
      </c>
      <c r="F423" s="33" t="s">
        <v>62</v>
      </c>
    </row>
    <row r="424" spans="3:16" ht="21">
      <c r="C424" s="40" t="s">
        <v>18</v>
      </c>
      <c r="D424" s="37">
        <v>0.4</v>
      </c>
      <c r="E424" s="37">
        <v>0.125</v>
      </c>
      <c r="F424" s="37">
        <v>0.25</v>
      </c>
    </row>
    <row r="425" spans="3:16" ht="21">
      <c r="C425" s="40" t="s">
        <v>17</v>
      </c>
      <c r="D425" s="37">
        <v>0.6</v>
      </c>
      <c r="E425" s="37">
        <v>0.875</v>
      </c>
      <c r="F425" s="37">
        <v>0.75</v>
      </c>
    </row>
    <row r="426" spans="3:16" ht="88.5" customHeight="1"/>
    <row r="427" spans="3:16" ht="23.25">
      <c r="C427" s="113" t="s">
        <v>91</v>
      </c>
      <c r="D427" s="113"/>
      <c r="E427" s="113"/>
      <c r="F427" s="113"/>
      <c r="G427" s="113"/>
      <c r="H427" s="113"/>
      <c r="I427" s="113"/>
      <c r="J427" s="113"/>
      <c r="K427" s="113"/>
      <c r="L427" s="113"/>
      <c r="M427" s="113"/>
      <c r="N427" s="113"/>
      <c r="O427" s="113"/>
      <c r="P427" s="113"/>
    </row>
    <row r="429" spans="3:16" ht="23.25">
      <c r="C429" s="118" t="s">
        <v>92</v>
      </c>
      <c r="D429" s="118"/>
      <c r="E429" s="118"/>
      <c r="F429" s="118"/>
      <c r="G429" s="118"/>
      <c r="H429" s="118"/>
      <c r="I429" s="118"/>
      <c r="J429" s="118"/>
      <c r="K429" s="118"/>
      <c r="L429" s="118"/>
      <c r="M429" s="118"/>
      <c r="N429" s="118"/>
      <c r="O429" s="118"/>
      <c r="P429" s="118"/>
    </row>
    <row r="430" spans="3:16" ht="21.75" customHeight="1"/>
    <row r="431" spans="3:16" ht="21.75" customHeight="1">
      <c r="C431" s="33" t="s">
        <v>54</v>
      </c>
      <c r="D431" s="33" t="s">
        <v>60</v>
      </c>
      <c r="E431" s="33" t="s">
        <v>61</v>
      </c>
      <c r="F431" s="33" t="s">
        <v>62</v>
      </c>
      <c r="G431" s="33" t="s">
        <v>56</v>
      </c>
    </row>
    <row r="432" spans="3:16" ht="21.75" customHeight="1">
      <c r="C432" s="34" t="s">
        <v>217</v>
      </c>
      <c r="D432" s="35">
        <v>6</v>
      </c>
      <c r="E432" s="35">
        <v>0</v>
      </c>
      <c r="F432" s="35">
        <v>0</v>
      </c>
      <c r="G432" s="35">
        <v>6</v>
      </c>
    </row>
    <row r="433" spans="3:7" ht="21.75" customHeight="1">
      <c r="C433" s="34" t="s">
        <v>93</v>
      </c>
      <c r="D433" s="35">
        <v>2</v>
      </c>
      <c r="E433" s="35">
        <v>3</v>
      </c>
      <c r="F433" s="35">
        <v>0</v>
      </c>
      <c r="G433" s="35">
        <v>5</v>
      </c>
    </row>
    <row r="434" spans="3:7" ht="21.75" customHeight="1">
      <c r="C434" s="34" t="s">
        <v>218</v>
      </c>
      <c r="D434" s="35">
        <v>2</v>
      </c>
      <c r="E434" s="35">
        <v>0</v>
      </c>
      <c r="F434" s="35">
        <v>0</v>
      </c>
      <c r="G434" s="35">
        <v>2</v>
      </c>
    </row>
    <row r="435" spans="3:7" ht="21.75" customHeight="1">
      <c r="C435" s="34" t="s">
        <v>94</v>
      </c>
      <c r="D435" s="35">
        <v>0</v>
      </c>
      <c r="E435" s="35">
        <v>2</v>
      </c>
      <c r="F435" s="35">
        <v>0</v>
      </c>
      <c r="G435" s="35">
        <v>2</v>
      </c>
    </row>
    <row r="436" spans="3:7" ht="21.75" customHeight="1">
      <c r="C436" s="34" t="s">
        <v>95</v>
      </c>
      <c r="D436" s="35">
        <v>12</v>
      </c>
      <c r="E436" s="35">
        <v>9</v>
      </c>
      <c r="F436" s="35">
        <v>0</v>
      </c>
      <c r="G436" s="35">
        <v>21</v>
      </c>
    </row>
    <row r="437" spans="3:7" ht="38.25" customHeight="1">
      <c r="C437" s="34" t="s">
        <v>219</v>
      </c>
      <c r="D437" s="35">
        <v>0</v>
      </c>
      <c r="E437" s="35">
        <v>0</v>
      </c>
      <c r="F437" s="35">
        <v>0</v>
      </c>
      <c r="G437" s="35">
        <v>0</v>
      </c>
    </row>
    <row r="438" spans="3:7" ht="21">
      <c r="C438" s="34" t="s">
        <v>171</v>
      </c>
      <c r="D438" s="35">
        <v>0</v>
      </c>
      <c r="E438" s="35">
        <v>0</v>
      </c>
      <c r="F438" s="35">
        <v>0</v>
      </c>
      <c r="G438" s="35">
        <v>0</v>
      </c>
    </row>
    <row r="439" spans="3:7" ht="21">
      <c r="C439" s="62"/>
      <c r="D439" s="63"/>
      <c r="E439" s="63"/>
      <c r="F439" s="63"/>
      <c r="G439" s="63"/>
    </row>
    <row r="440" spans="3:7" ht="21">
      <c r="C440" s="62"/>
      <c r="D440" s="63"/>
      <c r="E440" s="63"/>
      <c r="F440" s="63"/>
      <c r="G440" s="63"/>
    </row>
    <row r="441" spans="3:7" ht="21">
      <c r="C441" s="62"/>
      <c r="D441" s="63"/>
      <c r="E441" s="63"/>
      <c r="F441" s="63"/>
      <c r="G441" s="63"/>
    </row>
    <row r="442" spans="3:7" ht="21">
      <c r="C442" s="62"/>
      <c r="D442" s="63"/>
      <c r="E442" s="63"/>
      <c r="F442" s="63"/>
      <c r="G442" s="63"/>
    </row>
    <row r="443" spans="3:7" ht="21.75" customHeight="1"/>
    <row r="444" spans="3:7" ht="23.25">
      <c r="C444" s="33" t="s">
        <v>55</v>
      </c>
      <c r="D444" s="33" t="s">
        <v>60</v>
      </c>
      <c r="E444" s="33" t="s">
        <v>61</v>
      </c>
      <c r="F444" s="33" t="s">
        <v>62</v>
      </c>
      <c r="G444" s="33" t="s">
        <v>56</v>
      </c>
    </row>
    <row r="445" spans="3:7" ht="21">
      <c r="C445" s="34" t="s">
        <v>95</v>
      </c>
      <c r="D445" s="37">
        <v>0.44444444444444442</v>
      </c>
      <c r="E445" s="37">
        <v>0.5</v>
      </c>
      <c r="F445" s="37">
        <v>0</v>
      </c>
      <c r="G445" s="37">
        <v>0.42857142857142855</v>
      </c>
    </row>
    <row r="446" spans="3:7" ht="21">
      <c r="C446" s="34" t="s">
        <v>217</v>
      </c>
      <c r="D446" s="37">
        <v>0.22222222222222221</v>
      </c>
      <c r="E446" s="37">
        <v>0</v>
      </c>
      <c r="F446" s="37">
        <v>0</v>
      </c>
      <c r="G446" s="37">
        <v>0.12244897959183673</v>
      </c>
    </row>
    <row r="447" spans="3:7" ht="21">
      <c r="C447" s="34" t="s">
        <v>93</v>
      </c>
      <c r="D447" s="37">
        <v>7.407407407407407E-2</v>
      </c>
      <c r="E447" s="37">
        <v>0.16666666666666666</v>
      </c>
      <c r="F447" s="37">
        <v>0</v>
      </c>
      <c r="G447" s="37">
        <v>0.10204081632653061</v>
      </c>
    </row>
    <row r="448" spans="3:7" ht="21">
      <c r="C448" s="34" t="s">
        <v>94</v>
      </c>
      <c r="D448" s="37">
        <v>0</v>
      </c>
      <c r="E448" s="37">
        <v>0.1111111111111111</v>
      </c>
      <c r="F448" s="37">
        <v>0</v>
      </c>
      <c r="G448" s="37">
        <v>4.0816326530612242E-2</v>
      </c>
    </row>
    <row r="449" spans="3:16" ht="21">
      <c r="C449" s="34" t="s">
        <v>218</v>
      </c>
      <c r="D449" s="37">
        <v>7.407407407407407E-2</v>
      </c>
      <c r="E449" s="37">
        <v>0</v>
      </c>
      <c r="F449" s="37">
        <v>0</v>
      </c>
      <c r="G449" s="37">
        <v>4.0816326530612242E-2</v>
      </c>
    </row>
    <row r="450" spans="3:16" ht="42">
      <c r="C450" s="34" t="s">
        <v>219</v>
      </c>
      <c r="D450" s="37">
        <v>0</v>
      </c>
      <c r="E450" s="37">
        <v>0</v>
      </c>
      <c r="F450" s="37">
        <v>0</v>
      </c>
      <c r="G450" s="37">
        <v>0</v>
      </c>
    </row>
    <row r="451" spans="3:16" ht="37.5" customHeight="1"/>
    <row r="456" spans="3:16" ht="23.25">
      <c r="C456" s="118" t="s">
        <v>220</v>
      </c>
      <c r="D456" s="118"/>
      <c r="E456" s="118"/>
      <c r="F456" s="118"/>
      <c r="G456" s="118"/>
      <c r="H456" s="118"/>
      <c r="I456" s="118"/>
      <c r="J456" s="118"/>
      <c r="K456" s="118"/>
      <c r="L456" s="118"/>
      <c r="M456" s="118"/>
      <c r="N456" s="118"/>
      <c r="O456" s="118"/>
      <c r="P456" s="118"/>
    </row>
    <row r="458" spans="3:16" ht="23.25">
      <c r="C458" s="33" t="s">
        <v>54</v>
      </c>
      <c r="D458" s="49" t="s">
        <v>59</v>
      </c>
      <c r="E458" s="33" t="s">
        <v>60</v>
      </c>
      <c r="F458" s="33" t="s">
        <v>61</v>
      </c>
      <c r="G458" s="33" t="s">
        <v>62</v>
      </c>
      <c r="H458" s="33" t="s">
        <v>56</v>
      </c>
    </row>
    <row r="459" spans="3:16" ht="42">
      <c r="C459" s="34" t="s">
        <v>221</v>
      </c>
      <c r="D459" s="35">
        <v>0</v>
      </c>
      <c r="E459" s="35">
        <v>0</v>
      </c>
      <c r="F459" s="35">
        <v>0</v>
      </c>
      <c r="G459" s="35">
        <v>0</v>
      </c>
      <c r="H459" s="35">
        <v>0</v>
      </c>
    </row>
    <row r="460" spans="3:16" ht="21">
      <c r="C460" s="34" t="s">
        <v>222</v>
      </c>
      <c r="D460" s="35">
        <v>13</v>
      </c>
      <c r="E460" s="35">
        <v>3</v>
      </c>
      <c r="F460" s="35">
        <v>0</v>
      </c>
      <c r="G460" s="35">
        <v>0</v>
      </c>
      <c r="H460" s="35">
        <v>16</v>
      </c>
    </row>
    <row r="461" spans="3:16" ht="42">
      <c r="C461" s="34" t="s">
        <v>223</v>
      </c>
      <c r="D461" s="35">
        <v>1</v>
      </c>
      <c r="E461" s="35">
        <v>1</v>
      </c>
      <c r="F461" s="35">
        <v>0</v>
      </c>
      <c r="G461" s="35">
        <v>0</v>
      </c>
      <c r="H461" s="35">
        <v>2</v>
      </c>
    </row>
    <row r="462" spans="3:16" ht="21">
      <c r="C462" s="34" t="s">
        <v>17</v>
      </c>
      <c r="D462" s="35">
        <v>112</v>
      </c>
      <c r="E462" s="35">
        <v>2</v>
      </c>
      <c r="F462" s="35">
        <v>7</v>
      </c>
      <c r="G462" s="35">
        <v>0</v>
      </c>
      <c r="H462" s="35">
        <v>121</v>
      </c>
    </row>
    <row r="463" spans="3:16" ht="21">
      <c r="C463" s="34" t="s">
        <v>171</v>
      </c>
      <c r="D463" s="35">
        <v>42</v>
      </c>
      <c r="E463" s="35">
        <v>19</v>
      </c>
      <c r="F463" s="35">
        <v>9</v>
      </c>
      <c r="G463" s="35">
        <v>3</v>
      </c>
      <c r="H463" s="35">
        <v>73</v>
      </c>
    </row>
    <row r="465" spans="3:16" ht="23.25">
      <c r="C465" s="33" t="s">
        <v>55</v>
      </c>
      <c r="D465" s="49" t="s">
        <v>59</v>
      </c>
      <c r="E465" s="33" t="s">
        <v>60</v>
      </c>
      <c r="F465" s="33" t="s">
        <v>61</v>
      </c>
      <c r="G465" s="33" t="s">
        <v>62</v>
      </c>
      <c r="H465" s="33" t="s">
        <v>56</v>
      </c>
    </row>
    <row r="466" spans="3:16" ht="42">
      <c r="C466" s="34" t="s">
        <v>221</v>
      </c>
      <c r="D466" s="78">
        <v>0</v>
      </c>
      <c r="E466" s="78">
        <v>0</v>
      </c>
      <c r="F466" s="78">
        <v>0</v>
      </c>
      <c r="G466" s="78">
        <v>0</v>
      </c>
      <c r="H466" s="78">
        <v>0</v>
      </c>
    </row>
    <row r="467" spans="3:16" ht="21">
      <c r="C467" s="34" t="s">
        <v>222</v>
      </c>
      <c r="D467" s="78">
        <v>7.0270270270270274E-2</v>
      </c>
      <c r="E467" s="78">
        <v>0.12</v>
      </c>
      <c r="F467" s="78">
        <v>0</v>
      </c>
      <c r="G467" s="78">
        <v>0</v>
      </c>
      <c r="H467" s="78">
        <v>6.9565217391304349E-2</v>
      </c>
    </row>
    <row r="468" spans="3:16" ht="42">
      <c r="C468" s="34" t="s">
        <v>223</v>
      </c>
      <c r="D468" s="78">
        <v>5.4054054054054057E-3</v>
      </c>
      <c r="E468" s="78">
        <v>0.04</v>
      </c>
      <c r="F468" s="78">
        <v>0</v>
      </c>
      <c r="G468" s="78">
        <v>0</v>
      </c>
      <c r="H468" s="78">
        <v>8.6956521739130436E-3</v>
      </c>
    </row>
    <row r="469" spans="3:16" ht="21">
      <c r="C469" s="34" t="s">
        <v>17</v>
      </c>
      <c r="D469" s="78">
        <v>0.60540540540540544</v>
      </c>
      <c r="E469" s="78">
        <v>0.08</v>
      </c>
      <c r="F469" s="78">
        <v>0.4375</v>
      </c>
      <c r="G469" s="78">
        <v>0</v>
      </c>
      <c r="H469" s="78">
        <v>0.52608695652173909</v>
      </c>
    </row>
    <row r="470" spans="3:16" ht="44.25" customHeight="1">
      <c r="C470" s="34" t="s">
        <v>171</v>
      </c>
      <c r="D470" s="78">
        <v>0.22702702702702704</v>
      </c>
      <c r="E470" s="78">
        <v>0.76</v>
      </c>
      <c r="F470" s="78">
        <v>0.5625</v>
      </c>
      <c r="G470" s="78">
        <v>0.75</v>
      </c>
      <c r="H470" s="78">
        <v>0.31739130434782609</v>
      </c>
    </row>
    <row r="471" spans="3:16" ht="44.25" customHeight="1"/>
    <row r="472" spans="3:16" ht="23.25">
      <c r="C472" s="118" t="s">
        <v>224</v>
      </c>
      <c r="D472" s="118"/>
      <c r="E472" s="118"/>
      <c r="F472" s="118"/>
      <c r="G472" s="118"/>
      <c r="H472" s="118"/>
      <c r="I472" s="118"/>
      <c r="J472" s="118"/>
      <c r="K472" s="118"/>
      <c r="L472" s="118"/>
      <c r="M472" s="118"/>
      <c r="N472" s="118"/>
      <c r="O472" s="118"/>
      <c r="P472" s="118"/>
    </row>
    <row r="474" spans="3:16" ht="23.25">
      <c r="C474" s="33" t="s">
        <v>54</v>
      </c>
      <c r="D474" s="49" t="s">
        <v>59</v>
      </c>
      <c r="E474" s="33" t="s">
        <v>60</v>
      </c>
      <c r="F474" s="33" t="s">
        <v>61</v>
      </c>
      <c r="G474" s="33" t="s">
        <v>62</v>
      </c>
      <c r="H474" s="33" t="s">
        <v>56</v>
      </c>
    </row>
    <row r="475" spans="3:16" ht="42">
      <c r="C475" s="34" t="s">
        <v>225</v>
      </c>
      <c r="D475" s="35">
        <v>3</v>
      </c>
      <c r="E475" s="35">
        <v>2</v>
      </c>
      <c r="F475" s="35">
        <v>0</v>
      </c>
      <c r="G475" s="35">
        <v>0</v>
      </c>
      <c r="H475" s="35">
        <v>5</v>
      </c>
    </row>
    <row r="476" spans="3:16" ht="42">
      <c r="C476" s="34" t="s">
        <v>226</v>
      </c>
      <c r="D476" s="35">
        <v>37</v>
      </c>
      <c r="E476" s="35">
        <v>7</v>
      </c>
      <c r="F476" s="35">
        <v>3</v>
      </c>
      <c r="G476" s="35">
        <v>0</v>
      </c>
      <c r="H476" s="35">
        <v>47</v>
      </c>
    </row>
    <row r="477" spans="3:16" ht="21">
      <c r="C477" s="34" t="s">
        <v>227</v>
      </c>
      <c r="D477" s="35">
        <v>8</v>
      </c>
      <c r="E477" s="35">
        <v>3</v>
      </c>
      <c r="F477" s="35">
        <v>2</v>
      </c>
      <c r="G477" s="35">
        <v>0</v>
      </c>
      <c r="H477" s="35">
        <v>13</v>
      </c>
    </row>
    <row r="478" spans="3:16" ht="21">
      <c r="C478" s="34" t="s">
        <v>228</v>
      </c>
      <c r="D478" s="35">
        <v>0</v>
      </c>
      <c r="E478" s="35">
        <v>0</v>
      </c>
      <c r="F478" s="35">
        <v>1</v>
      </c>
      <c r="G478" s="35">
        <v>0</v>
      </c>
      <c r="H478" s="35">
        <v>1</v>
      </c>
    </row>
    <row r="479" spans="3:16" ht="42">
      <c r="C479" s="34" t="s">
        <v>229</v>
      </c>
      <c r="D479" s="35">
        <v>12</v>
      </c>
      <c r="E479" s="35">
        <v>4</v>
      </c>
      <c r="F479" s="35">
        <v>3</v>
      </c>
      <c r="G479" s="35">
        <v>0</v>
      </c>
      <c r="H479" s="35">
        <v>19</v>
      </c>
    </row>
    <row r="480" spans="3:16" ht="21">
      <c r="C480" s="34" t="s">
        <v>171</v>
      </c>
      <c r="D480" s="35">
        <v>156</v>
      </c>
      <c r="E480" s="35">
        <v>10</v>
      </c>
      <c r="F480" s="35">
        <v>8</v>
      </c>
      <c r="G480" s="35">
        <v>1</v>
      </c>
      <c r="H480" s="35">
        <v>175</v>
      </c>
    </row>
    <row r="482" spans="3:16" ht="23.25">
      <c r="C482" s="33" t="s">
        <v>55</v>
      </c>
      <c r="D482" s="33" t="s">
        <v>59</v>
      </c>
      <c r="E482" s="33" t="s">
        <v>60</v>
      </c>
      <c r="F482" s="33" t="s">
        <v>61</v>
      </c>
      <c r="G482" s="33" t="s">
        <v>62</v>
      </c>
      <c r="H482" s="33" t="s">
        <v>56</v>
      </c>
    </row>
    <row r="483" spans="3:16" ht="42">
      <c r="C483" s="34" t="s">
        <v>225</v>
      </c>
      <c r="D483" s="78">
        <v>1.3452914798206279E-2</v>
      </c>
      <c r="E483" s="78">
        <v>7.407407407407407E-2</v>
      </c>
      <c r="F483" s="78">
        <v>0</v>
      </c>
      <c r="G483" s="78">
        <v>0</v>
      </c>
      <c r="H483" s="78">
        <v>1.8382352941176471E-2</v>
      </c>
    </row>
    <row r="484" spans="3:16" ht="42">
      <c r="C484" s="34" t="s">
        <v>226</v>
      </c>
      <c r="D484" s="78">
        <v>0.16591928251121077</v>
      </c>
      <c r="E484" s="78">
        <v>0.25925925925925924</v>
      </c>
      <c r="F484" s="78">
        <v>0.16666666666666666</v>
      </c>
      <c r="G484" s="78">
        <v>0</v>
      </c>
      <c r="H484" s="78">
        <v>0.17279411764705882</v>
      </c>
    </row>
    <row r="485" spans="3:16" ht="21">
      <c r="C485" s="34" t="s">
        <v>227</v>
      </c>
      <c r="D485" s="78">
        <v>3.5874439461883408E-2</v>
      </c>
      <c r="E485" s="78">
        <v>0.1111111111111111</v>
      </c>
      <c r="F485" s="78">
        <v>0.1111111111111111</v>
      </c>
      <c r="G485" s="78">
        <v>0</v>
      </c>
      <c r="H485" s="78">
        <v>4.779411764705882E-2</v>
      </c>
    </row>
    <row r="486" spans="3:16" ht="21">
      <c r="C486" s="34" t="s">
        <v>228</v>
      </c>
      <c r="D486" s="78">
        <v>0</v>
      </c>
      <c r="E486" s="78">
        <v>0</v>
      </c>
      <c r="F486" s="78">
        <v>5.5555555555555552E-2</v>
      </c>
      <c r="G486" s="78">
        <v>0</v>
      </c>
      <c r="H486" s="78">
        <v>3.6764705882352941E-3</v>
      </c>
    </row>
    <row r="487" spans="3:16" ht="42">
      <c r="C487" s="34" t="s">
        <v>229</v>
      </c>
      <c r="D487" s="78">
        <v>5.3811659192825115E-2</v>
      </c>
      <c r="E487" s="78">
        <v>0.14814814814814814</v>
      </c>
      <c r="F487" s="78">
        <v>0.16666666666666666</v>
      </c>
      <c r="G487" s="78">
        <v>0</v>
      </c>
      <c r="H487" s="78">
        <v>6.985294117647059E-2</v>
      </c>
    </row>
    <row r="488" spans="3:16" ht="21">
      <c r="C488" s="34" t="s">
        <v>171</v>
      </c>
      <c r="D488" s="78">
        <v>0.69955156950672648</v>
      </c>
      <c r="E488" s="78">
        <v>0.37037037037037035</v>
      </c>
      <c r="F488" s="78">
        <v>0.44444444444444442</v>
      </c>
      <c r="G488" s="78">
        <v>0.25</v>
      </c>
      <c r="H488" s="78">
        <v>0.64338235294117652</v>
      </c>
    </row>
    <row r="491" spans="3:16" ht="23.25">
      <c r="C491" s="118" t="s">
        <v>230</v>
      </c>
      <c r="D491" s="118"/>
      <c r="E491" s="118"/>
      <c r="F491" s="118"/>
      <c r="G491" s="118"/>
      <c r="H491" s="118"/>
      <c r="I491" s="118"/>
      <c r="J491" s="118"/>
      <c r="K491" s="118"/>
      <c r="L491" s="118"/>
      <c r="M491" s="118"/>
      <c r="N491" s="118"/>
      <c r="O491" s="118"/>
      <c r="P491" s="118"/>
    </row>
    <row r="492" spans="3:16" ht="43.5" customHeight="1"/>
    <row r="493" spans="3:16" ht="30" customHeight="1">
      <c r="C493" s="33" t="s">
        <v>54</v>
      </c>
      <c r="D493" s="33" t="s">
        <v>60</v>
      </c>
      <c r="E493" s="33" t="s">
        <v>61</v>
      </c>
      <c r="F493" s="33" t="s">
        <v>62</v>
      </c>
      <c r="G493" s="33" t="s">
        <v>56</v>
      </c>
    </row>
    <row r="494" spans="3:16" ht="21">
      <c r="C494" s="40" t="s">
        <v>18</v>
      </c>
      <c r="D494" s="35">
        <v>6</v>
      </c>
      <c r="E494" s="35">
        <v>3</v>
      </c>
      <c r="F494" s="35">
        <v>3</v>
      </c>
      <c r="G494" s="35">
        <v>12</v>
      </c>
    </row>
    <row r="495" spans="3:16" ht="21">
      <c r="C495" s="40" t="s">
        <v>17</v>
      </c>
      <c r="D495" s="35">
        <v>3</v>
      </c>
      <c r="E495" s="35">
        <v>3</v>
      </c>
      <c r="F495" s="35">
        <v>0</v>
      </c>
      <c r="G495" s="35">
        <v>6</v>
      </c>
    </row>
    <row r="496" spans="3:16" ht="21">
      <c r="C496" s="40" t="s">
        <v>171</v>
      </c>
      <c r="D496" s="35">
        <v>18</v>
      </c>
      <c r="E496" s="35">
        <v>4</v>
      </c>
      <c r="F496" s="35">
        <v>1</v>
      </c>
      <c r="G496" s="35">
        <v>23</v>
      </c>
    </row>
    <row r="497" spans="3:16" ht="15" customHeight="1"/>
    <row r="498" spans="3:16" ht="23.25">
      <c r="C498" s="33" t="s">
        <v>55</v>
      </c>
      <c r="D498" s="33" t="s">
        <v>60</v>
      </c>
      <c r="E498" s="33" t="s">
        <v>61</v>
      </c>
      <c r="F498" s="33" t="s">
        <v>62</v>
      </c>
      <c r="G498" s="33" t="s">
        <v>56</v>
      </c>
    </row>
    <row r="499" spans="3:16" ht="21">
      <c r="C499" s="40" t="s">
        <v>18</v>
      </c>
      <c r="D499" s="37">
        <v>0.22222222222222221</v>
      </c>
      <c r="E499" s="37">
        <v>0.3</v>
      </c>
      <c r="F499" s="37">
        <v>0.75</v>
      </c>
      <c r="G499" s="37">
        <v>0.29268292682926828</v>
      </c>
    </row>
    <row r="500" spans="3:16" ht="21">
      <c r="C500" s="40" t="s">
        <v>17</v>
      </c>
      <c r="D500" s="37">
        <v>0.1111111111111111</v>
      </c>
      <c r="E500" s="37">
        <v>0.3</v>
      </c>
      <c r="F500" s="37">
        <v>0</v>
      </c>
      <c r="G500" s="37">
        <v>0.14634146341463414</v>
      </c>
    </row>
    <row r="501" spans="3:16" ht="21">
      <c r="C501" s="40" t="s">
        <v>171</v>
      </c>
      <c r="D501" s="37">
        <v>0.66666666666666663</v>
      </c>
      <c r="E501" s="37">
        <v>0.4</v>
      </c>
      <c r="F501" s="37">
        <v>0.25</v>
      </c>
      <c r="G501" s="37">
        <v>0.56097560975609762</v>
      </c>
    </row>
    <row r="503" spans="3:16" ht="32.25" hidden="1" customHeight="1">
      <c r="C503" s="118" t="s">
        <v>96</v>
      </c>
      <c r="D503" s="118"/>
      <c r="E503" s="118"/>
      <c r="F503" s="118"/>
      <c r="G503" s="118"/>
      <c r="H503" s="118"/>
      <c r="I503" s="118"/>
      <c r="J503" s="118"/>
      <c r="K503" s="118"/>
      <c r="L503" s="118"/>
      <c r="M503" s="118"/>
      <c r="N503" s="118"/>
      <c r="O503" s="118"/>
      <c r="P503" s="118"/>
    </row>
    <row r="504" spans="3:16" ht="38.25" customHeight="1"/>
    <row r="505" spans="3:16" ht="23.25">
      <c r="C505" s="33" t="s">
        <v>54</v>
      </c>
      <c r="D505" s="33" t="s">
        <v>60</v>
      </c>
      <c r="E505" s="33" t="s">
        <v>61</v>
      </c>
      <c r="F505" s="33" t="s">
        <v>62</v>
      </c>
    </row>
    <row r="506" spans="3:16" ht="21">
      <c r="C506" s="34" t="s">
        <v>231</v>
      </c>
      <c r="D506" s="35">
        <v>0</v>
      </c>
      <c r="E506" s="35">
        <v>3</v>
      </c>
      <c r="F506" s="35">
        <v>2</v>
      </c>
    </row>
    <row r="507" spans="3:16" ht="42">
      <c r="C507" s="34" t="s">
        <v>232</v>
      </c>
      <c r="D507" s="35">
        <v>5</v>
      </c>
      <c r="E507" s="35">
        <v>1</v>
      </c>
      <c r="F507" s="35">
        <v>1</v>
      </c>
    </row>
    <row r="508" spans="3:16" ht="42">
      <c r="C508" s="34" t="s">
        <v>233</v>
      </c>
      <c r="D508" s="35">
        <v>3</v>
      </c>
      <c r="E508" s="35">
        <v>1</v>
      </c>
      <c r="F508" s="35">
        <v>0</v>
      </c>
    </row>
    <row r="509" spans="3:16" ht="21">
      <c r="C509" s="34" t="s">
        <v>234</v>
      </c>
      <c r="D509" s="35">
        <v>2</v>
      </c>
      <c r="E509" s="35">
        <v>0</v>
      </c>
      <c r="F509" s="35">
        <v>0</v>
      </c>
    </row>
    <row r="510" spans="3:16" ht="21">
      <c r="C510" s="34" t="s">
        <v>171</v>
      </c>
      <c r="D510" s="35">
        <v>17</v>
      </c>
      <c r="E510" s="35">
        <v>12</v>
      </c>
      <c r="F510" s="35">
        <v>1</v>
      </c>
    </row>
    <row r="511" spans="3:16" ht="20.25" customHeight="1">
      <c r="F511" s="1" t="s">
        <v>235</v>
      </c>
    </row>
    <row r="512" spans="3:16" ht="23.25">
      <c r="C512" s="33" t="s">
        <v>55</v>
      </c>
      <c r="D512" s="33" t="s">
        <v>60</v>
      </c>
      <c r="E512" s="33" t="s">
        <v>61</v>
      </c>
      <c r="F512" s="33" t="s">
        <v>62</v>
      </c>
    </row>
    <row r="513" spans="3:16" ht="21">
      <c r="C513" s="34" t="s">
        <v>231</v>
      </c>
      <c r="D513" s="37">
        <v>0</v>
      </c>
      <c r="E513" s="37">
        <v>0.16666666666666666</v>
      </c>
      <c r="F513" s="37">
        <v>0.5</v>
      </c>
    </row>
    <row r="514" spans="3:16" ht="42">
      <c r="C514" s="34" t="s">
        <v>232</v>
      </c>
      <c r="D514" s="37">
        <v>0.18518518518518517</v>
      </c>
      <c r="E514" s="37">
        <v>5.5555555555555552E-2</v>
      </c>
      <c r="F514" s="37">
        <v>0.25</v>
      </c>
    </row>
    <row r="515" spans="3:16" ht="42">
      <c r="C515" s="34" t="s">
        <v>233</v>
      </c>
      <c r="D515" s="37">
        <v>0.1111111111111111</v>
      </c>
      <c r="E515" s="37">
        <v>5.5555555555555552E-2</v>
      </c>
      <c r="F515" s="37">
        <v>0</v>
      </c>
    </row>
    <row r="516" spans="3:16" ht="21">
      <c r="C516" s="34" t="s">
        <v>234</v>
      </c>
      <c r="D516" s="37">
        <v>7.407407407407407E-2</v>
      </c>
      <c r="E516" s="37">
        <v>0</v>
      </c>
      <c r="F516" s="37">
        <v>0</v>
      </c>
    </row>
    <row r="517" spans="3:16" ht="21">
      <c r="C517" s="34" t="s">
        <v>171</v>
      </c>
      <c r="D517" s="37">
        <v>0.62962962962962965</v>
      </c>
      <c r="E517" s="37">
        <v>0.66666666666666663</v>
      </c>
      <c r="F517" s="37">
        <v>0.25</v>
      </c>
    </row>
    <row r="518" spans="3:16" ht="45.75" customHeight="1"/>
    <row r="519" spans="3:16" ht="23.25">
      <c r="C519" s="118" t="s">
        <v>236</v>
      </c>
      <c r="D519" s="118"/>
      <c r="E519" s="118"/>
      <c r="F519" s="118"/>
      <c r="G519" s="118"/>
      <c r="H519" s="118"/>
      <c r="I519" s="118"/>
      <c r="J519" s="118"/>
      <c r="K519" s="118"/>
      <c r="L519" s="118"/>
      <c r="M519" s="118"/>
      <c r="N519" s="118"/>
      <c r="O519" s="118"/>
      <c r="P519" s="118"/>
    </row>
    <row r="520" spans="3:16" ht="46.5" customHeight="1"/>
    <row r="521" spans="3:16" ht="23.25">
      <c r="C521" s="33" t="s">
        <v>54</v>
      </c>
      <c r="D521" s="33" t="s">
        <v>60</v>
      </c>
      <c r="E521" s="33" t="s">
        <v>61</v>
      </c>
      <c r="F521" s="33" t="s">
        <v>62</v>
      </c>
    </row>
    <row r="522" spans="3:16" ht="21">
      <c r="C522" s="40" t="s">
        <v>18</v>
      </c>
      <c r="D522" s="35">
        <v>6</v>
      </c>
      <c r="E522" s="35">
        <v>6</v>
      </c>
      <c r="F522" s="35">
        <v>3</v>
      </c>
    </row>
    <row r="523" spans="3:16" ht="21">
      <c r="C523" s="40" t="s">
        <v>17</v>
      </c>
      <c r="D523" s="35">
        <v>4</v>
      </c>
      <c r="E523" s="35">
        <v>0</v>
      </c>
      <c r="F523" s="35">
        <v>0</v>
      </c>
    </row>
    <row r="524" spans="3:16" ht="21">
      <c r="C524" s="40" t="s">
        <v>171</v>
      </c>
      <c r="D524" s="35">
        <v>17</v>
      </c>
      <c r="E524" s="35">
        <v>12</v>
      </c>
      <c r="F524" s="35">
        <v>1</v>
      </c>
    </row>
    <row r="526" spans="3:16" ht="23.25">
      <c r="C526" s="33" t="s">
        <v>55</v>
      </c>
      <c r="D526" s="33" t="s">
        <v>60</v>
      </c>
      <c r="E526" s="33" t="s">
        <v>61</v>
      </c>
      <c r="F526" s="33" t="s">
        <v>62</v>
      </c>
    </row>
    <row r="527" spans="3:16" ht="21">
      <c r="C527" s="40" t="s">
        <v>18</v>
      </c>
      <c r="D527" s="37">
        <v>0.22222222222222221</v>
      </c>
      <c r="E527" s="37">
        <v>0.33333333333333331</v>
      </c>
      <c r="F527" s="37">
        <v>0.75</v>
      </c>
    </row>
    <row r="528" spans="3:16" ht="21">
      <c r="C528" s="40" t="s">
        <v>17</v>
      </c>
      <c r="D528" s="37">
        <v>0.14814814814814814</v>
      </c>
      <c r="E528" s="37">
        <v>0</v>
      </c>
      <c r="F528" s="37">
        <v>0</v>
      </c>
    </row>
    <row r="529" spans="3:16" ht="21">
      <c r="C529" s="40" t="s">
        <v>171</v>
      </c>
      <c r="D529" s="37">
        <v>0.62962962962962965</v>
      </c>
      <c r="E529" s="37">
        <v>0.66666666666666663</v>
      </c>
      <c r="F529" s="37">
        <v>0.25</v>
      </c>
    </row>
    <row r="530" spans="3:16" ht="56.25" customHeight="1"/>
    <row r="531" spans="3:16" ht="23.25">
      <c r="C531" s="118" t="s">
        <v>237</v>
      </c>
      <c r="D531" s="118"/>
      <c r="E531" s="118"/>
      <c r="F531" s="118"/>
      <c r="G531" s="118"/>
      <c r="H531" s="118"/>
      <c r="I531" s="118"/>
      <c r="J531" s="118"/>
      <c r="K531" s="118"/>
      <c r="L531" s="118"/>
      <c r="M531" s="118"/>
      <c r="N531" s="118"/>
      <c r="O531" s="118"/>
      <c r="P531" s="118"/>
    </row>
    <row r="533" spans="3:16" ht="23.25">
      <c r="C533" s="33" t="s">
        <v>54</v>
      </c>
      <c r="D533" s="33" t="s">
        <v>60</v>
      </c>
      <c r="E533" s="33" t="s">
        <v>61</v>
      </c>
      <c r="F533" s="33" t="s">
        <v>62</v>
      </c>
    </row>
    <row r="534" spans="3:16" ht="42">
      <c r="C534" s="40" t="s">
        <v>238</v>
      </c>
      <c r="D534" s="35">
        <v>2</v>
      </c>
      <c r="E534" s="35">
        <v>0</v>
      </c>
      <c r="F534" s="35">
        <v>0</v>
      </c>
    </row>
    <row r="535" spans="3:16" ht="42">
      <c r="C535" s="40" t="s">
        <v>239</v>
      </c>
      <c r="D535" s="35">
        <v>4</v>
      </c>
      <c r="E535" s="35">
        <v>1</v>
      </c>
      <c r="F535" s="35">
        <v>0</v>
      </c>
    </row>
    <row r="536" spans="3:16" ht="42">
      <c r="C536" s="40" t="s">
        <v>240</v>
      </c>
      <c r="D536" s="35">
        <v>2</v>
      </c>
      <c r="E536" s="35">
        <v>3</v>
      </c>
      <c r="F536" s="35">
        <v>0</v>
      </c>
    </row>
    <row r="537" spans="3:16" ht="42">
      <c r="C537" s="40" t="s">
        <v>241</v>
      </c>
      <c r="D537" s="35">
        <v>1</v>
      </c>
      <c r="E537" s="35">
        <v>1</v>
      </c>
      <c r="F537" s="35">
        <v>2</v>
      </c>
    </row>
    <row r="538" spans="3:16" ht="42">
      <c r="C538" s="40" t="s">
        <v>242</v>
      </c>
      <c r="D538" s="35">
        <v>0</v>
      </c>
      <c r="E538" s="35">
        <v>0</v>
      </c>
      <c r="F538" s="35">
        <v>1</v>
      </c>
    </row>
    <row r="539" spans="3:16" ht="42">
      <c r="C539" s="40" t="s">
        <v>243</v>
      </c>
      <c r="D539" s="35">
        <v>0</v>
      </c>
      <c r="E539" s="35">
        <v>0</v>
      </c>
      <c r="F539" s="35">
        <v>0</v>
      </c>
    </row>
    <row r="540" spans="3:16" ht="21">
      <c r="C540" s="40" t="s">
        <v>244</v>
      </c>
      <c r="D540" s="35">
        <v>0</v>
      </c>
      <c r="E540" s="35">
        <v>0</v>
      </c>
      <c r="F540" s="35">
        <v>0</v>
      </c>
    </row>
    <row r="541" spans="3:16" ht="21">
      <c r="C541" s="40" t="s">
        <v>171</v>
      </c>
      <c r="D541" s="35">
        <v>18</v>
      </c>
      <c r="E541" s="35">
        <v>12</v>
      </c>
      <c r="F541" s="35">
        <v>1</v>
      </c>
    </row>
    <row r="543" spans="3:16" ht="23.25">
      <c r="C543" s="33" t="s">
        <v>55</v>
      </c>
      <c r="D543" s="33" t="s">
        <v>60</v>
      </c>
      <c r="E543" s="33" t="s">
        <v>61</v>
      </c>
      <c r="F543" s="33" t="s">
        <v>62</v>
      </c>
    </row>
    <row r="544" spans="3:16" ht="42">
      <c r="C544" s="40" t="s">
        <v>238</v>
      </c>
      <c r="D544" s="37">
        <v>7.407407407407407E-2</v>
      </c>
      <c r="E544" s="37">
        <v>0</v>
      </c>
      <c r="F544" s="37">
        <v>0</v>
      </c>
    </row>
    <row r="545" spans="3:16" ht="42">
      <c r="C545" s="40" t="s">
        <v>239</v>
      </c>
      <c r="D545" s="37">
        <v>0.14814814814814814</v>
      </c>
      <c r="E545" s="37">
        <v>5.5555555555555552E-2</v>
      </c>
      <c r="F545" s="37">
        <v>0</v>
      </c>
    </row>
    <row r="546" spans="3:16" ht="42">
      <c r="C546" s="40" t="s">
        <v>240</v>
      </c>
      <c r="D546" s="37">
        <v>7.407407407407407E-2</v>
      </c>
      <c r="E546" s="37">
        <v>0.16666666666666666</v>
      </c>
      <c r="F546" s="37">
        <v>0</v>
      </c>
    </row>
    <row r="547" spans="3:16" ht="42">
      <c r="C547" s="40" t="s">
        <v>241</v>
      </c>
      <c r="D547" s="37">
        <v>3.7037037037037035E-2</v>
      </c>
      <c r="E547" s="37">
        <v>5.5555555555555552E-2</v>
      </c>
      <c r="F547" s="37">
        <v>0.5</v>
      </c>
    </row>
    <row r="548" spans="3:16" ht="42">
      <c r="C548" s="40" t="s">
        <v>242</v>
      </c>
      <c r="D548" s="37">
        <v>0</v>
      </c>
      <c r="E548" s="37">
        <v>0</v>
      </c>
      <c r="F548" s="37">
        <v>0.25</v>
      </c>
    </row>
    <row r="549" spans="3:16" ht="42">
      <c r="C549" s="40" t="s">
        <v>243</v>
      </c>
      <c r="D549" s="37">
        <v>0</v>
      </c>
      <c r="E549" s="37">
        <v>0</v>
      </c>
      <c r="F549" s="37">
        <v>0</v>
      </c>
    </row>
    <row r="550" spans="3:16" ht="21">
      <c r="C550" s="40" t="s">
        <v>244</v>
      </c>
      <c r="D550" s="37">
        <v>0</v>
      </c>
      <c r="E550" s="37">
        <v>0</v>
      </c>
      <c r="F550" s="37">
        <v>0</v>
      </c>
    </row>
    <row r="551" spans="3:16" ht="21">
      <c r="C551" s="40" t="s">
        <v>171</v>
      </c>
      <c r="D551" s="37">
        <v>0.66666666666666663</v>
      </c>
      <c r="E551" s="37">
        <v>0.66666666666666663</v>
      </c>
      <c r="F551" s="37">
        <v>0.25</v>
      </c>
    </row>
    <row r="552" spans="3:16" ht="21">
      <c r="C552" s="75"/>
      <c r="D552" s="61"/>
      <c r="E552" s="61"/>
      <c r="F552" s="61"/>
    </row>
    <row r="553" spans="3:16" ht="23.25">
      <c r="C553" s="118" t="s">
        <v>245</v>
      </c>
      <c r="D553" s="118"/>
      <c r="E553" s="118"/>
      <c r="F553" s="118"/>
      <c r="G553" s="118"/>
      <c r="H553" s="118"/>
      <c r="I553" s="118"/>
      <c r="J553" s="118"/>
      <c r="K553" s="118"/>
      <c r="L553" s="118"/>
      <c r="M553" s="118"/>
      <c r="N553" s="118"/>
      <c r="O553" s="118"/>
      <c r="P553" s="118"/>
    </row>
    <row r="554" spans="3:16" ht="21">
      <c r="C554" s="75"/>
      <c r="D554" s="61"/>
      <c r="E554" s="61"/>
      <c r="F554" s="61"/>
    </row>
    <row r="555" spans="3:16" ht="23.25">
      <c r="C555" s="33" t="s">
        <v>54</v>
      </c>
      <c r="D555" s="33" t="s">
        <v>60</v>
      </c>
      <c r="E555" s="33" t="s">
        <v>61</v>
      </c>
      <c r="F555" s="33" t="s">
        <v>62</v>
      </c>
      <c r="G555" s="33" t="s">
        <v>56</v>
      </c>
    </row>
    <row r="556" spans="3:16" ht="23.25" customHeight="1">
      <c r="C556" s="79" t="s">
        <v>246</v>
      </c>
      <c r="D556" s="35">
        <v>0</v>
      </c>
      <c r="E556" s="35">
        <v>0</v>
      </c>
      <c r="F556" s="35">
        <v>0</v>
      </c>
      <c r="G556" s="35">
        <v>0</v>
      </c>
    </row>
    <row r="557" spans="3:16" ht="39" customHeight="1">
      <c r="C557" s="79" t="s">
        <v>247</v>
      </c>
      <c r="D557" s="35">
        <v>1</v>
      </c>
      <c r="E557" s="35">
        <v>0</v>
      </c>
      <c r="F557" s="35">
        <v>0</v>
      </c>
      <c r="G557" s="35">
        <v>1</v>
      </c>
    </row>
    <row r="558" spans="3:16" ht="61.5" customHeight="1">
      <c r="C558" s="79" t="s">
        <v>248</v>
      </c>
      <c r="D558" s="35">
        <v>0</v>
      </c>
      <c r="E558" s="35">
        <v>0</v>
      </c>
      <c r="F558" s="35">
        <v>0</v>
      </c>
      <c r="G558" s="35">
        <v>0</v>
      </c>
    </row>
    <row r="559" spans="3:16" ht="52.5" customHeight="1">
      <c r="C559" s="79" t="s">
        <v>249</v>
      </c>
      <c r="D559" s="35">
        <v>0</v>
      </c>
      <c r="E559" s="35">
        <v>0</v>
      </c>
      <c r="F559" s="35">
        <v>0</v>
      </c>
      <c r="G559" s="35">
        <v>0</v>
      </c>
    </row>
    <row r="560" spans="3:16" ht="23.25" customHeight="1">
      <c r="C560" s="79" t="s">
        <v>250</v>
      </c>
      <c r="D560" s="35">
        <v>0</v>
      </c>
      <c r="E560" s="35">
        <v>0</v>
      </c>
      <c r="F560" s="35">
        <v>0</v>
      </c>
      <c r="G560" s="35">
        <v>0</v>
      </c>
    </row>
    <row r="561" spans="3:16" ht="48.75" customHeight="1">
      <c r="C561" s="79" t="s">
        <v>251</v>
      </c>
      <c r="D561" s="35">
        <v>0</v>
      </c>
      <c r="E561" s="35">
        <v>0</v>
      </c>
      <c r="F561" s="35">
        <v>0</v>
      </c>
      <c r="G561" s="35">
        <v>0</v>
      </c>
    </row>
    <row r="562" spans="3:16" ht="37.5" customHeight="1">
      <c r="C562" s="79" t="s">
        <v>252</v>
      </c>
      <c r="D562" s="35">
        <v>0</v>
      </c>
      <c r="E562" s="35">
        <v>0</v>
      </c>
      <c r="F562" s="35">
        <v>0</v>
      </c>
      <c r="G562" s="35">
        <v>0</v>
      </c>
    </row>
    <row r="563" spans="3:16" ht="54" customHeight="1">
      <c r="C563" s="79" t="s">
        <v>253</v>
      </c>
      <c r="D563" s="35">
        <v>0</v>
      </c>
      <c r="E563" s="35">
        <v>0</v>
      </c>
      <c r="F563" s="35">
        <v>0</v>
      </c>
      <c r="G563" s="35">
        <v>0</v>
      </c>
    </row>
    <row r="564" spans="3:16" ht="23.25" customHeight="1">
      <c r="C564" s="79" t="s">
        <v>254</v>
      </c>
      <c r="D564" s="35">
        <v>0</v>
      </c>
      <c r="E564" s="35">
        <v>0</v>
      </c>
      <c r="F564" s="35">
        <v>0</v>
      </c>
      <c r="G564" s="35">
        <v>0</v>
      </c>
    </row>
    <row r="565" spans="3:16" ht="45" customHeight="1">
      <c r="C565" s="79" t="s">
        <v>255</v>
      </c>
      <c r="D565" s="35">
        <v>1</v>
      </c>
      <c r="E565" s="35">
        <v>0</v>
      </c>
      <c r="F565" s="35">
        <v>0</v>
      </c>
      <c r="G565" s="35">
        <v>1</v>
      </c>
    </row>
    <row r="566" spans="3:16" ht="38.25" customHeight="1">
      <c r="C566" s="79" t="s">
        <v>256</v>
      </c>
      <c r="D566" s="35">
        <v>0</v>
      </c>
      <c r="E566" s="35">
        <v>0</v>
      </c>
      <c r="F566" s="35">
        <v>0</v>
      </c>
      <c r="G566" s="35">
        <v>0</v>
      </c>
    </row>
    <row r="567" spans="3:16" ht="67.5" customHeight="1">
      <c r="C567" s="79" t="s">
        <v>257</v>
      </c>
      <c r="D567" s="35">
        <v>0</v>
      </c>
      <c r="E567" s="35">
        <v>0</v>
      </c>
      <c r="F567" s="35">
        <v>0</v>
      </c>
      <c r="G567" s="35">
        <v>0</v>
      </c>
    </row>
    <row r="568" spans="3:16" ht="23.25" customHeight="1">
      <c r="C568" s="79" t="s">
        <v>258</v>
      </c>
      <c r="D568" s="35">
        <v>2</v>
      </c>
      <c r="E568" s="35">
        <v>1</v>
      </c>
      <c r="F568" s="35">
        <v>0</v>
      </c>
      <c r="G568" s="35">
        <v>3</v>
      </c>
    </row>
    <row r="569" spans="3:16" ht="23.25" customHeight="1">
      <c r="C569" s="79" t="s">
        <v>259</v>
      </c>
      <c r="D569" s="35">
        <v>0</v>
      </c>
      <c r="E569" s="35">
        <v>0</v>
      </c>
      <c r="F569" s="35">
        <v>0</v>
      </c>
      <c r="G569" s="35">
        <v>0</v>
      </c>
    </row>
    <row r="570" spans="3:16" ht="65.25" customHeight="1">
      <c r="C570" s="79" t="s">
        <v>260</v>
      </c>
      <c r="D570" s="35">
        <v>1</v>
      </c>
      <c r="E570" s="35">
        <v>0</v>
      </c>
      <c r="F570" s="35">
        <v>0</v>
      </c>
      <c r="G570" s="35">
        <v>1</v>
      </c>
    </row>
    <row r="571" spans="3:16" ht="41.25" customHeight="1">
      <c r="C571" s="79" t="s">
        <v>261</v>
      </c>
      <c r="D571" s="35">
        <v>1</v>
      </c>
      <c r="E571" s="35">
        <v>1</v>
      </c>
      <c r="F571" s="35">
        <v>0</v>
      </c>
      <c r="G571" s="35">
        <v>2</v>
      </c>
    </row>
    <row r="572" spans="3:16" ht="23.25" customHeight="1">
      <c r="C572" s="79" t="s">
        <v>262</v>
      </c>
      <c r="D572" s="35">
        <v>4</v>
      </c>
      <c r="E572" s="35">
        <v>3</v>
      </c>
      <c r="F572" s="35">
        <v>3</v>
      </c>
      <c r="G572" s="35">
        <v>10</v>
      </c>
    </row>
    <row r="573" spans="3:16" ht="23.25" customHeight="1">
      <c r="C573" s="79" t="s">
        <v>171</v>
      </c>
      <c r="D573" s="35">
        <v>17</v>
      </c>
      <c r="E573" s="35">
        <v>13</v>
      </c>
      <c r="F573" s="35">
        <v>1</v>
      </c>
      <c r="G573" s="35">
        <v>31</v>
      </c>
    </row>
    <row r="574" spans="3:16" ht="21">
      <c r="C574" s="75"/>
      <c r="D574" s="61"/>
      <c r="E574" s="61"/>
      <c r="F574" s="61"/>
    </row>
    <row r="575" spans="3:16" ht="23.25">
      <c r="C575" s="113" t="s">
        <v>263</v>
      </c>
      <c r="D575" s="113"/>
      <c r="E575" s="113"/>
      <c r="F575" s="113"/>
      <c r="G575" s="113"/>
      <c r="H575" s="113"/>
      <c r="I575" s="113"/>
      <c r="J575" s="113"/>
      <c r="K575" s="113"/>
      <c r="L575" s="113"/>
      <c r="M575" s="113"/>
      <c r="N575" s="113"/>
      <c r="O575" s="113"/>
      <c r="P575" s="113"/>
    </row>
    <row r="576" spans="3:16" ht="21">
      <c r="C576" s="75"/>
      <c r="D576" s="61"/>
      <c r="E576" s="61"/>
      <c r="F576" s="61"/>
    </row>
    <row r="577" spans="3:16" ht="23.25">
      <c r="C577" s="118" t="s">
        <v>264</v>
      </c>
      <c r="D577" s="118"/>
      <c r="E577" s="118"/>
      <c r="F577" s="118"/>
      <c r="G577" s="118"/>
      <c r="H577" s="118"/>
      <c r="I577" s="118"/>
      <c r="J577" s="118"/>
      <c r="K577" s="118"/>
      <c r="L577" s="118"/>
      <c r="M577" s="118"/>
      <c r="N577" s="118"/>
      <c r="O577" s="118"/>
      <c r="P577" s="118"/>
    </row>
    <row r="578" spans="3:16" ht="21">
      <c r="C578" s="75"/>
      <c r="D578" s="61"/>
      <c r="E578" s="61"/>
      <c r="F578" s="61"/>
    </row>
    <row r="579" spans="3:16" ht="23.25">
      <c r="C579" s="33" t="s">
        <v>54</v>
      </c>
      <c r="D579" s="33" t="s">
        <v>60</v>
      </c>
      <c r="E579" s="33" t="s">
        <v>61</v>
      </c>
      <c r="F579" s="33" t="s">
        <v>62</v>
      </c>
      <c r="G579" s="33" t="s">
        <v>56</v>
      </c>
    </row>
    <row r="580" spans="3:16" ht="21">
      <c r="C580" s="40" t="s">
        <v>18</v>
      </c>
      <c r="D580" s="35">
        <v>4</v>
      </c>
      <c r="E580" s="35">
        <v>2</v>
      </c>
      <c r="F580" s="35">
        <v>0</v>
      </c>
      <c r="G580" s="35">
        <v>6</v>
      </c>
    </row>
    <row r="581" spans="3:16" ht="21">
      <c r="C581" s="40" t="s">
        <v>17</v>
      </c>
      <c r="D581" s="35">
        <v>0</v>
      </c>
      <c r="E581" s="35">
        <v>1</v>
      </c>
      <c r="F581" s="35">
        <v>0</v>
      </c>
      <c r="G581" s="35">
        <v>1</v>
      </c>
    </row>
    <row r="582" spans="3:16" ht="21">
      <c r="C582" s="40" t="s">
        <v>171</v>
      </c>
      <c r="D582" s="35">
        <v>23</v>
      </c>
      <c r="E582" s="35">
        <v>15</v>
      </c>
      <c r="F582" s="35">
        <v>4</v>
      </c>
      <c r="G582" s="35">
        <v>42</v>
      </c>
    </row>
    <row r="583" spans="3:16" ht="21">
      <c r="C583" s="75"/>
      <c r="D583" s="61"/>
      <c r="E583" s="61"/>
      <c r="F583" s="61"/>
    </row>
    <row r="584" spans="3:16" ht="23.25">
      <c r="C584" s="33" t="s">
        <v>55</v>
      </c>
      <c r="D584" s="33" t="s">
        <v>60</v>
      </c>
      <c r="E584" s="33" t="s">
        <v>61</v>
      </c>
      <c r="F584" s="33" t="s">
        <v>62</v>
      </c>
      <c r="G584" s="33" t="s">
        <v>56</v>
      </c>
    </row>
    <row r="585" spans="3:16" ht="21">
      <c r="C585" s="40" t="s">
        <v>18</v>
      </c>
      <c r="D585" s="37">
        <v>0.14814814814814814</v>
      </c>
      <c r="E585" s="37">
        <v>0.1111111111111111</v>
      </c>
      <c r="F585" s="37">
        <v>0</v>
      </c>
      <c r="G585" s="37">
        <v>0.12244897959183673</v>
      </c>
    </row>
    <row r="586" spans="3:16" ht="21">
      <c r="C586" s="40" t="s">
        <v>17</v>
      </c>
      <c r="D586" s="37">
        <v>0</v>
      </c>
      <c r="E586" s="37">
        <v>5.5555555555555552E-2</v>
      </c>
      <c r="F586" s="37">
        <v>0</v>
      </c>
      <c r="G586" s="37">
        <v>2.0408163265306121E-2</v>
      </c>
    </row>
    <row r="587" spans="3:16" ht="21">
      <c r="C587" s="40" t="s">
        <v>171</v>
      </c>
      <c r="D587" s="37">
        <v>0.85185185185185186</v>
      </c>
      <c r="E587" s="37">
        <v>0.83333333333333337</v>
      </c>
      <c r="F587" s="37">
        <v>1</v>
      </c>
      <c r="G587" s="37">
        <v>0.8571428571428571</v>
      </c>
    </row>
    <row r="588" spans="3:16" ht="21">
      <c r="C588" s="75"/>
      <c r="D588" s="61"/>
      <c r="E588" s="61"/>
      <c r="F588" s="61"/>
    </row>
    <row r="589" spans="3:16" ht="21">
      <c r="C589" s="75"/>
      <c r="D589" s="61"/>
      <c r="E589" s="61"/>
      <c r="F589" s="61"/>
    </row>
    <row r="590" spans="3:16" ht="21">
      <c r="C590" s="75"/>
      <c r="D590" s="61"/>
      <c r="E590" s="61"/>
      <c r="F590" s="61"/>
    </row>
    <row r="591" spans="3:16" ht="21">
      <c r="C591" s="75"/>
      <c r="D591" s="61"/>
      <c r="E591" s="61"/>
      <c r="F591" s="61"/>
    </row>
    <row r="592" spans="3:16" ht="21">
      <c r="C592" s="75"/>
      <c r="D592" s="61"/>
      <c r="E592" s="61"/>
      <c r="F592" s="61"/>
    </row>
    <row r="593" spans="3:16" ht="21">
      <c r="C593" s="75"/>
      <c r="D593" s="61"/>
      <c r="E593" s="61"/>
      <c r="F593" s="61"/>
    </row>
    <row r="594" spans="3:16" ht="23.25">
      <c r="C594" s="118" t="s">
        <v>245</v>
      </c>
      <c r="D594" s="118"/>
      <c r="E594" s="118"/>
      <c r="F594" s="118"/>
      <c r="G594" s="118"/>
      <c r="H594" s="118"/>
      <c r="I594" s="118"/>
      <c r="J594" s="118"/>
      <c r="K594" s="118"/>
      <c r="L594" s="118"/>
      <c r="M594" s="118"/>
      <c r="N594" s="118"/>
      <c r="O594" s="118"/>
      <c r="P594" s="118"/>
    </row>
    <row r="595" spans="3:16" ht="21">
      <c r="C595" s="75"/>
      <c r="D595" s="61"/>
      <c r="E595" s="61"/>
      <c r="F595" s="61"/>
    </row>
    <row r="596" spans="3:16" ht="23.25">
      <c r="C596" s="33" t="s">
        <v>54</v>
      </c>
      <c r="D596" s="33" t="s">
        <v>60</v>
      </c>
      <c r="E596" s="33" t="s">
        <v>61</v>
      </c>
      <c r="F596" s="33" t="s">
        <v>62</v>
      </c>
      <c r="G596" s="33" t="s">
        <v>56</v>
      </c>
    </row>
    <row r="597" spans="3:16" ht="42">
      <c r="C597" s="80" t="s">
        <v>261</v>
      </c>
      <c r="D597" s="35">
        <v>0</v>
      </c>
      <c r="E597" s="35">
        <v>1</v>
      </c>
      <c r="F597" s="35">
        <v>0</v>
      </c>
      <c r="G597" s="35">
        <v>1</v>
      </c>
    </row>
    <row r="598" spans="3:16" ht="21">
      <c r="C598" s="80" t="s">
        <v>246</v>
      </c>
      <c r="D598" s="35">
        <v>0</v>
      </c>
      <c r="E598" s="35">
        <v>0</v>
      </c>
      <c r="F598" s="35">
        <v>0</v>
      </c>
      <c r="G598" s="35">
        <v>0</v>
      </c>
    </row>
    <row r="599" spans="3:16" ht="42">
      <c r="C599" s="80" t="s">
        <v>252</v>
      </c>
      <c r="D599" s="35">
        <v>0</v>
      </c>
      <c r="E599" s="35">
        <v>0</v>
      </c>
      <c r="F599" s="35">
        <v>0</v>
      </c>
      <c r="G599" s="35">
        <v>0</v>
      </c>
    </row>
    <row r="600" spans="3:16" ht="21">
      <c r="C600" s="80" t="s">
        <v>258</v>
      </c>
      <c r="D600" s="35">
        <v>0</v>
      </c>
      <c r="E600" s="35">
        <v>0</v>
      </c>
      <c r="F600" s="35">
        <v>0</v>
      </c>
      <c r="G600" s="35">
        <v>0</v>
      </c>
    </row>
    <row r="601" spans="3:16" ht="42">
      <c r="C601" s="80" t="s">
        <v>253</v>
      </c>
      <c r="D601" s="35">
        <v>1</v>
      </c>
      <c r="E601" s="35">
        <v>0</v>
      </c>
      <c r="F601" s="35">
        <v>0</v>
      </c>
      <c r="G601" s="35">
        <v>1</v>
      </c>
    </row>
    <row r="602" spans="3:16" ht="21">
      <c r="C602" s="80" t="s">
        <v>254</v>
      </c>
      <c r="D602" s="35">
        <v>0</v>
      </c>
      <c r="E602" s="35">
        <v>0</v>
      </c>
      <c r="F602" s="35">
        <v>0</v>
      </c>
      <c r="G602" s="35">
        <v>0</v>
      </c>
    </row>
    <row r="603" spans="3:16" ht="84">
      <c r="C603" s="80" t="s">
        <v>247</v>
      </c>
      <c r="D603" s="35">
        <v>0</v>
      </c>
      <c r="E603" s="35">
        <v>0</v>
      </c>
      <c r="F603" s="35">
        <v>0</v>
      </c>
      <c r="G603" s="35">
        <v>0</v>
      </c>
    </row>
    <row r="604" spans="3:16" ht="21">
      <c r="C604" s="80" t="s">
        <v>250</v>
      </c>
      <c r="D604" s="35">
        <v>0</v>
      </c>
      <c r="E604" s="35">
        <v>0</v>
      </c>
      <c r="F604" s="35">
        <v>0</v>
      </c>
      <c r="G604" s="35">
        <v>0</v>
      </c>
    </row>
    <row r="605" spans="3:16" ht="42">
      <c r="C605" s="80" t="s">
        <v>255</v>
      </c>
      <c r="D605" s="35">
        <v>0</v>
      </c>
      <c r="E605" s="35">
        <v>0</v>
      </c>
      <c r="F605" s="35">
        <v>0</v>
      </c>
      <c r="G605" s="35">
        <v>0</v>
      </c>
    </row>
    <row r="606" spans="3:16" ht="21">
      <c r="C606" s="80" t="s">
        <v>256</v>
      </c>
      <c r="D606" s="35">
        <v>0</v>
      </c>
      <c r="E606" s="35">
        <v>0</v>
      </c>
      <c r="F606" s="35">
        <v>0</v>
      </c>
      <c r="G606" s="35">
        <v>0</v>
      </c>
    </row>
    <row r="607" spans="3:16" ht="63">
      <c r="C607" s="80" t="s">
        <v>248</v>
      </c>
      <c r="D607" s="35">
        <v>0</v>
      </c>
      <c r="E607" s="35">
        <v>0</v>
      </c>
      <c r="F607" s="35">
        <v>0</v>
      </c>
      <c r="G607" s="35">
        <v>0</v>
      </c>
    </row>
    <row r="608" spans="3:16" ht="63">
      <c r="C608" s="80" t="s">
        <v>257</v>
      </c>
      <c r="D608" s="35">
        <v>0</v>
      </c>
      <c r="E608" s="35">
        <v>0</v>
      </c>
      <c r="F608" s="35">
        <v>0</v>
      </c>
      <c r="G608" s="35">
        <v>0</v>
      </c>
    </row>
    <row r="609" spans="3:16" ht="21">
      <c r="C609" s="80" t="s">
        <v>262</v>
      </c>
      <c r="D609" s="35">
        <v>3</v>
      </c>
      <c r="E609" s="35">
        <v>2</v>
      </c>
      <c r="F609" s="35">
        <v>0</v>
      </c>
      <c r="G609" s="35">
        <v>5</v>
      </c>
    </row>
    <row r="610" spans="3:16" ht="21">
      <c r="C610" s="80" t="s">
        <v>259</v>
      </c>
      <c r="D610" s="35">
        <v>0</v>
      </c>
      <c r="E610" s="35">
        <v>0</v>
      </c>
      <c r="F610" s="35">
        <v>0</v>
      </c>
      <c r="G610" s="35">
        <v>0</v>
      </c>
    </row>
    <row r="611" spans="3:16" ht="63">
      <c r="C611" s="80" t="s">
        <v>260</v>
      </c>
      <c r="D611" s="35">
        <v>0</v>
      </c>
      <c r="E611" s="35">
        <v>0</v>
      </c>
      <c r="F611" s="35">
        <v>0</v>
      </c>
      <c r="G611" s="35">
        <v>0</v>
      </c>
    </row>
    <row r="612" spans="3:16" ht="42">
      <c r="C612" s="80" t="s">
        <v>249</v>
      </c>
      <c r="D612" s="35">
        <v>0</v>
      </c>
      <c r="E612" s="35">
        <v>0</v>
      </c>
      <c r="F612" s="35">
        <v>0</v>
      </c>
      <c r="G612" s="35">
        <v>0</v>
      </c>
    </row>
    <row r="613" spans="3:16" ht="42">
      <c r="C613" s="80" t="s">
        <v>251</v>
      </c>
      <c r="D613" s="35">
        <v>1</v>
      </c>
      <c r="E613" s="35">
        <v>0</v>
      </c>
      <c r="F613" s="35">
        <v>0</v>
      </c>
      <c r="G613" s="35">
        <v>1</v>
      </c>
    </row>
    <row r="614" spans="3:16" ht="21">
      <c r="C614" s="75"/>
      <c r="D614" s="61"/>
      <c r="E614" s="61"/>
      <c r="F614" s="61"/>
    </row>
    <row r="616" spans="3:16" ht="23.25">
      <c r="C616" s="118" t="s">
        <v>265</v>
      </c>
      <c r="D616" s="118"/>
      <c r="E616" s="118"/>
      <c r="F616" s="118"/>
      <c r="G616" s="118"/>
      <c r="H616" s="118"/>
      <c r="I616" s="118"/>
      <c r="J616" s="118"/>
      <c r="K616" s="118"/>
      <c r="L616" s="118"/>
      <c r="M616" s="118"/>
      <c r="N616" s="118"/>
      <c r="O616" s="118"/>
      <c r="P616" s="118"/>
    </row>
    <row r="618" spans="3:16" ht="23.25">
      <c r="C618" s="33" t="s">
        <v>54</v>
      </c>
      <c r="D618" s="33" t="s">
        <v>60</v>
      </c>
      <c r="E618" s="33" t="s">
        <v>61</v>
      </c>
      <c r="F618" s="33" t="s">
        <v>62</v>
      </c>
      <c r="G618" s="33" t="s">
        <v>56</v>
      </c>
    </row>
    <row r="619" spans="3:16" ht="21">
      <c r="C619" s="34" t="s">
        <v>266</v>
      </c>
      <c r="D619" s="35">
        <v>3</v>
      </c>
      <c r="E619" s="35">
        <v>1</v>
      </c>
      <c r="F619" s="35">
        <v>1</v>
      </c>
      <c r="G619" s="35">
        <v>5</v>
      </c>
    </row>
    <row r="620" spans="3:16" ht="21">
      <c r="C620" s="34" t="s">
        <v>267</v>
      </c>
      <c r="D620" s="35">
        <v>2</v>
      </c>
      <c r="E620" s="35">
        <v>0</v>
      </c>
      <c r="F620" s="35">
        <v>0</v>
      </c>
      <c r="G620" s="35">
        <v>2</v>
      </c>
    </row>
    <row r="621" spans="3:16" ht="21">
      <c r="C621" s="34" t="s">
        <v>268</v>
      </c>
      <c r="D621" s="35">
        <v>0</v>
      </c>
      <c r="E621" s="35">
        <v>0</v>
      </c>
      <c r="F621" s="35">
        <v>0</v>
      </c>
      <c r="G621" s="35">
        <v>0</v>
      </c>
    </row>
    <row r="622" spans="3:16" ht="21">
      <c r="C622" s="34" t="s">
        <v>171</v>
      </c>
      <c r="D622" s="35">
        <v>20</v>
      </c>
      <c r="E622" s="35">
        <v>17</v>
      </c>
      <c r="F622" s="35">
        <v>3</v>
      </c>
      <c r="G622" s="35">
        <v>40</v>
      </c>
    </row>
    <row r="624" spans="3:16" ht="23.25">
      <c r="C624" s="33" t="s">
        <v>55</v>
      </c>
      <c r="D624" s="33" t="s">
        <v>60</v>
      </c>
      <c r="E624" s="33" t="s">
        <v>61</v>
      </c>
      <c r="F624" s="33" t="s">
        <v>62</v>
      </c>
      <c r="G624" s="33" t="s">
        <v>56</v>
      </c>
    </row>
    <row r="625" spans="3:16" ht="21">
      <c r="C625" s="34" t="s">
        <v>266</v>
      </c>
      <c r="D625" s="37">
        <v>0.1111111111111111</v>
      </c>
      <c r="E625" s="37">
        <v>5.5555555555555552E-2</v>
      </c>
      <c r="F625" s="37">
        <v>0.25</v>
      </c>
      <c r="G625" s="37">
        <v>0.10204081632653061</v>
      </c>
    </row>
    <row r="626" spans="3:16" ht="21">
      <c r="C626" s="34" t="s">
        <v>267</v>
      </c>
      <c r="D626" s="37">
        <v>7.407407407407407E-2</v>
      </c>
      <c r="E626" s="37">
        <v>0</v>
      </c>
      <c r="F626" s="37">
        <v>0</v>
      </c>
      <c r="G626" s="37">
        <v>4.0816326530612242E-2</v>
      </c>
    </row>
    <row r="627" spans="3:16" ht="21">
      <c r="C627" s="34" t="s">
        <v>268</v>
      </c>
      <c r="D627" s="37">
        <v>0</v>
      </c>
      <c r="E627" s="37">
        <v>0</v>
      </c>
      <c r="F627" s="37">
        <v>0</v>
      </c>
      <c r="G627" s="37">
        <v>0</v>
      </c>
    </row>
    <row r="628" spans="3:16" ht="21">
      <c r="C628" s="34" t="s">
        <v>171</v>
      </c>
      <c r="D628" s="37">
        <v>0.7407407407407407</v>
      </c>
      <c r="E628" s="37">
        <v>0.94444444444444442</v>
      </c>
      <c r="F628" s="37">
        <v>0.75</v>
      </c>
      <c r="G628" s="37">
        <v>0.81632653061224492</v>
      </c>
    </row>
    <row r="631" spans="3:16" ht="3.75" customHeight="1"/>
    <row r="632" spans="3:16" ht="23.25">
      <c r="C632" s="113" t="s">
        <v>97</v>
      </c>
      <c r="D632" s="113"/>
      <c r="E632" s="113"/>
      <c r="F632" s="113"/>
      <c r="G632" s="113"/>
      <c r="H632" s="113"/>
      <c r="I632" s="113"/>
      <c r="J632" s="113"/>
      <c r="K632" s="113"/>
      <c r="L632" s="113"/>
      <c r="M632" s="113"/>
      <c r="N632" s="113"/>
      <c r="O632" s="113"/>
      <c r="P632" s="113"/>
    </row>
    <row r="634" spans="3:16" ht="23.25">
      <c r="C634" s="118" t="s">
        <v>98</v>
      </c>
      <c r="D634" s="118"/>
      <c r="E634" s="118"/>
      <c r="F634" s="118"/>
      <c r="G634" s="118"/>
      <c r="H634" s="118"/>
      <c r="I634" s="118"/>
      <c r="J634" s="118"/>
      <c r="K634" s="118"/>
      <c r="L634" s="118"/>
      <c r="M634" s="118"/>
      <c r="N634" s="118"/>
      <c r="O634" s="118"/>
      <c r="P634" s="118"/>
    </row>
    <row r="636" spans="3:16" ht="23.25">
      <c r="C636" s="33" t="s">
        <v>54</v>
      </c>
      <c r="D636" s="33" t="s">
        <v>59</v>
      </c>
      <c r="E636" s="33" t="s">
        <v>60</v>
      </c>
      <c r="F636" s="33" t="s">
        <v>61</v>
      </c>
      <c r="G636" s="33" t="s">
        <v>62</v>
      </c>
      <c r="H636" s="33" t="s">
        <v>56</v>
      </c>
    </row>
    <row r="637" spans="3:16" ht="21">
      <c r="C637" s="40" t="s">
        <v>18</v>
      </c>
      <c r="D637" s="35">
        <v>138</v>
      </c>
      <c r="E637" s="35">
        <v>12</v>
      </c>
      <c r="F637" s="35">
        <v>9</v>
      </c>
      <c r="G637" s="35">
        <v>3</v>
      </c>
      <c r="H637" s="36">
        <v>162</v>
      </c>
    </row>
    <row r="638" spans="3:16" ht="21">
      <c r="C638" s="40" t="s">
        <v>17</v>
      </c>
      <c r="D638" s="35">
        <v>40</v>
      </c>
      <c r="E638" s="35">
        <v>4</v>
      </c>
      <c r="F638" s="35">
        <v>1</v>
      </c>
      <c r="G638" s="35">
        <v>0</v>
      </c>
      <c r="H638" s="36">
        <v>45</v>
      </c>
    </row>
    <row r="639" spans="3:16" ht="21">
      <c r="C639" s="40" t="s">
        <v>171</v>
      </c>
      <c r="D639" s="35">
        <v>45</v>
      </c>
      <c r="E639" s="35">
        <v>11</v>
      </c>
      <c r="F639" s="35">
        <v>8</v>
      </c>
      <c r="G639" s="35">
        <v>1</v>
      </c>
      <c r="H639" s="36">
        <v>65</v>
      </c>
    </row>
    <row r="641" spans="3:8" ht="23.25">
      <c r="C641" s="33" t="s">
        <v>55</v>
      </c>
      <c r="D641" s="33" t="s">
        <v>59</v>
      </c>
      <c r="E641" s="33" t="s">
        <v>60</v>
      </c>
      <c r="F641" s="33" t="s">
        <v>61</v>
      </c>
      <c r="G641" s="33" t="s">
        <v>62</v>
      </c>
      <c r="H641" s="33" t="s">
        <v>56</v>
      </c>
    </row>
    <row r="642" spans="3:8" ht="21">
      <c r="C642" s="40" t="s">
        <v>18</v>
      </c>
      <c r="D642" s="37">
        <v>0.6188340807174888</v>
      </c>
      <c r="E642" s="37">
        <v>0.44444444444444442</v>
      </c>
      <c r="F642" s="37">
        <v>0.5</v>
      </c>
      <c r="G642" s="37">
        <v>0.75</v>
      </c>
      <c r="H642" s="38">
        <v>0.59558823529411764</v>
      </c>
    </row>
    <row r="643" spans="3:8" ht="21">
      <c r="C643" s="40" t="s">
        <v>17</v>
      </c>
      <c r="D643" s="37">
        <v>0.17937219730941703</v>
      </c>
      <c r="E643" s="37">
        <v>0.14814814814814814</v>
      </c>
      <c r="F643" s="37">
        <v>5.5555555555555552E-2</v>
      </c>
      <c r="G643" s="37">
        <v>0</v>
      </c>
      <c r="H643" s="38">
        <v>0.16544117647058823</v>
      </c>
    </row>
    <row r="644" spans="3:8" ht="21">
      <c r="C644" s="40" t="s">
        <v>171</v>
      </c>
      <c r="D644" s="37">
        <v>0.20179372197309417</v>
      </c>
      <c r="E644" s="37">
        <v>0.40740740740740738</v>
      </c>
      <c r="F644" s="37">
        <v>0.44444444444444442</v>
      </c>
      <c r="G644" s="37">
        <v>0.25</v>
      </c>
      <c r="H644" s="38">
        <v>0.23897058823529413</v>
      </c>
    </row>
    <row r="658" spans="3:16" ht="23.25">
      <c r="C658" s="113" t="s">
        <v>269</v>
      </c>
      <c r="D658" s="113"/>
      <c r="E658" s="113"/>
      <c r="F658" s="113"/>
      <c r="G658" s="113"/>
      <c r="H658" s="113"/>
      <c r="I658" s="113"/>
      <c r="J658" s="113"/>
      <c r="K658" s="113"/>
      <c r="L658" s="113"/>
      <c r="M658" s="113"/>
      <c r="N658" s="113"/>
      <c r="O658" s="113"/>
      <c r="P658" s="113"/>
    </row>
    <row r="660" spans="3:16" s="55" customFormat="1" ht="52.5" customHeight="1">
      <c r="C660" s="119" t="s">
        <v>270</v>
      </c>
      <c r="D660" s="119"/>
      <c r="E660" s="119"/>
      <c r="F660" s="119"/>
      <c r="G660" s="119"/>
      <c r="H660" s="119"/>
      <c r="I660" s="119"/>
      <c r="J660" s="119"/>
      <c r="K660" s="119"/>
      <c r="L660" s="119"/>
      <c r="M660" s="119"/>
      <c r="N660" s="119"/>
      <c r="O660" s="119"/>
      <c r="P660" s="119"/>
    </row>
    <row r="662" spans="3:16" ht="23.25">
      <c r="C662" s="33" t="s">
        <v>54</v>
      </c>
      <c r="D662" s="33" t="s">
        <v>59</v>
      </c>
    </row>
    <row r="663" spans="3:16" ht="21">
      <c r="C663" s="40" t="s">
        <v>18</v>
      </c>
      <c r="D663" s="35">
        <v>112</v>
      </c>
    </row>
    <row r="664" spans="3:16" ht="21">
      <c r="C664" s="40" t="s">
        <v>17</v>
      </c>
      <c r="D664" s="35">
        <v>49</v>
      </c>
    </row>
    <row r="665" spans="3:16" ht="21">
      <c r="C665" s="40" t="s">
        <v>170</v>
      </c>
      <c r="D665" s="35">
        <v>24</v>
      </c>
    </row>
    <row r="667" spans="3:16" ht="23.25">
      <c r="C667" s="33" t="s">
        <v>55</v>
      </c>
      <c r="D667" s="33" t="s">
        <v>59</v>
      </c>
    </row>
    <row r="668" spans="3:16" ht="21">
      <c r="C668" s="40" t="s">
        <v>18</v>
      </c>
      <c r="D668" s="37">
        <v>0.60540540540540544</v>
      </c>
    </row>
    <row r="669" spans="3:16" ht="21">
      <c r="C669" s="40" t="s">
        <v>17</v>
      </c>
      <c r="D669" s="37">
        <v>0.26486486486486488</v>
      </c>
    </row>
    <row r="670" spans="3:16" ht="21">
      <c r="C670" s="40" t="s">
        <v>170</v>
      </c>
      <c r="D670" s="37">
        <v>0.12972972972972974</v>
      </c>
    </row>
    <row r="673" spans="3:16" ht="23.25">
      <c r="C673" s="113" t="s">
        <v>271</v>
      </c>
      <c r="D673" s="113"/>
      <c r="E673" s="113"/>
      <c r="F673" s="113"/>
      <c r="G673" s="113"/>
      <c r="H673" s="113"/>
      <c r="I673" s="113"/>
      <c r="J673" s="113"/>
      <c r="K673" s="113"/>
      <c r="L673" s="113"/>
      <c r="M673" s="113"/>
      <c r="N673" s="113"/>
      <c r="O673" s="113"/>
      <c r="P673" s="113"/>
    </row>
    <row r="675" spans="3:16" ht="54" customHeight="1">
      <c r="C675" s="118" t="s">
        <v>272</v>
      </c>
      <c r="D675" s="118"/>
      <c r="E675" s="118"/>
      <c r="F675" s="118"/>
      <c r="G675" s="118"/>
      <c r="H675" s="118"/>
      <c r="I675" s="118"/>
      <c r="J675" s="118"/>
      <c r="K675" s="118"/>
      <c r="L675" s="118"/>
      <c r="M675" s="118"/>
      <c r="N675" s="118"/>
      <c r="O675" s="118"/>
      <c r="P675" s="118"/>
    </row>
    <row r="677" spans="3:16" ht="23.25">
      <c r="C677" s="33" t="s">
        <v>54</v>
      </c>
      <c r="D677" s="33" t="s">
        <v>59</v>
      </c>
    </row>
    <row r="678" spans="3:16" ht="21">
      <c r="C678" s="34" t="s">
        <v>137</v>
      </c>
      <c r="D678" s="35">
        <v>31</v>
      </c>
    </row>
    <row r="679" spans="3:16" ht="21">
      <c r="C679" s="34" t="s">
        <v>168</v>
      </c>
      <c r="D679" s="35">
        <v>109</v>
      </c>
    </row>
    <row r="680" spans="3:16" ht="21">
      <c r="C680" s="34" t="s">
        <v>139</v>
      </c>
      <c r="D680" s="35">
        <v>35</v>
      </c>
    </row>
    <row r="681" spans="3:16" ht="21">
      <c r="C681" s="34" t="s">
        <v>169</v>
      </c>
      <c r="D681" s="35">
        <v>6</v>
      </c>
    </row>
    <row r="682" spans="3:16" ht="21">
      <c r="C682" s="34" t="s">
        <v>170</v>
      </c>
      <c r="D682" s="35">
        <v>4</v>
      </c>
    </row>
    <row r="684" spans="3:16" ht="23.25">
      <c r="C684" s="33" t="s">
        <v>55</v>
      </c>
      <c r="D684" s="33" t="s">
        <v>59</v>
      </c>
    </row>
    <row r="685" spans="3:16" ht="21">
      <c r="C685" s="34" t="s">
        <v>137</v>
      </c>
      <c r="D685" s="37">
        <v>0.16756756756756758</v>
      </c>
    </row>
    <row r="686" spans="3:16" ht="21">
      <c r="C686" s="34" t="s">
        <v>168</v>
      </c>
      <c r="D686" s="37">
        <v>0.58918918918918917</v>
      </c>
    </row>
    <row r="687" spans="3:16" ht="21">
      <c r="C687" s="34" t="s">
        <v>139</v>
      </c>
      <c r="D687" s="37">
        <v>0.1891891891891892</v>
      </c>
    </row>
    <row r="688" spans="3:16" ht="21">
      <c r="C688" s="34" t="s">
        <v>169</v>
      </c>
      <c r="D688" s="37">
        <v>3.2432432432432434E-2</v>
      </c>
    </row>
    <row r="689" spans="3:16" ht="21">
      <c r="C689" s="34" t="s">
        <v>170</v>
      </c>
      <c r="D689" s="37">
        <v>2.1621621621621623E-2</v>
      </c>
    </row>
    <row r="691" spans="3:16" ht="23.25">
      <c r="C691" s="113" t="s">
        <v>99</v>
      </c>
      <c r="D691" s="113"/>
      <c r="E691" s="113"/>
      <c r="F691" s="113"/>
      <c r="G691" s="113"/>
      <c r="H691" s="113"/>
      <c r="I691" s="113"/>
      <c r="J691" s="113"/>
      <c r="K691" s="113"/>
      <c r="L691" s="113"/>
      <c r="M691" s="113"/>
      <c r="N691" s="113"/>
      <c r="O691" s="113"/>
      <c r="P691" s="113"/>
    </row>
    <row r="693" spans="3:16" ht="42" customHeight="1">
      <c r="C693" s="119" t="s">
        <v>100</v>
      </c>
      <c r="D693" s="119"/>
      <c r="E693" s="119"/>
      <c r="F693" s="119"/>
      <c r="G693" s="119"/>
      <c r="H693" s="119"/>
      <c r="I693" s="119"/>
      <c r="J693" s="119"/>
      <c r="K693" s="119"/>
      <c r="L693" s="119"/>
      <c r="M693" s="119"/>
      <c r="N693" s="119"/>
      <c r="O693" s="119"/>
      <c r="P693" s="119"/>
    </row>
    <row r="695" spans="3:16" ht="23.25">
      <c r="C695" s="33" t="s">
        <v>54</v>
      </c>
      <c r="D695" s="33" t="s">
        <v>59</v>
      </c>
      <c r="E695" s="33" t="s">
        <v>60</v>
      </c>
      <c r="F695" s="33" t="s">
        <v>61</v>
      </c>
      <c r="G695" s="33" t="s">
        <v>62</v>
      </c>
      <c r="H695" s="33" t="s">
        <v>56</v>
      </c>
    </row>
    <row r="696" spans="3:16" ht="21">
      <c r="C696" s="40">
        <v>1</v>
      </c>
      <c r="D696" s="35">
        <v>1</v>
      </c>
      <c r="E696" s="35">
        <v>2</v>
      </c>
      <c r="F696" s="35">
        <v>0</v>
      </c>
      <c r="G696" s="35">
        <v>0</v>
      </c>
      <c r="H696" s="35">
        <v>3</v>
      </c>
    </row>
    <row r="697" spans="3:16" ht="21">
      <c r="C697" s="40">
        <v>2</v>
      </c>
      <c r="D697" s="35">
        <v>5</v>
      </c>
      <c r="E697" s="35">
        <v>0</v>
      </c>
      <c r="F697" s="35">
        <v>1</v>
      </c>
      <c r="G697" s="35">
        <v>0</v>
      </c>
      <c r="H697" s="35">
        <v>6</v>
      </c>
    </row>
    <row r="698" spans="3:16" ht="21">
      <c r="C698" s="40">
        <v>3</v>
      </c>
      <c r="D698" s="35">
        <v>49</v>
      </c>
      <c r="E698" s="35">
        <v>9</v>
      </c>
      <c r="F698" s="35">
        <v>4</v>
      </c>
      <c r="G698" s="35">
        <v>3</v>
      </c>
      <c r="H698" s="35">
        <v>65</v>
      </c>
    </row>
    <row r="699" spans="3:16" ht="21">
      <c r="C699" s="40">
        <v>4</v>
      </c>
      <c r="D699" s="35">
        <v>103</v>
      </c>
      <c r="E699" s="35">
        <v>14</v>
      </c>
      <c r="F699" s="35">
        <v>5</v>
      </c>
      <c r="G699" s="35">
        <v>1</v>
      </c>
      <c r="H699" s="35">
        <v>123</v>
      </c>
    </row>
    <row r="700" spans="3:16" ht="21">
      <c r="C700" s="40">
        <v>5</v>
      </c>
      <c r="D700" s="35">
        <v>27</v>
      </c>
      <c r="E700" s="35">
        <v>0</v>
      </c>
      <c r="F700" s="35">
        <v>5</v>
      </c>
      <c r="G700" s="35">
        <v>0</v>
      </c>
      <c r="H700" s="35">
        <v>32</v>
      </c>
    </row>
    <row r="702" spans="3:16" ht="23.25">
      <c r="C702" s="56" t="s">
        <v>55</v>
      </c>
      <c r="D702" s="33" t="s">
        <v>59</v>
      </c>
      <c r="E702" s="33" t="s">
        <v>60</v>
      </c>
      <c r="F702" s="33" t="s">
        <v>61</v>
      </c>
      <c r="G702" s="33" t="s">
        <v>62</v>
      </c>
      <c r="H702" s="33" t="s">
        <v>56</v>
      </c>
    </row>
    <row r="703" spans="3:16" ht="21">
      <c r="C703" s="40">
        <v>1</v>
      </c>
      <c r="D703" s="37">
        <v>5.4054054054054057E-3</v>
      </c>
      <c r="E703" s="37">
        <v>0.08</v>
      </c>
      <c r="F703" s="37">
        <v>0</v>
      </c>
      <c r="G703" s="37">
        <v>0</v>
      </c>
      <c r="H703" s="37">
        <v>1.3100436681222707E-2</v>
      </c>
    </row>
    <row r="704" spans="3:16" ht="21">
      <c r="C704" s="40">
        <v>2</v>
      </c>
      <c r="D704" s="37">
        <v>2.7027027027027029E-2</v>
      </c>
      <c r="E704" s="37">
        <v>0</v>
      </c>
      <c r="F704" s="37">
        <v>6.6666666666666666E-2</v>
      </c>
      <c r="G704" s="37">
        <v>0</v>
      </c>
      <c r="H704" s="37">
        <v>2.6200873362445413E-2</v>
      </c>
    </row>
    <row r="705" spans="3:8" ht="21">
      <c r="C705" s="40">
        <v>3</v>
      </c>
      <c r="D705" s="37">
        <v>0.26486486486486488</v>
      </c>
      <c r="E705" s="37">
        <v>0.36</v>
      </c>
      <c r="F705" s="37">
        <v>0.26666666666666666</v>
      </c>
      <c r="G705" s="37">
        <v>0.75</v>
      </c>
      <c r="H705" s="37">
        <v>0.28384279475982532</v>
      </c>
    </row>
    <row r="706" spans="3:8" ht="21">
      <c r="C706" s="40">
        <v>4</v>
      </c>
      <c r="D706" s="37">
        <v>0.55675675675675673</v>
      </c>
      <c r="E706" s="37">
        <v>0.56000000000000005</v>
      </c>
      <c r="F706" s="37">
        <v>0.33333333333333331</v>
      </c>
      <c r="G706" s="37">
        <v>0.25</v>
      </c>
      <c r="H706" s="37">
        <v>0.53711790393013104</v>
      </c>
    </row>
    <row r="707" spans="3:8" ht="21">
      <c r="C707" s="40">
        <v>5</v>
      </c>
      <c r="D707" s="37">
        <v>0.14594594594594595</v>
      </c>
      <c r="E707" s="37">
        <v>0</v>
      </c>
      <c r="F707" s="37">
        <v>0.33333333333333331</v>
      </c>
      <c r="G707" s="37">
        <v>0</v>
      </c>
      <c r="H707" s="37">
        <v>0.13973799126637554</v>
      </c>
    </row>
    <row r="726" spans="3:16" ht="23.25">
      <c r="C726" s="118" t="s">
        <v>273</v>
      </c>
      <c r="D726" s="118"/>
      <c r="E726" s="118"/>
      <c r="F726" s="118"/>
      <c r="G726" s="118"/>
      <c r="H726" s="118"/>
      <c r="I726" s="118"/>
      <c r="J726" s="118"/>
      <c r="K726" s="118"/>
      <c r="L726" s="118"/>
      <c r="M726" s="118"/>
      <c r="N726" s="118"/>
      <c r="O726" s="118"/>
      <c r="P726" s="118"/>
    </row>
    <row r="728" spans="3:16" ht="23.25">
      <c r="C728" s="33" t="s">
        <v>274</v>
      </c>
      <c r="D728" s="33" t="s">
        <v>59</v>
      </c>
      <c r="E728" s="33" t="s">
        <v>275</v>
      </c>
    </row>
    <row r="729" spans="3:16" ht="21">
      <c r="C729" s="34" t="s">
        <v>276</v>
      </c>
      <c r="D729" s="35">
        <v>27</v>
      </c>
      <c r="E729" s="37">
        <v>0.14594594594594595</v>
      </c>
    </row>
    <row r="730" spans="3:16" ht="21">
      <c r="C730" s="34" t="s">
        <v>277</v>
      </c>
      <c r="D730" s="35">
        <v>2</v>
      </c>
      <c r="E730" s="37">
        <v>1.0810810810810811E-2</v>
      </c>
    </row>
    <row r="731" spans="3:16" ht="42">
      <c r="C731" s="34" t="s">
        <v>278</v>
      </c>
      <c r="D731" s="35">
        <v>6</v>
      </c>
      <c r="E731" s="37">
        <v>3.2432432432432434E-2</v>
      </c>
    </row>
    <row r="732" spans="3:16" ht="63">
      <c r="C732" s="34" t="s">
        <v>279</v>
      </c>
      <c r="D732" s="35">
        <v>3</v>
      </c>
      <c r="E732" s="37">
        <v>1.6216216216216217E-2</v>
      </c>
    </row>
    <row r="733" spans="3:16" ht="84">
      <c r="C733" s="34" t="s">
        <v>280</v>
      </c>
      <c r="D733" s="35">
        <v>12</v>
      </c>
      <c r="E733" s="37">
        <v>6.4864864864864868E-2</v>
      </c>
    </row>
    <row r="734" spans="3:16" ht="21">
      <c r="C734" s="34" t="s">
        <v>281</v>
      </c>
      <c r="D734" s="35">
        <v>15</v>
      </c>
      <c r="E734" s="37">
        <v>8.1081081081081086E-2</v>
      </c>
    </row>
    <row r="735" spans="3:16" ht="21">
      <c r="C735" s="34" t="s">
        <v>171</v>
      </c>
      <c r="D735" s="35">
        <v>57</v>
      </c>
      <c r="E735" s="37">
        <v>0.30810810810810813</v>
      </c>
    </row>
    <row r="736" spans="3:16" ht="37.5" customHeight="1"/>
    <row r="737" spans="3:16" ht="23.25">
      <c r="C737" s="118" t="s">
        <v>282</v>
      </c>
      <c r="D737" s="118"/>
      <c r="E737" s="118"/>
      <c r="F737" s="118"/>
      <c r="G737" s="118"/>
      <c r="H737" s="118"/>
      <c r="I737" s="118"/>
      <c r="J737" s="118"/>
      <c r="K737" s="118"/>
      <c r="L737" s="118"/>
      <c r="M737" s="118"/>
      <c r="N737" s="118"/>
      <c r="O737" s="118"/>
      <c r="P737" s="118"/>
    </row>
    <row r="738" spans="3:16" ht="42.75" customHeight="1"/>
    <row r="739" spans="3:16" ht="18.75" customHeight="1">
      <c r="C739" s="33" t="s">
        <v>54</v>
      </c>
      <c r="D739" s="33" t="s">
        <v>59</v>
      </c>
      <c r="E739" s="33" t="s">
        <v>60</v>
      </c>
      <c r="F739" s="33" t="s">
        <v>56</v>
      </c>
    </row>
    <row r="740" spans="3:16" ht="18.75" customHeight="1">
      <c r="C740" s="34" t="s">
        <v>137</v>
      </c>
      <c r="D740" s="81">
        <v>15</v>
      </c>
      <c r="E740" s="35">
        <v>2</v>
      </c>
      <c r="F740" s="36">
        <v>17</v>
      </c>
    </row>
    <row r="741" spans="3:16" ht="18.75" customHeight="1">
      <c r="C741" s="34" t="s">
        <v>168</v>
      </c>
      <c r="D741" s="81">
        <v>49</v>
      </c>
      <c r="E741" s="35">
        <v>4</v>
      </c>
      <c r="F741" s="36">
        <v>53</v>
      </c>
    </row>
    <row r="742" spans="3:16" ht="21">
      <c r="C742" s="34" t="s">
        <v>139</v>
      </c>
      <c r="D742" s="81">
        <v>75</v>
      </c>
      <c r="E742" s="35">
        <v>12</v>
      </c>
      <c r="F742" s="36">
        <v>87</v>
      </c>
    </row>
    <row r="743" spans="3:16" ht="21">
      <c r="C743" s="34" t="s">
        <v>169</v>
      </c>
      <c r="D743" s="81">
        <v>27</v>
      </c>
      <c r="E743" s="35">
        <v>5</v>
      </c>
      <c r="F743" s="36">
        <v>32</v>
      </c>
    </row>
    <row r="744" spans="3:16" ht="21">
      <c r="C744" s="34" t="s">
        <v>170</v>
      </c>
      <c r="D744" s="81">
        <v>19</v>
      </c>
      <c r="E744" s="35">
        <v>2</v>
      </c>
      <c r="F744" s="36">
        <v>21</v>
      </c>
    </row>
    <row r="745" spans="3:16" ht="21">
      <c r="C745" s="34" t="s">
        <v>56</v>
      </c>
      <c r="D745" s="81">
        <v>185</v>
      </c>
      <c r="E745" s="81">
        <v>25</v>
      </c>
      <c r="F745" s="82">
        <v>210</v>
      </c>
    </row>
    <row r="747" spans="3:16" ht="23.25">
      <c r="C747" s="33" t="s">
        <v>55</v>
      </c>
      <c r="D747" s="33" t="s">
        <v>59</v>
      </c>
      <c r="E747" s="33" t="s">
        <v>60</v>
      </c>
      <c r="F747" s="33" t="s">
        <v>56</v>
      </c>
    </row>
    <row r="748" spans="3:16" ht="21">
      <c r="C748" s="34" t="s">
        <v>137</v>
      </c>
      <c r="D748" s="37">
        <v>8.1081081081081086E-2</v>
      </c>
      <c r="E748" s="37">
        <v>0.08</v>
      </c>
      <c r="F748" s="38">
        <v>8.0952380952380956E-2</v>
      </c>
      <c r="G748" s="83"/>
    </row>
    <row r="749" spans="3:16" ht="21">
      <c r="C749" s="34" t="s">
        <v>168</v>
      </c>
      <c r="D749" s="37">
        <v>0.26486486486486488</v>
      </c>
      <c r="E749" s="37">
        <v>0.16</v>
      </c>
      <c r="F749" s="38">
        <v>0.25238095238095237</v>
      </c>
    </row>
    <row r="750" spans="3:16" ht="21">
      <c r="C750" s="34" t="s">
        <v>139</v>
      </c>
      <c r="D750" s="37">
        <v>0.40540540540540543</v>
      </c>
      <c r="E750" s="37">
        <v>0.48</v>
      </c>
      <c r="F750" s="38">
        <v>0.41428571428571431</v>
      </c>
    </row>
    <row r="751" spans="3:16" ht="21">
      <c r="C751" s="34" t="s">
        <v>169</v>
      </c>
      <c r="D751" s="37">
        <v>0.14594594594594595</v>
      </c>
      <c r="E751" s="37">
        <v>0.2</v>
      </c>
      <c r="F751" s="38">
        <v>0.15238095238095239</v>
      </c>
    </row>
    <row r="752" spans="3:16" ht="21">
      <c r="C752" s="34" t="s">
        <v>170</v>
      </c>
      <c r="D752" s="37">
        <v>0.10270270270270271</v>
      </c>
      <c r="E752" s="37">
        <v>0.08</v>
      </c>
      <c r="F752" s="38">
        <v>0.1</v>
      </c>
    </row>
    <row r="753" spans="3:16" ht="40.5" customHeight="1"/>
    <row r="754" spans="3:16" ht="23.25">
      <c r="C754" s="118" t="s">
        <v>283</v>
      </c>
      <c r="D754" s="118"/>
      <c r="E754" s="118"/>
      <c r="F754" s="118"/>
      <c r="G754" s="118"/>
      <c r="H754" s="118"/>
      <c r="I754" s="118"/>
      <c r="J754" s="118"/>
      <c r="K754" s="118"/>
      <c r="L754" s="118"/>
      <c r="M754" s="118"/>
      <c r="N754" s="118"/>
      <c r="O754" s="118"/>
      <c r="P754" s="118"/>
    </row>
    <row r="755" spans="3:16" ht="12.75" customHeight="1"/>
    <row r="756" spans="3:16" ht="23.25">
      <c r="C756" s="33" t="s">
        <v>54</v>
      </c>
      <c r="D756" s="33" t="s">
        <v>60</v>
      </c>
      <c r="E756" s="33" t="s">
        <v>61</v>
      </c>
      <c r="F756" s="33" t="s">
        <v>62</v>
      </c>
      <c r="G756" s="33" t="s">
        <v>56</v>
      </c>
    </row>
    <row r="757" spans="3:16" ht="21">
      <c r="C757" s="34" t="s">
        <v>284</v>
      </c>
      <c r="D757" s="35">
        <v>3</v>
      </c>
      <c r="E757" s="35">
        <v>4</v>
      </c>
      <c r="F757" s="35">
        <v>1</v>
      </c>
      <c r="G757" s="35">
        <v>8</v>
      </c>
    </row>
    <row r="758" spans="3:16" ht="21">
      <c r="C758" s="34" t="s">
        <v>285</v>
      </c>
      <c r="D758" s="35">
        <v>10</v>
      </c>
      <c r="E758" s="35">
        <v>8</v>
      </c>
      <c r="F758" s="35">
        <v>1</v>
      </c>
      <c r="G758" s="35">
        <v>19</v>
      </c>
    </row>
    <row r="759" spans="3:16" ht="21">
      <c r="C759" s="34" t="s">
        <v>286</v>
      </c>
      <c r="D759" s="35">
        <v>9</v>
      </c>
      <c r="E759" s="35">
        <v>4</v>
      </c>
      <c r="F759" s="35">
        <v>1</v>
      </c>
      <c r="G759" s="35">
        <v>14</v>
      </c>
    </row>
    <row r="760" spans="3:16" ht="21">
      <c r="C760" s="34" t="s">
        <v>287</v>
      </c>
      <c r="D760" s="35">
        <v>3</v>
      </c>
      <c r="E760" s="35">
        <v>0</v>
      </c>
      <c r="F760" s="35">
        <v>1</v>
      </c>
      <c r="G760" s="35">
        <v>4</v>
      </c>
    </row>
    <row r="780" spans="3:7" ht="23.25">
      <c r="C780" s="33" t="s">
        <v>55</v>
      </c>
      <c r="D780" s="33" t="s">
        <v>60</v>
      </c>
      <c r="E780" s="33" t="s">
        <v>61</v>
      </c>
      <c r="F780" s="33" t="s">
        <v>62</v>
      </c>
      <c r="G780" s="33" t="s">
        <v>56</v>
      </c>
    </row>
    <row r="781" spans="3:7" ht="21">
      <c r="C781" s="34" t="s">
        <v>284</v>
      </c>
      <c r="D781" s="37">
        <v>0.12</v>
      </c>
      <c r="E781" s="37">
        <v>0.25</v>
      </c>
      <c r="F781" s="37">
        <v>0.25</v>
      </c>
      <c r="G781" s="37">
        <v>0.17777777777777778</v>
      </c>
    </row>
    <row r="782" spans="3:7" ht="21">
      <c r="C782" s="34" t="s">
        <v>285</v>
      </c>
      <c r="D782" s="37">
        <v>0.4</v>
      </c>
      <c r="E782" s="37">
        <v>0.5</v>
      </c>
      <c r="F782" s="37">
        <v>0.25</v>
      </c>
      <c r="G782" s="37">
        <v>0.42222222222222222</v>
      </c>
    </row>
    <row r="783" spans="3:7" ht="21">
      <c r="C783" s="34" t="s">
        <v>286</v>
      </c>
      <c r="D783" s="37">
        <v>0.36</v>
      </c>
      <c r="E783" s="37">
        <v>0.25</v>
      </c>
      <c r="F783" s="37">
        <v>0.25</v>
      </c>
      <c r="G783" s="37">
        <v>0.31111111111111112</v>
      </c>
    </row>
    <row r="784" spans="3:7" ht="21">
      <c r="C784" s="34" t="s">
        <v>287</v>
      </c>
      <c r="D784" s="37">
        <v>0.12</v>
      </c>
      <c r="E784" s="37">
        <v>0</v>
      </c>
      <c r="F784" s="37">
        <v>0.25</v>
      </c>
      <c r="G784" s="37">
        <v>8.8888888888888892E-2</v>
      </c>
    </row>
    <row r="785" spans="3:16" ht="98.25" customHeight="1"/>
    <row r="786" spans="3:16" ht="22.5">
      <c r="C786" s="117" t="s">
        <v>288</v>
      </c>
      <c r="D786" s="117"/>
      <c r="E786" s="117"/>
      <c r="F786" s="117"/>
      <c r="G786" s="117"/>
      <c r="H786" s="117"/>
      <c r="I786" s="117"/>
      <c r="J786" s="117"/>
      <c r="K786" s="117"/>
      <c r="L786" s="117"/>
      <c r="M786" s="117"/>
      <c r="N786" s="117"/>
      <c r="O786" s="117"/>
      <c r="P786" s="117"/>
    </row>
    <row r="788" spans="3:16" ht="23.25">
      <c r="C788" s="33" t="s">
        <v>289</v>
      </c>
      <c r="D788" s="33" t="s">
        <v>61</v>
      </c>
      <c r="E788" s="33" t="s">
        <v>62</v>
      </c>
      <c r="F788" s="33" t="s">
        <v>56</v>
      </c>
    </row>
    <row r="789" spans="3:16" ht="21">
      <c r="C789" s="34" t="s">
        <v>37</v>
      </c>
      <c r="D789" s="35">
        <v>2</v>
      </c>
      <c r="E789" s="35">
        <v>1</v>
      </c>
      <c r="F789" s="35">
        <v>3</v>
      </c>
    </row>
    <row r="790" spans="3:16" ht="21">
      <c r="C790" s="34" t="s">
        <v>290</v>
      </c>
      <c r="D790" s="35">
        <v>8</v>
      </c>
      <c r="E790" s="35">
        <v>1</v>
      </c>
      <c r="F790" s="35">
        <v>9</v>
      </c>
    </row>
    <row r="791" spans="3:16" ht="21">
      <c r="C791" s="34" t="s">
        <v>101</v>
      </c>
      <c r="D791" s="35">
        <v>2</v>
      </c>
      <c r="E791" s="35">
        <v>1</v>
      </c>
      <c r="F791" s="35">
        <v>3</v>
      </c>
    </row>
    <row r="792" spans="3:16" ht="21">
      <c r="C792" s="34" t="s">
        <v>291</v>
      </c>
      <c r="D792" s="35">
        <v>0</v>
      </c>
      <c r="E792" s="35">
        <v>1</v>
      </c>
      <c r="F792" s="35">
        <v>1</v>
      </c>
    </row>
    <row r="793" spans="3:16" ht="21">
      <c r="C793" s="34" t="s">
        <v>292</v>
      </c>
      <c r="D793" s="35">
        <v>4</v>
      </c>
      <c r="E793" s="35">
        <v>0</v>
      </c>
      <c r="F793" s="35">
        <v>4</v>
      </c>
    </row>
    <row r="795" spans="3:16" ht="23.25">
      <c r="C795" s="33" t="s">
        <v>293</v>
      </c>
      <c r="D795" s="33" t="s">
        <v>61</v>
      </c>
      <c r="E795" s="33" t="s">
        <v>62</v>
      </c>
      <c r="F795" s="33" t="s">
        <v>56</v>
      </c>
    </row>
    <row r="796" spans="3:16" ht="21">
      <c r="C796" s="34" t="s">
        <v>37</v>
      </c>
      <c r="D796" s="37">
        <v>0.125</v>
      </c>
      <c r="E796" s="37">
        <v>0.25</v>
      </c>
      <c r="F796" s="37">
        <v>0.15</v>
      </c>
    </row>
    <row r="797" spans="3:16" ht="21">
      <c r="C797" s="34" t="s">
        <v>290</v>
      </c>
      <c r="D797" s="37">
        <v>0.5</v>
      </c>
      <c r="E797" s="37">
        <v>0.25</v>
      </c>
      <c r="F797" s="37">
        <v>0.45</v>
      </c>
    </row>
    <row r="798" spans="3:16" ht="21">
      <c r="C798" s="34" t="s">
        <v>101</v>
      </c>
      <c r="D798" s="37">
        <v>0.125</v>
      </c>
      <c r="E798" s="37">
        <v>0.25</v>
      </c>
      <c r="F798" s="37">
        <v>0.15</v>
      </c>
    </row>
    <row r="799" spans="3:16" ht="21">
      <c r="C799" s="34" t="s">
        <v>291</v>
      </c>
      <c r="D799" s="37">
        <v>0</v>
      </c>
      <c r="E799" s="37">
        <v>0.25</v>
      </c>
      <c r="F799" s="37">
        <v>0.05</v>
      </c>
    </row>
    <row r="800" spans="3:16" ht="21">
      <c r="C800" s="34" t="s">
        <v>292</v>
      </c>
      <c r="D800" s="37">
        <v>0.25</v>
      </c>
      <c r="E800" s="37">
        <v>0</v>
      </c>
      <c r="F800" s="37">
        <v>0.2</v>
      </c>
    </row>
    <row r="802" spans="3:6" ht="23.25">
      <c r="C802" s="57" t="s">
        <v>294</v>
      </c>
      <c r="D802" s="33" t="s">
        <v>61</v>
      </c>
      <c r="E802" s="33" t="s">
        <v>62</v>
      </c>
      <c r="F802" s="33" t="s">
        <v>56</v>
      </c>
    </row>
    <row r="803" spans="3:6" ht="21">
      <c r="C803" s="34" t="s">
        <v>37</v>
      </c>
      <c r="D803" s="35">
        <v>0</v>
      </c>
      <c r="E803" s="35">
        <v>1</v>
      </c>
      <c r="F803" s="35">
        <v>1</v>
      </c>
    </row>
    <row r="804" spans="3:6" ht="21">
      <c r="C804" s="34" t="s">
        <v>290</v>
      </c>
      <c r="D804" s="35">
        <v>7</v>
      </c>
      <c r="E804" s="35">
        <v>1</v>
      </c>
      <c r="F804" s="35">
        <v>8</v>
      </c>
    </row>
    <row r="805" spans="3:6" ht="21">
      <c r="C805" s="34" t="s">
        <v>101</v>
      </c>
      <c r="D805" s="35">
        <v>4</v>
      </c>
      <c r="E805" s="35">
        <v>0</v>
      </c>
      <c r="F805" s="35">
        <v>4</v>
      </c>
    </row>
    <row r="806" spans="3:6" ht="21">
      <c r="C806" s="34" t="s">
        <v>291</v>
      </c>
      <c r="D806" s="35">
        <v>1</v>
      </c>
      <c r="E806" s="35">
        <v>1</v>
      </c>
      <c r="F806" s="35">
        <v>2</v>
      </c>
    </row>
    <row r="807" spans="3:6" ht="21">
      <c r="C807" s="34" t="s">
        <v>292</v>
      </c>
      <c r="D807" s="35">
        <v>4</v>
      </c>
      <c r="E807" s="35">
        <v>1</v>
      </c>
      <c r="F807" s="35">
        <v>5</v>
      </c>
    </row>
    <row r="809" spans="3:6" ht="46.5">
      <c r="C809" s="57" t="s">
        <v>295</v>
      </c>
      <c r="D809" s="33" t="s">
        <v>61</v>
      </c>
      <c r="E809" s="33" t="s">
        <v>62</v>
      </c>
      <c r="F809" s="33" t="s">
        <v>56</v>
      </c>
    </row>
    <row r="810" spans="3:6" ht="21">
      <c r="C810" s="34" t="s">
        <v>37</v>
      </c>
      <c r="D810" s="37">
        <v>0</v>
      </c>
      <c r="E810" s="37">
        <v>0.25</v>
      </c>
      <c r="F810" s="37">
        <v>0.05</v>
      </c>
    </row>
    <row r="811" spans="3:6" ht="21">
      <c r="C811" s="34" t="s">
        <v>290</v>
      </c>
      <c r="D811" s="37">
        <v>0.4375</v>
      </c>
      <c r="E811" s="37">
        <v>0.25</v>
      </c>
      <c r="F811" s="37">
        <v>0.4</v>
      </c>
    </row>
    <row r="812" spans="3:6" ht="21">
      <c r="C812" s="34" t="s">
        <v>101</v>
      </c>
      <c r="D812" s="37">
        <v>0.25</v>
      </c>
      <c r="E812" s="37">
        <v>0</v>
      </c>
      <c r="F812" s="37">
        <v>0.2</v>
      </c>
    </row>
    <row r="813" spans="3:6" ht="21">
      <c r="C813" s="34" t="s">
        <v>291</v>
      </c>
      <c r="D813" s="37">
        <v>6.25E-2</v>
      </c>
      <c r="E813" s="37">
        <v>0.25</v>
      </c>
      <c r="F813" s="37">
        <v>0.1</v>
      </c>
    </row>
    <row r="814" spans="3:6" ht="21">
      <c r="C814" s="34" t="s">
        <v>292</v>
      </c>
      <c r="D814" s="37">
        <v>0.25</v>
      </c>
      <c r="E814" s="37">
        <v>0.25</v>
      </c>
      <c r="F814" s="37">
        <v>0.25</v>
      </c>
    </row>
    <row r="816" spans="3:6" ht="23.25">
      <c r="C816" s="33" t="s">
        <v>296</v>
      </c>
      <c r="D816" s="33" t="s">
        <v>61</v>
      </c>
      <c r="E816" s="33" t="s">
        <v>62</v>
      </c>
      <c r="F816" s="33" t="s">
        <v>56</v>
      </c>
    </row>
    <row r="817" spans="3:6" ht="21">
      <c r="C817" s="34" t="s">
        <v>37</v>
      </c>
      <c r="D817" s="35">
        <v>1</v>
      </c>
      <c r="E817" s="35">
        <v>1</v>
      </c>
      <c r="F817" s="35">
        <v>2</v>
      </c>
    </row>
    <row r="818" spans="3:6" ht="21">
      <c r="C818" s="34" t="s">
        <v>290</v>
      </c>
      <c r="D818" s="35">
        <v>10</v>
      </c>
      <c r="E818" s="35">
        <v>0</v>
      </c>
      <c r="F818" s="35">
        <v>10</v>
      </c>
    </row>
    <row r="819" spans="3:6" ht="21">
      <c r="C819" s="34" t="s">
        <v>101</v>
      </c>
      <c r="D819" s="35">
        <v>1</v>
      </c>
      <c r="E819" s="35">
        <v>2</v>
      </c>
      <c r="F819" s="35">
        <v>3</v>
      </c>
    </row>
    <row r="820" spans="3:6" ht="21">
      <c r="C820" s="34" t="s">
        <v>291</v>
      </c>
      <c r="D820" s="35">
        <v>0</v>
      </c>
      <c r="E820" s="35">
        <v>0</v>
      </c>
      <c r="F820" s="35">
        <v>0</v>
      </c>
    </row>
    <row r="821" spans="3:6" ht="21">
      <c r="C821" s="34" t="s">
        <v>292</v>
      </c>
      <c r="D821" s="35">
        <v>4</v>
      </c>
      <c r="E821" s="35">
        <v>1</v>
      </c>
      <c r="F821" s="35">
        <v>5</v>
      </c>
    </row>
    <row r="825" spans="3:6" ht="23.25">
      <c r="C825" s="57" t="s">
        <v>297</v>
      </c>
      <c r="D825" s="33" t="s">
        <v>61</v>
      </c>
      <c r="E825" s="33" t="s">
        <v>62</v>
      </c>
      <c r="F825" s="33" t="s">
        <v>56</v>
      </c>
    </row>
    <row r="826" spans="3:6" ht="21">
      <c r="C826" s="34" t="s">
        <v>37</v>
      </c>
      <c r="D826" s="37">
        <v>6.25E-2</v>
      </c>
      <c r="E826" s="37">
        <v>0.25</v>
      </c>
      <c r="F826" s="37">
        <v>0.1</v>
      </c>
    </row>
    <row r="827" spans="3:6" ht="21">
      <c r="C827" s="34" t="s">
        <v>290</v>
      </c>
      <c r="D827" s="37">
        <v>0.625</v>
      </c>
      <c r="E827" s="37">
        <v>0</v>
      </c>
      <c r="F827" s="37">
        <v>0.5</v>
      </c>
    </row>
    <row r="828" spans="3:6" ht="21">
      <c r="C828" s="34" t="s">
        <v>101</v>
      </c>
      <c r="D828" s="37">
        <v>6.25E-2</v>
      </c>
      <c r="E828" s="37">
        <v>0.5</v>
      </c>
      <c r="F828" s="37">
        <v>0.15</v>
      </c>
    </row>
    <row r="829" spans="3:6" ht="21">
      <c r="C829" s="34" t="s">
        <v>291</v>
      </c>
      <c r="D829" s="37">
        <v>0</v>
      </c>
      <c r="E829" s="37">
        <v>0</v>
      </c>
      <c r="F829" s="37">
        <v>0</v>
      </c>
    </row>
    <row r="830" spans="3:6" ht="21">
      <c r="C830" s="34" t="s">
        <v>292</v>
      </c>
      <c r="D830" s="37">
        <v>0.25</v>
      </c>
      <c r="E830" s="37">
        <v>0.25</v>
      </c>
      <c r="F830" s="37">
        <v>0.25</v>
      </c>
    </row>
    <row r="833" spans="3:6" ht="23.25">
      <c r="C833" s="33" t="s">
        <v>298</v>
      </c>
      <c r="D833" s="33" t="s">
        <v>61</v>
      </c>
      <c r="E833" s="33" t="s">
        <v>62</v>
      </c>
      <c r="F833" s="33" t="s">
        <v>56</v>
      </c>
    </row>
    <row r="834" spans="3:6" ht="21">
      <c r="C834" s="34" t="s">
        <v>37</v>
      </c>
      <c r="D834" s="35">
        <v>1</v>
      </c>
      <c r="E834" s="35">
        <v>0</v>
      </c>
      <c r="F834" s="35">
        <v>1</v>
      </c>
    </row>
    <row r="835" spans="3:6" ht="21">
      <c r="C835" s="34" t="s">
        <v>290</v>
      </c>
      <c r="D835" s="35">
        <v>4</v>
      </c>
      <c r="E835" s="35">
        <v>0</v>
      </c>
      <c r="F835" s="35">
        <v>4</v>
      </c>
    </row>
    <row r="836" spans="3:6" ht="21">
      <c r="C836" s="34" t="s">
        <v>101</v>
      </c>
      <c r="D836" s="35">
        <v>5</v>
      </c>
      <c r="E836" s="35">
        <v>1</v>
      </c>
      <c r="F836" s="35">
        <v>6</v>
      </c>
    </row>
    <row r="837" spans="3:6" ht="21">
      <c r="C837" s="34" t="s">
        <v>291</v>
      </c>
      <c r="D837" s="35">
        <v>0</v>
      </c>
      <c r="E837" s="35">
        <v>3</v>
      </c>
      <c r="F837" s="35">
        <v>3</v>
      </c>
    </row>
    <row r="838" spans="3:6" ht="21">
      <c r="C838" s="34" t="s">
        <v>292</v>
      </c>
      <c r="D838" s="35">
        <v>6</v>
      </c>
      <c r="E838" s="35">
        <v>0</v>
      </c>
      <c r="F838" s="35">
        <v>6</v>
      </c>
    </row>
    <row r="841" spans="3:6" ht="23.25">
      <c r="C841" s="57" t="s">
        <v>299</v>
      </c>
      <c r="D841" s="33" t="s">
        <v>61</v>
      </c>
      <c r="E841" s="33" t="s">
        <v>62</v>
      </c>
      <c r="F841" s="33" t="s">
        <v>56</v>
      </c>
    </row>
    <row r="842" spans="3:6" ht="21">
      <c r="C842" s="34" t="s">
        <v>37</v>
      </c>
      <c r="D842" s="37">
        <v>6.25E-2</v>
      </c>
      <c r="E842" s="37">
        <v>0</v>
      </c>
      <c r="F842" s="37">
        <v>0.05</v>
      </c>
    </row>
    <row r="843" spans="3:6" ht="21">
      <c r="C843" s="34" t="s">
        <v>290</v>
      </c>
      <c r="D843" s="37">
        <v>0.25</v>
      </c>
      <c r="E843" s="37">
        <v>0</v>
      </c>
      <c r="F843" s="37">
        <v>0.2</v>
      </c>
    </row>
    <row r="844" spans="3:6" ht="21">
      <c r="C844" s="34" t="s">
        <v>101</v>
      </c>
      <c r="D844" s="37">
        <v>0.3125</v>
      </c>
      <c r="E844" s="37">
        <v>0.25</v>
      </c>
      <c r="F844" s="37">
        <v>0.3</v>
      </c>
    </row>
    <row r="845" spans="3:6" ht="21">
      <c r="C845" s="34" t="s">
        <v>291</v>
      </c>
      <c r="D845" s="37">
        <v>0</v>
      </c>
      <c r="E845" s="37">
        <v>0.75</v>
      </c>
      <c r="F845" s="37">
        <v>0.15</v>
      </c>
    </row>
    <row r="846" spans="3:6" ht="21">
      <c r="C846" s="34" t="s">
        <v>292</v>
      </c>
      <c r="D846" s="37">
        <v>0.375</v>
      </c>
      <c r="E846" s="37">
        <v>0</v>
      </c>
      <c r="F846" s="37">
        <v>0.3</v>
      </c>
    </row>
    <row r="848" spans="3:6" ht="23.25">
      <c r="C848" s="33" t="s">
        <v>300</v>
      </c>
      <c r="D848" s="33" t="s">
        <v>61</v>
      </c>
      <c r="E848" s="33" t="s">
        <v>62</v>
      </c>
      <c r="F848" s="33" t="s">
        <v>56</v>
      </c>
    </row>
    <row r="849" spans="3:6" ht="21">
      <c r="C849" s="34" t="s">
        <v>37</v>
      </c>
      <c r="D849" s="35">
        <v>3</v>
      </c>
      <c r="E849" s="35">
        <v>1</v>
      </c>
      <c r="F849" s="35">
        <v>4</v>
      </c>
    </row>
    <row r="850" spans="3:6" ht="21">
      <c r="C850" s="34" t="s">
        <v>290</v>
      </c>
      <c r="D850" s="35">
        <v>9</v>
      </c>
      <c r="E850" s="35">
        <v>3</v>
      </c>
      <c r="F850" s="35">
        <v>12</v>
      </c>
    </row>
    <row r="851" spans="3:6" ht="21">
      <c r="C851" s="34" t="s">
        <v>101</v>
      </c>
      <c r="D851" s="35">
        <v>1</v>
      </c>
      <c r="E851" s="35">
        <v>0</v>
      </c>
      <c r="F851" s="35">
        <v>1</v>
      </c>
    </row>
    <row r="852" spans="3:6" ht="21">
      <c r="C852" s="34" t="s">
        <v>291</v>
      </c>
      <c r="D852" s="35">
        <v>1</v>
      </c>
      <c r="E852" s="35">
        <v>0</v>
      </c>
      <c r="F852" s="35">
        <v>1</v>
      </c>
    </row>
    <row r="853" spans="3:6" ht="21">
      <c r="C853" s="34" t="s">
        <v>292</v>
      </c>
      <c r="D853" s="35">
        <v>2</v>
      </c>
      <c r="E853" s="35">
        <v>0</v>
      </c>
      <c r="F853" s="35">
        <v>2</v>
      </c>
    </row>
    <row r="856" spans="3:6" ht="23.25">
      <c r="C856" s="57" t="s">
        <v>301</v>
      </c>
      <c r="D856" s="33" t="s">
        <v>61</v>
      </c>
      <c r="E856" s="33" t="s">
        <v>62</v>
      </c>
      <c r="F856" s="33" t="s">
        <v>56</v>
      </c>
    </row>
    <row r="857" spans="3:6" ht="21">
      <c r="C857" s="34" t="s">
        <v>37</v>
      </c>
      <c r="D857" s="37">
        <v>0.1875</v>
      </c>
      <c r="E857" s="37">
        <v>0.25</v>
      </c>
      <c r="F857" s="37">
        <v>0.2</v>
      </c>
    </row>
    <row r="858" spans="3:6" ht="21">
      <c r="C858" s="34" t="s">
        <v>290</v>
      </c>
      <c r="D858" s="37">
        <v>0.5625</v>
      </c>
      <c r="E858" s="37">
        <v>0.75</v>
      </c>
      <c r="F858" s="37">
        <v>0.6</v>
      </c>
    </row>
    <row r="859" spans="3:6" ht="21">
      <c r="C859" s="34" t="s">
        <v>101</v>
      </c>
      <c r="D859" s="37">
        <v>6.25E-2</v>
      </c>
      <c r="E859" s="37">
        <v>0</v>
      </c>
      <c r="F859" s="37">
        <v>0.05</v>
      </c>
    </row>
    <row r="860" spans="3:6" ht="21">
      <c r="C860" s="34" t="s">
        <v>291</v>
      </c>
      <c r="D860" s="37">
        <v>6.25E-2</v>
      </c>
      <c r="E860" s="37">
        <v>0</v>
      </c>
      <c r="F860" s="37">
        <v>0.05</v>
      </c>
    </row>
    <row r="861" spans="3:6" ht="21">
      <c r="C861" s="34" t="s">
        <v>292</v>
      </c>
      <c r="D861" s="37">
        <v>0.125</v>
      </c>
      <c r="E861" s="37">
        <v>0</v>
      </c>
      <c r="F861" s="37">
        <v>0.1</v>
      </c>
    </row>
    <row r="863" spans="3:6" ht="46.5">
      <c r="C863" s="57" t="s">
        <v>302</v>
      </c>
      <c r="D863" s="33" t="s">
        <v>61</v>
      </c>
      <c r="E863" s="33" t="s">
        <v>62</v>
      </c>
      <c r="F863" s="33" t="s">
        <v>56</v>
      </c>
    </row>
    <row r="864" spans="3:6" ht="21">
      <c r="C864" s="34" t="s">
        <v>37</v>
      </c>
      <c r="D864" s="35">
        <v>3</v>
      </c>
      <c r="E864" s="35">
        <v>0</v>
      </c>
      <c r="F864" s="35">
        <v>3</v>
      </c>
    </row>
    <row r="865" spans="3:16" ht="21">
      <c r="C865" s="34" t="s">
        <v>290</v>
      </c>
      <c r="D865" s="35">
        <v>8</v>
      </c>
      <c r="E865" s="35">
        <v>2</v>
      </c>
      <c r="F865" s="35">
        <v>10</v>
      </c>
    </row>
    <row r="866" spans="3:16" ht="21">
      <c r="C866" s="34" t="s">
        <v>101</v>
      </c>
      <c r="D866" s="35">
        <v>3</v>
      </c>
      <c r="E866" s="35">
        <v>2</v>
      </c>
      <c r="F866" s="35">
        <v>5</v>
      </c>
    </row>
    <row r="867" spans="3:16" ht="21">
      <c r="C867" s="34" t="s">
        <v>291</v>
      </c>
      <c r="D867" s="35">
        <v>0</v>
      </c>
      <c r="E867" s="35">
        <v>0</v>
      </c>
      <c r="F867" s="35">
        <v>0</v>
      </c>
    </row>
    <row r="868" spans="3:16" ht="21">
      <c r="C868" s="34" t="s">
        <v>292</v>
      </c>
      <c r="D868" s="35">
        <v>2</v>
      </c>
      <c r="E868" s="35">
        <v>0</v>
      </c>
      <c r="F868" s="35">
        <v>2</v>
      </c>
    </row>
    <row r="870" spans="3:16" ht="46.5">
      <c r="C870" s="57" t="s">
        <v>303</v>
      </c>
      <c r="D870" s="33" t="s">
        <v>61</v>
      </c>
      <c r="E870" s="33" t="s">
        <v>62</v>
      </c>
      <c r="F870" s="33" t="s">
        <v>56</v>
      </c>
    </row>
    <row r="871" spans="3:16" ht="21">
      <c r="C871" s="34" t="s">
        <v>37</v>
      </c>
      <c r="D871" s="37">
        <v>0.1875</v>
      </c>
      <c r="E871" s="37">
        <v>0</v>
      </c>
      <c r="F871" s="37">
        <v>0.15</v>
      </c>
    </row>
    <row r="872" spans="3:16" ht="21">
      <c r="C872" s="34" t="s">
        <v>290</v>
      </c>
      <c r="D872" s="37">
        <v>0.5</v>
      </c>
      <c r="E872" s="37">
        <v>0.5</v>
      </c>
      <c r="F872" s="37">
        <v>0.5</v>
      </c>
    </row>
    <row r="873" spans="3:16" ht="21">
      <c r="C873" s="34" t="s">
        <v>101</v>
      </c>
      <c r="D873" s="37">
        <v>0.1875</v>
      </c>
      <c r="E873" s="37">
        <v>0.5</v>
      </c>
      <c r="F873" s="37">
        <v>0.25</v>
      </c>
    </row>
    <row r="874" spans="3:16" ht="21">
      <c r="C874" s="34" t="s">
        <v>291</v>
      </c>
      <c r="D874" s="37">
        <v>0</v>
      </c>
      <c r="E874" s="37">
        <v>0</v>
      </c>
      <c r="F874" s="37">
        <v>0</v>
      </c>
    </row>
    <row r="875" spans="3:16" ht="21">
      <c r="C875" s="34" t="s">
        <v>292</v>
      </c>
      <c r="D875" s="37">
        <v>0.125</v>
      </c>
      <c r="E875" s="37">
        <v>0</v>
      </c>
      <c r="F875" s="37">
        <v>0.1</v>
      </c>
    </row>
    <row r="877" spans="3:16" s="55" customFormat="1" ht="45.75" customHeight="1">
      <c r="C877" s="119" t="s">
        <v>304</v>
      </c>
      <c r="D877" s="119"/>
      <c r="E877" s="119"/>
      <c r="F877" s="119"/>
      <c r="G877" s="119"/>
      <c r="H877" s="119"/>
      <c r="I877" s="119"/>
      <c r="J877" s="119"/>
      <c r="K877" s="119"/>
      <c r="L877" s="119"/>
      <c r="M877" s="119"/>
      <c r="N877" s="119"/>
      <c r="O877" s="119"/>
      <c r="P877" s="119"/>
    </row>
    <row r="879" spans="3:16" ht="23.25">
      <c r="C879" s="57" t="s">
        <v>102</v>
      </c>
      <c r="D879" s="33" t="s">
        <v>59</v>
      </c>
      <c r="E879" s="33" t="s">
        <v>103</v>
      </c>
    </row>
    <row r="880" spans="3:16" ht="21">
      <c r="C880" s="34" t="s">
        <v>37</v>
      </c>
      <c r="D880" s="35">
        <v>21</v>
      </c>
      <c r="E880" s="37">
        <v>9.417040358744394E-2</v>
      </c>
    </row>
    <row r="881" spans="3:16" ht="21">
      <c r="C881" s="34" t="s">
        <v>104</v>
      </c>
      <c r="D881" s="35">
        <v>49</v>
      </c>
      <c r="E881" s="37">
        <v>0.21973094170403587</v>
      </c>
    </row>
    <row r="882" spans="3:16" ht="21">
      <c r="C882" s="34" t="s">
        <v>101</v>
      </c>
      <c r="D882" s="35">
        <v>4</v>
      </c>
      <c r="E882" s="37">
        <v>1.7937219730941704E-2</v>
      </c>
    </row>
    <row r="883" spans="3:16" ht="21">
      <c r="C883" s="34" t="s">
        <v>305</v>
      </c>
      <c r="D883" s="35">
        <v>0</v>
      </c>
      <c r="E883" s="37">
        <v>0</v>
      </c>
    </row>
    <row r="884" spans="3:16" ht="21">
      <c r="C884" s="34" t="s">
        <v>171</v>
      </c>
      <c r="D884" s="35">
        <v>111</v>
      </c>
      <c r="E884" s="37">
        <v>0.49775784753363228</v>
      </c>
    </row>
    <row r="885" spans="3:16" ht="123" customHeight="1"/>
    <row r="886" spans="3:16" ht="22.5">
      <c r="C886" s="117" t="s">
        <v>306</v>
      </c>
      <c r="D886" s="117"/>
      <c r="E886" s="117"/>
      <c r="F886" s="117"/>
      <c r="G886" s="117"/>
      <c r="H886" s="117"/>
      <c r="I886" s="117"/>
      <c r="J886" s="117"/>
      <c r="K886" s="117"/>
      <c r="L886" s="117"/>
      <c r="M886" s="117"/>
      <c r="N886" s="117"/>
      <c r="O886" s="117"/>
      <c r="P886" s="117"/>
    </row>
    <row r="887" spans="3:16" ht="45.75" customHeight="1"/>
    <row r="888" spans="3:16" ht="23.25">
      <c r="C888" s="57" t="s">
        <v>274</v>
      </c>
      <c r="D888" s="33" t="s">
        <v>60</v>
      </c>
      <c r="E888" s="33" t="s">
        <v>307</v>
      </c>
    </row>
    <row r="889" spans="3:16" ht="21">
      <c r="C889" s="34" t="s">
        <v>137</v>
      </c>
      <c r="D889" s="35">
        <v>7</v>
      </c>
      <c r="E889" s="37">
        <v>0.25925925925925924</v>
      </c>
    </row>
    <row r="890" spans="3:16" ht="21">
      <c r="C890" s="34" t="s">
        <v>168</v>
      </c>
      <c r="D890" s="35">
        <v>10</v>
      </c>
      <c r="E890" s="37">
        <v>0.37037037037037035</v>
      </c>
    </row>
    <row r="891" spans="3:16" ht="21">
      <c r="C891" s="34" t="s">
        <v>139</v>
      </c>
      <c r="D891" s="35">
        <v>4</v>
      </c>
      <c r="E891" s="37">
        <v>0.14814814814814814</v>
      </c>
    </row>
    <row r="892" spans="3:16" ht="21">
      <c r="C892" s="34" t="s">
        <v>169</v>
      </c>
      <c r="D892" s="35">
        <v>4</v>
      </c>
      <c r="E892" s="37">
        <v>0.14814814814814814</v>
      </c>
    </row>
    <row r="893" spans="3:16" ht="21">
      <c r="C893" s="34" t="s">
        <v>171</v>
      </c>
      <c r="D893" s="35">
        <v>2</v>
      </c>
      <c r="E893" s="37">
        <v>7.407407407407407E-2</v>
      </c>
    </row>
  </sheetData>
  <mergeCells count="72">
    <mergeCell ref="C886:P886"/>
    <mergeCell ref="C658:P658"/>
    <mergeCell ref="C660:P660"/>
    <mergeCell ref="C673:P673"/>
    <mergeCell ref="C675:P675"/>
    <mergeCell ref="C691:P691"/>
    <mergeCell ref="C693:P693"/>
    <mergeCell ref="C726:P726"/>
    <mergeCell ref="C737:P737"/>
    <mergeCell ref="C754:P754"/>
    <mergeCell ref="C786:P786"/>
    <mergeCell ref="C877:P877"/>
    <mergeCell ref="C634:P634"/>
    <mergeCell ref="C472:P472"/>
    <mergeCell ref="C491:P491"/>
    <mergeCell ref="C503:P503"/>
    <mergeCell ref="C519:P519"/>
    <mergeCell ref="C531:P531"/>
    <mergeCell ref="C553:P553"/>
    <mergeCell ref="C575:P575"/>
    <mergeCell ref="C577:P577"/>
    <mergeCell ref="C594:P594"/>
    <mergeCell ref="C616:P616"/>
    <mergeCell ref="C632:P632"/>
    <mergeCell ref="C456:P456"/>
    <mergeCell ref="C292:P292"/>
    <mergeCell ref="C308:P308"/>
    <mergeCell ref="C322:P322"/>
    <mergeCell ref="C340:P340"/>
    <mergeCell ref="C352:P352"/>
    <mergeCell ref="C376:P376"/>
    <mergeCell ref="C386:P386"/>
    <mergeCell ref="C415:P415"/>
    <mergeCell ref="C417:P417"/>
    <mergeCell ref="C427:P427"/>
    <mergeCell ref="C429:P429"/>
    <mergeCell ref="C290:P290"/>
    <mergeCell ref="C132:I132"/>
    <mergeCell ref="C133:I133"/>
    <mergeCell ref="C134:I134"/>
    <mergeCell ref="C135:I135"/>
    <mergeCell ref="C136:I136"/>
    <mergeCell ref="C137:I137"/>
    <mergeCell ref="C138:I138"/>
    <mergeCell ref="C139:I139"/>
    <mergeCell ref="C140:I140"/>
    <mergeCell ref="C150:P150"/>
    <mergeCell ref="C152:P152"/>
    <mergeCell ref="C114:I114"/>
    <mergeCell ref="C103:I103"/>
    <mergeCell ref="C104:I104"/>
    <mergeCell ref="C105:I105"/>
    <mergeCell ref="C106:I106"/>
    <mergeCell ref="C107:I107"/>
    <mergeCell ref="C108:I108"/>
    <mergeCell ref="C109:I109"/>
    <mergeCell ref="C110:I110"/>
    <mergeCell ref="C111:I111"/>
    <mergeCell ref="C112:I112"/>
    <mergeCell ref="C113:I113"/>
    <mergeCell ref="C102:I102"/>
    <mergeCell ref="C37:P37"/>
    <mergeCell ref="C39:P39"/>
    <mergeCell ref="C49:P49"/>
    <mergeCell ref="C61:P61"/>
    <mergeCell ref="C76:P76"/>
    <mergeCell ref="C78:P78"/>
    <mergeCell ref="C96:P96"/>
    <mergeCell ref="C98:I98"/>
    <mergeCell ref="C99:I99"/>
    <mergeCell ref="C100:I100"/>
    <mergeCell ref="C101:I10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0:S275"/>
  <sheetViews>
    <sheetView topLeftCell="A37" zoomScale="110" zoomScaleNormal="110" workbookViewId="0">
      <selection activeCell="A49" sqref="A49:XFD49"/>
    </sheetView>
  </sheetViews>
  <sheetFormatPr baseColWidth="10" defaultColWidth="11.42578125" defaultRowHeight="15"/>
  <cols>
    <col min="1" max="1" width="3" style="1" customWidth="1"/>
    <col min="2" max="2" width="4.85546875" style="1" bestFit="1" customWidth="1"/>
    <col min="3" max="3" width="35.7109375" style="1" customWidth="1"/>
    <col min="4" max="4" width="20.140625" style="1" customWidth="1"/>
    <col min="5" max="5" width="12.85546875" style="1" bestFit="1" customWidth="1"/>
    <col min="6" max="6" width="18.42578125" style="1" customWidth="1"/>
    <col min="7" max="7" width="14" style="1" customWidth="1"/>
    <col min="8" max="8" width="13.140625" style="1" bestFit="1" customWidth="1"/>
    <col min="9" max="9" width="9.85546875" style="1" hidden="1" customWidth="1"/>
    <col min="10" max="10" width="16.140625" style="1" customWidth="1"/>
    <col min="11" max="11" width="11.5703125" style="1" bestFit="1" customWidth="1"/>
    <col min="12" max="12" width="10.5703125" style="1" customWidth="1"/>
    <col min="13" max="13" width="12.140625" style="1" customWidth="1"/>
    <col min="14" max="14" width="13" style="1" customWidth="1"/>
    <col min="15" max="15" width="18.140625" style="1" customWidth="1"/>
    <col min="16" max="16384" width="11.42578125" style="1"/>
  </cols>
  <sheetData>
    <row r="30" spans="3:6" ht="18.75">
      <c r="C30" s="58" t="s">
        <v>136</v>
      </c>
    </row>
    <row r="31" spans="3:6" ht="18.75">
      <c r="C31" s="84" t="s">
        <v>377</v>
      </c>
      <c r="F31" s="85"/>
    </row>
    <row r="32" spans="3:6" ht="18.75">
      <c r="C32" s="58" t="s">
        <v>347</v>
      </c>
    </row>
    <row r="33" spans="2:19" ht="18.75">
      <c r="C33" s="58" t="s">
        <v>346</v>
      </c>
    </row>
    <row r="34" spans="2:19" ht="18.75">
      <c r="C34" s="84" t="s">
        <v>378</v>
      </c>
    </row>
    <row r="36" spans="2:19" ht="39" customHeight="1">
      <c r="B36" s="31"/>
      <c r="C36" s="113" t="s">
        <v>57</v>
      </c>
      <c r="D36" s="113"/>
      <c r="E36" s="113"/>
      <c r="F36" s="113"/>
      <c r="G36" s="113"/>
      <c r="H36" s="113"/>
      <c r="I36" s="113"/>
      <c r="J36" s="113"/>
      <c r="K36" s="113"/>
      <c r="L36" s="113"/>
      <c r="M36" s="113"/>
      <c r="N36" s="113"/>
      <c r="O36" s="113"/>
      <c r="P36" s="113"/>
      <c r="R36" s="59"/>
      <c r="S36" s="32"/>
    </row>
    <row r="37" spans="2:19" ht="19.5" customHeight="1">
      <c r="B37" s="31"/>
      <c r="C37" s="31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R37" s="59"/>
      <c r="S37" s="32"/>
    </row>
    <row r="38" spans="2:19" ht="23.25">
      <c r="B38" s="31"/>
      <c r="C38" s="114" t="s">
        <v>58</v>
      </c>
      <c r="D38" s="114"/>
      <c r="E38" s="114"/>
      <c r="F38" s="114"/>
      <c r="G38" s="114"/>
      <c r="H38" s="114"/>
      <c r="I38" s="114"/>
      <c r="J38" s="114"/>
      <c r="K38" s="114"/>
      <c r="L38" s="114"/>
      <c r="M38" s="114"/>
      <c r="N38" s="114"/>
      <c r="O38" s="114"/>
      <c r="P38" s="114"/>
      <c r="R38" s="59"/>
      <c r="S38" s="32"/>
    </row>
    <row r="39" spans="2:19" ht="19.5" customHeight="1">
      <c r="B39" s="31"/>
      <c r="C39" s="31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R39" s="59"/>
      <c r="S39" s="32"/>
    </row>
    <row r="40" spans="2:19" ht="19.5" customHeight="1">
      <c r="B40" s="31"/>
      <c r="C40" s="33" t="s">
        <v>54</v>
      </c>
      <c r="D40" s="33" t="s">
        <v>59</v>
      </c>
      <c r="E40" s="33" t="s">
        <v>60</v>
      </c>
      <c r="F40" s="33" t="s">
        <v>61</v>
      </c>
      <c r="G40" s="33" t="s">
        <v>62</v>
      </c>
      <c r="H40" s="33" t="s">
        <v>56</v>
      </c>
      <c r="I40" s="2"/>
      <c r="J40" s="2"/>
      <c r="K40" s="2"/>
      <c r="L40" s="2"/>
      <c r="M40" s="2"/>
      <c r="N40" s="2"/>
      <c r="O40" s="2"/>
      <c r="P40" s="2"/>
      <c r="R40" s="59"/>
      <c r="S40" s="32"/>
    </row>
    <row r="41" spans="2:19" ht="19.5" customHeight="1">
      <c r="B41" s="31"/>
      <c r="C41" s="34" t="s">
        <v>63</v>
      </c>
      <c r="D41" s="35">
        <v>35</v>
      </c>
      <c r="E41" s="35">
        <v>2</v>
      </c>
      <c r="F41" s="35">
        <v>1</v>
      </c>
      <c r="G41" s="35">
        <v>0</v>
      </c>
      <c r="H41" s="36">
        <f>SUM(D41:G41)</f>
        <v>38</v>
      </c>
      <c r="I41" s="2"/>
      <c r="J41" s="2"/>
      <c r="K41" s="2"/>
      <c r="L41" s="2"/>
      <c r="M41" s="2"/>
      <c r="N41" s="2"/>
      <c r="O41" s="2"/>
      <c r="P41" s="2"/>
      <c r="Q41" s="54"/>
      <c r="R41" s="59"/>
      <c r="S41" s="32"/>
    </row>
    <row r="42" spans="2:19" ht="19.5" customHeight="1">
      <c r="B42" s="31"/>
      <c r="C42" s="34" t="s">
        <v>64</v>
      </c>
      <c r="D42" s="35">
        <v>33</v>
      </c>
      <c r="E42" s="35">
        <v>2</v>
      </c>
      <c r="F42" s="35">
        <v>1</v>
      </c>
      <c r="G42" s="35">
        <v>1</v>
      </c>
      <c r="H42" s="36">
        <f>SUM(D42:G42)</f>
        <v>37</v>
      </c>
      <c r="I42" s="2"/>
      <c r="J42" s="2"/>
      <c r="K42" s="2"/>
      <c r="L42" s="2"/>
      <c r="M42" s="2"/>
      <c r="N42" s="2"/>
      <c r="O42" s="2"/>
      <c r="P42" s="2"/>
      <c r="R42" s="59"/>
      <c r="S42" s="32"/>
    </row>
    <row r="43" spans="2:19" ht="19.5" customHeight="1">
      <c r="B43" s="31"/>
      <c r="C43" s="34" t="s">
        <v>56</v>
      </c>
      <c r="D43" s="35">
        <f>D41+D42</f>
        <v>68</v>
      </c>
      <c r="E43" s="35">
        <f t="shared" ref="E43:G43" si="0">E41+E42</f>
        <v>4</v>
      </c>
      <c r="F43" s="35">
        <f t="shared" si="0"/>
        <v>2</v>
      </c>
      <c r="G43" s="35">
        <f t="shared" si="0"/>
        <v>1</v>
      </c>
      <c r="H43" s="35">
        <f>H41+H42</f>
        <v>75</v>
      </c>
      <c r="I43" s="2"/>
      <c r="J43" s="2"/>
      <c r="K43" s="2"/>
      <c r="L43" s="2"/>
      <c r="M43" s="2"/>
      <c r="N43" s="2"/>
      <c r="O43" s="2"/>
      <c r="P43" s="2"/>
      <c r="R43" s="59"/>
      <c r="S43" s="32"/>
    </row>
    <row r="44" spans="2:19" ht="19.5" customHeight="1">
      <c r="B44" s="31"/>
      <c r="C44" s="31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R44" s="59"/>
      <c r="S44" s="32"/>
    </row>
    <row r="45" spans="2:19" ht="25.5" customHeight="1">
      <c r="B45" s="31"/>
      <c r="C45" s="33" t="s">
        <v>55</v>
      </c>
      <c r="D45" s="33" t="s">
        <v>59</v>
      </c>
      <c r="E45" s="33" t="s">
        <v>60</v>
      </c>
      <c r="F45" s="33" t="s">
        <v>61</v>
      </c>
      <c r="G45" s="33" t="s">
        <v>62</v>
      </c>
      <c r="H45" s="33" t="s">
        <v>56</v>
      </c>
      <c r="I45" s="2"/>
      <c r="J45" s="2"/>
      <c r="K45" s="2"/>
      <c r="L45" s="2"/>
      <c r="M45" s="2"/>
      <c r="N45" s="2"/>
      <c r="O45" s="2"/>
      <c r="P45" s="2"/>
      <c r="R45" s="59"/>
      <c r="S45" s="32"/>
    </row>
    <row r="46" spans="2:19" ht="19.5" customHeight="1">
      <c r="B46" s="31"/>
      <c r="C46" s="34" t="s">
        <v>63</v>
      </c>
      <c r="D46" s="37">
        <f>D41/D43</f>
        <v>0.51470588235294112</v>
      </c>
      <c r="E46" s="37">
        <f>E41/E43</f>
        <v>0.5</v>
      </c>
      <c r="F46" s="37">
        <f>F41/F43</f>
        <v>0.5</v>
      </c>
      <c r="G46" s="37">
        <f>G41/G43</f>
        <v>0</v>
      </c>
      <c r="H46" s="38">
        <f>H41/H43</f>
        <v>0.50666666666666671</v>
      </c>
      <c r="I46" s="2"/>
      <c r="J46" s="2"/>
      <c r="K46" s="2"/>
      <c r="L46" s="2"/>
      <c r="M46" s="2"/>
      <c r="N46" s="2"/>
      <c r="O46" s="2"/>
      <c r="P46" s="2"/>
      <c r="R46" s="59"/>
      <c r="S46" s="32"/>
    </row>
    <row r="47" spans="2:19" ht="19.5" customHeight="1">
      <c r="B47" s="31"/>
      <c r="C47" s="34" t="s">
        <v>64</v>
      </c>
      <c r="D47" s="37">
        <f>D42/D43</f>
        <v>0.48529411764705882</v>
      </c>
      <c r="E47" s="37">
        <f>E42/E43</f>
        <v>0.5</v>
      </c>
      <c r="F47" s="37">
        <f>F42/F43</f>
        <v>0.5</v>
      </c>
      <c r="G47" s="37">
        <f>G42/G43</f>
        <v>1</v>
      </c>
      <c r="H47" s="38">
        <f>H42/H43</f>
        <v>0.49333333333333335</v>
      </c>
      <c r="I47" s="2"/>
      <c r="J47" s="2"/>
      <c r="K47" s="2"/>
      <c r="L47" s="2"/>
      <c r="M47" s="2"/>
      <c r="N47" s="2"/>
      <c r="O47" s="2"/>
      <c r="P47" s="2"/>
      <c r="R47" s="59"/>
      <c r="S47" s="32"/>
    </row>
    <row r="48" spans="2:19" ht="105" customHeight="1">
      <c r="B48" s="31"/>
      <c r="C48" s="31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R48" s="59"/>
      <c r="S48" s="32"/>
    </row>
    <row r="49" spans="2:19" ht="23.25">
      <c r="B49" s="31"/>
      <c r="C49" s="114" t="s">
        <v>65</v>
      </c>
      <c r="D49" s="114"/>
      <c r="E49" s="114"/>
      <c r="F49" s="114"/>
      <c r="G49" s="114"/>
      <c r="H49" s="114"/>
      <c r="I49" s="114"/>
      <c r="J49" s="114"/>
      <c r="K49" s="114"/>
      <c r="L49" s="114"/>
      <c r="M49" s="114"/>
      <c r="N49" s="114"/>
      <c r="O49" s="114"/>
      <c r="P49" s="114"/>
      <c r="R49" s="59"/>
      <c r="S49" s="32"/>
    </row>
    <row r="50" spans="2:19" ht="19.5" customHeight="1">
      <c r="B50" s="31"/>
      <c r="C50" s="31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R50" s="59"/>
      <c r="S50" s="32"/>
    </row>
    <row r="51" spans="2:19" ht="19.5" customHeight="1">
      <c r="B51" s="31"/>
      <c r="C51" s="33" t="s">
        <v>54</v>
      </c>
      <c r="D51" s="33" t="s">
        <v>59</v>
      </c>
      <c r="E51" s="33" t="s">
        <v>60</v>
      </c>
      <c r="F51" s="33" t="s">
        <v>61</v>
      </c>
      <c r="G51" s="33" t="s">
        <v>62</v>
      </c>
      <c r="H51" s="33" t="s">
        <v>56</v>
      </c>
      <c r="I51" s="2"/>
      <c r="J51" s="2"/>
      <c r="K51" s="2"/>
      <c r="L51" s="2"/>
      <c r="M51" s="2"/>
      <c r="N51" s="2"/>
      <c r="O51" s="2"/>
      <c r="P51" s="2"/>
      <c r="R51" s="59"/>
      <c r="S51" s="32"/>
    </row>
    <row r="52" spans="2:19" ht="19.5" customHeight="1">
      <c r="B52" s="31"/>
      <c r="C52" s="34" t="s">
        <v>66</v>
      </c>
      <c r="D52" s="35">
        <v>60</v>
      </c>
      <c r="E52" s="35">
        <v>3</v>
      </c>
      <c r="F52" s="35">
        <v>2</v>
      </c>
      <c r="G52" s="35">
        <v>0</v>
      </c>
      <c r="H52" s="35">
        <f>SUM(D52:G52)</f>
        <v>65</v>
      </c>
      <c r="I52" s="2"/>
      <c r="J52" s="2"/>
      <c r="K52" s="2"/>
      <c r="L52" s="2"/>
      <c r="M52" s="2"/>
      <c r="N52" s="2"/>
      <c r="O52" s="2"/>
      <c r="P52" s="2"/>
      <c r="R52" s="59"/>
      <c r="S52" s="32"/>
    </row>
    <row r="53" spans="2:19" ht="19.5" customHeight="1">
      <c r="B53" s="31"/>
      <c r="C53" s="34" t="s">
        <v>67</v>
      </c>
      <c r="D53" s="35">
        <v>8</v>
      </c>
      <c r="E53" s="35">
        <v>1</v>
      </c>
      <c r="F53" s="35">
        <v>0</v>
      </c>
      <c r="G53" s="35">
        <v>1</v>
      </c>
      <c r="H53" s="35">
        <f t="shared" ref="H53:H54" si="1">SUM(D53:G53)</f>
        <v>10</v>
      </c>
      <c r="I53" s="2"/>
      <c r="J53" s="2"/>
      <c r="K53" s="2"/>
      <c r="L53" s="2"/>
      <c r="M53" s="2"/>
      <c r="N53" s="2"/>
      <c r="O53" s="2"/>
      <c r="P53" s="2"/>
      <c r="R53" s="59"/>
      <c r="S53" s="32"/>
    </row>
    <row r="54" spans="2:19" ht="19.5" customHeight="1">
      <c r="B54" s="31"/>
      <c r="C54" s="34" t="s">
        <v>68</v>
      </c>
      <c r="D54" s="35">
        <v>0</v>
      </c>
      <c r="E54" s="35">
        <v>0</v>
      </c>
      <c r="F54" s="35">
        <v>0</v>
      </c>
      <c r="G54" s="35">
        <v>0</v>
      </c>
      <c r="H54" s="35">
        <f t="shared" si="1"/>
        <v>0</v>
      </c>
      <c r="I54" s="2"/>
      <c r="J54" s="2"/>
      <c r="K54" s="2"/>
      <c r="L54" s="2"/>
      <c r="M54" s="2"/>
      <c r="N54" s="2"/>
      <c r="O54" s="2"/>
      <c r="P54" s="2"/>
      <c r="R54" s="59"/>
      <c r="S54" s="32"/>
    </row>
    <row r="55" spans="2:19" ht="19.5" customHeight="1">
      <c r="B55" s="31"/>
      <c r="C55" s="34" t="s">
        <v>56</v>
      </c>
      <c r="D55" s="35">
        <f>SUM(D52:D54)</f>
        <v>68</v>
      </c>
      <c r="E55" s="35">
        <f t="shared" ref="E55:H55" si="2">SUM(E52:E54)</f>
        <v>4</v>
      </c>
      <c r="F55" s="35">
        <f t="shared" si="2"/>
        <v>2</v>
      </c>
      <c r="G55" s="35">
        <f t="shared" si="2"/>
        <v>1</v>
      </c>
      <c r="H55" s="35">
        <f t="shared" si="2"/>
        <v>75</v>
      </c>
      <c r="I55" s="2"/>
      <c r="J55" s="2"/>
      <c r="K55" s="2"/>
      <c r="L55" s="2"/>
      <c r="M55" s="2"/>
      <c r="N55" s="2"/>
      <c r="O55" s="2"/>
      <c r="P55" s="2"/>
      <c r="R55" s="59"/>
      <c r="S55" s="32"/>
    </row>
    <row r="56" spans="2:19" ht="19.5" customHeight="1">
      <c r="B56" s="31"/>
      <c r="C56" s="31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R56" s="59"/>
      <c r="S56" s="32"/>
    </row>
    <row r="57" spans="2:19" ht="19.5" customHeight="1">
      <c r="B57" s="31"/>
      <c r="C57" s="33" t="s">
        <v>55</v>
      </c>
      <c r="D57" s="33" t="s">
        <v>59</v>
      </c>
      <c r="E57" s="33" t="s">
        <v>60</v>
      </c>
      <c r="F57" s="33" t="s">
        <v>61</v>
      </c>
      <c r="G57" s="33" t="s">
        <v>62</v>
      </c>
      <c r="H57" s="33" t="s">
        <v>56</v>
      </c>
      <c r="I57" s="2"/>
      <c r="J57" s="2"/>
      <c r="K57" s="2"/>
      <c r="L57" s="2"/>
      <c r="M57" s="2"/>
      <c r="N57" s="2"/>
      <c r="O57" s="2"/>
      <c r="P57" s="2"/>
      <c r="R57" s="59"/>
      <c r="S57" s="32"/>
    </row>
    <row r="58" spans="2:19" ht="19.5" customHeight="1">
      <c r="B58" s="31"/>
      <c r="C58" s="34" t="s">
        <v>66</v>
      </c>
      <c r="D58" s="37">
        <f>D52/D55</f>
        <v>0.88235294117647056</v>
      </c>
      <c r="E58" s="37">
        <f>E52/E55</f>
        <v>0.75</v>
      </c>
      <c r="F58" s="37">
        <f>F52/F55</f>
        <v>1</v>
      </c>
      <c r="G58" s="37">
        <f>G52/G55</f>
        <v>0</v>
      </c>
      <c r="H58" s="37">
        <f>H52/H55</f>
        <v>0.8666666666666667</v>
      </c>
      <c r="I58" s="39"/>
      <c r="J58" s="2"/>
      <c r="K58" s="2"/>
      <c r="L58" s="2"/>
      <c r="M58" s="2"/>
      <c r="N58" s="2"/>
      <c r="O58" s="2"/>
      <c r="P58" s="2"/>
      <c r="R58" s="59"/>
      <c r="S58" s="32"/>
    </row>
    <row r="59" spans="2:19" ht="23.25">
      <c r="B59" s="31"/>
      <c r="C59" s="34" t="s">
        <v>67</v>
      </c>
      <c r="D59" s="37">
        <f>D53/D55</f>
        <v>0.11764705882352941</v>
      </c>
      <c r="E59" s="37">
        <f>E53/E55</f>
        <v>0.25</v>
      </c>
      <c r="F59" s="37">
        <f>F53/F55</f>
        <v>0</v>
      </c>
      <c r="G59" s="37">
        <f>G53/G55</f>
        <v>1</v>
      </c>
      <c r="H59" s="37">
        <f>H53/H55</f>
        <v>0.13333333333333333</v>
      </c>
      <c r="I59" s="39"/>
      <c r="J59" s="2"/>
      <c r="K59" s="2"/>
      <c r="L59" s="2"/>
      <c r="M59" s="2"/>
      <c r="N59" s="2"/>
      <c r="O59" s="2"/>
      <c r="P59" s="2"/>
      <c r="R59" s="59"/>
      <c r="S59" s="32"/>
    </row>
    <row r="60" spans="2:19" ht="19.5" customHeight="1">
      <c r="B60" s="31"/>
      <c r="C60" s="34" t="s">
        <v>68</v>
      </c>
      <c r="D60" s="37">
        <f>D54/D55</f>
        <v>0</v>
      </c>
      <c r="E60" s="37">
        <f>E54/E55</f>
        <v>0</v>
      </c>
      <c r="F60" s="37">
        <f>F54/F55</f>
        <v>0</v>
      </c>
      <c r="G60" s="37">
        <f>G54/G55</f>
        <v>0</v>
      </c>
      <c r="H60" s="37">
        <f>H54/H55</f>
        <v>0</v>
      </c>
      <c r="I60" s="39"/>
      <c r="J60" s="2"/>
      <c r="K60" s="2"/>
      <c r="L60" s="2"/>
      <c r="M60" s="2"/>
      <c r="N60" s="2"/>
      <c r="O60" s="2"/>
      <c r="P60" s="2"/>
      <c r="R60" s="59"/>
      <c r="S60" s="32"/>
    </row>
    <row r="61" spans="2:19" ht="78.75" customHeight="1">
      <c r="B61" s="31"/>
      <c r="C61" s="31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R61" s="59"/>
      <c r="S61" s="32"/>
    </row>
    <row r="62" spans="2:19" ht="23.25">
      <c r="C62" s="114" t="s">
        <v>69</v>
      </c>
      <c r="D62" s="114"/>
      <c r="E62" s="114"/>
      <c r="F62" s="114"/>
      <c r="G62" s="114"/>
      <c r="H62" s="114"/>
      <c r="I62" s="114"/>
      <c r="J62" s="114"/>
      <c r="K62" s="114"/>
      <c r="L62" s="114"/>
      <c r="M62" s="114"/>
      <c r="N62" s="114"/>
      <c r="O62" s="114"/>
      <c r="P62" s="114"/>
      <c r="R62" s="59"/>
      <c r="S62" s="32"/>
    </row>
    <row r="63" spans="2:19" ht="18.75">
      <c r="C63" s="3"/>
      <c r="D63" s="86"/>
      <c r="E63" s="3"/>
      <c r="R63" s="59"/>
      <c r="S63" s="32"/>
    </row>
    <row r="64" spans="2:19" ht="23.25">
      <c r="C64" s="40">
        <v>0</v>
      </c>
      <c r="D64" s="77">
        <v>68</v>
      </c>
      <c r="E64" s="41">
        <f>D64/D68</f>
        <v>0.90666666666666662</v>
      </c>
      <c r="F64" s="42"/>
      <c r="G64" s="42"/>
      <c r="H64" s="42"/>
      <c r="I64" s="42"/>
      <c r="R64" s="59"/>
      <c r="S64" s="32"/>
    </row>
    <row r="65" spans="3:19" ht="23.25">
      <c r="C65" s="40">
        <v>1</v>
      </c>
      <c r="D65" s="77">
        <v>6</v>
      </c>
      <c r="E65" s="41">
        <f>D65/D68</f>
        <v>0.08</v>
      </c>
      <c r="F65" s="42"/>
      <c r="G65" s="42"/>
      <c r="H65" s="42"/>
      <c r="I65" s="42"/>
      <c r="R65" s="59"/>
      <c r="S65" s="32"/>
    </row>
    <row r="66" spans="3:19" ht="23.25">
      <c r="C66" s="40">
        <v>2</v>
      </c>
      <c r="D66" s="77">
        <v>1</v>
      </c>
      <c r="E66" s="41">
        <f>D66/D68</f>
        <v>1.3333333333333334E-2</v>
      </c>
      <c r="F66" s="42"/>
      <c r="G66" s="42"/>
      <c r="H66" s="42"/>
      <c r="I66" s="42"/>
      <c r="R66" s="59"/>
      <c r="S66" s="32"/>
    </row>
    <row r="67" spans="3:19" ht="23.25">
      <c r="C67" s="40" t="s">
        <v>308</v>
      </c>
      <c r="D67" s="77">
        <v>0</v>
      </c>
      <c r="E67" s="41">
        <f>D67/D68</f>
        <v>0</v>
      </c>
      <c r="F67" s="42"/>
      <c r="G67" s="42"/>
      <c r="H67" s="42"/>
      <c r="I67" s="42"/>
      <c r="R67" s="59"/>
      <c r="S67" s="32"/>
    </row>
    <row r="68" spans="3:19" ht="21">
      <c r="C68" s="40" t="s">
        <v>56</v>
      </c>
      <c r="D68" s="77">
        <f>SUM(D64:D67)</f>
        <v>75</v>
      </c>
      <c r="E68" s="87"/>
      <c r="R68" s="59"/>
      <c r="S68" s="32"/>
    </row>
    <row r="69" spans="3:19">
      <c r="R69" s="59"/>
      <c r="S69" s="32"/>
    </row>
    <row r="70" spans="3:19">
      <c r="R70" s="59"/>
      <c r="S70" s="32"/>
    </row>
    <row r="71" spans="3:19">
      <c r="R71" s="59"/>
      <c r="S71" s="32"/>
    </row>
    <row r="72" spans="3:19">
      <c r="R72" s="59"/>
      <c r="S72" s="32"/>
    </row>
    <row r="73" spans="3:19">
      <c r="R73" s="59"/>
      <c r="S73" s="32"/>
    </row>
    <row r="74" spans="3:19" ht="34.5" customHeight="1">
      <c r="C74" s="113" t="s">
        <v>70</v>
      </c>
      <c r="D74" s="113"/>
      <c r="E74" s="113"/>
      <c r="F74" s="113"/>
      <c r="G74" s="113"/>
      <c r="H74" s="113"/>
      <c r="I74" s="113"/>
      <c r="J74" s="113"/>
      <c r="K74" s="113"/>
      <c r="L74" s="113"/>
      <c r="M74" s="113"/>
      <c r="N74" s="113"/>
      <c r="O74" s="113"/>
      <c r="P74" s="113"/>
      <c r="R74" s="59"/>
      <c r="S74" s="32"/>
    </row>
    <row r="75" spans="3:19">
      <c r="R75" s="59"/>
      <c r="S75" s="32"/>
    </row>
    <row r="76" spans="3:19" ht="23.25">
      <c r="C76" s="114" t="s">
        <v>71</v>
      </c>
      <c r="D76" s="114"/>
      <c r="E76" s="114"/>
      <c r="F76" s="114"/>
      <c r="G76" s="114"/>
      <c r="H76" s="114"/>
      <c r="I76" s="114"/>
      <c r="J76" s="114"/>
      <c r="K76" s="114"/>
      <c r="L76" s="114"/>
      <c r="M76" s="114"/>
      <c r="N76" s="114"/>
      <c r="O76" s="114"/>
      <c r="P76" s="114"/>
      <c r="R76" s="59"/>
      <c r="S76" s="32"/>
    </row>
    <row r="77" spans="3:19">
      <c r="R77" s="59"/>
      <c r="S77" s="32"/>
    </row>
    <row r="78" spans="3:19" ht="23.25">
      <c r="C78" s="40" t="s">
        <v>72</v>
      </c>
      <c r="D78" s="37">
        <v>0.94099999999999995</v>
      </c>
      <c r="F78" s="42"/>
      <c r="R78" s="59"/>
      <c r="S78" s="32"/>
    </row>
    <row r="79" spans="3:19" ht="23.25">
      <c r="C79" s="88"/>
      <c r="D79" s="71"/>
      <c r="F79" s="42"/>
      <c r="R79" s="59"/>
      <c r="S79" s="32"/>
    </row>
    <row r="80" spans="3:19" ht="23.25">
      <c r="C80" s="88"/>
      <c r="D80" s="71"/>
      <c r="F80" s="42"/>
      <c r="R80" s="59"/>
      <c r="S80" s="32"/>
    </row>
    <row r="81" spans="3:19" ht="23.25">
      <c r="C81" s="72" t="s">
        <v>72</v>
      </c>
      <c r="D81" s="67">
        <v>1</v>
      </c>
      <c r="E81" s="67">
        <v>2</v>
      </c>
      <c r="F81" s="67">
        <v>3</v>
      </c>
      <c r="G81" s="67">
        <v>4</v>
      </c>
      <c r="H81" s="67">
        <v>5</v>
      </c>
      <c r="R81" s="59"/>
      <c r="S81" s="32"/>
    </row>
    <row r="82" spans="3:19" ht="21">
      <c r="C82" s="40" t="s">
        <v>73</v>
      </c>
      <c r="D82" s="77">
        <v>4</v>
      </c>
      <c r="E82" s="77">
        <v>14</v>
      </c>
      <c r="F82" s="77">
        <v>34</v>
      </c>
      <c r="G82" s="77">
        <v>19</v>
      </c>
      <c r="H82" s="77">
        <v>4</v>
      </c>
      <c r="R82" s="59"/>
      <c r="S82" s="32"/>
    </row>
    <row r="83" spans="3:19" ht="21">
      <c r="C83" s="40" t="s">
        <v>74</v>
      </c>
      <c r="D83" s="77">
        <v>3</v>
      </c>
      <c r="E83" s="77">
        <v>7</v>
      </c>
      <c r="F83" s="77">
        <v>34</v>
      </c>
      <c r="G83" s="77">
        <v>27</v>
      </c>
      <c r="H83" s="77">
        <v>4</v>
      </c>
      <c r="R83" s="59"/>
      <c r="S83" s="32"/>
    </row>
    <row r="84" spans="3:19" ht="21">
      <c r="C84" s="40" t="s">
        <v>75</v>
      </c>
      <c r="D84" s="77">
        <v>0</v>
      </c>
      <c r="E84" s="77">
        <v>2</v>
      </c>
      <c r="F84" s="77">
        <v>19</v>
      </c>
      <c r="G84" s="77">
        <v>38</v>
      </c>
      <c r="H84" s="77">
        <v>15</v>
      </c>
      <c r="R84" s="59"/>
      <c r="S84" s="32"/>
    </row>
    <row r="85" spans="3:19" ht="21">
      <c r="C85" s="40" t="s">
        <v>76</v>
      </c>
      <c r="D85" s="77">
        <v>0</v>
      </c>
      <c r="E85" s="77">
        <v>5</v>
      </c>
      <c r="F85" s="77">
        <v>37</v>
      </c>
      <c r="G85" s="77">
        <v>28</v>
      </c>
      <c r="H85" s="77">
        <v>5</v>
      </c>
      <c r="R85" s="59"/>
      <c r="S85" s="32"/>
    </row>
    <row r="86" spans="3:19" ht="21">
      <c r="C86" s="40" t="s">
        <v>56</v>
      </c>
      <c r="D86" s="89">
        <f>SUM(D82:D85)</f>
        <v>7</v>
      </c>
      <c r="E86" s="89">
        <f t="shared" ref="E86:H86" si="3">SUM(E82:E85)</f>
        <v>28</v>
      </c>
      <c r="F86" s="89">
        <f t="shared" si="3"/>
        <v>124</v>
      </c>
      <c r="G86" s="89">
        <f t="shared" si="3"/>
        <v>112</v>
      </c>
      <c r="H86" s="89">
        <f t="shared" si="3"/>
        <v>28</v>
      </c>
      <c r="R86" s="59"/>
      <c r="S86" s="32"/>
    </row>
    <row r="87" spans="3:19" ht="23.25">
      <c r="C87" s="88"/>
      <c r="D87" s="71"/>
      <c r="F87" s="42"/>
      <c r="R87" s="59"/>
      <c r="S87" s="32"/>
    </row>
    <row r="88" spans="3:19" ht="23.25">
      <c r="C88" s="46" t="s">
        <v>72</v>
      </c>
      <c r="D88" s="67">
        <v>1</v>
      </c>
      <c r="E88" s="67">
        <v>2</v>
      </c>
      <c r="F88" s="67">
        <v>3</v>
      </c>
      <c r="G88" s="67">
        <v>4</v>
      </c>
      <c r="H88" s="67">
        <v>5</v>
      </c>
      <c r="R88" s="59"/>
      <c r="S88" s="32"/>
    </row>
    <row r="89" spans="3:19" ht="21">
      <c r="C89" s="40" t="s">
        <v>73</v>
      </c>
      <c r="D89" s="37">
        <f>D82/D86</f>
        <v>0.5714285714285714</v>
      </c>
      <c r="E89" s="37">
        <f t="shared" ref="E89:H89" si="4">E82/E86</f>
        <v>0.5</v>
      </c>
      <c r="F89" s="37">
        <f t="shared" si="4"/>
        <v>0.27419354838709675</v>
      </c>
      <c r="G89" s="37">
        <f t="shared" si="4"/>
        <v>0.16964285714285715</v>
      </c>
      <c r="H89" s="37">
        <f t="shared" si="4"/>
        <v>0.14285714285714285</v>
      </c>
      <c r="R89" s="59"/>
      <c r="S89" s="32"/>
    </row>
    <row r="90" spans="3:19" ht="21">
      <c r="C90" s="40" t="s">
        <v>74</v>
      </c>
      <c r="D90" s="37">
        <f>D83/D86</f>
        <v>0.42857142857142855</v>
      </c>
      <c r="E90" s="37">
        <f t="shared" ref="E90:H90" si="5">E83/E86</f>
        <v>0.25</v>
      </c>
      <c r="F90" s="37">
        <f t="shared" si="5"/>
        <v>0.27419354838709675</v>
      </c>
      <c r="G90" s="37">
        <f t="shared" si="5"/>
        <v>0.24107142857142858</v>
      </c>
      <c r="H90" s="37">
        <f t="shared" si="5"/>
        <v>0.14285714285714285</v>
      </c>
      <c r="R90" s="59"/>
      <c r="S90" s="32"/>
    </row>
    <row r="91" spans="3:19" ht="21">
      <c r="C91" s="40" t="s">
        <v>75</v>
      </c>
      <c r="D91" s="37">
        <f>D84/D86</f>
        <v>0</v>
      </c>
      <c r="E91" s="37">
        <f t="shared" ref="E91:H91" si="6">E84/E86</f>
        <v>7.1428571428571425E-2</v>
      </c>
      <c r="F91" s="37">
        <f t="shared" si="6"/>
        <v>0.15322580645161291</v>
      </c>
      <c r="G91" s="37">
        <f t="shared" si="6"/>
        <v>0.3392857142857143</v>
      </c>
      <c r="H91" s="37">
        <f t="shared" si="6"/>
        <v>0.5357142857142857</v>
      </c>
      <c r="R91" s="59"/>
      <c r="S91" s="32"/>
    </row>
    <row r="92" spans="3:19" ht="21">
      <c r="C92" s="40" t="s">
        <v>76</v>
      </c>
      <c r="D92" s="37">
        <f>D85/D86</f>
        <v>0</v>
      </c>
      <c r="E92" s="37">
        <f t="shared" ref="E92:H92" si="7">E85/E86</f>
        <v>0.17857142857142858</v>
      </c>
      <c r="F92" s="37">
        <f t="shared" si="7"/>
        <v>0.29838709677419356</v>
      </c>
      <c r="G92" s="37">
        <f t="shared" si="7"/>
        <v>0.25</v>
      </c>
      <c r="H92" s="37">
        <f t="shared" si="7"/>
        <v>0.17857142857142858</v>
      </c>
      <c r="R92" s="59"/>
      <c r="S92" s="32"/>
    </row>
    <row r="93" spans="3:19" ht="41.25" customHeight="1">
      <c r="R93" s="59"/>
      <c r="S93" s="32"/>
    </row>
    <row r="94" spans="3:19" ht="27" customHeight="1">
      <c r="R94" s="59"/>
      <c r="S94" s="32"/>
    </row>
    <row r="95" spans="3:19" ht="23.25">
      <c r="C95" s="114" t="s">
        <v>77</v>
      </c>
      <c r="D95" s="114"/>
      <c r="E95" s="114"/>
      <c r="F95" s="114"/>
      <c r="G95" s="114"/>
      <c r="H95" s="114"/>
      <c r="I95" s="114"/>
      <c r="J95" s="114"/>
      <c r="K95" s="114"/>
      <c r="L95" s="114"/>
      <c r="M95" s="114"/>
      <c r="N95" s="114"/>
      <c r="O95" s="114"/>
      <c r="P95" s="114"/>
      <c r="R95" s="59"/>
      <c r="S95" s="32"/>
    </row>
    <row r="96" spans="3:19" ht="17.25" customHeight="1">
      <c r="R96" s="59"/>
      <c r="S96" s="32"/>
    </row>
    <row r="97" spans="2:19" ht="23.25">
      <c r="B97" s="45" t="s">
        <v>17</v>
      </c>
      <c r="C97" s="115" t="s">
        <v>78</v>
      </c>
      <c r="D97" s="115"/>
      <c r="E97" s="115"/>
      <c r="F97" s="115"/>
      <c r="G97" s="115"/>
      <c r="H97" s="115"/>
      <c r="I97" s="115"/>
      <c r="J97" s="47" t="s">
        <v>79</v>
      </c>
      <c r="M97" s="59"/>
      <c r="N97" s="32"/>
    </row>
    <row r="98" spans="2:19" ht="18.75">
      <c r="B98" s="30">
        <v>1</v>
      </c>
      <c r="C98" s="112" t="s">
        <v>113</v>
      </c>
      <c r="D98" s="112"/>
      <c r="E98" s="112"/>
      <c r="F98" s="112"/>
      <c r="G98" s="112"/>
      <c r="H98" s="112"/>
      <c r="I98" s="112"/>
      <c r="J98" s="48">
        <v>4.0999999999999996</v>
      </c>
      <c r="M98" s="59"/>
      <c r="N98" s="32"/>
    </row>
    <row r="99" spans="2:19" ht="18.75">
      <c r="B99" s="30">
        <v>2</v>
      </c>
      <c r="C99" s="112" t="s">
        <v>114</v>
      </c>
      <c r="D99" s="112"/>
      <c r="E99" s="112"/>
      <c r="F99" s="112"/>
      <c r="G99" s="112"/>
      <c r="H99" s="112"/>
      <c r="I99" s="112"/>
      <c r="J99" s="48">
        <v>4.3</v>
      </c>
      <c r="M99" s="59"/>
      <c r="N99" s="32"/>
    </row>
    <row r="100" spans="2:19" ht="18.75">
      <c r="B100" s="30">
        <v>3</v>
      </c>
      <c r="C100" s="112" t="s">
        <v>115</v>
      </c>
      <c r="D100" s="112"/>
      <c r="E100" s="112"/>
      <c r="F100" s="112"/>
      <c r="G100" s="112"/>
      <c r="H100" s="112"/>
      <c r="I100" s="112"/>
      <c r="J100" s="48">
        <v>4</v>
      </c>
      <c r="M100" s="59"/>
      <c r="N100" s="32"/>
    </row>
    <row r="101" spans="2:19" ht="30.75" customHeight="1">
      <c r="B101" s="30">
        <v>4</v>
      </c>
      <c r="C101" s="112" t="s">
        <v>116</v>
      </c>
      <c r="D101" s="112"/>
      <c r="E101" s="112"/>
      <c r="F101" s="112"/>
      <c r="G101" s="112"/>
      <c r="H101" s="112"/>
      <c r="I101" s="112"/>
      <c r="J101" s="48">
        <v>4.3</v>
      </c>
      <c r="M101" s="59"/>
      <c r="N101" s="32"/>
    </row>
    <row r="102" spans="2:19" ht="18.75">
      <c r="B102" s="30">
        <v>5</v>
      </c>
      <c r="C102" s="112" t="s">
        <v>117</v>
      </c>
      <c r="D102" s="112"/>
      <c r="E102" s="112"/>
      <c r="F102" s="112"/>
      <c r="G102" s="112"/>
      <c r="H102" s="112"/>
      <c r="I102" s="112"/>
      <c r="J102" s="48">
        <v>4.2</v>
      </c>
      <c r="M102" s="59"/>
      <c r="N102" s="32"/>
    </row>
    <row r="103" spans="2:19" ht="28.5" customHeight="1">
      <c r="B103" s="30">
        <v>6</v>
      </c>
      <c r="C103" s="112" t="s">
        <v>118</v>
      </c>
      <c r="D103" s="112"/>
      <c r="E103" s="112"/>
      <c r="F103" s="112"/>
      <c r="G103" s="112"/>
      <c r="H103" s="112"/>
      <c r="I103" s="112"/>
      <c r="J103" s="48">
        <v>4.3</v>
      </c>
      <c r="M103" s="59"/>
      <c r="N103" s="32"/>
    </row>
    <row r="104" spans="2:19" ht="18.75">
      <c r="B104" s="30">
        <v>7</v>
      </c>
      <c r="C104" s="112" t="s">
        <v>119</v>
      </c>
      <c r="D104" s="112"/>
      <c r="E104" s="112"/>
      <c r="F104" s="112"/>
      <c r="G104" s="112"/>
      <c r="H104" s="112"/>
      <c r="I104" s="112"/>
      <c r="J104" s="48">
        <v>4.5999999999999996</v>
      </c>
      <c r="M104" s="59"/>
      <c r="N104" s="32"/>
    </row>
    <row r="105" spans="2:19">
      <c r="R105" s="59"/>
      <c r="S105" s="32"/>
    </row>
    <row r="106" spans="2:19">
      <c r="R106" s="59"/>
      <c r="S106" s="32"/>
    </row>
    <row r="107" spans="2:19">
      <c r="R107" s="59"/>
      <c r="S107" s="32"/>
    </row>
    <row r="108" spans="2:19">
      <c r="R108" s="59"/>
      <c r="S108" s="32"/>
    </row>
    <row r="109" spans="2:19">
      <c r="R109" s="59"/>
      <c r="S109" s="32"/>
    </row>
    <row r="110" spans="2:19">
      <c r="R110" s="59"/>
      <c r="S110" s="32"/>
    </row>
    <row r="111" spans="2:19">
      <c r="R111" s="59"/>
      <c r="S111" s="32"/>
    </row>
    <row r="112" spans="2:19">
      <c r="R112" s="59"/>
      <c r="S112" s="32"/>
    </row>
    <row r="113" spans="3:19">
      <c r="R113" s="59"/>
      <c r="S113" s="32"/>
    </row>
    <row r="114" spans="3:19">
      <c r="R114" s="59"/>
      <c r="S114" s="32"/>
    </row>
    <row r="115" spans="3:19">
      <c r="R115" s="59"/>
      <c r="S115" s="32"/>
    </row>
    <row r="116" spans="3:19">
      <c r="R116" s="59"/>
      <c r="S116" s="32"/>
    </row>
    <row r="117" spans="3:19">
      <c r="R117" s="59"/>
      <c r="S117" s="32"/>
    </row>
    <row r="118" spans="3:19">
      <c r="R118" s="59"/>
      <c r="S118" s="32"/>
    </row>
    <row r="119" spans="3:19">
      <c r="R119" s="59"/>
      <c r="S119" s="32"/>
    </row>
    <row r="120" spans="3:19" ht="27.75" customHeight="1">
      <c r="R120" s="59"/>
      <c r="S120" s="32"/>
    </row>
    <row r="121" spans="3:19" ht="14.25" customHeight="1">
      <c r="R121" s="59"/>
      <c r="S121" s="32"/>
    </row>
    <row r="122" spans="3:19" ht="44.25" customHeight="1">
      <c r="C122" s="113" t="s">
        <v>80</v>
      </c>
      <c r="D122" s="113"/>
      <c r="E122" s="113"/>
      <c r="F122" s="113"/>
      <c r="G122" s="113"/>
      <c r="H122" s="113"/>
      <c r="I122" s="113"/>
      <c r="J122" s="113"/>
      <c r="K122" s="113"/>
      <c r="L122" s="113"/>
      <c r="M122" s="113"/>
      <c r="N122" s="113"/>
      <c r="O122" s="113"/>
      <c r="P122" s="113"/>
      <c r="R122" s="59"/>
      <c r="S122" s="32"/>
    </row>
    <row r="123" spans="3:19" ht="20.25" customHeight="1">
      <c r="C123" s="60"/>
      <c r="D123" s="60"/>
      <c r="E123" s="60"/>
      <c r="F123" s="60"/>
      <c r="G123" s="60"/>
      <c r="H123" s="60"/>
      <c r="I123" s="60"/>
      <c r="J123" s="61"/>
      <c r="K123" s="61"/>
      <c r="L123" s="61"/>
      <c r="M123" s="61"/>
      <c r="N123" s="61"/>
      <c r="R123" s="59"/>
      <c r="S123" s="32"/>
    </row>
    <row r="124" spans="3:19" ht="57.75" customHeight="1">
      <c r="C124" s="117" t="s">
        <v>120</v>
      </c>
      <c r="D124" s="117"/>
      <c r="E124" s="117"/>
      <c r="F124" s="117"/>
      <c r="G124" s="117"/>
      <c r="H124" s="117"/>
      <c r="I124" s="117"/>
      <c r="J124" s="117"/>
      <c r="K124" s="117"/>
      <c r="L124" s="117"/>
      <c r="M124" s="117"/>
      <c r="N124" s="117"/>
      <c r="O124" s="117"/>
      <c r="P124" s="117"/>
      <c r="R124" s="59"/>
      <c r="S124" s="32"/>
    </row>
    <row r="125" spans="3:19" ht="15.75" customHeight="1">
      <c r="C125" s="60"/>
      <c r="D125" s="60"/>
      <c r="E125" s="60"/>
      <c r="F125" s="60"/>
      <c r="G125" s="60"/>
      <c r="H125" s="60"/>
      <c r="I125" s="60"/>
      <c r="J125" s="61"/>
      <c r="K125" s="61"/>
      <c r="L125" s="61"/>
      <c r="M125" s="61"/>
      <c r="N125" s="61"/>
      <c r="R125" s="59"/>
      <c r="S125" s="32"/>
    </row>
    <row r="126" spans="3:19" ht="20.25" customHeight="1">
      <c r="C126" s="46" t="s">
        <v>121</v>
      </c>
      <c r="D126" s="33" t="s">
        <v>122</v>
      </c>
      <c r="E126" s="61"/>
      <c r="F126" s="61"/>
      <c r="G126" s="61"/>
      <c r="H126" s="61"/>
      <c r="I126" s="61"/>
      <c r="J126" s="61"/>
      <c r="K126" s="61"/>
      <c r="L126" s="61"/>
      <c r="M126" s="61"/>
      <c r="N126" s="61"/>
      <c r="R126" s="59"/>
      <c r="S126" s="32"/>
    </row>
    <row r="127" spans="3:19" ht="20.25" customHeight="1">
      <c r="C127" s="40">
        <v>1</v>
      </c>
      <c r="D127" s="35">
        <v>1</v>
      </c>
      <c r="E127" s="61"/>
      <c r="F127" s="61"/>
      <c r="G127" s="61"/>
      <c r="H127" s="61"/>
      <c r="I127" s="61"/>
      <c r="J127" s="61"/>
      <c r="K127" s="61"/>
      <c r="L127" s="61"/>
      <c r="M127" s="61"/>
      <c r="N127" s="61"/>
      <c r="R127" s="59"/>
      <c r="S127" s="32"/>
    </row>
    <row r="128" spans="3:19" ht="20.25" customHeight="1">
      <c r="C128" s="40">
        <v>2</v>
      </c>
      <c r="D128" s="35">
        <v>2</v>
      </c>
      <c r="E128" s="61"/>
      <c r="F128" s="61"/>
      <c r="G128" s="61"/>
      <c r="H128" s="61"/>
      <c r="I128" s="61"/>
      <c r="J128" s="61"/>
      <c r="K128" s="61"/>
      <c r="L128" s="61"/>
      <c r="M128" s="61"/>
      <c r="N128" s="61"/>
      <c r="R128" s="59"/>
      <c r="S128" s="32"/>
    </row>
    <row r="129" spans="3:19" ht="20.25" customHeight="1">
      <c r="C129" s="40">
        <v>3</v>
      </c>
      <c r="D129" s="35">
        <v>26</v>
      </c>
      <c r="E129" s="61"/>
      <c r="F129" s="61"/>
      <c r="G129" s="61"/>
      <c r="H129" s="61"/>
      <c r="I129" s="61"/>
      <c r="J129" s="61"/>
      <c r="K129" s="61"/>
      <c r="L129" s="61"/>
      <c r="M129" s="61"/>
      <c r="N129" s="61"/>
      <c r="R129" s="59"/>
      <c r="S129" s="32"/>
    </row>
    <row r="130" spans="3:19" ht="20.25" customHeight="1">
      <c r="C130" s="40">
        <v>4</v>
      </c>
      <c r="D130" s="35">
        <v>32</v>
      </c>
      <c r="E130" s="61"/>
      <c r="F130" s="61"/>
      <c r="G130" s="61"/>
      <c r="H130" s="61"/>
      <c r="I130" s="61"/>
      <c r="J130" s="61"/>
      <c r="K130" s="61"/>
      <c r="L130" s="61"/>
      <c r="M130" s="61"/>
      <c r="N130" s="61"/>
      <c r="R130" s="59"/>
      <c r="S130" s="32"/>
    </row>
    <row r="131" spans="3:19" ht="20.25" customHeight="1">
      <c r="C131" s="40">
        <v>5</v>
      </c>
      <c r="D131" s="35">
        <v>14</v>
      </c>
      <c r="E131" s="61"/>
      <c r="F131" s="61"/>
      <c r="G131" s="61"/>
      <c r="H131" s="61"/>
      <c r="I131" s="61"/>
      <c r="J131" s="61"/>
      <c r="K131" s="61"/>
      <c r="L131" s="61"/>
      <c r="M131" s="61"/>
      <c r="N131" s="61"/>
      <c r="R131" s="59"/>
      <c r="S131" s="32"/>
    </row>
    <row r="132" spans="3:19" ht="20.25" customHeight="1">
      <c r="C132" s="40" t="s">
        <v>56</v>
      </c>
      <c r="D132" s="35">
        <f>SUM(D127:D131)</f>
        <v>75</v>
      </c>
      <c r="E132" s="61"/>
      <c r="F132" s="61"/>
      <c r="G132" s="61"/>
      <c r="H132" s="61"/>
      <c r="I132" s="61"/>
      <c r="J132" s="61"/>
      <c r="K132" s="61"/>
      <c r="L132" s="61"/>
      <c r="M132" s="61"/>
      <c r="N132" s="61"/>
      <c r="R132" s="59"/>
      <c r="S132" s="32"/>
    </row>
    <row r="133" spans="3:19" ht="20.25" customHeight="1">
      <c r="C133" s="60"/>
      <c r="D133" s="60"/>
      <c r="E133" s="60"/>
      <c r="F133" s="60"/>
      <c r="G133" s="60"/>
      <c r="H133" s="60"/>
      <c r="I133" s="60"/>
      <c r="J133" s="61"/>
      <c r="K133" s="61"/>
      <c r="L133" s="61"/>
      <c r="M133" s="61"/>
      <c r="N133" s="61"/>
      <c r="R133" s="59"/>
      <c r="S133" s="32"/>
    </row>
    <row r="134" spans="3:19" ht="20.25" customHeight="1">
      <c r="C134" s="65" t="s">
        <v>121</v>
      </c>
      <c r="D134" s="33" t="s">
        <v>123</v>
      </c>
      <c r="E134" s="60"/>
      <c r="F134" s="60"/>
      <c r="G134" s="60"/>
      <c r="H134" s="60"/>
      <c r="I134" s="60"/>
      <c r="J134" s="61"/>
      <c r="K134" s="61"/>
      <c r="L134" s="61"/>
      <c r="M134" s="61"/>
      <c r="N134" s="61"/>
      <c r="R134" s="59"/>
      <c r="S134" s="32"/>
    </row>
    <row r="135" spans="3:19" ht="20.25" customHeight="1">
      <c r="C135" s="40">
        <v>1</v>
      </c>
      <c r="D135" s="37">
        <f>D127/$D$132</f>
        <v>1.3333333333333334E-2</v>
      </c>
      <c r="E135" s="60"/>
      <c r="F135" s="60"/>
      <c r="G135" s="60"/>
      <c r="H135" s="60"/>
      <c r="I135" s="60"/>
      <c r="J135" s="61"/>
      <c r="K135" s="61"/>
      <c r="L135" s="61"/>
      <c r="M135" s="61"/>
      <c r="N135" s="61"/>
      <c r="R135" s="59"/>
      <c r="S135" s="32"/>
    </row>
    <row r="136" spans="3:19" ht="20.25" customHeight="1">
      <c r="C136" s="40">
        <v>2</v>
      </c>
      <c r="D136" s="37">
        <f t="shared" ref="D136:D139" si="8">D128/$D$132</f>
        <v>2.6666666666666668E-2</v>
      </c>
      <c r="E136" s="60"/>
      <c r="F136" s="60"/>
      <c r="G136" s="60"/>
      <c r="H136" s="60"/>
      <c r="I136" s="60"/>
      <c r="J136" s="61"/>
      <c r="K136" s="61"/>
      <c r="L136" s="61"/>
      <c r="M136" s="61"/>
      <c r="N136" s="61"/>
      <c r="R136" s="59"/>
      <c r="S136" s="32"/>
    </row>
    <row r="137" spans="3:19" ht="20.25" customHeight="1">
      <c r="C137" s="40">
        <v>3</v>
      </c>
      <c r="D137" s="37">
        <f t="shared" si="8"/>
        <v>0.34666666666666668</v>
      </c>
      <c r="E137" s="60"/>
      <c r="F137" s="60"/>
      <c r="G137" s="60"/>
      <c r="H137" s="60"/>
      <c r="I137" s="60"/>
      <c r="J137" s="61"/>
      <c r="K137" s="61"/>
      <c r="L137" s="61"/>
      <c r="M137" s="61"/>
      <c r="N137" s="61"/>
      <c r="R137" s="59"/>
      <c r="S137" s="32"/>
    </row>
    <row r="138" spans="3:19" ht="20.25" customHeight="1">
      <c r="C138" s="40">
        <v>4</v>
      </c>
      <c r="D138" s="37">
        <f t="shared" si="8"/>
        <v>0.42666666666666669</v>
      </c>
      <c r="R138" s="59"/>
      <c r="S138" s="32"/>
    </row>
    <row r="139" spans="3:19" ht="20.25" customHeight="1">
      <c r="C139" s="40">
        <v>5</v>
      </c>
      <c r="D139" s="37">
        <f t="shared" si="8"/>
        <v>0.18666666666666668</v>
      </c>
      <c r="R139" s="59"/>
      <c r="S139" s="32"/>
    </row>
    <row r="140" spans="3:19" ht="17.25" customHeight="1">
      <c r="R140" s="59"/>
      <c r="S140" s="32"/>
    </row>
    <row r="141" spans="3:19" ht="23.25">
      <c r="C141" s="113" t="s">
        <v>81</v>
      </c>
      <c r="D141" s="113"/>
      <c r="E141" s="113"/>
      <c r="F141" s="113"/>
      <c r="G141" s="113"/>
      <c r="H141" s="113"/>
      <c r="I141" s="113"/>
      <c r="J141" s="113"/>
      <c r="K141" s="113"/>
      <c r="L141" s="113"/>
      <c r="M141" s="113"/>
      <c r="N141" s="113"/>
      <c r="O141" s="113"/>
      <c r="P141" s="113"/>
      <c r="R141" s="59"/>
      <c r="S141" s="32"/>
    </row>
    <row r="143" spans="3:19" ht="22.5" customHeight="1"/>
    <row r="144" spans="3:19" ht="22.5" customHeight="1"/>
    <row r="145" spans="3:16" ht="23.25">
      <c r="C145" s="114" t="s">
        <v>124</v>
      </c>
      <c r="D145" s="114"/>
      <c r="E145" s="114"/>
      <c r="F145" s="114"/>
      <c r="G145" s="114"/>
      <c r="H145" s="114"/>
      <c r="I145" s="114"/>
      <c r="J145" s="114"/>
      <c r="K145" s="114"/>
      <c r="L145" s="114"/>
      <c r="M145" s="114"/>
      <c r="N145" s="114"/>
      <c r="O145" s="114"/>
      <c r="P145" s="114"/>
    </row>
    <row r="146" spans="3:16" ht="39.75" customHeight="1"/>
    <row r="147" spans="3:16" ht="23.25">
      <c r="C147" s="33" t="s">
        <v>54</v>
      </c>
      <c r="D147" s="49" t="s">
        <v>59</v>
      </c>
      <c r="E147" s="49" t="s">
        <v>126</v>
      </c>
      <c r="F147" s="49" t="s">
        <v>127</v>
      </c>
      <c r="G147" s="49" t="s">
        <v>62</v>
      </c>
      <c r="H147" s="49" t="s">
        <v>128</v>
      </c>
    </row>
    <row r="148" spans="3:16" ht="21">
      <c r="C148" s="40" t="s">
        <v>18</v>
      </c>
      <c r="D148" s="35">
        <v>56</v>
      </c>
      <c r="E148" s="35">
        <v>3</v>
      </c>
      <c r="F148" s="35">
        <v>1</v>
      </c>
      <c r="G148" s="35">
        <v>0</v>
      </c>
      <c r="H148" s="35">
        <f>SUM(D148:G148)</f>
        <v>60</v>
      </c>
    </row>
    <row r="149" spans="3:16" ht="21">
      <c r="C149" s="40" t="s">
        <v>17</v>
      </c>
      <c r="D149" s="35">
        <v>12</v>
      </c>
      <c r="E149" s="35">
        <v>1</v>
      </c>
      <c r="F149" s="35">
        <v>1</v>
      </c>
      <c r="G149" s="35">
        <v>1</v>
      </c>
      <c r="H149" s="35">
        <f>SUM(D149:G149)</f>
        <v>15</v>
      </c>
    </row>
    <row r="150" spans="3:16" ht="21">
      <c r="C150" s="40" t="s">
        <v>56</v>
      </c>
      <c r="D150" s="35">
        <f>D148+D149</f>
        <v>68</v>
      </c>
      <c r="E150" s="35">
        <f t="shared" ref="E150:H150" si="9">E148+E149</f>
        <v>4</v>
      </c>
      <c r="F150" s="35">
        <f t="shared" si="9"/>
        <v>2</v>
      </c>
      <c r="G150" s="35">
        <f t="shared" si="9"/>
        <v>1</v>
      </c>
      <c r="H150" s="35">
        <f t="shared" si="9"/>
        <v>75</v>
      </c>
    </row>
    <row r="152" spans="3:16" ht="23.25">
      <c r="C152" s="33" t="s">
        <v>55</v>
      </c>
      <c r="D152" s="49" t="s">
        <v>59</v>
      </c>
      <c r="E152" s="49" t="s">
        <v>126</v>
      </c>
      <c r="F152" s="49" t="s">
        <v>127</v>
      </c>
      <c r="G152" s="49" t="s">
        <v>62</v>
      </c>
      <c r="H152" s="49" t="s">
        <v>128</v>
      </c>
    </row>
    <row r="153" spans="3:16" ht="21">
      <c r="C153" s="40" t="s">
        <v>18</v>
      </c>
      <c r="D153" s="37">
        <f>D148/$D$150</f>
        <v>0.82352941176470584</v>
      </c>
      <c r="E153" s="37">
        <f>E148/$E$150</f>
        <v>0.75</v>
      </c>
      <c r="F153" s="37">
        <f>F148/$F$150</f>
        <v>0.5</v>
      </c>
      <c r="G153" s="37">
        <f>G148/$G$150</f>
        <v>0</v>
      </c>
      <c r="H153" s="37">
        <f>H148/$H$150</f>
        <v>0.8</v>
      </c>
    </row>
    <row r="154" spans="3:16" ht="21">
      <c r="C154" s="40" t="s">
        <v>17</v>
      </c>
      <c r="D154" s="37">
        <f>D149/$D$150</f>
        <v>0.17647058823529413</v>
      </c>
      <c r="E154" s="37">
        <f>E149/$E$150</f>
        <v>0.25</v>
      </c>
      <c r="F154" s="37">
        <f>F149/$F$150</f>
        <v>0.5</v>
      </c>
      <c r="G154" s="37">
        <f>G149/$G$150</f>
        <v>1</v>
      </c>
      <c r="H154" s="37">
        <f>H149/$H$150</f>
        <v>0.2</v>
      </c>
    </row>
    <row r="155" spans="3:16" ht="25.5" customHeight="1">
      <c r="C155" s="39"/>
      <c r="D155" s="61"/>
      <c r="E155" s="61"/>
    </row>
    <row r="156" spans="3:16" ht="11.25" customHeight="1">
      <c r="C156" s="39"/>
      <c r="D156" s="61"/>
      <c r="E156" s="61"/>
    </row>
    <row r="157" spans="3:16" ht="11.25" customHeight="1">
      <c r="C157" s="39"/>
      <c r="D157" s="61"/>
      <c r="E157" s="61"/>
    </row>
    <row r="158" spans="3:16" ht="23.25">
      <c r="C158" s="114" t="s">
        <v>125</v>
      </c>
      <c r="D158" s="114"/>
      <c r="E158" s="114"/>
      <c r="F158" s="114"/>
      <c r="G158" s="114"/>
      <c r="H158" s="114"/>
      <c r="I158" s="114"/>
      <c r="J158" s="114"/>
      <c r="K158" s="114"/>
      <c r="L158" s="114"/>
      <c r="M158" s="114"/>
      <c r="N158" s="114"/>
      <c r="O158" s="114"/>
      <c r="P158" s="114"/>
    </row>
    <row r="159" spans="3:16" ht="43.5" customHeight="1"/>
    <row r="160" spans="3:16" ht="43.5" customHeight="1">
      <c r="C160" s="33" t="s">
        <v>54</v>
      </c>
      <c r="D160" s="49" t="s">
        <v>59</v>
      </c>
      <c r="E160" s="49" t="s">
        <v>126</v>
      </c>
      <c r="F160" s="49" t="s">
        <v>127</v>
      </c>
      <c r="G160" s="49" t="s">
        <v>62</v>
      </c>
      <c r="H160" s="49" t="s">
        <v>128</v>
      </c>
    </row>
    <row r="161" spans="3:16" ht="21">
      <c r="C161" s="34" t="s">
        <v>82</v>
      </c>
      <c r="D161" s="35">
        <v>4</v>
      </c>
      <c r="E161" s="35">
        <v>1</v>
      </c>
      <c r="F161" s="35">
        <v>0</v>
      </c>
      <c r="G161" s="35">
        <v>0</v>
      </c>
      <c r="H161" s="35">
        <f>SUM(D161:G161)</f>
        <v>5</v>
      </c>
    </row>
    <row r="162" spans="3:16" ht="21">
      <c r="C162" s="34" t="s">
        <v>83</v>
      </c>
      <c r="D162" s="35">
        <v>50</v>
      </c>
      <c r="E162" s="35">
        <v>2</v>
      </c>
      <c r="F162" s="35">
        <v>2</v>
      </c>
      <c r="G162" s="35">
        <v>0</v>
      </c>
      <c r="H162" s="35">
        <f t="shared" ref="H162:H163" si="10">SUM(D162:G162)</f>
        <v>54</v>
      </c>
    </row>
    <row r="163" spans="3:16" ht="21">
      <c r="C163" s="50" t="s">
        <v>84</v>
      </c>
      <c r="D163" s="35">
        <v>5</v>
      </c>
      <c r="E163" s="35">
        <v>0</v>
      </c>
      <c r="F163" s="35">
        <v>0</v>
      </c>
      <c r="G163" s="35">
        <v>0</v>
      </c>
      <c r="H163" s="35">
        <f t="shared" si="10"/>
        <v>5</v>
      </c>
    </row>
    <row r="164" spans="3:16" ht="21">
      <c r="C164" s="34" t="s">
        <v>309</v>
      </c>
      <c r="D164" s="35">
        <f>SUM(D161:D163)</f>
        <v>59</v>
      </c>
      <c r="E164" s="35">
        <f t="shared" ref="E164:H164" si="11">SUM(E161:E163)</f>
        <v>3</v>
      </c>
      <c r="F164" s="35">
        <f t="shared" si="11"/>
        <v>2</v>
      </c>
      <c r="G164" s="35">
        <f t="shared" si="11"/>
        <v>0</v>
      </c>
      <c r="H164" s="35">
        <f t="shared" si="11"/>
        <v>64</v>
      </c>
    </row>
    <row r="165" spans="3:16" ht="21">
      <c r="C165" s="69"/>
      <c r="D165" s="70"/>
      <c r="E165" s="70"/>
      <c r="F165" s="70"/>
    </row>
    <row r="167" spans="3:16" ht="23.25">
      <c r="C167" s="33" t="s">
        <v>55</v>
      </c>
      <c r="D167" s="49" t="s">
        <v>59</v>
      </c>
      <c r="E167" s="49" t="s">
        <v>126</v>
      </c>
      <c r="F167" s="49" t="s">
        <v>127</v>
      </c>
      <c r="G167" s="49" t="s">
        <v>62</v>
      </c>
      <c r="H167" s="49" t="s">
        <v>128</v>
      </c>
    </row>
    <row r="168" spans="3:16" ht="21">
      <c r="C168" s="34" t="s">
        <v>82</v>
      </c>
      <c r="D168" s="37">
        <f>D161/$D$164</f>
        <v>6.7796610169491525E-2</v>
      </c>
      <c r="E168" s="37">
        <f>E161/$E$164</f>
        <v>0.33333333333333331</v>
      </c>
      <c r="F168" s="37">
        <f>F161/$F$164</f>
        <v>0</v>
      </c>
      <c r="G168" s="37" t="e">
        <f>G161/$G$164</f>
        <v>#DIV/0!</v>
      </c>
      <c r="H168" s="37">
        <f>H161/$H$164</f>
        <v>7.8125E-2</v>
      </c>
    </row>
    <row r="169" spans="3:16" ht="21">
      <c r="C169" s="34" t="s">
        <v>83</v>
      </c>
      <c r="D169" s="37">
        <f t="shared" ref="D169" si="12">D162/$D$164</f>
        <v>0.84745762711864403</v>
      </c>
      <c r="E169" s="37">
        <f t="shared" ref="E169:E170" si="13">E162/$E$164</f>
        <v>0.66666666666666663</v>
      </c>
      <c r="F169" s="37">
        <f t="shared" ref="F169:F170" si="14">F162/$F$164</f>
        <v>1</v>
      </c>
      <c r="G169" s="37" t="e">
        <f t="shared" ref="G169:G170" si="15">G162/$G$164</f>
        <v>#DIV/0!</v>
      </c>
      <c r="H169" s="37">
        <f t="shared" ref="H169:H170" si="16">H162/$H$164</f>
        <v>0.84375</v>
      </c>
    </row>
    <row r="170" spans="3:16" ht="21">
      <c r="C170" s="50" t="s">
        <v>84</v>
      </c>
      <c r="D170" s="37">
        <f>D163/$D$164</f>
        <v>8.4745762711864403E-2</v>
      </c>
      <c r="E170" s="37">
        <f t="shared" si="13"/>
        <v>0</v>
      </c>
      <c r="F170" s="37">
        <f t="shared" si="14"/>
        <v>0</v>
      </c>
      <c r="G170" s="37" t="e">
        <f t="shared" si="15"/>
        <v>#DIV/0!</v>
      </c>
      <c r="H170" s="37">
        <f t="shared" si="16"/>
        <v>7.8125E-2</v>
      </c>
    </row>
    <row r="171" spans="3:16" ht="26.25" customHeight="1">
      <c r="C171" s="51"/>
      <c r="D171" s="53"/>
      <c r="E171" s="53"/>
      <c r="F171" s="53"/>
    </row>
    <row r="172" spans="3:16" ht="33.75" customHeight="1"/>
    <row r="173" spans="3:16" ht="54.75" customHeight="1">
      <c r="C173" s="118" t="s">
        <v>129</v>
      </c>
      <c r="D173" s="118"/>
      <c r="E173" s="118"/>
      <c r="F173" s="118"/>
      <c r="G173" s="118"/>
      <c r="H173" s="118"/>
      <c r="I173" s="118"/>
      <c r="J173" s="118"/>
      <c r="K173" s="118"/>
      <c r="L173" s="118"/>
      <c r="M173" s="118"/>
      <c r="N173" s="118"/>
      <c r="O173" s="118"/>
      <c r="P173" s="118"/>
    </row>
    <row r="174" spans="3:16" ht="29.25" customHeight="1">
      <c r="C174" s="43"/>
      <c r="D174" s="43"/>
      <c r="E174" s="43"/>
      <c r="F174" s="43"/>
      <c r="G174" s="43"/>
      <c r="H174" s="43"/>
      <c r="I174" s="43"/>
      <c r="J174" s="43"/>
      <c r="K174" s="43"/>
      <c r="L174" s="43"/>
      <c r="M174" s="43"/>
      <c r="N174" s="43"/>
      <c r="O174" s="43"/>
      <c r="P174" s="43"/>
    </row>
    <row r="175" spans="3:16" ht="75.75" customHeight="1">
      <c r="D175" s="49" t="s">
        <v>59</v>
      </c>
      <c r="E175" s="49" t="s">
        <v>60</v>
      </c>
      <c r="F175" s="49" t="s">
        <v>61</v>
      </c>
      <c r="G175" s="49" t="s">
        <v>62</v>
      </c>
    </row>
    <row r="176" spans="3:16" ht="42">
      <c r="C176" s="34" t="s">
        <v>85</v>
      </c>
      <c r="D176" s="77">
        <v>4</v>
      </c>
      <c r="E176" s="77">
        <v>0</v>
      </c>
      <c r="F176" s="77">
        <v>0</v>
      </c>
      <c r="G176" s="77">
        <v>1</v>
      </c>
    </row>
    <row r="177" spans="3:16" ht="21">
      <c r="C177" s="34" t="s">
        <v>86</v>
      </c>
      <c r="D177" s="77">
        <v>12</v>
      </c>
      <c r="E177" s="77">
        <v>0</v>
      </c>
      <c r="F177" s="77">
        <v>1</v>
      </c>
      <c r="G177" s="77">
        <v>0</v>
      </c>
    </row>
    <row r="178" spans="3:16" ht="63">
      <c r="C178" s="34" t="s">
        <v>87</v>
      </c>
      <c r="D178" s="77">
        <v>4</v>
      </c>
      <c r="E178" s="77">
        <v>1</v>
      </c>
      <c r="F178" s="77">
        <v>0</v>
      </c>
      <c r="G178" s="77">
        <v>0</v>
      </c>
    </row>
    <row r="179" spans="3:16" ht="42">
      <c r="C179" s="34" t="s">
        <v>130</v>
      </c>
      <c r="D179" s="77">
        <v>0</v>
      </c>
      <c r="E179" s="77">
        <v>0</v>
      </c>
      <c r="F179" s="77">
        <v>0</v>
      </c>
      <c r="G179" s="77">
        <v>0</v>
      </c>
    </row>
    <row r="180" spans="3:16" ht="21">
      <c r="C180" s="34" t="s">
        <v>88</v>
      </c>
      <c r="D180" s="77">
        <v>2</v>
      </c>
      <c r="E180" s="77">
        <v>0</v>
      </c>
      <c r="F180" s="77">
        <v>0</v>
      </c>
      <c r="G180" s="77">
        <v>0</v>
      </c>
    </row>
    <row r="181" spans="3:16" ht="21">
      <c r="C181" s="34" t="s">
        <v>89</v>
      </c>
      <c r="D181" s="77">
        <v>50</v>
      </c>
      <c r="E181" s="77">
        <v>3</v>
      </c>
      <c r="F181" s="77">
        <v>1</v>
      </c>
      <c r="G181" s="77">
        <v>0</v>
      </c>
    </row>
    <row r="182" spans="3:16" ht="21">
      <c r="C182" s="34" t="s">
        <v>56</v>
      </c>
      <c r="D182" s="77">
        <f>SUM(D176:D181)</f>
        <v>72</v>
      </c>
      <c r="E182" s="77">
        <f t="shared" ref="E182:G182" si="17">SUM(E176:E181)</f>
        <v>4</v>
      </c>
      <c r="F182" s="77">
        <f t="shared" si="17"/>
        <v>2</v>
      </c>
      <c r="G182" s="77">
        <f t="shared" si="17"/>
        <v>1</v>
      </c>
    </row>
    <row r="183" spans="3:16" ht="21">
      <c r="C183" s="69"/>
      <c r="D183" s="71"/>
      <c r="E183" s="71"/>
      <c r="F183" s="71"/>
      <c r="G183" s="71"/>
    </row>
    <row r="184" spans="3:16" ht="23.25">
      <c r="D184" s="49" t="s">
        <v>59</v>
      </c>
      <c r="E184" s="49" t="s">
        <v>60</v>
      </c>
      <c r="F184" s="49" t="s">
        <v>61</v>
      </c>
      <c r="G184" s="49" t="s">
        <v>62</v>
      </c>
    </row>
    <row r="185" spans="3:16" ht="42">
      <c r="C185" s="34" t="s">
        <v>85</v>
      </c>
      <c r="D185" s="37">
        <f>D176/$D$182</f>
        <v>5.5555555555555552E-2</v>
      </c>
      <c r="E185" s="37">
        <f>E176/$E$182</f>
        <v>0</v>
      </c>
      <c r="F185" s="37">
        <f>F176/$F$182</f>
        <v>0</v>
      </c>
      <c r="G185" s="37">
        <f>G176/$G$182</f>
        <v>1</v>
      </c>
    </row>
    <row r="186" spans="3:16" ht="21">
      <c r="C186" s="34" t="s">
        <v>86</v>
      </c>
      <c r="D186" s="37">
        <f t="shared" ref="D186:D190" si="18">D177/$D$182</f>
        <v>0.16666666666666666</v>
      </c>
      <c r="E186" s="37">
        <f t="shared" ref="E186:E190" si="19">E177/$E$182</f>
        <v>0</v>
      </c>
      <c r="F186" s="37">
        <f t="shared" ref="F186:F190" si="20">F177/$F$182</f>
        <v>0.5</v>
      </c>
      <c r="G186" s="37">
        <f t="shared" ref="G186:G190" si="21">G177/$G$182</f>
        <v>0</v>
      </c>
    </row>
    <row r="187" spans="3:16" ht="63">
      <c r="C187" s="34" t="s">
        <v>87</v>
      </c>
      <c r="D187" s="37">
        <f>D178/$D$182</f>
        <v>5.5555555555555552E-2</v>
      </c>
      <c r="E187" s="37">
        <f t="shared" si="19"/>
        <v>0.25</v>
      </c>
      <c r="F187" s="37">
        <f t="shared" si="20"/>
        <v>0</v>
      </c>
      <c r="G187" s="37">
        <f t="shared" si="21"/>
        <v>0</v>
      </c>
    </row>
    <row r="188" spans="3:16" ht="42">
      <c r="C188" s="34" t="s">
        <v>130</v>
      </c>
      <c r="D188" s="37">
        <f t="shared" si="18"/>
        <v>0</v>
      </c>
      <c r="E188" s="37">
        <f t="shared" si="19"/>
        <v>0</v>
      </c>
      <c r="F188" s="37">
        <f t="shared" si="20"/>
        <v>0</v>
      </c>
      <c r="G188" s="37">
        <f t="shared" si="21"/>
        <v>0</v>
      </c>
    </row>
    <row r="189" spans="3:16" ht="21">
      <c r="C189" s="34" t="s">
        <v>88</v>
      </c>
      <c r="D189" s="37">
        <f t="shared" si="18"/>
        <v>2.7777777777777776E-2</v>
      </c>
      <c r="E189" s="37">
        <f t="shared" si="19"/>
        <v>0</v>
      </c>
      <c r="F189" s="37">
        <f t="shared" si="20"/>
        <v>0</v>
      </c>
      <c r="G189" s="37">
        <f t="shared" si="21"/>
        <v>0</v>
      </c>
    </row>
    <row r="190" spans="3:16" ht="21">
      <c r="C190" s="34" t="s">
        <v>89</v>
      </c>
      <c r="D190" s="37">
        <f t="shared" si="18"/>
        <v>0.69444444444444442</v>
      </c>
      <c r="E190" s="37">
        <f t="shared" si="19"/>
        <v>0.75</v>
      </c>
      <c r="F190" s="37">
        <f t="shared" si="20"/>
        <v>0.5</v>
      </c>
      <c r="G190" s="37">
        <f t="shared" si="21"/>
        <v>0</v>
      </c>
    </row>
    <row r="191" spans="3:16" ht="21">
      <c r="C191" s="62"/>
      <c r="D191" s="61"/>
      <c r="E191" s="61"/>
      <c r="F191" s="61"/>
      <c r="G191" s="61"/>
    </row>
    <row r="192" spans="3:16" ht="23.25">
      <c r="C192" s="113" t="s">
        <v>90</v>
      </c>
      <c r="D192" s="113"/>
      <c r="E192" s="113"/>
      <c r="F192" s="113"/>
      <c r="G192" s="113"/>
      <c r="H192" s="113"/>
      <c r="I192" s="113"/>
      <c r="J192" s="113"/>
      <c r="K192" s="113"/>
      <c r="L192" s="113"/>
      <c r="M192" s="113"/>
      <c r="N192" s="113"/>
      <c r="O192" s="113"/>
      <c r="P192" s="113"/>
    </row>
    <row r="194" spans="3:16" ht="23.25">
      <c r="C194" s="118" t="s">
        <v>131</v>
      </c>
      <c r="D194" s="118"/>
      <c r="E194" s="118"/>
      <c r="F194" s="118"/>
      <c r="G194" s="118"/>
      <c r="H194" s="118"/>
      <c r="I194" s="118"/>
      <c r="J194" s="118"/>
      <c r="K194" s="118"/>
      <c r="L194" s="118"/>
      <c r="M194" s="118"/>
      <c r="N194" s="118"/>
      <c r="O194" s="118"/>
      <c r="P194" s="118"/>
    </row>
    <row r="195" spans="3:16" ht="57" customHeight="1"/>
    <row r="196" spans="3:16" ht="30" customHeight="1">
      <c r="C196" s="49" t="s">
        <v>54</v>
      </c>
      <c r="D196" s="33" t="s">
        <v>60</v>
      </c>
      <c r="E196" s="33" t="s">
        <v>61</v>
      </c>
      <c r="F196" s="33" t="s">
        <v>62</v>
      </c>
    </row>
    <row r="197" spans="3:16" ht="21">
      <c r="C197" s="40" t="s">
        <v>18</v>
      </c>
      <c r="D197" s="35">
        <v>0</v>
      </c>
      <c r="E197" s="35">
        <v>0</v>
      </c>
      <c r="F197" s="35">
        <v>1</v>
      </c>
      <c r="G197" s="54"/>
    </row>
    <row r="198" spans="3:16" ht="21">
      <c r="C198" s="40" t="s">
        <v>17</v>
      </c>
      <c r="D198" s="35">
        <v>4</v>
      </c>
      <c r="E198" s="35">
        <v>2</v>
      </c>
      <c r="F198" s="35">
        <v>0</v>
      </c>
    </row>
    <row r="199" spans="3:16" ht="21">
      <c r="C199" s="40" t="s">
        <v>56</v>
      </c>
      <c r="D199" s="35">
        <f>SUM(D197:D198)</f>
        <v>4</v>
      </c>
      <c r="E199" s="35">
        <f t="shared" ref="E199:F199" si="22">SUM(E197:E198)</f>
        <v>2</v>
      </c>
      <c r="F199" s="35">
        <f t="shared" si="22"/>
        <v>1</v>
      </c>
    </row>
    <row r="200" spans="3:16" ht="17.25" customHeight="1"/>
    <row r="201" spans="3:16" ht="23.25">
      <c r="C201" s="49" t="s">
        <v>55</v>
      </c>
      <c r="D201" s="33" t="s">
        <v>60</v>
      </c>
      <c r="E201" s="33" t="s">
        <v>61</v>
      </c>
      <c r="F201" s="33" t="s">
        <v>62</v>
      </c>
    </row>
    <row r="202" spans="3:16" ht="21">
      <c r="C202" s="40" t="s">
        <v>18</v>
      </c>
      <c r="D202" s="37">
        <f>D197/$D$199</f>
        <v>0</v>
      </c>
      <c r="E202" s="37">
        <f>E197/$E$199</f>
        <v>0</v>
      </c>
      <c r="F202" s="37">
        <f>F197/$F$199</f>
        <v>1</v>
      </c>
    </row>
    <row r="203" spans="3:16" ht="21">
      <c r="C203" s="40" t="s">
        <v>17</v>
      </c>
      <c r="D203" s="37">
        <f>D198/$D$199</f>
        <v>1</v>
      </c>
      <c r="E203" s="37">
        <f>E198/$E$199</f>
        <v>1</v>
      </c>
      <c r="F203" s="37">
        <f>F198/$F$199</f>
        <v>0</v>
      </c>
    </row>
    <row r="204" spans="3:16" ht="88.5" customHeight="1"/>
    <row r="205" spans="3:16" ht="23.25">
      <c r="C205" s="113" t="s">
        <v>91</v>
      </c>
      <c r="D205" s="113"/>
      <c r="E205" s="113"/>
      <c r="F205" s="113"/>
      <c r="G205" s="113"/>
      <c r="H205" s="113"/>
      <c r="I205" s="113"/>
      <c r="J205" s="113"/>
      <c r="K205" s="113"/>
      <c r="L205" s="113"/>
      <c r="M205" s="113"/>
      <c r="N205" s="113"/>
      <c r="O205" s="113"/>
      <c r="P205" s="113"/>
    </row>
    <row r="207" spans="3:16" ht="23.25">
      <c r="C207" s="118" t="s">
        <v>92</v>
      </c>
      <c r="D207" s="118"/>
      <c r="E207" s="118"/>
      <c r="F207" s="118"/>
      <c r="G207" s="118"/>
      <c r="H207" s="118"/>
      <c r="I207" s="118"/>
      <c r="J207" s="118"/>
      <c r="K207" s="118"/>
      <c r="L207" s="118"/>
      <c r="M207" s="118"/>
      <c r="N207" s="118"/>
      <c r="O207" s="118"/>
      <c r="P207" s="118"/>
    </row>
    <row r="208" spans="3:16" ht="21.75" customHeight="1"/>
    <row r="209" spans="3:16" ht="21.75" customHeight="1">
      <c r="C209" s="33" t="s">
        <v>54</v>
      </c>
      <c r="D209" s="33" t="s">
        <v>60</v>
      </c>
      <c r="E209" s="33" t="s">
        <v>61</v>
      </c>
      <c r="F209" s="33" t="s">
        <v>62</v>
      </c>
      <c r="G209" s="33" t="s">
        <v>56</v>
      </c>
    </row>
    <row r="210" spans="3:16" ht="21.75" customHeight="1">
      <c r="C210" s="34" t="s">
        <v>132</v>
      </c>
      <c r="D210" s="35">
        <v>2</v>
      </c>
      <c r="E210" s="35">
        <v>0</v>
      </c>
      <c r="F210" s="35">
        <v>0</v>
      </c>
      <c r="G210" s="35">
        <f>SUM(D210:F210)</f>
        <v>2</v>
      </c>
    </row>
    <row r="211" spans="3:16" ht="21.75" customHeight="1">
      <c r="C211" s="34" t="s">
        <v>93</v>
      </c>
      <c r="D211" s="35">
        <v>1</v>
      </c>
      <c r="E211" s="35">
        <v>0</v>
      </c>
      <c r="F211" s="35">
        <v>1</v>
      </c>
      <c r="G211" s="35">
        <f t="shared" ref="G211:G214" si="23">SUM(D211:F211)</f>
        <v>2</v>
      </c>
    </row>
    <row r="212" spans="3:16" ht="21.75" customHeight="1">
      <c r="C212" s="34" t="s">
        <v>94</v>
      </c>
      <c r="D212" s="35">
        <v>0</v>
      </c>
      <c r="E212" s="35">
        <v>1</v>
      </c>
      <c r="F212" s="35">
        <v>0</v>
      </c>
      <c r="G212" s="35">
        <f>SUM(D212:F212)</f>
        <v>1</v>
      </c>
    </row>
    <row r="213" spans="3:16" ht="21.75" customHeight="1">
      <c r="C213" s="34" t="s">
        <v>95</v>
      </c>
      <c r="D213" s="35">
        <v>1</v>
      </c>
      <c r="E213" s="35">
        <v>1</v>
      </c>
      <c r="F213" s="35">
        <v>0</v>
      </c>
      <c r="G213" s="35">
        <f t="shared" si="23"/>
        <v>2</v>
      </c>
    </row>
    <row r="214" spans="3:16" ht="21">
      <c r="C214" s="34" t="s">
        <v>56</v>
      </c>
      <c r="D214" s="35">
        <f>SUM(D210:D213)</f>
        <v>4</v>
      </c>
      <c r="E214" s="35">
        <f t="shared" ref="E214:F214" si="24">SUM(E210:E213)</f>
        <v>2</v>
      </c>
      <c r="F214" s="35">
        <f t="shared" si="24"/>
        <v>1</v>
      </c>
      <c r="G214" s="35">
        <f t="shared" si="23"/>
        <v>7</v>
      </c>
    </row>
    <row r="215" spans="3:16" ht="21">
      <c r="C215" s="62"/>
      <c r="D215" s="63"/>
      <c r="E215" s="63"/>
      <c r="F215" s="63"/>
      <c r="G215" s="63"/>
    </row>
    <row r="216" spans="3:16" ht="21.75" customHeight="1"/>
    <row r="217" spans="3:16" ht="23.25">
      <c r="C217" s="33" t="s">
        <v>55</v>
      </c>
      <c r="D217" s="33" t="s">
        <v>60</v>
      </c>
      <c r="E217" s="33" t="s">
        <v>61</v>
      </c>
      <c r="F217" s="33" t="s">
        <v>62</v>
      </c>
      <c r="G217" s="33" t="s">
        <v>56</v>
      </c>
    </row>
    <row r="218" spans="3:16" ht="21">
      <c r="C218" s="34" t="s">
        <v>132</v>
      </c>
      <c r="D218" s="37">
        <f>D210/$D$214</f>
        <v>0.5</v>
      </c>
      <c r="E218" s="37">
        <f>E210/$E$214</f>
        <v>0</v>
      </c>
      <c r="F218" s="37">
        <f>F210/$F$214</f>
        <v>0</v>
      </c>
      <c r="G218" s="37">
        <f>G210/$G$214</f>
        <v>0.2857142857142857</v>
      </c>
    </row>
    <row r="219" spans="3:16" ht="21">
      <c r="C219" s="34" t="s">
        <v>93</v>
      </c>
      <c r="D219" s="37">
        <f t="shared" ref="D219:D221" si="25">D211/$D$214</f>
        <v>0.25</v>
      </c>
      <c r="E219" s="37">
        <f t="shared" ref="E219:E221" si="26">E211/$E$214</f>
        <v>0</v>
      </c>
      <c r="F219" s="37">
        <f t="shared" ref="F219:F221" si="27">F211/$F$214</f>
        <v>1</v>
      </c>
      <c r="G219" s="37">
        <f t="shared" ref="G219:G221" si="28">G211/$G$214</f>
        <v>0.2857142857142857</v>
      </c>
    </row>
    <row r="220" spans="3:16" ht="21">
      <c r="C220" s="34" t="s">
        <v>94</v>
      </c>
      <c r="D220" s="37">
        <f t="shared" si="25"/>
        <v>0</v>
      </c>
      <c r="E220" s="37">
        <f t="shared" si="26"/>
        <v>0.5</v>
      </c>
      <c r="F220" s="37">
        <f t="shared" si="27"/>
        <v>0</v>
      </c>
      <c r="G220" s="37">
        <f t="shared" si="28"/>
        <v>0.14285714285714285</v>
      </c>
    </row>
    <row r="221" spans="3:16" ht="21">
      <c r="C221" s="34" t="s">
        <v>95</v>
      </c>
      <c r="D221" s="37">
        <f t="shared" si="25"/>
        <v>0.25</v>
      </c>
      <c r="E221" s="37">
        <f t="shared" si="26"/>
        <v>0.5</v>
      </c>
      <c r="F221" s="37">
        <f t="shared" si="27"/>
        <v>0</v>
      </c>
      <c r="G221" s="37">
        <f t="shared" si="28"/>
        <v>0.2857142857142857</v>
      </c>
    </row>
    <row r="222" spans="3:16" ht="37.5" customHeight="1"/>
    <row r="223" spans="3:16" ht="32.25" hidden="1" customHeight="1">
      <c r="C223" s="118" t="s">
        <v>96</v>
      </c>
      <c r="D223" s="118"/>
      <c r="E223" s="118"/>
      <c r="F223" s="118"/>
      <c r="G223" s="118"/>
      <c r="H223" s="118"/>
      <c r="I223" s="118"/>
      <c r="J223" s="118"/>
      <c r="K223" s="118"/>
      <c r="L223" s="118"/>
      <c r="M223" s="118"/>
      <c r="N223" s="118"/>
      <c r="O223" s="118"/>
      <c r="P223" s="118"/>
    </row>
    <row r="225" spans="3:16" ht="3.75" customHeight="1"/>
    <row r="226" spans="3:16" ht="23.25">
      <c r="C226" s="113" t="s">
        <v>97</v>
      </c>
      <c r="D226" s="113"/>
      <c r="E226" s="113"/>
      <c r="F226" s="113"/>
      <c r="G226" s="113"/>
      <c r="H226" s="113"/>
      <c r="I226" s="113"/>
      <c r="J226" s="113"/>
      <c r="K226" s="113"/>
      <c r="L226" s="113"/>
      <c r="M226" s="113"/>
      <c r="N226" s="113"/>
      <c r="O226" s="113"/>
      <c r="P226" s="113"/>
    </row>
    <row r="228" spans="3:16" ht="23.25">
      <c r="C228" s="118" t="s">
        <v>98</v>
      </c>
      <c r="D228" s="118"/>
      <c r="E228" s="118"/>
      <c r="F228" s="118"/>
      <c r="G228" s="118"/>
      <c r="H228" s="118"/>
      <c r="I228" s="118"/>
      <c r="J228" s="118"/>
      <c r="K228" s="118"/>
      <c r="L228" s="118"/>
      <c r="M228" s="118"/>
      <c r="N228" s="118"/>
      <c r="O228" s="118"/>
      <c r="P228" s="118"/>
    </row>
    <row r="230" spans="3:16" ht="23.25">
      <c r="C230" s="33" t="s">
        <v>54</v>
      </c>
      <c r="D230" s="33" t="s">
        <v>59</v>
      </c>
      <c r="E230" s="33" t="s">
        <v>60</v>
      </c>
      <c r="F230" s="33" t="s">
        <v>61</v>
      </c>
      <c r="G230" s="33" t="s">
        <v>62</v>
      </c>
      <c r="H230" s="33" t="s">
        <v>56</v>
      </c>
    </row>
    <row r="231" spans="3:16" ht="21">
      <c r="C231" s="40" t="s">
        <v>18</v>
      </c>
      <c r="D231" s="35">
        <v>52</v>
      </c>
      <c r="E231" s="35">
        <v>3</v>
      </c>
      <c r="F231" s="35">
        <v>2</v>
      </c>
      <c r="G231" s="35">
        <v>1</v>
      </c>
      <c r="H231" s="36">
        <f>SUM(D231:G231)</f>
        <v>58</v>
      </c>
    </row>
    <row r="232" spans="3:16" ht="21">
      <c r="C232" s="40" t="s">
        <v>17</v>
      </c>
      <c r="D232" s="35">
        <v>14</v>
      </c>
      <c r="E232" s="35">
        <v>1</v>
      </c>
      <c r="F232" s="35">
        <v>0</v>
      </c>
      <c r="G232" s="35">
        <v>0</v>
      </c>
      <c r="H232" s="36">
        <f t="shared" ref="H232:H234" si="29">SUM(D232:G232)</f>
        <v>15</v>
      </c>
    </row>
    <row r="233" spans="3:16" ht="42">
      <c r="C233" s="40" t="s">
        <v>133</v>
      </c>
      <c r="D233" s="35">
        <v>2</v>
      </c>
      <c r="E233" s="35">
        <v>0</v>
      </c>
      <c r="F233" s="35">
        <v>0</v>
      </c>
      <c r="G233" s="35">
        <v>0</v>
      </c>
      <c r="H233" s="36">
        <f t="shared" si="29"/>
        <v>2</v>
      </c>
    </row>
    <row r="234" spans="3:16" ht="21.75" customHeight="1">
      <c r="C234" s="40" t="s">
        <v>56</v>
      </c>
      <c r="D234" s="35">
        <f>SUM(D231:D233)</f>
        <v>68</v>
      </c>
      <c r="E234" s="35">
        <f t="shared" ref="E234:G234" si="30">SUM(E231:E233)</f>
        <v>4</v>
      </c>
      <c r="F234" s="35">
        <f t="shared" si="30"/>
        <v>2</v>
      </c>
      <c r="G234" s="35">
        <f t="shared" si="30"/>
        <v>1</v>
      </c>
      <c r="H234" s="36">
        <f t="shared" si="29"/>
        <v>75</v>
      </c>
    </row>
    <row r="236" spans="3:16" ht="23.25">
      <c r="C236" s="33" t="s">
        <v>55</v>
      </c>
      <c r="D236" s="33" t="s">
        <v>59</v>
      </c>
      <c r="E236" s="33" t="s">
        <v>60</v>
      </c>
      <c r="F236" s="33" t="s">
        <v>61</v>
      </c>
      <c r="G236" s="33" t="s">
        <v>62</v>
      </c>
      <c r="H236" s="33" t="s">
        <v>56</v>
      </c>
    </row>
    <row r="237" spans="3:16" ht="21">
      <c r="C237" s="40" t="s">
        <v>18</v>
      </c>
      <c r="D237" s="37">
        <f>D231/$D$234</f>
        <v>0.76470588235294112</v>
      </c>
      <c r="E237" s="37">
        <f>E231/$E$234</f>
        <v>0.75</v>
      </c>
      <c r="F237" s="37">
        <f>F231/$F$234</f>
        <v>1</v>
      </c>
      <c r="G237" s="37">
        <f>G231/$G$234</f>
        <v>1</v>
      </c>
      <c r="H237" s="38">
        <f>H231/$H$234</f>
        <v>0.77333333333333332</v>
      </c>
    </row>
    <row r="238" spans="3:16" ht="21">
      <c r="C238" s="40" t="s">
        <v>17</v>
      </c>
      <c r="D238" s="37">
        <f t="shared" ref="D238:D239" si="31">D232/$D$234</f>
        <v>0.20588235294117646</v>
      </c>
      <c r="E238" s="37">
        <f t="shared" ref="E238:E239" si="32">E232/$E$234</f>
        <v>0.25</v>
      </c>
      <c r="F238" s="37">
        <f t="shared" ref="F238:F239" si="33">F232/$F$234</f>
        <v>0</v>
      </c>
      <c r="G238" s="37">
        <f t="shared" ref="G238:G239" si="34">G232/$G$234</f>
        <v>0</v>
      </c>
      <c r="H238" s="38">
        <f t="shared" ref="H238:H239" si="35">H232/$H$234</f>
        <v>0.2</v>
      </c>
    </row>
    <row r="239" spans="3:16" ht="42">
      <c r="C239" s="40" t="s">
        <v>133</v>
      </c>
      <c r="D239" s="37">
        <f t="shared" si="31"/>
        <v>2.9411764705882353E-2</v>
      </c>
      <c r="E239" s="37">
        <f t="shared" si="32"/>
        <v>0</v>
      </c>
      <c r="F239" s="37">
        <f t="shared" si="33"/>
        <v>0</v>
      </c>
      <c r="G239" s="37">
        <f t="shared" si="34"/>
        <v>0</v>
      </c>
      <c r="H239" s="38">
        <f t="shared" si="35"/>
        <v>2.6666666666666668E-2</v>
      </c>
    </row>
    <row r="244" spans="3:16" ht="23.25">
      <c r="C244" s="113" t="s">
        <v>99</v>
      </c>
      <c r="D244" s="113"/>
      <c r="E244" s="113"/>
      <c r="F244" s="113"/>
      <c r="G244" s="113"/>
      <c r="H244" s="113"/>
      <c r="I244" s="113"/>
      <c r="J244" s="113"/>
      <c r="K244" s="113"/>
      <c r="L244" s="113"/>
      <c r="M244" s="113"/>
      <c r="N244" s="113"/>
      <c r="O244" s="113"/>
      <c r="P244" s="113"/>
    </row>
    <row r="246" spans="3:16" ht="42" customHeight="1">
      <c r="C246" s="119" t="s">
        <v>100</v>
      </c>
      <c r="D246" s="119"/>
      <c r="E246" s="119"/>
      <c r="F246" s="119"/>
      <c r="G246" s="119"/>
      <c r="H246" s="119"/>
      <c r="I246" s="119"/>
      <c r="J246" s="119"/>
      <c r="K246" s="119"/>
      <c r="L246" s="119"/>
      <c r="M246" s="119"/>
      <c r="N246" s="119"/>
      <c r="O246" s="119"/>
      <c r="P246" s="119"/>
    </row>
    <row r="248" spans="3:16" ht="23.25">
      <c r="C248" s="33" t="s">
        <v>54</v>
      </c>
      <c r="D248" s="33" t="s">
        <v>59</v>
      </c>
      <c r="E248" s="33" t="s">
        <v>60</v>
      </c>
      <c r="F248" s="33" t="s">
        <v>61</v>
      </c>
      <c r="G248" s="33" t="s">
        <v>62</v>
      </c>
      <c r="H248" s="33" t="s">
        <v>56</v>
      </c>
    </row>
    <row r="249" spans="3:16" ht="21">
      <c r="C249" s="40">
        <v>1</v>
      </c>
      <c r="D249" s="35">
        <v>1</v>
      </c>
      <c r="E249" s="35">
        <v>0</v>
      </c>
      <c r="F249" s="35">
        <v>0</v>
      </c>
      <c r="G249" s="35">
        <v>0</v>
      </c>
      <c r="H249" s="35">
        <f>SUM(D249:G249)</f>
        <v>1</v>
      </c>
    </row>
    <row r="250" spans="3:16" ht="21">
      <c r="C250" s="40">
        <v>2</v>
      </c>
      <c r="D250" s="35">
        <v>0</v>
      </c>
      <c r="E250" s="35">
        <v>0</v>
      </c>
      <c r="F250" s="35">
        <v>0</v>
      </c>
      <c r="G250" s="35">
        <v>0</v>
      </c>
      <c r="H250" s="35">
        <f t="shared" ref="H250:H253" si="36">SUM(D250:G250)</f>
        <v>0</v>
      </c>
    </row>
    <row r="251" spans="3:16" ht="21">
      <c r="C251" s="40">
        <v>3</v>
      </c>
      <c r="D251" s="35">
        <v>15</v>
      </c>
      <c r="E251" s="35">
        <v>0</v>
      </c>
      <c r="F251" s="35">
        <v>0</v>
      </c>
      <c r="G251" s="35">
        <v>1</v>
      </c>
      <c r="H251" s="35">
        <f t="shared" si="36"/>
        <v>16</v>
      </c>
    </row>
    <row r="252" spans="3:16" ht="21">
      <c r="C252" s="40">
        <v>4</v>
      </c>
      <c r="D252" s="35">
        <v>47</v>
      </c>
      <c r="E252" s="35">
        <v>4</v>
      </c>
      <c r="F252" s="35">
        <v>2</v>
      </c>
      <c r="G252" s="35">
        <v>0</v>
      </c>
      <c r="H252" s="35">
        <f t="shared" si="36"/>
        <v>53</v>
      </c>
    </row>
    <row r="253" spans="3:16" ht="21">
      <c r="C253" s="40">
        <v>5</v>
      </c>
      <c r="D253" s="35">
        <v>5</v>
      </c>
      <c r="E253" s="35">
        <v>0</v>
      </c>
      <c r="F253" s="35">
        <v>0</v>
      </c>
      <c r="G253" s="35">
        <v>0</v>
      </c>
      <c r="H253" s="35">
        <f t="shared" si="36"/>
        <v>5</v>
      </c>
    </row>
    <row r="254" spans="3:16" ht="21">
      <c r="C254" s="40" t="s">
        <v>56</v>
      </c>
      <c r="D254" s="35">
        <f>SUM(D249:D253)</f>
        <v>68</v>
      </c>
      <c r="E254" s="35">
        <f t="shared" ref="E254:H254" si="37">SUM(E249:E253)</f>
        <v>4</v>
      </c>
      <c r="F254" s="35">
        <f t="shared" si="37"/>
        <v>2</v>
      </c>
      <c r="G254" s="35">
        <f t="shared" si="37"/>
        <v>1</v>
      </c>
      <c r="H254" s="35">
        <f t="shared" si="37"/>
        <v>75</v>
      </c>
    </row>
    <row r="256" spans="3:16" ht="23.25">
      <c r="C256" s="56" t="s">
        <v>55</v>
      </c>
      <c r="D256" s="33" t="s">
        <v>59</v>
      </c>
      <c r="E256" s="33" t="s">
        <v>60</v>
      </c>
      <c r="F256" s="33" t="s">
        <v>61</v>
      </c>
      <c r="G256" s="33" t="s">
        <v>62</v>
      </c>
      <c r="H256" s="33" t="s">
        <v>56</v>
      </c>
    </row>
    <row r="257" spans="3:16" ht="21">
      <c r="C257" s="40">
        <v>1</v>
      </c>
      <c r="D257" s="37">
        <f>D249/$D$254</f>
        <v>1.4705882352941176E-2</v>
      </c>
      <c r="E257" s="37">
        <f>E249/$E$254</f>
        <v>0</v>
      </c>
      <c r="F257" s="37">
        <f>F249/$F$254</f>
        <v>0</v>
      </c>
      <c r="G257" s="37">
        <f>G249/$G$254</f>
        <v>0</v>
      </c>
      <c r="H257" s="37">
        <f>H249/$H$254</f>
        <v>1.3333333333333334E-2</v>
      </c>
    </row>
    <row r="258" spans="3:16" ht="21">
      <c r="C258" s="40">
        <v>2</v>
      </c>
      <c r="D258" s="37">
        <f t="shared" ref="D258:D261" si="38">D250/$D$254</f>
        <v>0</v>
      </c>
      <c r="E258" s="37">
        <f t="shared" ref="E258:E261" si="39">E250/$E$254</f>
        <v>0</v>
      </c>
      <c r="F258" s="37">
        <f t="shared" ref="F258:F261" si="40">F250/$F$254</f>
        <v>0</v>
      </c>
      <c r="G258" s="37">
        <f t="shared" ref="G258:G261" si="41">G250/$G$254</f>
        <v>0</v>
      </c>
      <c r="H258" s="37">
        <f t="shared" ref="H258:H261" si="42">H250/$H$254</f>
        <v>0</v>
      </c>
    </row>
    <row r="259" spans="3:16" ht="21">
      <c r="C259" s="40">
        <v>3</v>
      </c>
      <c r="D259" s="37">
        <f t="shared" si="38"/>
        <v>0.22058823529411764</v>
      </c>
      <c r="E259" s="37">
        <f t="shared" si="39"/>
        <v>0</v>
      </c>
      <c r="F259" s="37">
        <f t="shared" si="40"/>
        <v>0</v>
      </c>
      <c r="G259" s="37">
        <f t="shared" si="41"/>
        <v>1</v>
      </c>
      <c r="H259" s="37">
        <f t="shared" si="42"/>
        <v>0.21333333333333335</v>
      </c>
    </row>
    <row r="260" spans="3:16" ht="21">
      <c r="C260" s="40">
        <v>4</v>
      </c>
      <c r="D260" s="37">
        <f t="shared" si="38"/>
        <v>0.69117647058823528</v>
      </c>
      <c r="E260" s="37">
        <f t="shared" si="39"/>
        <v>1</v>
      </c>
      <c r="F260" s="37">
        <f t="shared" si="40"/>
        <v>1</v>
      </c>
      <c r="G260" s="37">
        <f t="shared" si="41"/>
        <v>0</v>
      </c>
      <c r="H260" s="37">
        <f t="shared" si="42"/>
        <v>0.70666666666666667</v>
      </c>
    </row>
    <row r="261" spans="3:16" ht="21">
      <c r="C261" s="40">
        <v>5</v>
      </c>
      <c r="D261" s="37">
        <f t="shared" si="38"/>
        <v>7.3529411764705885E-2</v>
      </c>
      <c r="E261" s="37">
        <f t="shared" si="39"/>
        <v>0</v>
      </c>
      <c r="F261" s="37">
        <f t="shared" si="40"/>
        <v>0</v>
      </c>
      <c r="G261" s="37">
        <f t="shared" si="41"/>
        <v>0</v>
      </c>
      <c r="H261" s="37">
        <f t="shared" si="42"/>
        <v>6.6666666666666666E-2</v>
      </c>
    </row>
    <row r="265" spans="3:16" s="55" customFormat="1" ht="45.75" customHeight="1">
      <c r="C265" s="119" t="s">
        <v>134</v>
      </c>
      <c r="D265" s="119"/>
      <c r="E265" s="119"/>
      <c r="F265" s="119"/>
      <c r="G265" s="119"/>
      <c r="H265" s="119"/>
      <c r="I265" s="119"/>
      <c r="J265" s="119"/>
      <c r="K265" s="119"/>
      <c r="L265" s="119"/>
      <c r="M265" s="119"/>
      <c r="N265" s="119"/>
      <c r="O265" s="119"/>
      <c r="P265" s="119"/>
    </row>
    <row r="267" spans="3:16" ht="46.5">
      <c r="C267" s="57" t="s">
        <v>102</v>
      </c>
      <c r="D267" s="33" t="s">
        <v>59</v>
      </c>
      <c r="E267" s="33" t="s">
        <v>103</v>
      </c>
    </row>
    <row r="268" spans="3:16" ht="21">
      <c r="C268" s="34" t="s">
        <v>37</v>
      </c>
      <c r="D268" s="35">
        <v>31</v>
      </c>
      <c r="E268" s="37">
        <f>D268/$D$272</f>
        <v>0.45588235294117646</v>
      </c>
    </row>
    <row r="269" spans="3:16" ht="21">
      <c r="C269" s="34" t="s">
        <v>104</v>
      </c>
      <c r="D269" s="35">
        <v>33</v>
      </c>
      <c r="E269" s="37">
        <f t="shared" ref="E269:E270" si="43">D269/$D$272</f>
        <v>0.48529411764705882</v>
      </c>
    </row>
    <row r="270" spans="3:16" ht="21">
      <c r="C270" s="34" t="s">
        <v>101</v>
      </c>
      <c r="D270" s="35">
        <v>3</v>
      </c>
      <c r="E270" s="37">
        <f t="shared" si="43"/>
        <v>4.4117647058823532E-2</v>
      </c>
    </row>
    <row r="271" spans="3:16" ht="21">
      <c r="C271" s="34" t="s">
        <v>305</v>
      </c>
      <c r="D271" s="35">
        <v>1</v>
      </c>
      <c r="E271" s="37">
        <f>D271/$D$272</f>
        <v>1.4705882352941176E-2</v>
      </c>
    </row>
    <row r="272" spans="3:16" ht="21">
      <c r="C272" s="34" t="s">
        <v>56</v>
      </c>
      <c r="D272" s="35">
        <f>SUM(D268:D271)</f>
        <v>68</v>
      </c>
    </row>
    <row r="273" spans="3:5" ht="21">
      <c r="C273" s="69"/>
      <c r="D273" s="70"/>
      <c r="E273" s="71"/>
    </row>
    <row r="274" spans="3:5" ht="21">
      <c r="C274" s="69"/>
      <c r="D274" s="70"/>
      <c r="E274" s="71"/>
    </row>
    <row r="275" spans="3:5" ht="33" customHeight="1"/>
  </sheetData>
  <mergeCells count="31">
    <mergeCell ref="C74:P74"/>
    <mergeCell ref="C36:P36"/>
    <mergeCell ref="C38:P38"/>
    <mergeCell ref="C49:P49"/>
    <mergeCell ref="C62:P62"/>
    <mergeCell ref="C76:P76"/>
    <mergeCell ref="C95:P95"/>
    <mergeCell ref="C97:I97"/>
    <mergeCell ref="C98:I98"/>
    <mergeCell ref="C99:I99"/>
    <mergeCell ref="C100:I100"/>
    <mergeCell ref="C101:I101"/>
    <mergeCell ref="C102:I102"/>
    <mergeCell ref="C103:I103"/>
    <mergeCell ref="C104:I104"/>
    <mergeCell ref="C122:P122"/>
    <mergeCell ref="C124:P124"/>
    <mergeCell ref="C141:P141"/>
    <mergeCell ref="C145:P145"/>
    <mergeCell ref="C158:P158"/>
    <mergeCell ref="C173:P173"/>
    <mergeCell ref="C192:P192"/>
    <mergeCell ref="C194:P194"/>
    <mergeCell ref="C205:P205"/>
    <mergeCell ref="C207:P207"/>
    <mergeCell ref="C246:P246"/>
    <mergeCell ref="C265:P265"/>
    <mergeCell ref="C223:P223"/>
    <mergeCell ref="C244:P244"/>
    <mergeCell ref="C226:P226"/>
    <mergeCell ref="C228:P228"/>
  </mergeCells>
  <phoneticPr fontId="32" type="noConversion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7:S216"/>
  <sheetViews>
    <sheetView tabSelected="1" topLeftCell="A70" workbookViewId="0">
      <selection activeCell="C189" sqref="C189:P189"/>
    </sheetView>
  </sheetViews>
  <sheetFormatPr baseColWidth="10" defaultRowHeight="15"/>
  <cols>
    <col min="1" max="16384" width="11.42578125" style="1"/>
  </cols>
  <sheetData>
    <row r="37" spans="2:19" ht="18.75">
      <c r="B37" s="58" t="s">
        <v>380</v>
      </c>
      <c r="M37" s="1">
        <f>7+43+4+34+7+39</f>
        <v>134</v>
      </c>
    </row>
    <row r="38" spans="2:19" ht="18.75">
      <c r="B38" s="58" t="s">
        <v>379</v>
      </c>
    </row>
    <row r="40" spans="2:19" ht="39" customHeight="1">
      <c r="B40" s="31"/>
      <c r="C40" s="113" t="s">
        <v>57</v>
      </c>
      <c r="D40" s="113"/>
      <c r="E40" s="113"/>
      <c r="F40" s="113"/>
      <c r="G40" s="113"/>
      <c r="H40" s="113"/>
      <c r="I40" s="113"/>
      <c r="J40" s="113"/>
      <c r="K40" s="113"/>
      <c r="L40" s="113"/>
      <c r="M40" s="113"/>
      <c r="N40" s="113"/>
      <c r="O40" s="113"/>
      <c r="P40" s="113"/>
      <c r="R40" s="59"/>
      <c r="S40" s="32"/>
    </row>
    <row r="42" spans="2:19" ht="23.25">
      <c r="B42" s="31"/>
      <c r="C42" s="142" t="s">
        <v>65</v>
      </c>
      <c r="D42" s="142"/>
      <c r="E42" s="142"/>
      <c r="F42" s="142"/>
      <c r="G42" s="142"/>
      <c r="H42" s="142"/>
      <c r="I42" s="142"/>
      <c r="J42" s="142"/>
      <c r="K42" s="142"/>
      <c r="L42" s="142"/>
      <c r="M42" s="142"/>
      <c r="N42" s="142"/>
      <c r="O42" s="142"/>
      <c r="P42" s="142"/>
      <c r="R42" s="59"/>
      <c r="S42" s="32"/>
    </row>
    <row r="46" spans="2:19">
      <c r="C46" s="143" t="s">
        <v>381</v>
      </c>
      <c r="D46" s="143" t="s">
        <v>54</v>
      </c>
      <c r="E46" s="143" t="s">
        <v>55</v>
      </c>
    </row>
    <row r="47" spans="2:19" ht="30">
      <c r="C47" s="144" t="s">
        <v>67</v>
      </c>
      <c r="D47" s="145">
        <v>7</v>
      </c>
      <c r="E47" s="146">
        <v>0.05</v>
      </c>
    </row>
    <row r="48" spans="2:19">
      <c r="C48" s="144" t="s">
        <v>68</v>
      </c>
      <c r="D48" s="145">
        <v>2</v>
      </c>
      <c r="E48" s="146">
        <v>0.02</v>
      </c>
    </row>
    <row r="49" spans="3:16">
      <c r="C49" s="147" t="s">
        <v>382</v>
      </c>
      <c r="D49" s="145">
        <v>123</v>
      </c>
      <c r="E49" s="146">
        <v>0.93</v>
      </c>
    </row>
    <row r="50" spans="3:16">
      <c r="C50" s="147" t="s">
        <v>309</v>
      </c>
      <c r="D50" s="147">
        <f>SUM(D47:D49)</f>
        <v>132</v>
      </c>
      <c r="E50" s="146">
        <f>E47+E49+E48</f>
        <v>1</v>
      </c>
    </row>
    <row r="60" spans="3:16" ht="23.25">
      <c r="C60" s="142" t="s">
        <v>69</v>
      </c>
      <c r="D60" s="142"/>
      <c r="E60" s="142"/>
      <c r="F60" s="142"/>
      <c r="G60" s="142"/>
      <c r="H60" s="142"/>
      <c r="I60" s="142"/>
      <c r="J60" s="142"/>
      <c r="K60" s="142"/>
      <c r="L60" s="142"/>
      <c r="M60" s="142"/>
      <c r="N60" s="142"/>
      <c r="O60" s="142"/>
      <c r="P60" s="142"/>
    </row>
    <row r="62" spans="3:16">
      <c r="C62" s="148" t="s">
        <v>383</v>
      </c>
      <c r="D62" s="149" t="s">
        <v>54</v>
      </c>
      <c r="E62" s="150" t="s">
        <v>55</v>
      </c>
    </row>
    <row r="63" spans="3:16">
      <c r="C63" s="151">
        <v>0</v>
      </c>
      <c r="D63" s="147">
        <v>130</v>
      </c>
      <c r="E63" s="146">
        <v>0.98</v>
      </c>
    </row>
    <row r="64" spans="3:16">
      <c r="C64" s="151">
        <v>1</v>
      </c>
      <c r="D64" s="147">
        <v>2</v>
      </c>
      <c r="E64" s="146">
        <v>0.02</v>
      </c>
    </row>
    <row r="65" spans="3:16">
      <c r="C65" s="147" t="s">
        <v>309</v>
      </c>
      <c r="D65" s="147">
        <f>+D64+D63</f>
        <v>132</v>
      </c>
      <c r="E65" s="152">
        <f>G63+E64+E63</f>
        <v>1</v>
      </c>
    </row>
    <row r="75" spans="3:16" ht="23.25">
      <c r="C75" s="113" t="s">
        <v>384</v>
      </c>
      <c r="D75" s="113"/>
      <c r="E75" s="113"/>
      <c r="F75" s="113"/>
      <c r="G75" s="113"/>
      <c r="H75" s="113"/>
      <c r="I75" s="113"/>
      <c r="J75" s="113"/>
      <c r="K75" s="113"/>
      <c r="L75" s="113"/>
      <c r="M75" s="113"/>
      <c r="N75" s="113"/>
      <c r="O75" s="113"/>
      <c r="P75" s="113"/>
    </row>
    <row r="77" spans="3:16" ht="22.5">
      <c r="C77" s="153" t="s">
        <v>120</v>
      </c>
      <c r="D77" s="153"/>
      <c r="E77" s="153"/>
      <c r="F77" s="153"/>
      <c r="G77" s="153"/>
      <c r="H77" s="153"/>
      <c r="I77" s="153"/>
      <c r="J77" s="153"/>
      <c r="K77" s="153"/>
      <c r="L77" s="153"/>
      <c r="M77" s="153"/>
      <c r="N77" s="153"/>
      <c r="O77" s="153"/>
      <c r="P77" s="153"/>
    </row>
    <row r="79" spans="3:16">
      <c r="C79" s="143" t="s">
        <v>121</v>
      </c>
      <c r="D79" s="143" t="s">
        <v>122</v>
      </c>
      <c r="E79" s="150" t="s">
        <v>55</v>
      </c>
    </row>
    <row r="80" spans="3:16">
      <c r="C80" s="161">
        <v>1</v>
      </c>
      <c r="D80" s="155">
        <v>2</v>
      </c>
      <c r="E80" s="146">
        <v>0.02</v>
      </c>
    </row>
    <row r="81" spans="3:16">
      <c r="C81" s="161">
        <v>2</v>
      </c>
      <c r="D81" s="155">
        <v>4</v>
      </c>
      <c r="E81" s="146">
        <v>0.03</v>
      </c>
    </row>
    <row r="82" spans="3:16">
      <c r="C82" s="161">
        <v>3</v>
      </c>
      <c r="D82" s="155">
        <v>31</v>
      </c>
      <c r="E82" s="146">
        <v>0.23</v>
      </c>
    </row>
    <row r="83" spans="3:16">
      <c r="C83" s="161">
        <v>4</v>
      </c>
      <c r="D83" s="155">
        <v>43</v>
      </c>
      <c r="E83" s="146">
        <v>0.33</v>
      </c>
    </row>
    <row r="84" spans="3:16">
      <c r="C84" s="161">
        <v>5</v>
      </c>
      <c r="D84" s="155">
        <v>52</v>
      </c>
      <c r="E84" s="146">
        <v>0.39</v>
      </c>
    </row>
    <row r="85" spans="3:16">
      <c r="C85" s="154" t="s">
        <v>56</v>
      </c>
      <c r="D85" s="154">
        <f>SUM(D80:D84)</f>
        <v>132</v>
      </c>
      <c r="E85" s="152">
        <f>G80+E82+E81+E80+E83+E84</f>
        <v>1</v>
      </c>
    </row>
    <row r="94" spans="3:16" ht="23.25">
      <c r="C94" s="113" t="s">
        <v>81</v>
      </c>
      <c r="D94" s="113"/>
      <c r="E94" s="113"/>
      <c r="F94" s="113"/>
      <c r="G94" s="113"/>
      <c r="H94" s="113"/>
      <c r="I94" s="113"/>
      <c r="J94" s="113"/>
      <c r="K94" s="113"/>
      <c r="L94" s="113"/>
      <c r="M94" s="113"/>
      <c r="N94" s="113"/>
      <c r="O94" s="113"/>
      <c r="P94" s="113"/>
    </row>
    <row r="97" spans="3:16" ht="23.25">
      <c r="C97" s="142" t="s">
        <v>124</v>
      </c>
      <c r="D97" s="142"/>
      <c r="E97" s="142"/>
      <c r="F97" s="142"/>
      <c r="G97" s="142"/>
      <c r="H97" s="142"/>
      <c r="I97" s="142"/>
      <c r="J97" s="142"/>
      <c r="K97" s="142"/>
      <c r="L97" s="142"/>
      <c r="M97" s="142"/>
      <c r="N97" s="142"/>
      <c r="O97" s="142"/>
      <c r="P97" s="142"/>
    </row>
    <row r="99" spans="3:16">
      <c r="C99" s="148" t="s">
        <v>385</v>
      </c>
      <c r="D99" s="149" t="s">
        <v>54</v>
      </c>
      <c r="E99" s="150" t="s">
        <v>55</v>
      </c>
    </row>
    <row r="100" spans="3:16">
      <c r="C100" s="151" t="s">
        <v>107</v>
      </c>
      <c r="D100" s="147">
        <v>108</v>
      </c>
      <c r="E100" s="146">
        <v>0.82</v>
      </c>
    </row>
    <row r="101" spans="3:16">
      <c r="C101" s="151" t="s">
        <v>317</v>
      </c>
      <c r="D101" s="147">
        <v>24</v>
      </c>
      <c r="E101" s="146">
        <v>0.18</v>
      </c>
    </row>
    <row r="102" spans="3:16">
      <c r="C102" s="147" t="s">
        <v>309</v>
      </c>
      <c r="D102" s="147">
        <f>+D101+D100</f>
        <v>132</v>
      </c>
      <c r="E102" s="152">
        <f>G100+E101+E100</f>
        <v>1</v>
      </c>
    </row>
    <row r="114" spans="3:16" ht="23.25">
      <c r="C114" s="142" t="s">
        <v>125</v>
      </c>
      <c r="D114" s="142"/>
      <c r="E114" s="142"/>
      <c r="F114" s="142"/>
      <c r="G114" s="142"/>
      <c r="H114" s="142"/>
      <c r="I114" s="142"/>
      <c r="J114" s="142"/>
      <c r="K114" s="142"/>
      <c r="L114" s="142"/>
      <c r="M114" s="142"/>
      <c r="N114" s="142"/>
      <c r="O114" s="142"/>
      <c r="P114" s="142"/>
    </row>
    <row r="116" spans="3:16">
      <c r="C116" s="30" t="s">
        <v>386</v>
      </c>
      <c r="D116" s="156" t="s">
        <v>54</v>
      </c>
      <c r="E116" s="143" t="s">
        <v>55</v>
      </c>
    </row>
    <row r="117" spans="3:16">
      <c r="C117" s="157" t="s">
        <v>84</v>
      </c>
      <c r="D117" s="155">
        <v>4</v>
      </c>
      <c r="E117" s="158">
        <v>0.03</v>
      </c>
    </row>
    <row r="118" spans="3:16">
      <c r="C118" s="157" t="s">
        <v>387</v>
      </c>
      <c r="D118" s="155">
        <v>8</v>
      </c>
      <c r="E118" s="158">
        <v>0.06</v>
      </c>
    </row>
    <row r="119" spans="3:16">
      <c r="C119" s="157" t="s">
        <v>83</v>
      </c>
      <c r="D119" s="155">
        <v>99</v>
      </c>
      <c r="E119" s="158">
        <v>0.75</v>
      </c>
    </row>
    <row r="120" spans="3:16">
      <c r="C120" s="157" t="s">
        <v>169</v>
      </c>
      <c r="D120" s="155">
        <v>21</v>
      </c>
      <c r="E120" s="158">
        <v>0.16</v>
      </c>
    </row>
    <row r="121" spans="3:16">
      <c r="C121" s="157" t="s">
        <v>56</v>
      </c>
      <c r="D121" s="147">
        <f>SUM(D117:D120)</f>
        <v>132</v>
      </c>
      <c r="E121" s="152">
        <f>SUM(E117:E120)</f>
        <v>1</v>
      </c>
    </row>
    <row r="125" spans="3:16">
      <c r="F125" s="30"/>
    </row>
    <row r="131" spans="3:16" ht="23.25">
      <c r="C131" s="113" t="s">
        <v>90</v>
      </c>
      <c r="D131" s="113"/>
      <c r="E131" s="113"/>
      <c r="F131" s="113"/>
      <c r="G131" s="113"/>
      <c r="H131" s="113"/>
      <c r="I131" s="113"/>
      <c r="J131" s="113"/>
      <c r="K131" s="113"/>
      <c r="L131" s="113"/>
      <c r="M131" s="113"/>
      <c r="N131" s="113"/>
      <c r="O131" s="113"/>
      <c r="P131" s="113"/>
    </row>
    <row r="133" spans="3:16" ht="23.25">
      <c r="C133" s="159" t="s">
        <v>131</v>
      </c>
      <c r="D133" s="159"/>
      <c r="E133" s="159"/>
      <c r="F133" s="159"/>
      <c r="G133" s="159"/>
      <c r="H133" s="159"/>
      <c r="I133" s="159"/>
      <c r="J133" s="159"/>
      <c r="K133" s="159"/>
      <c r="L133" s="159"/>
      <c r="M133" s="159"/>
      <c r="N133" s="159"/>
      <c r="O133" s="159"/>
      <c r="P133" s="159"/>
    </row>
    <row r="135" spans="3:16">
      <c r="C135" s="148" t="s">
        <v>385</v>
      </c>
      <c r="D135" s="149" t="s">
        <v>54</v>
      </c>
      <c r="E135" s="150" t="s">
        <v>55</v>
      </c>
    </row>
    <row r="136" spans="3:16">
      <c r="C136" s="151" t="s">
        <v>107</v>
      </c>
      <c r="D136" s="147">
        <v>32</v>
      </c>
      <c r="E136" s="146">
        <v>0.28000000000000003</v>
      </c>
    </row>
    <row r="137" spans="3:16">
      <c r="C137" s="151" t="s">
        <v>317</v>
      </c>
      <c r="D137" s="147">
        <v>100</v>
      </c>
      <c r="E137" s="146">
        <v>0.72</v>
      </c>
    </row>
    <row r="138" spans="3:16">
      <c r="C138" s="147" t="s">
        <v>309</v>
      </c>
      <c r="D138" s="147">
        <f>+D137+D136</f>
        <v>132</v>
      </c>
      <c r="E138" s="152">
        <f>G136+E137+E136</f>
        <v>1</v>
      </c>
    </row>
    <row r="150" spans="3:16" ht="23.25">
      <c r="C150" s="113" t="s">
        <v>91</v>
      </c>
      <c r="D150" s="113"/>
      <c r="E150" s="113"/>
      <c r="F150" s="113"/>
      <c r="G150" s="113"/>
      <c r="H150" s="113"/>
      <c r="I150" s="113"/>
      <c r="J150" s="113"/>
      <c r="K150" s="113"/>
      <c r="L150" s="113"/>
      <c r="M150" s="113"/>
      <c r="N150" s="113"/>
      <c r="O150" s="113"/>
      <c r="P150" s="113"/>
    </row>
    <row r="152" spans="3:16" ht="23.25">
      <c r="C152" s="159" t="s">
        <v>92</v>
      </c>
      <c r="D152" s="159"/>
      <c r="E152" s="159"/>
      <c r="F152" s="159"/>
      <c r="G152" s="159"/>
      <c r="H152" s="159"/>
      <c r="I152" s="159"/>
      <c r="J152" s="159"/>
      <c r="K152" s="159"/>
      <c r="L152" s="159"/>
      <c r="M152" s="159"/>
      <c r="N152" s="159"/>
      <c r="O152" s="159"/>
      <c r="P152" s="159"/>
    </row>
    <row r="154" spans="3:16">
      <c r="C154" s="30" t="s">
        <v>388</v>
      </c>
      <c r="D154" s="30" t="s">
        <v>54</v>
      </c>
      <c r="E154" s="143" t="s">
        <v>55</v>
      </c>
    </row>
    <row r="155" spans="3:16">
      <c r="C155" s="157" t="s">
        <v>389</v>
      </c>
      <c r="D155" s="155">
        <v>28</v>
      </c>
      <c r="E155" s="162">
        <v>0.21</v>
      </c>
    </row>
    <row r="156" spans="3:16">
      <c r="C156" s="157" t="s">
        <v>390</v>
      </c>
      <c r="D156" s="155">
        <v>71</v>
      </c>
      <c r="E156" s="162">
        <v>0.54</v>
      </c>
    </row>
    <row r="157" spans="3:16">
      <c r="C157" s="157" t="s">
        <v>94</v>
      </c>
      <c r="D157" s="155">
        <v>6</v>
      </c>
      <c r="E157" s="163">
        <v>0.05</v>
      </c>
    </row>
    <row r="158" spans="3:16">
      <c r="C158" s="157" t="s">
        <v>391</v>
      </c>
      <c r="D158" s="155">
        <v>27</v>
      </c>
      <c r="E158" s="163">
        <v>0.2</v>
      </c>
    </row>
    <row r="159" spans="3:16">
      <c r="C159" s="30" t="s">
        <v>56</v>
      </c>
      <c r="D159" s="161">
        <f>SUM(D155:D158)</f>
        <v>132</v>
      </c>
      <c r="E159" s="152">
        <v>1</v>
      </c>
    </row>
    <row r="169" spans="3:16" ht="23.25">
      <c r="C169" s="113" t="s">
        <v>392</v>
      </c>
      <c r="D169" s="113"/>
      <c r="E169" s="113"/>
      <c r="F169" s="113"/>
      <c r="G169" s="113"/>
      <c r="H169" s="113"/>
      <c r="I169" s="113"/>
      <c r="J169" s="113"/>
      <c r="K169" s="113"/>
      <c r="L169" s="113"/>
      <c r="M169" s="113"/>
      <c r="N169" s="113"/>
      <c r="O169" s="113"/>
      <c r="P169" s="113"/>
    </row>
    <row r="171" spans="3:16" ht="23.25">
      <c r="C171" s="159" t="s">
        <v>393</v>
      </c>
      <c r="D171" s="159"/>
      <c r="E171" s="159"/>
      <c r="F171" s="159"/>
      <c r="G171" s="159"/>
      <c r="H171" s="159"/>
      <c r="I171" s="159"/>
      <c r="J171" s="159"/>
      <c r="K171" s="159"/>
      <c r="L171" s="159"/>
      <c r="M171" s="159"/>
      <c r="N171" s="159"/>
      <c r="O171" s="159"/>
      <c r="P171" s="159"/>
    </row>
    <row r="173" spans="3:16">
      <c r="C173" s="148" t="s">
        <v>385</v>
      </c>
      <c r="D173" s="149" t="s">
        <v>54</v>
      </c>
      <c r="E173" s="150" t="s">
        <v>55</v>
      </c>
    </row>
    <row r="174" spans="3:16">
      <c r="C174" s="151" t="s">
        <v>107</v>
      </c>
      <c r="D174" s="147">
        <v>91</v>
      </c>
      <c r="E174" s="146">
        <v>0.74</v>
      </c>
    </row>
    <row r="175" spans="3:16">
      <c r="C175" s="151" t="s">
        <v>317</v>
      </c>
      <c r="D175" s="147">
        <v>38</v>
      </c>
      <c r="E175" s="146">
        <v>0.26</v>
      </c>
    </row>
    <row r="176" spans="3:16" ht="45">
      <c r="C176" s="169" t="s">
        <v>396</v>
      </c>
      <c r="D176" s="30">
        <v>3</v>
      </c>
      <c r="E176" s="30"/>
    </row>
    <row r="177" spans="3:16">
      <c r="C177" s="147" t="s">
        <v>309</v>
      </c>
      <c r="D177" s="147">
        <f>+D175+D174+D176</f>
        <v>132</v>
      </c>
      <c r="E177" s="152">
        <f>G174+E175+E174</f>
        <v>1</v>
      </c>
    </row>
    <row r="189" spans="3:16" ht="23.25">
      <c r="C189" s="113" t="s">
        <v>394</v>
      </c>
      <c r="D189" s="113"/>
      <c r="E189" s="113"/>
      <c r="F189" s="113"/>
      <c r="G189" s="113"/>
      <c r="H189" s="113"/>
      <c r="I189" s="113"/>
      <c r="J189" s="113"/>
      <c r="K189" s="113"/>
      <c r="L189" s="113"/>
      <c r="M189" s="113"/>
      <c r="N189" s="113"/>
      <c r="O189" s="113"/>
      <c r="P189" s="113"/>
    </row>
    <row r="191" spans="3:16" ht="21">
      <c r="C191" s="160" t="s">
        <v>100</v>
      </c>
      <c r="D191" s="160"/>
      <c r="E191" s="160"/>
      <c r="F191" s="160"/>
      <c r="G191" s="160"/>
      <c r="H191" s="160"/>
      <c r="I191" s="160"/>
      <c r="J191" s="160"/>
      <c r="K191" s="160"/>
      <c r="L191" s="160"/>
      <c r="M191" s="160"/>
      <c r="N191" s="160"/>
      <c r="O191" s="160"/>
      <c r="P191" s="160"/>
    </row>
    <row r="193" spans="3:5">
      <c r="C193" s="143" t="s">
        <v>121</v>
      </c>
      <c r="D193" s="143" t="s">
        <v>122</v>
      </c>
      <c r="E193" s="150" t="s">
        <v>55</v>
      </c>
    </row>
    <row r="194" spans="3:5">
      <c r="C194" s="151">
        <v>1</v>
      </c>
      <c r="D194" s="155">
        <v>1</v>
      </c>
      <c r="E194" s="146">
        <v>0.01</v>
      </c>
    </row>
    <row r="195" spans="3:5">
      <c r="C195" s="151">
        <v>2</v>
      </c>
      <c r="D195" s="155">
        <v>3</v>
      </c>
      <c r="E195" s="146">
        <v>0.02</v>
      </c>
    </row>
    <row r="196" spans="3:5">
      <c r="C196" s="161">
        <v>3</v>
      </c>
      <c r="D196" s="155">
        <v>19</v>
      </c>
      <c r="E196" s="146">
        <v>0.15</v>
      </c>
    </row>
    <row r="197" spans="3:5">
      <c r="C197" s="161">
        <v>4</v>
      </c>
      <c r="D197" s="155">
        <v>77</v>
      </c>
      <c r="E197" s="146">
        <v>0.57999999999999996</v>
      </c>
    </row>
    <row r="198" spans="3:5">
      <c r="C198" s="161">
        <v>5</v>
      </c>
      <c r="D198" s="155">
        <v>32</v>
      </c>
      <c r="E198" s="146">
        <v>0.24</v>
      </c>
    </row>
    <row r="199" spans="3:5">
      <c r="C199" s="154" t="s">
        <v>56</v>
      </c>
      <c r="D199" s="154">
        <f>SUM(D194:D198)</f>
        <v>132</v>
      </c>
      <c r="E199" s="152">
        <f>G194+E196+E195+E194+E197+E198</f>
        <v>1</v>
      </c>
    </row>
    <row r="209" spans="3:16" ht="21">
      <c r="C209" s="160" t="s">
        <v>134</v>
      </c>
      <c r="D209" s="160"/>
      <c r="E209" s="160"/>
      <c r="F209" s="160"/>
      <c r="G209" s="160"/>
      <c r="H209" s="160"/>
      <c r="I209" s="160"/>
      <c r="J209" s="160"/>
      <c r="K209" s="160"/>
      <c r="L209" s="160"/>
      <c r="M209" s="160"/>
      <c r="N209" s="160"/>
      <c r="O209" s="160"/>
      <c r="P209" s="160"/>
    </row>
    <row r="212" spans="3:16">
      <c r="C212" s="148" t="s">
        <v>395</v>
      </c>
      <c r="D212" s="143" t="s">
        <v>54</v>
      </c>
      <c r="E212" s="150" t="s">
        <v>55</v>
      </c>
    </row>
    <row r="213" spans="3:16">
      <c r="C213" s="164" t="s">
        <v>104</v>
      </c>
      <c r="D213" s="165">
        <v>46</v>
      </c>
      <c r="E213" s="167">
        <v>0.59</v>
      </c>
    </row>
    <row r="214" spans="3:16">
      <c r="C214" s="164" t="s">
        <v>37</v>
      </c>
      <c r="D214" s="165">
        <v>78</v>
      </c>
      <c r="E214" s="167">
        <v>0.35</v>
      </c>
    </row>
    <row r="215" spans="3:16">
      <c r="C215" s="169" t="s">
        <v>101</v>
      </c>
      <c r="D215" s="169">
        <v>8</v>
      </c>
      <c r="E215" s="170">
        <v>0.06</v>
      </c>
    </row>
    <row r="216" spans="3:16">
      <c r="C216" s="166" t="s">
        <v>309</v>
      </c>
      <c r="D216" s="166">
        <f>+D214+D213</f>
        <v>124</v>
      </c>
      <c r="E216" s="168">
        <f>G213+E214+E213</f>
        <v>0.94</v>
      </c>
    </row>
  </sheetData>
  <mergeCells count="17">
    <mergeCell ref="C152:P152"/>
    <mergeCell ref="C169:P169"/>
    <mergeCell ref="C171:P171"/>
    <mergeCell ref="C189:P189"/>
    <mergeCell ref="C191:P191"/>
    <mergeCell ref="C209:P209"/>
    <mergeCell ref="C94:P94"/>
    <mergeCell ref="C97:P97"/>
    <mergeCell ref="C114:P114"/>
    <mergeCell ref="C131:P131"/>
    <mergeCell ref="C133:P133"/>
    <mergeCell ref="C150:P150"/>
    <mergeCell ref="C40:P40"/>
    <mergeCell ref="C42:P42"/>
    <mergeCell ref="C60:P60"/>
    <mergeCell ref="C75:P75"/>
    <mergeCell ref="C77:P77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1:R63"/>
  <sheetViews>
    <sheetView workbookViewId="0">
      <selection activeCell="E53" sqref="E53:G57"/>
    </sheetView>
  </sheetViews>
  <sheetFormatPr baseColWidth="10" defaultRowHeight="15"/>
  <cols>
    <col min="1" max="1" width="11" style="5" customWidth="1"/>
    <col min="2" max="2" width="5.5703125" style="5" customWidth="1"/>
    <col min="3" max="3" width="41.85546875" style="5" customWidth="1"/>
    <col min="4" max="4" width="41.5703125" style="5" customWidth="1"/>
    <col min="5" max="5" width="39.85546875" style="5" customWidth="1"/>
    <col min="6" max="6" width="50.7109375" style="5" customWidth="1"/>
    <col min="7" max="7" width="47" style="5" customWidth="1"/>
    <col min="8" max="8" width="20.85546875" style="5" customWidth="1"/>
    <col min="9" max="9" width="34.28515625" style="5" customWidth="1"/>
    <col min="10" max="10" width="19.42578125" style="5" customWidth="1"/>
    <col min="11" max="11" width="15.140625" style="5" customWidth="1"/>
    <col min="12" max="12" width="50.42578125" style="5" bestFit="1" customWidth="1"/>
    <col min="13" max="13" width="26.5703125" style="5" bestFit="1" customWidth="1"/>
    <col min="14" max="14" width="36.140625" style="5" customWidth="1"/>
    <col min="15" max="256" width="11.42578125" style="5"/>
    <col min="257" max="257" width="11" style="5" customWidth="1"/>
    <col min="258" max="258" width="5.5703125" style="5" customWidth="1"/>
    <col min="259" max="259" width="51.140625" style="5" bestFit="1" customWidth="1"/>
    <col min="260" max="260" width="40.85546875" style="5" customWidth="1"/>
    <col min="261" max="261" width="32.42578125" style="5" customWidth="1"/>
    <col min="262" max="262" width="50.7109375" style="5" customWidth="1"/>
    <col min="263" max="263" width="16.7109375" style="5" customWidth="1"/>
    <col min="264" max="264" width="11.42578125" style="5"/>
    <col min="265" max="265" width="29.7109375" style="5" customWidth="1"/>
    <col min="266" max="266" width="19.42578125" style="5" customWidth="1"/>
    <col min="267" max="267" width="15.140625" style="5" customWidth="1"/>
    <col min="268" max="268" width="50.42578125" style="5" bestFit="1" customWidth="1"/>
    <col min="269" max="269" width="26.5703125" style="5" bestFit="1" customWidth="1"/>
    <col min="270" max="512" width="11.42578125" style="5"/>
    <col min="513" max="513" width="11" style="5" customWidth="1"/>
    <col min="514" max="514" width="5.5703125" style="5" customWidth="1"/>
    <col min="515" max="515" width="51.140625" style="5" bestFit="1" customWidth="1"/>
    <col min="516" max="516" width="40.85546875" style="5" customWidth="1"/>
    <col min="517" max="517" width="32.42578125" style="5" customWidth="1"/>
    <col min="518" max="518" width="50.7109375" style="5" customWidth="1"/>
    <col min="519" max="519" width="16.7109375" style="5" customWidth="1"/>
    <col min="520" max="520" width="11.42578125" style="5"/>
    <col min="521" max="521" width="29.7109375" style="5" customWidth="1"/>
    <col min="522" max="522" width="19.42578125" style="5" customWidth="1"/>
    <col min="523" max="523" width="15.140625" style="5" customWidth="1"/>
    <col min="524" max="524" width="50.42578125" style="5" bestFit="1" customWidth="1"/>
    <col min="525" max="525" width="26.5703125" style="5" bestFit="1" customWidth="1"/>
    <col min="526" max="768" width="11.42578125" style="5"/>
    <col min="769" max="769" width="11" style="5" customWidth="1"/>
    <col min="770" max="770" width="5.5703125" style="5" customWidth="1"/>
    <col min="771" max="771" width="51.140625" style="5" bestFit="1" customWidth="1"/>
    <col min="772" max="772" width="40.85546875" style="5" customWidth="1"/>
    <col min="773" max="773" width="32.42578125" style="5" customWidth="1"/>
    <col min="774" max="774" width="50.7109375" style="5" customWidth="1"/>
    <col min="775" max="775" width="16.7109375" style="5" customWidth="1"/>
    <col min="776" max="776" width="11.42578125" style="5"/>
    <col min="777" max="777" width="29.7109375" style="5" customWidth="1"/>
    <col min="778" max="778" width="19.42578125" style="5" customWidth="1"/>
    <col min="779" max="779" width="15.140625" style="5" customWidth="1"/>
    <col min="780" max="780" width="50.42578125" style="5" bestFit="1" customWidth="1"/>
    <col min="781" max="781" width="26.5703125" style="5" bestFit="1" customWidth="1"/>
    <col min="782" max="1024" width="11.42578125" style="5"/>
    <col min="1025" max="1025" width="11" style="5" customWidth="1"/>
    <col min="1026" max="1026" width="5.5703125" style="5" customWidth="1"/>
    <col min="1027" max="1027" width="51.140625" style="5" bestFit="1" customWidth="1"/>
    <col min="1028" max="1028" width="40.85546875" style="5" customWidth="1"/>
    <col min="1029" max="1029" width="32.42578125" style="5" customWidth="1"/>
    <col min="1030" max="1030" width="50.7109375" style="5" customWidth="1"/>
    <col min="1031" max="1031" width="16.7109375" style="5" customWidth="1"/>
    <col min="1032" max="1032" width="11.42578125" style="5"/>
    <col min="1033" max="1033" width="29.7109375" style="5" customWidth="1"/>
    <col min="1034" max="1034" width="19.42578125" style="5" customWidth="1"/>
    <col min="1035" max="1035" width="15.140625" style="5" customWidth="1"/>
    <col min="1036" max="1036" width="50.42578125" style="5" bestFit="1" customWidth="1"/>
    <col min="1037" max="1037" width="26.5703125" style="5" bestFit="1" customWidth="1"/>
    <col min="1038" max="1280" width="11.42578125" style="5"/>
    <col min="1281" max="1281" width="11" style="5" customWidth="1"/>
    <col min="1282" max="1282" width="5.5703125" style="5" customWidth="1"/>
    <col min="1283" max="1283" width="51.140625" style="5" bestFit="1" customWidth="1"/>
    <col min="1284" max="1284" width="40.85546875" style="5" customWidth="1"/>
    <col min="1285" max="1285" width="32.42578125" style="5" customWidth="1"/>
    <col min="1286" max="1286" width="50.7109375" style="5" customWidth="1"/>
    <col min="1287" max="1287" width="16.7109375" style="5" customWidth="1"/>
    <col min="1288" max="1288" width="11.42578125" style="5"/>
    <col min="1289" max="1289" width="29.7109375" style="5" customWidth="1"/>
    <col min="1290" max="1290" width="19.42578125" style="5" customWidth="1"/>
    <col min="1291" max="1291" width="15.140625" style="5" customWidth="1"/>
    <col min="1292" max="1292" width="50.42578125" style="5" bestFit="1" customWidth="1"/>
    <col min="1293" max="1293" width="26.5703125" style="5" bestFit="1" customWidth="1"/>
    <col min="1294" max="1536" width="11.42578125" style="5"/>
    <col min="1537" max="1537" width="11" style="5" customWidth="1"/>
    <col min="1538" max="1538" width="5.5703125" style="5" customWidth="1"/>
    <col min="1539" max="1539" width="51.140625" style="5" bestFit="1" customWidth="1"/>
    <col min="1540" max="1540" width="40.85546875" style="5" customWidth="1"/>
    <col min="1541" max="1541" width="32.42578125" style="5" customWidth="1"/>
    <col min="1542" max="1542" width="50.7109375" style="5" customWidth="1"/>
    <col min="1543" max="1543" width="16.7109375" style="5" customWidth="1"/>
    <col min="1544" max="1544" width="11.42578125" style="5"/>
    <col min="1545" max="1545" width="29.7109375" style="5" customWidth="1"/>
    <col min="1546" max="1546" width="19.42578125" style="5" customWidth="1"/>
    <col min="1547" max="1547" width="15.140625" style="5" customWidth="1"/>
    <col min="1548" max="1548" width="50.42578125" style="5" bestFit="1" customWidth="1"/>
    <col min="1549" max="1549" width="26.5703125" style="5" bestFit="1" customWidth="1"/>
    <col min="1550" max="1792" width="11.42578125" style="5"/>
    <col min="1793" max="1793" width="11" style="5" customWidth="1"/>
    <col min="1794" max="1794" width="5.5703125" style="5" customWidth="1"/>
    <col min="1795" max="1795" width="51.140625" style="5" bestFit="1" customWidth="1"/>
    <col min="1796" max="1796" width="40.85546875" style="5" customWidth="1"/>
    <col min="1797" max="1797" width="32.42578125" style="5" customWidth="1"/>
    <col min="1798" max="1798" width="50.7109375" style="5" customWidth="1"/>
    <col min="1799" max="1799" width="16.7109375" style="5" customWidth="1"/>
    <col min="1800" max="1800" width="11.42578125" style="5"/>
    <col min="1801" max="1801" width="29.7109375" style="5" customWidth="1"/>
    <col min="1802" max="1802" width="19.42578125" style="5" customWidth="1"/>
    <col min="1803" max="1803" width="15.140625" style="5" customWidth="1"/>
    <col min="1804" max="1804" width="50.42578125" style="5" bestFit="1" customWidth="1"/>
    <col min="1805" max="1805" width="26.5703125" style="5" bestFit="1" customWidth="1"/>
    <col min="1806" max="2048" width="11.42578125" style="5"/>
    <col min="2049" max="2049" width="11" style="5" customWidth="1"/>
    <col min="2050" max="2050" width="5.5703125" style="5" customWidth="1"/>
    <col min="2051" max="2051" width="51.140625" style="5" bestFit="1" customWidth="1"/>
    <col min="2052" max="2052" width="40.85546875" style="5" customWidth="1"/>
    <col min="2053" max="2053" width="32.42578125" style="5" customWidth="1"/>
    <col min="2054" max="2054" width="50.7109375" style="5" customWidth="1"/>
    <col min="2055" max="2055" width="16.7109375" style="5" customWidth="1"/>
    <col min="2056" max="2056" width="11.42578125" style="5"/>
    <col min="2057" max="2057" width="29.7109375" style="5" customWidth="1"/>
    <col min="2058" max="2058" width="19.42578125" style="5" customWidth="1"/>
    <col min="2059" max="2059" width="15.140625" style="5" customWidth="1"/>
    <col min="2060" max="2060" width="50.42578125" style="5" bestFit="1" customWidth="1"/>
    <col min="2061" max="2061" width="26.5703125" style="5" bestFit="1" customWidth="1"/>
    <col min="2062" max="2304" width="11.42578125" style="5"/>
    <col min="2305" max="2305" width="11" style="5" customWidth="1"/>
    <col min="2306" max="2306" width="5.5703125" style="5" customWidth="1"/>
    <col min="2307" max="2307" width="51.140625" style="5" bestFit="1" customWidth="1"/>
    <col min="2308" max="2308" width="40.85546875" style="5" customWidth="1"/>
    <col min="2309" max="2309" width="32.42578125" style="5" customWidth="1"/>
    <col min="2310" max="2310" width="50.7109375" style="5" customWidth="1"/>
    <col min="2311" max="2311" width="16.7109375" style="5" customWidth="1"/>
    <col min="2312" max="2312" width="11.42578125" style="5"/>
    <col min="2313" max="2313" width="29.7109375" style="5" customWidth="1"/>
    <col min="2314" max="2314" width="19.42578125" style="5" customWidth="1"/>
    <col min="2315" max="2315" width="15.140625" style="5" customWidth="1"/>
    <col min="2316" max="2316" width="50.42578125" style="5" bestFit="1" customWidth="1"/>
    <col min="2317" max="2317" width="26.5703125" style="5" bestFit="1" customWidth="1"/>
    <col min="2318" max="2560" width="11.42578125" style="5"/>
    <col min="2561" max="2561" width="11" style="5" customWidth="1"/>
    <col min="2562" max="2562" width="5.5703125" style="5" customWidth="1"/>
    <col min="2563" max="2563" width="51.140625" style="5" bestFit="1" customWidth="1"/>
    <col min="2564" max="2564" width="40.85546875" style="5" customWidth="1"/>
    <col min="2565" max="2565" width="32.42578125" style="5" customWidth="1"/>
    <col min="2566" max="2566" width="50.7109375" style="5" customWidth="1"/>
    <col min="2567" max="2567" width="16.7109375" style="5" customWidth="1"/>
    <col min="2568" max="2568" width="11.42578125" style="5"/>
    <col min="2569" max="2569" width="29.7109375" style="5" customWidth="1"/>
    <col min="2570" max="2570" width="19.42578125" style="5" customWidth="1"/>
    <col min="2571" max="2571" width="15.140625" style="5" customWidth="1"/>
    <col min="2572" max="2572" width="50.42578125" style="5" bestFit="1" customWidth="1"/>
    <col min="2573" max="2573" width="26.5703125" style="5" bestFit="1" customWidth="1"/>
    <col min="2574" max="2816" width="11.42578125" style="5"/>
    <col min="2817" max="2817" width="11" style="5" customWidth="1"/>
    <col min="2818" max="2818" width="5.5703125" style="5" customWidth="1"/>
    <col min="2819" max="2819" width="51.140625" style="5" bestFit="1" customWidth="1"/>
    <col min="2820" max="2820" width="40.85546875" style="5" customWidth="1"/>
    <col min="2821" max="2821" width="32.42578125" style="5" customWidth="1"/>
    <col min="2822" max="2822" width="50.7109375" style="5" customWidth="1"/>
    <col min="2823" max="2823" width="16.7109375" style="5" customWidth="1"/>
    <col min="2824" max="2824" width="11.42578125" style="5"/>
    <col min="2825" max="2825" width="29.7109375" style="5" customWidth="1"/>
    <col min="2826" max="2826" width="19.42578125" style="5" customWidth="1"/>
    <col min="2827" max="2827" width="15.140625" style="5" customWidth="1"/>
    <col min="2828" max="2828" width="50.42578125" style="5" bestFit="1" customWidth="1"/>
    <col min="2829" max="2829" width="26.5703125" style="5" bestFit="1" customWidth="1"/>
    <col min="2830" max="3072" width="11.42578125" style="5"/>
    <col min="3073" max="3073" width="11" style="5" customWidth="1"/>
    <col min="3074" max="3074" width="5.5703125" style="5" customWidth="1"/>
    <col min="3075" max="3075" width="51.140625" style="5" bestFit="1" customWidth="1"/>
    <col min="3076" max="3076" width="40.85546875" style="5" customWidth="1"/>
    <col min="3077" max="3077" width="32.42578125" style="5" customWidth="1"/>
    <col min="3078" max="3078" width="50.7109375" style="5" customWidth="1"/>
    <col min="3079" max="3079" width="16.7109375" style="5" customWidth="1"/>
    <col min="3080" max="3080" width="11.42578125" style="5"/>
    <col min="3081" max="3081" width="29.7109375" style="5" customWidth="1"/>
    <col min="3082" max="3082" width="19.42578125" style="5" customWidth="1"/>
    <col min="3083" max="3083" width="15.140625" style="5" customWidth="1"/>
    <col min="3084" max="3084" width="50.42578125" style="5" bestFit="1" customWidth="1"/>
    <col min="3085" max="3085" width="26.5703125" style="5" bestFit="1" customWidth="1"/>
    <col min="3086" max="3328" width="11.42578125" style="5"/>
    <col min="3329" max="3329" width="11" style="5" customWidth="1"/>
    <col min="3330" max="3330" width="5.5703125" style="5" customWidth="1"/>
    <col min="3331" max="3331" width="51.140625" style="5" bestFit="1" customWidth="1"/>
    <col min="3332" max="3332" width="40.85546875" style="5" customWidth="1"/>
    <col min="3333" max="3333" width="32.42578125" style="5" customWidth="1"/>
    <col min="3334" max="3334" width="50.7109375" style="5" customWidth="1"/>
    <col min="3335" max="3335" width="16.7109375" style="5" customWidth="1"/>
    <col min="3336" max="3336" width="11.42578125" style="5"/>
    <col min="3337" max="3337" width="29.7109375" style="5" customWidth="1"/>
    <col min="3338" max="3338" width="19.42578125" style="5" customWidth="1"/>
    <col min="3339" max="3339" width="15.140625" style="5" customWidth="1"/>
    <col min="3340" max="3340" width="50.42578125" style="5" bestFit="1" customWidth="1"/>
    <col min="3341" max="3341" width="26.5703125" style="5" bestFit="1" customWidth="1"/>
    <col min="3342" max="3584" width="11.42578125" style="5"/>
    <col min="3585" max="3585" width="11" style="5" customWidth="1"/>
    <col min="3586" max="3586" width="5.5703125" style="5" customWidth="1"/>
    <col min="3587" max="3587" width="51.140625" style="5" bestFit="1" customWidth="1"/>
    <col min="3588" max="3588" width="40.85546875" style="5" customWidth="1"/>
    <col min="3589" max="3589" width="32.42578125" style="5" customWidth="1"/>
    <col min="3590" max="3590" width="50.7109375" style="5" customWidth="1"/>
    <col min="3591" max="3591" width="16.7109375" style="5" customWidth="1"/>
    <col min="3592" max="3592" width="11.42578125" style="5"/>
    <col min="3593" max="3593" width="29.7109375" style="5" customWidth="1"/>
    <col min="3594" max="3594" width="19.42578125" style="5" customWidth="1"/>
    <col min="3595" max="3595" width="15.140625" style="5" customWidth="1"/>
    <col min="3596" max="3596" width="50.42578125" style="5" bestFit="1" customWidth="1"/>
    <col min="3597" max="3597" width="26.5703125" style="5" bestFit="1" customWidth="1"/>
    <col min="3598" max="3840" width="11.42578125" style="5"/>
    <col min="3841" max="3841" width="11" style="5" customWidth="1"/>
    <col min="3842" max="3842" width="5.5703125" style="5" customWidth="1"/>
    <col min="3843" max="3843" width="51.140625" style="5" bestFit="1" customWidth="1"/>
    <col min="3844" max="3844" width="40.85546875" style="5" customWidth="1"/>
    <col min="3845" max="3845" width="32.42578125" style="5" customWidth="1"/>
    <col min="3846" max="3846" width="50.7109375" style="5" customWidth="1"/>
    <col min="3847" max="3847" width="16.7109375" style="5" customWidth="1"/>
    <col min="3848" max="3848" width="11.42578125" style="5"/>
    <col min="3849" max="3849" width="29.7109375" style="5" customWidth="1"/>
    <col min="3850" max="3850" width="19.42578125" style="5" customWidth="1"/>
    <col min="3851" max="3851" width="15.140625" style="5" customWidth="1"/>
    <col min="3852" max="3852" width="50.42578125" style="5" bestFit="1" customWidth="1"/>
    <col min="3853" max="3853" width="26.5703125" style="5" bestFit="1" customWidth="1"/>
    <col min="3854" max="4096" width="11.42578125" style="5"/>
    <col min="4097" max="4097" width="11" style="5" customWidth="1"/>
    <col min="4098" max="4098" width="5.5703125" style="5" customWidth="1"/>
    <col min="4099" max="4099" width="51.140625" style="5" bestFit="1" customWidth="1"/>
    <col min="4100" max="4100" width="40.85546875" style="5" customWidth="1"/>
    <col min="4101" max="4101" width="32.42578125" style="5" customWidth="1"/>
    <col min="4102" max="4102" width="50.7109375" style="5" customWidth="1"/>
    <col min="4103" max="4103" width="16.7109375" style="5" customWidth="1"/>
    <col min="4104" max="4104" width="11.42578125" style="5"/>
    <col min="4105" max="4105" width="29.7109375" style="5" customWidth="1"/>
    <col min="4106" max="4106" width="19.42578125" style="5" customWidth="1"/>
    <col min="4107" max="4107" width="15.140625" style="5" customWidth="1"/>
    <col min="4108" max="4108" width="50.42578125" style="5" bestFit="1" customWidth="1"/>
    <col min="4109" max="4109" width="26.5703125" style="5" bestFit="1" customWidth="1"/>
    <col min="4110" max="4352" width="11.42578125" style="5"/>
    <col min="4353" max="4353" width="11" style="5" customWidth="1"/>
    <col min="4354" max="4354" width="5.5703125" style="5" customWidth="1"/>
    <col min="4355" max="4355" width="51.140625" style="5" bestFit="1" customWidth="1"/>
    <col min="4356" max="4356" width="40.85546875" style="5" customWidth="1"/>
    <col min="4357" max="4357" width="32.42578125" style="5" customWidth="1"/>
    <col min="4358" max="4358" width="50.7109375" style="5" customWidth="1"/>
    <col min="4359" max="4359" width="16.7109375" style="5" customWidth="1"/>
    <col min="4360" max="4360" width="11.42578125" style="5"/>
    <col min="4361" max="4361" width="29.7109375" style="5" customWidth="1"/>
    <col min="4362" max="4362" width="19.42578125" style="5" customWidth="1"/>
    <col min="4363" max="4363" width="15.140625" style="5" customWidth="1"/>
    <col min="4364" max="4364" width="50.42578125" style="5" bestFit="1" customWidth="1"/>
    <col min="4365" max="4365" width="26.5703125" style="5" bestFit="1" customWidth="1"/>
    <col min="4366" max="4608" width="11.42578125" style="5"/>
    <col min="4609" max="4609" width="11" style="5" customWidth="1"/>
    <col min="4610" max="4610" width="5.5703125" style="5" customWidth="1"/>
    <col min="4611" max="4611" width="51.140625" style="5" bestFit="1" customWidth="1"/>
    <col min="4612" max="4612" width="40.85546875" style="5" customWidth="1"/>
    <col min="4613" max="4613" width="32.42578125" style="5" customWidth="1"/>
    <col min="4614" max="4614" width="50.7109375" style="5" customWidth="1"/>
    <col min="4615" max="4615" width="16.7109375" style="5" customWidth="1"/>
    <col min="4616" max="4616" width="11.42578125" style="5"/>
    <col min="4617" max="4617" width="29.7109375" style="5" customWidth="1"/>
    <col min="4618" max="4618" width="19.42578125" style="5" customWidth="1"/>
    <col min="4619" max="4619" width="15.140625" style="5" customWidth="1"/>
    <col min="4620" max="4620" width="50.42578125" style="5" bestFit="1" customWidth="1"/>
    <col min="4621" max="4621" width="26.5703125" style="5" bestFit="1" customWidth="1"/>
    <col min="4622" max="4864" width="11.42578125" style="5"/>
    <col min="4865" max="4865" width="11" style="5" customWidth="1"/>
    <col min="4866" max="4866" width="5.5703125" style="5" customWidth="1"/>
    <col min="4867" max="4867" width="51.140625" style="5" bestFit="1" customWidth="1"/>
    <col min="4868" max="4868" width="40.85546875" style="5" customWidth="1"/>
    <col min="4869" max="4869" width="32.42578125" style="5" customWidth="1"/>
    <col min="4870" max="4870" width="50.7109375" style="5" customWidth="1"/>
    <col min="4871" max="4871" width="16.7109375" style="5" customWidth="1"/>
    <col min="4872" max="4872" width="11.42578125" style="5"/>
    <col min="4873" max="4873" width="29.7109375" style="5" customWidth="1"/>
    <col min="4874" max="4874" width="19.42578125" style="5" customWidth="1"/>
    <col min="4875" max="4875" width="15.140625" style="5" customWidth="1"/>
    <col min="4876" max="4876" width="50.42578125" style="5" bestFit="1" customWidth="1"/>
    <col min="4877" max="4877" width="26.5703125" style="5" bestFit="1" customWidth="1"/>
    <col min="4878" max="5120" width="11.42578125" style="5"/>
    <col min="5121" max="5121" width="11" style="5" customWidth="1"/>
    <col min="5122" max="5122" width="5.5703125" style="5" customWidth="1"/>
    <col min="5123" max="5123" width="51.140625" style="5" bestFit="1" customWidth="1"/>
    <col min="5124" max="5124" width="40.85546875" style="5" customWidth="1"/>
    <col min="5125" max="5125" width="32.42578125" style="5" customWidth="1"/>
    <col min="5126" max="5126" width="50.7109375" style="5" customWidth="1"/>
    <col min="5127" max="5127" width="16.7109375" style="5" customWidth="1"/>
    <col min="5128" max="5128" width="11.42578125" style="5"/>
    <col min="5129" max="5129" width="29.7109375" style="5" customWidth="1"/>
    <col min="5130" max="5130" width="19.42578125" style="5" customWidth="1"/>
    <col min="5131" max="5131" width="15.140625" style="5" customWidth="1"/>
    <col min="5132" max="5132" width="50.42578125" style="5" bestFit="1" customWidth="1"/>
    <col min="5133" max="5133" width="26.5703125" style="5" bestFit="1" customWidth="1"/>
    <col min="5134" max="5376" width="11.42578125" style="5"/>
    <col min="5377" max="5377" width="11" style="5" customWidth="1"/>
    <col min="5378" max="5378" width="5.5703125" style="5" customWidth="1"/>
    <col min="5379" max="5379" width="51.140625" style="5" bestFit="1" customWidth="1"/>
    <col min="5380" max="5380" width="40.85546875" style="5" customWidth="1"/>
    <col min="5381" max="5381" width="32.42578125" style="5" customWidth="1"/>
    <col min="5382" max="5382" width="50.7109375" style="5" customWidth="1"/>
    <col min="5383" max="5383" width="16.7109375" style="5" customWidth="1"/>
    <col min="5384" max="5384" width="11.42578125" style="5"/>
    <col min="5385" max="5385" width="29.7109375" style="5" customWidth="1"/>
    <col min="5386" max="5386" width="19.42578125" style="5" customWidth="1"/>
    <col min="5387" max="5387" width="15.140625" style="5" customWidth="1"/>
    <col min="5388" max="5388" width="50.42578125" style="5" bestFit="1" customWidth="1"/>
    <col min="5389" max="5389" width="26.5703125" style="5" bestFit="1" customWidth="1"/>
    <col min="5390" max="5632" width="11.42578125" style="5"/>
    <col min="5633" max="5633" width="11" style="5" customWidth="1"/>
    <col min="5634" max="5634" width="5.5703125" style="5" customWidth="1"/>
    <col min="5635" max="5635" width="51.140625" style="5" bestFit="1" customWidth="1"/>
    <col min="5636" max="5636" width="40.85546875" style="5" customWidth="1"/>
    <col min="5637" max="5637" width="32.42578125" style="5" customWidth="1"/>
    <col min="5638" max="5638" width="50.7109375" style="5" customWidth="1"/>
    <col min="5639" max="5639" width="16.7109375" style="5" customWidth="1"/>
    <col min="5640" max="5640" width="11.42578125" style="5"/>
    <col min="5641" max="5641" width="29.7109375" style="5" customWidth="1"/>
    <col min="5642" max="5642" width="19.42578125" style="5" customWidth="1"/>
    <col min="5643" max="5643" width="15.140625" style="5" customWidth="1"/>
    <col min="5644" max="5644" width="50.42578125" style="5" bestFit="1" customWidth="1"/>
    <col min="5645" max="5645" width="26.5703125" style="5" bestFit="1" customWidth="1"/>
    <col min="5646" max="5888" width="11.42578125" style="5"/>
    <col min="5889" max="5889" width="11" style="5" customWidth="1"/>
    <col min="5890" max="5890" width="5.5703125" style="5" customWidth="1"/>
    <col min="5891" max="5891" width="51.140625" style="5" bestFit="1" customWidth="1"/>
    <col min="5892" max="5892" width="40.85546875" style="5" customWidth="1"/>
    <col min="5893" max="5893" width="32.42578125" style="5" customWidth="1"/>
    <col min="5894" max="5894" width="50.7109375" style="5" customWidth="1"/>
    <col min="5895" max="5895" width="16.7109375" style="5" customWidth="1"/>
    <col min="5896" max="5896" width="11.42578125" style="5"/>
    <col min="5897" max="5897" width="29.7109375" style="5" customWidth="1"/>
    <col min="5898" max="5898" width="19.42578125" style="5" customWidth="1"/>
    <col min="5899" max="5899" width="15.140625" style="5" customWidth="1"/>
    <col min="5900" max="5900" width="50.42578125" style="5" bestFit="1" customWidth="1"/>
    <col min="5901" max="5901" width="26.5703125" style="5" bestFit="1" customWidth="1"/>
    <col min="5902" max="6144" width="11.42578125" style="5"/>
    <col min="6145" max="6145" width="11" style="5" customWidth="1"/>
    <col min="6146" max="6146" width="5.5703125" style="5" customWidth="1"/>
    <col min="6147" max="6147" width="51.140625" style="5" bestFit="1" customWidth="1"/>
    <col min="6148" max="6148" width="40.85546875" style="5" customWidth="1"/>
    <col min="6149" max="6149" width="32.42578125" style="5" customWidth="1"/>
    <col min="6150" max="6150" width="50.7109375" style="5" customWidth="1"/>
    <col min="6151" max="6151" width="16.7109375" style="5" customWidth="1"/>
    <col min="6152" max="6152" width="11.42578125" style="5"/>
    <col min="6153" max="6153" width="29.7109375" style="5" customWidth="1"/>
    <col min="6154" max="6154" width="19.42578125" style="5" customWidth="1"/>
    <col min="6155" max="6155" width="15.140625" style="5" customWidth="1"/>
    <col min="6156" max="6156" width="50.42578125" style="5" bestFit="1" customWidth="1"/>
    <col min="6157" max="6157" width="26.5703125" style="5" bestFit="1" customWidth="1"/>
    <col min="6158" max="6400" width="11.42578125" style="5"/>
    <col min="6401" max="6401" width="11" style="5" customWidth="1"/>
    <col min="6402" max="6402" width="5.5703125" style="5" customWidth="1"/>
    <col min="6403" max="6403" width="51.140625" style="5" bestFit="1" customWidth="1"/>
    <col min="6404" max="6404" width="40.85546875" style="5" customWidth="1"/>
    <col min="6405" max="6405" width="32.42578125" style="5" customWidth="1"/>
    <col min="6406" max="6406" width="50.7109375" style="5" customWidth="1"/>
    <col min="6407" max="6407" width="16.7109375" style="5" customWidth="1"/>
    <col min="6408" max="6408" width="11.42578125" style="5"/>
    <col min="6409" max="6409" width="29.7109375" style="5" customWidth="1"/>
    <col min="6410" max="6410" width="19.42578125" style="5" customWidth="1"/>
    <col min="6411" max="6411" width="15.140625" style="5" customWidth="1"/>
    <col min="6412" max="6412" width="50.42578125" style="5" bestFit="1" customWidth="1"/>
    <col min="6413" max="6413" width="26.5703125" style="5" bestFit="1" customWidth="1"/>
    <col min="6414" max="6656" width="11.42578125" style="5"/>
    <col min="6657" max="6657" width="11" style="5" customWidth="1"/>
    <col min="6658" max="6658" width="5.5703125" style="5" customWidth="1"/>
    <col min="6659" max="6659" width="51.140625" style="5" bestFit="1" customWidth="1"/>
    <col min="6660" max="6660" width="40.85546875" style="5" customWidth="1"/>
    <col min="6661" max="6661" width="32.42578125" style="5" customWidth="1"/>
    <col min="6662" max="6662" width="50.7109375" style="5" customWidth="1"/>
    <col min="6663" max="6663" width="16.7109375" style="5" customWidth="1"/>
    <col min="6664" max="6664" width="11.42578125" style="5"/>
    <col min="6665" max="6665" width="29.7109375" style="5" customWidth="1"/>
    <col min="6666" max="6666" width="19.42578125" style="5" customWidth="1"/>
    <col min="6667" max="6667" width="15.140625" style="5" customWidth="1"/>
    <col min="6668" max="6668" width="50.42578125" style="5" bestFit="1" customWidth="1"/>
    <col min="6669" max="6669" width="26.5703125" style="5" bestFit="1" customWidth="1"/>
    <col min="6670" max="6912" width="11.42578125" style="5"/>
    <col min="6913" max="6913" width="11" style="5" customWidth="1"/>
    <col min="6914" max="6914" width="5.5703125" style="5" customWidth="1"/>
    <col min="6915" max="6915" width="51.140625" style="5" bestFit="1" customWidth="1"/>
    <col min="6916" max="6916" width="40.85546875" style="5" customWidth="1"/>
    <col min="6917" max="6917" width="32.42578125" style="5" customWidth="1"/>
    <col min="6918" max="6918" width="50.7109375" style="5" customWidth="1"/>
    <col min="6919" max="6919" width="16.7109375" style="5" customWidth="1"/>
    <col min="6920" max="6920" width="11.42578125" style="5"/>
    <col min="6921" max="6921" width="29.7109375" style="5" customWidth="1"/>
    <col min="6922" max="6922" width="19.42578125" style="5" customWidth="1"/>
    <col min="6923" max="6923" width="15.140625" style="5" customWidth="1"/>
    <col min="6924" max="6924" width="50.42578125" style="5" bestFit="1" customWidth="1"/>
    <col min="6925" max="6925" width="26.5703125" style="5" bestFit="1" customWidth="1"/>
    <col min="6926" max="7168" width="11.42578125" style="5"/>
    <col min="7169" max="7169" width="11" style="5" customWidth="1"/>
    <col min="7170" max="7170" width="5.5703125" style="5" customWidth="1"/>
    <col min="7171" max="7171" width="51.140625" style="5" bestFit="1" customWidth="1"/>
    <col min="7172" max="7172" width="40.85546875" style="5" customWidth="1"/>
    <col min="7173" max="7173" width="32.42578125" style="5" customWidth="1"/>
    <col min="7174" max="7174" width="50.7109375" style="5" customWidth="1"/>
    <col min="7175" max="7175" width="16.7109375" style="5" customWidth="1"/>
    <col min="7176" max="7176" width="11.42578125" style="5"/>
    <col min="7177" max="7177" width="29.7109375" style="5" customWidth="1"/>
    <col min="7178" max="7178" width="19.42578125" style="5" customWidth="1"/>
    <col min="7179" max="7179" width="15.140625" style="5" customWidth="1"/>
    <col min="7180" max="7180" width="50.42578125" style="5" bestFit="1" customWidth="1"/>
    <col min="7181" max="7181" width="26.5703125" style="5" bestFit="1" customWidth="1"/>
    <col min="7182" max="7424" width="11.42578125" style="5"/>
    <col min="7425" max="7425" width="11" style="5" customWidth="1"/>
    <col min="7426" max="7426" width="5.5703125" style="5" customWidth="1"/>
    <col min="7427" max="7427" width="51.140625" style="5" bestFit="1" customWidth="1"/>
    <col min="7428" max="7428" width="40.85546875" style="5" customWidth="1"/>
    <col min="7429" max="7429" width="32.42578125" style="5" customWidth="1"/>
    <col min="7430" max="7430" width="50.7109375" style="5" customWidth="1"/>
    <col min="7431" max="7431" width="16.7109375" style="5" customWidth="1"/>
    <col min="7432" max="7432" width="11.42578125" style="5"/>
    <col min="7433" max="7433" width="29.7109375" style="5" customWidth="1"/>
    <col min="7434" max="7434" width="19.42578125" style="5" customWidth="1"/>
    <col min="7435" max="7435" width="15.140625" style="5" customWidth="1"/>
    <col min="7436" max="7436" width="50.42578125" style="5" bestFit="1" customWidth="1"/>
    <col min="7437" max="7437" width="26.5703125" style="5" bestFit="1" customWidth="1"/>
    <col min="7438" max="7680" width="11.42578125" style="5"/>
    <col min="7681" max="7681" width="11" style="5" customWidth="1"/>
    <col min="7682" max="7682" width="5.5703125" style="5" customWidth="1"/>
    <col min="7683" max="7683" width="51.140625" style="5" bestFit="1" customWidth="1"/>
    <col min="7684" max="7684" width="40.85546875" style="5" customWidth="1"/>
    <col min="7685" max="7685" width="32.42578125" style="5" customWidth="1"/>
    <col min="7686" max="7686" width="50.7109375" style="5" customWidth="1"/>
    <col min="7687" max="7687" width="16.7109375" style="5" customWidth="1"/>
    <col min="7688" max="7688" width="11.42578125" style="5"/>
    <col min="7689" max="7689" width="29.7109375" style="5" customWidth="1"/>
    <col min="7690" max="7690" width="19.42578125" style="5" customWidth="1"/>
    <col min="7691" max="7691" width="15.140625" style="5" customWidth="1"/>
    <col min="7692" max="7692" width="50.42578125" style="5" bestFit="1" customWidth="1"/>
    <col min="7693" max="7693" width="26.5703125" style="5" bestFit="1" customWidth="1"/>
    <col min="7694" max="7936" width="11.42578125" style="5"/>
    <col min="7937" max="7937" width="11" style="5" customWidth="1"/>
    <col min="7938" max="7938" width="5.5703125" style="5" customWidth="1"/>
    <col min="7939" max="7939" width="51.140625" style="5" bestFit="1" customWidth="1"/>
    <col min="7940" max="7940" width="40.85546875" style="5" customWidth="1"/>
    <col min="7941" max="7941" width="32.42578125" style="5" customWidth="1"/>
    <col min="7942" max="7942" width="50.7109375" style="5" customWidth="1"/>
    <col min="7943" max="7943" width="16.7109375" style="5" customWidth="1"/>
    <col min="7944" max="7944" width="11.42578125" style="5"/>
    <col min="7945" max="7945" width="29.7109375" style="5" customWidth="1"/>
    <col min="7946" max="7946" width="19.42578125" style="5" customWidth="1"/>
    <col min="7947" max="7947" width="15.140625" style="5" customWidth="1"/>
    <col min="7948" max="7948" width="50.42578125" style="5" bestFit="1" customWidth="1"/>
    <col min="7949" max="7949" width="26.5703125" style="5" bestFit="1" customWidth="1"/>
    <col min="7950" max="8192" width="11.42578125" style="5"/>
    <col min="8193" max="8193" width="11" style="5" customWidth="1"/>
    <col min="8194" max="8194" width="5.5703125" style="5" customWidth="1"/>
    <col min="8195" max="8195" width="51.140625" style="5" bestFit="1" customWidth="1"/>
    <col min="8196" max="8196" width="40.85546875" style="5" customWidth="1"/>
    <col min="8197" max="8197" width="32.42578125" style="5" customWidth="1"/>
    <col min="8198" max="8198" width="50.7109375" style="5" customWidth="1"/>
    <col min="8199" max="8199" width="16.7109375" style="5" customWidth="1"/>
    <col min="8200" max="8200" width="11.42578125" style="5"/>
    <col min="8201" max="8201" width="29.7109375" style="5" customWidth="1"/>
    <col min="8202" max="8202" width="19.42578125" style="5" customWidth="1"/>
    <col min="8203" max="8203" width="15.140625" style="5" customWidth="1"/>
    <col min="8204" max="8204" width="50.42578125" style="5" bestFit="1" customWidth="1"/>
    <col min="8205" max="8205" width="26.5703125" style="5" bestFit="1" customWidth="1"/>
    <col min="8206" max="8448" width="11.42578125" style="5"/>
    <col min="8449" max="8449" width="11" style="5" customWidth="1"/>
    <col min="8450" max="8450" width="5.5703125" style="5" customWidth="1"/>
    <col min="8451" max="8451" width="51.140625" style="5" bestFit="1" customWidth="1"/>
    <col min="8452" max="8452" width="40.85546875" style="5" customWidth="1"/>
    <col min="8453" max="8453" width="32.42578125" style="5" customWidth="1"/>
    <col min="8454" max="8454" width="50.7109375" style="5" customWidth="1"/>
    <col min="8455" max="8455" width="16.7109375" style="5" customWidth="1"/>
    <col min="8456" max="8456" width="11.42578125" style="5"/>
    <col min="8457" max="8457" width="29.7109375" style="5" customWidth="1"/>
    <col min="8458" max="8458" width="19.42578125" style="5" customWidth="1"/>
    <col min="8459" max="8459" width="15.140625" style="5" customWidth="1"/>
    <col min="8460" max="8460" width="50.42578125" style="5" bestFit="1" customWidth="1"/>
    <col min="8461" max="8461" width="26.5703125" style="5" bestFit="1" customWidth="1"/>
    <col min="8462" max="8704" width="11.42578125" style="5"/>
    <col min="8705" max="8705" width="11" style="5" customWidth="1"/>
    <col min="8706" max="8706" width="5.5703125" style="5" customWidth="1"/>
    <col min="8707" max="8707" width="51.140625" style="5" bestFit="1" customWidth="1"/>
    <col min="8708" max="8708" width="40.85546875" style="5" customWidth="1"/>
    <col min="8709" max="8709" width="32.42578125" style="5" customWidth="1"/>
    <col min="8710" max="8710" width="50.7109375" style="5" customWidth="1"/>
    <col min="8711" max="8711" width="16.7109375" style="5" customWidth="1"/>
    <col min="8712" max="8712" width="11.42578125" style="5"/>
    <col min="8713" max="8713" width="29.7109375" style="5" customWidth="1"/>
    <col min="8714" max="8714" width="19.42578125" style="5" customWidth="1"/>
    <col min="8715" max="8715" width="15.140625" style="5" customWidth="1"/>
    <col min="8716" max="8716" width="50.42578125" style="5" bestFit="1" customWidth="1"/>
    <col min="8717" max="8717" width="26.5703125" style="5" bestFit="1" customWidth="1"/>
    <col min="8718" max="8960" width="11.42578125" style="5"/>
    <col min="8961" max="8961" width="11" style="5" customWidth="1"/>
    <col min="8962" max="8962" width="5.5703125" style="5" customWidth="1"/>
    <col min="8963" max="8963" width="51.140625" style="5" bestFit="1" customWidth="1"/>
    <col min="8964" max="8964" width="40.85546875" style="5" customWidth="1"/>
    <col min="8965" max="8965" width="32.42578125" style="5" customWidth="1"/>
    <col min="8966" max="8966" width="50.7109375" style="5" customWidth="1"/>
    <col min="8967" max="8967" width="16.7109375" style="5" customWidth="1"/>
    <col min="8968" max="8968" width="11.42578125" style="5"/>
    <col min="8969" max="8969" width="29.7109375" style="5" customWidth="1"/>
    <col min="8970" max="8970" width="19.42578125" style="5" customWidth="1"/>
    <col min="8971" max="8971" width="15.140625" style="5" customWidth="1"/>
    <col min="8972" max="8972" width="50.42578125" style="5" bestFit="1" customWidth="1"/>
    <col min="8973" max="8973" width="26.5703125" style="5" bestFit="1" customWidth="1"/>
    <col min="8974" max="9216" width="11.42578125" style="5"/>
    <col min="9217" max="9217" width="11" style="5" customWidth="1"/>
    <col min="9218" max="9218" width="5.5703125" style="5" customWidth="1"/>
    <col min="9219" max="9219" width="51.140625" style="5" bestFit="1" customWidth="1"/>
    <col min="9220" max="9220" width="40.85546875" style="5" customWidth="1"/>
    <col min="9221" max="9221" width="32.42578125" style="5" customWidth="1"/>
    <col min="9222" max="9222" width="50.7109375" style="5" customWidth="1"/>
    <col min="9223" max="9223" width="16.7109375" style="5" customWidth="1"/>
    <col min="9224" max="9224" width="11.42578125" style="5"/>
    <col min="9225" max="9225" width="29.7109375" style="5" customWidth="1"/>
    <col min="9226" max="9226" width="19.42578125" style="5" customWidth="1"/>
    <col min="9227" max="9227" width="15.140625" style="5" customWidth="1"/>
    <col min="9228" max="9228" width="50.42578125" style="5" bestFit="1" customWidth="1"/>
    <col min="9229" max="9229" width="26.5703125" style="5" bestFit="1" customWidth="1"/>
    <col min="9230" max="9472" width="11.42578125" style="5"/>
    <col min="9473" max="9473" width="11" style="5" customWidth="1"/>
    <col min="9474" max="9474" width="5.5703125" style="5" customWidth="1"/>
    <col min="9475" max="9475" width="51.140625" style="5" bestFit="1" customWidth="1"/>
    <col min="9476" max="9476" width="40.85546875" style="5" customWidth="1"/>
    <col min="9477" max="9477" width="32.42578125" style="5" customWidth="1"/>
    <col min="9478" max="9478" width="50.7109375" style="5" customWidth="1"/>
    <col min="9479" max="9479" width="16.7109375" style="5" customWidth="1"/>
    <col min="9480" max="9480" width="11.42578125" style="5"/>
    <col min="9481" max="9481" width="29.7109375" style="5" customWidth="1"/>
    <col min="9482" max="9482" width="19.42578125" style="5" customWidth="1"/>
    <col min="9483" max="9483" width="15.140625" style="5" customWidth="1"/>
    <col min="9484" max="9484" width="50.42578125" style="5" bestFit="1" customWidth="1"/>
    <col min="9485" max="9485" width="26.5703125" style="5" bestFit="1" customWidth="1"/>
    <col min="9486" max="9728" width="11.42578125" style="5"/>
    <col min="9729" max="9729" width="11" style="5" customWidth="1"/>
    <col min="9730" max="9730" width="5.5703125" style="5" customWidth="1"/>
    <col min="9731" max="9731" width="51.140625" style="5" bestFit="1" customWidth="1"/>
    <col min="9732" max="9732" width="40.85546875" style="5" customWidth="1"/>
    <col min="9733" max="9733" width="32.42578125" style="5" customWidth="1"/>
    <col min="9734" max="9734" width="50.7109375" style="5" customWidth="1"/>
    <col min="9735" max="9735" width="16.7109375" style="5" customWidth="1"/>
    <col min="9736" max="9736" width="11.42578125" style="5"/>
    <col min="9737" max="9737" width="29.7109375" style="5" customWidth="1"/>
    <col min="9738" max="9738" width="19.42578125" style="5" customWidth="1"/>
    <col min="9739" max="9739" width="15.140625" style="5" customWidth="1"/>
    <col min="9740" max="9740" width="50.42578125" style="5" bestFit="1" customWidth="1"/>
    <col min="9741" max="9741" width="26.5703125" style="5" bestFit="1" customWidth="1"/>
    <col min="9742" max="9984" width="11.42578125" style="5"/>
    <col min="9985" max="9985" width="11" style="5" customWidth="1"/>
    <col min="9986" max="9986" width="5.5703125" style="5" customWidth="1"/>
    <col min="9987" max="9987" width="51.140625" style="5" bestFit="1" customWidth="1"/>
    <col min="9988" max="9988" width="40.85546875" style="5" customWidth="1"/>
    <col min="9989" max="9989" width="32.42578125" style="5" customWidth="1"/>
    <col min="9990" max="9990" width="50.7109375" style="5" customWidth="1"/>
    <col min="9991" max="9991" width="16.7109375" style="5" customWidth="1"/>
    <col min="9992" max="9992" width="11.42578125" style="5"/>
    <col min="9993" max="9993" width="29.7109375" style="5" customWidth="1"/>
    <col min="9994" max="9994" width="19.42578125" style="5" customWidth="1"/>
    <col min="9995" max="9995" width="15.140625" style="5" customWidth="1"/>
    <col min="9996" max="9996" width="50.42578125" style="5" bestFit="1" customWidth="1"/>
    <col min="9997" max="9997" width="26.5703125" style="5" bestFit="1" customWidth="1"/>
    <col min="9998" max="10240" width="11.42578125" style="5"/>
    <col min="10241" max="10241" width="11" style="5" customWidth="1"/>
    <col min="10242" max="10242" width="5.5703125" style="5" customWidth="1"/>
    <col min="10243" max="10243" width="51.140625" style="5" bestFit="1" customWidth="1"/>
    <col min="10244" max="10244" width="40.85546875" style="5" customWidth="1"/>
    <col min="10245" max="10245" width="32.42578125" style="5" customWidth="1"/>
    <col min="10246" max="10246" width="50.7109375" style="5" customWidth="1"/>
    <col min="10247" max="10247" width="16.7109375" style="5" customWidth="1"/>
    <col min="10248" max="10248" width="11.42578125" style="5"/>
    <col min="10249" max="10249" width="29.7109375" style="5" customWidth="1"/>
    <col min="10250" max="10250" width="19.42578125" style="5" customWidth="1"/>
    <col min="10251" max="10251" width="15.140625" style="5" customWidth="1"/>
    <col min="10252" max="10252" width="50.42578125" style="5" bestFit="1" customWidth="1"/>
    <col min="10253" max="10253" width="26.5703125" style="5" bestFit="1" customWidth="1"/>
    <col min="10254" max="10496" width="11.42578125" style="5"/>
    <col min="10497" max="10497" width="11" style="5" customWidth="1"/>
    <col min="10498" max="10498" width="5.5703125" style="5" customWidth="1"/>
    <col min="10499" max="10499" width="51.140625" style="5" bestFit="1" customWidth="1"/>
    <col min="10500" max="10500" width="40.85546875" style="5" customWidth="1"/>
    <col min="10501" max="10501" width="32.42578125" style="5" customWidth="1"/>
    <col min="10502" max="10502" width="50.7109375" style="5" customWidth="1"/>
    <col min="10503" max="10503" width="16.7109375" style="5" customWidth="1"/>
    <col min="10504" max="10504" width="11.42578125" style="5"/>
    <col min="10505" max="10505" width="29.7109375" style="5" customWidth="1"/>
    <col min="10506" max="10506" width="19.42578125" style="5" customWidth="1"/>
    <col min="10507" max="10507" width="15.140625" style="5" customWidth="1"/>
    <col min="10508" max="10508" width="50.42578125" style="5" bestFit="1" customWidth="1"/>
    <col min="10509" max="10509" width="26.5703125" style="5" bestFit="1" customWidth="1"/>
    <col min="10510" max="10752" width="11.42578125" style="5"/>
    <col min="10753" max="10753" width="11" style="5" customWidth="1"/>
    <col min="10754" max="10754" width="5.5703125" style="5" customWidth="1"/>
    <col min="10755" max="10755" width="51.140625" style="5" bestFit="1" customWidth="1"/>
    <col min="10756" max="10756" width="40.85546875" style="5" customWidth="1"/>
    <col min="10757" max="10757" width="32.42578125" style="5" customWidth="1"/>
    <col min="10758" max="10758" width="50.7109375" style="5" customWidth="1"/>
    <col min="10759" max="10759" width="16.7109375" style="5" customWidth="1"/>
    <col min="10760" max="10760" width="11.42578125" style="5"/>
    <col min="10761" max="10761" width="29.7109375" style="5" customWidth="1"/>
    <col min="10762" max="10762" width="19.42578125" style="5" customWidth="1"/>
    <col min="10763" max="10763" width="15.140625" style="5" customWidth="1"/>
    <col min="10764" max="10764" width="50.42578125" style="5" bestFit="1" customWidth="1"/>
    <col min="10765" max="10765" width="26.5703125" style="5" bestFit="1" customWidth="1"/>
    <col min="10766" max="11008" width="11.42578125" style="5"/>
    <col min="11009" max="11009" width="11" style="5" customWidth="1"/>
    <col min="11010" max="11010" width="5.5703125" style="5" customWidth="1"/>
    <col min="11011" max="11011" width="51.140625" style="5" bestFit="1" customWidth="1"/>
    <col min="11012" max="11012" width="40.85546875" style="5" customWidth="1"/>
    <col min="11013" max="11013" width="32.42578125" style="5" customWidth="1"/>
    <col min="11014" max="11014" width="50.7109375" style="5" customWidth="1"/>
    <col min="11015" max="11015" width="16.7109375" style="5" customWidth="1"/>
    <col min="11016" max="11016" width="11.42578125" style="5"/>
    <col min="11017" max="11017" width="29.7109375" style="5" customWidth="1"/>
    <col min="11018" max="11018" width="19.42578125" style="5" customWidth="1"/>
    <col min="11019" max="11019" width="15.140625" style="5" customWidth="1"/>
    <col min="11020" max="11020" width="50.42578125" style="5" bestFit="1" customWidth="1"/>
    <col min="11021" max="11021" width="26.5703125" style="5" bestFit="1" customWidth="1"/>
    <col min="11022" max="11264" width="11.42578125" style="5"/>
    <col min="11265" max="11265" width="11" style="5" customWidth="1"/>
    <col min="11266" max="11266" width="5.5703125" style="5" customWidth="1"/>
    <col min="11267" max="11267" width="51.140625" style="5" bestFit="1" customWidth="1"/>
    <col min="11268" max="11268" width="40.85546875" style="5" customWidth="1"/>
    <col min="11269" max="11269" width="32.42578125" style="5" customWidth="1"/>
    <col min="11270" max="11270" width="50.7109375" style="5" customWidth="1"/>
    <col min="11271" max="11271" width="16.7109375" style="5" customWidth="1"/>
    <col min="11272" max="11272" width="11.42578125" style="5"/>
    <col min="11273" max="11273" width="29.7109375" style="5" customWidth="1"/>
    <col min="11274" max="11274" width="19.42578125" style="5" customWidth="1"/>
    <col min="11275" max="11275" width="15.140625" style="5" customWidth="1"/>
    <col min="11276" max="11276" width="50.42578125" style="5" bestFit="1" customWidth="1"/>
    <col min="11277" max="11277" width="26.5703125" style="5" bestFit="1" customWidth="1"/>
    <col min="11278" max="11520" width="11.42578125" style="5"/>
    <col min="11521" max="11521" width="11" style="5" customWidth="1"/>
    <col min="11522" max="11522" width="5.5703125" style="5" customWidth="1"/>
    <col min="11523" max="11523" width="51.140625" style="5" bestFit="1" customWidth="1"/>
    <col min="11524" max="11524" width="40.85546875" style="5" customWidth="1"/>
    <col min="11525" max="11525" width="32.42578125" style="5" customWidth="1"/>
    <col min="11526" max="11526" width="50.7109375" style="5" customWidth="1"/>
    <col min="11527" max="11527" width="16.7109375" style="5" customWidth="1"/>
    <col min="11528" max="11528" width="11.42578125" style="5"/>
    <col min="11529" max="11529" width="29.7109375" style="5" customWidth="1"/>
    <col min="11530" max="11530" width="19.42578125" style="5" customWidth="1"/>
    <col min="11531" max="11531" width="15.140625" style="5" customWidth="1"/>
    <col min="11532" max="11532" width="50.42578125" style="5" bestFit="1" customWidth="1"/>
    <col min="11533" max="11533" width="26.5703125" style="5" bestFit="1" customWidth="1"/>
    <col min="11534" max="11776" width="11.42578125" style="5"/>
    <col min="11777" max="11777" width="11" style="5" customWidth="1"/>
    <col min="11778" max="11778" width="5.5703125" style="5" customWidth="1"/>
    <col min="11779" max="11779" width="51.140625" style="5" bestFit="1" customWidth="1"/>
    <col min="11780" max="11780" width="40.85546875" style="5" customWidth="1"/>
    <col min="11781" max="11781" width="32.42578125" style="5" customWidth="1"/>
    <col min="11782" max="11782" width="50.7109375" style="5" customWidth="1"/>
    <col min="11783" max="11783" width="16.7109375" style="5" customWidth="1"/>
    <col min="11784" max="11784" width="11.42578125" style="5"/>
    <col min="11785" max="11785" width="29.7109375" style="5" customWidth="1"/>
    <col min="11786" max="11786" width="19.42578125" style="5" customWidth="1"/>
    <col min="11787" max="11787" width="15.140625" style="5" customWidth="1"/>
    <col min="11788" max="11788" width="50.42578125" style="5" bestFit="1" customWidth="1"/>
    <col min="11789" max="11789" width="26.5703125" style="5" bestFit="1" customWidth="1"/>
    <col min="11790" max="12032" width="11.42578125" style="5"/>
    <col min="12033" max="12033" width="11" style="5" customWidth="1"/>
    <col min="12034" max="12034" width="5.5703125" style="5" customWidth="1"/>
    <col min="12035" max="12035" width="51.140625" style="5" bestFit="1" customWidth="1"/>
    <col min="12036" max="12036" width="40.85546875" style="5" customWidth="1"/>
    <col min="12037" max="12037" width="32.42578125" style="5" customWidth="1"/>
    <col min="12038" max="12038" width="50.7109375" style="5" customWidth="1"/>
    <col min="12039" max="12039" width="16.7109375" style="5" customWidth="1"/>
    <col min="12040" max="12040" width="11.42578125" style="5"/>
    <col min="12041" max="12041" width="29.7109375" style="5" customWidth="1"/>
    <col min="12042" max="12042" width="19.42578125" style="5" customWidth="1"/>
    <col min="12043" max="12043" width="15.140625" style="5" customWidth="1"/>
    <col min="12044" max="12044" width="50.42578125" style="5" bestFit="1" customWidth="1"/>
    <col min="12045" max="12045" width="26.5703125" style="5" bestFit="1" customWidth="1"/>
    <col min="12046" max="12288" width="11.42578125" style="5"/>
    <col min="12289" max="12289" width="11" style="5" customWidth="1"/>
    <col min="12290" max="12290" width="5.5703125" style="5" customWidth="1"/>
    <col min="12291" max="12291" width="51.140625" style="5" bestFit="1" customWidth="1"/>
    <col min="12292" max="12292" width="40.85546875" style="5" customWidth="1"/>
    <col min="12293" max="12293" width="32.42578125" style="5" customWidth="1"/>
    <col min="12294" max="12294" width="50.7109375" style="5" customWidth="1"/>
    <col min="12295" max="12295" width="16.7109375" style="5" customWidth="1"/>
    <col min="12296" max="12296" width="11.42578125" style="5"/>
    <col min="12297" max="12297" width="29.7109375" style="5" customWidth="1"/>
    <col min="12298" max="12298" width="19.42578125" style="5" customWidth="1"/>
    <col min="12299" max="12299" width="15.140625" style="5" customWidth="1"/>
    <col min="12300" max="12300" width="50.42578125" style="5" bestFit="1" customWidth="1"/>
    <col min="12301" max="12301" width="26.5703125" style="5" bestFit="1" customWidth="1"/>
    <col min="12302" max="12544" width="11.42578125" style="5"/>
    <col min="12545" max="12545" width="11" style="5" customWidth="1"/>
    <col min="12546" max="12546" width="5.5703125" style="5" customWidth="1"/>
    <col min="12547" max="12547" width="51.140625" style="5" bestFit="1" customWidth="1"/>
    <col min="12548" max="12548" width="40.85546875" style="5" customWidth="1"/>
    <col min="12549" max="12549" width="32.42578125" style="5" customWidth="1"/>
    <col min="12550" max="12550" width="50.7109375" style="5" customWidth="1"/>
    <col min="12551" max="12551" width="16.7109375" style="5" customWidth="1"/>
    <col min="12552" max="12552" width="11.42578125" style="5"/>
    <col min="12553" max="12553" width="29.7109375" style="5" customWidth="1"/>
    <col min="12554" max="12554" width="19.42578125" style="5" customWidth="1"/>
    <col min="12555" max="12555" width="15.140625" style="5" customWidth="1"/>
    <col min="12556" max="12556" width="50.42578125" style="5" bestFit="1" customWidth="1"/>
    <col min="12557" max="12557" width="26.5703125" style="5" bestFit="1" customWidth="1"/>
    <col min="12558" max="12800" width="11.42578125" style="5"/>
    <col min="12801" max="12801" width="11" style="5" customWidth="1"/>
    <col min="12802" max="12802" width="5.5703125" style="5" customWidth="1"/>
    <col min="12803" max="12803" width="51.140625" style="5" bestFit="1" customWidth="1"/>
    <col min="12804" max="12804" width="40.85546875" style="5" customWidth="1"/>
    <col min="12805" max="12805" width="32.42578125" style="5" customWidth="1"/>
    <col min="12806" max="12806" width="50.7109375" style="5" customWidth="1"/>
    <col min="12807" max="12807" width="16.7109375" style="5" customWidth="1"/>
    <col min="12808" max="12808" width="11.42578125" style="5"/>
    <col min="12809" max="12809" width="29.7109375" style="5" customWidth="1"/>
    <col min="12810" max="12810" width="19.42578125" style="5" customWidth="1"/>
    <col min="12811" max="12811" width="15.140625" style="5" customWidth="1"/>
    <col min="12812" max="12812" width="50.42578125" style="5" bestFit="1" customWidth="1"/>
    <col min="12813" max="12813" width="26.5703125" style="5" bestFit="1" customWidth="1"/>
    <col min="12814" max="13056" width="11.42578125" style="5"/>
    <col min="13057" max="13057" width="11" style="5" customWidth="1"/>
    <col min="13058" max="13058" width="5.5703125" style="5" customWidth="1"/>
    <col min="13059" max="13059" width="51.140625" style="5" bestFit="1" customWidth="1"/>
    <col min="13060" max="13060" width="40.85546875" style="5" customWidth="1"/>
    <col min="13061" max="13061" width="32.42578125" style="5" customWidth="1"/>
    <col min="13062" max="13062" width="50.7109375" style="5" customWidth="1"/>
    <col min="13063" max="13063" width="16.7109375" style="5" customWidth="1"/>
    <col min="13064" max="13064" width="11.42578125" style="5"/>
    <col min="13065" max="13065" width="29.7109375" style="5" customWidth="1"/>
    <col min="13066" max="13066" width="19.42578125" style="5" customWidth="1"/>
    <col min="13067" max="13067" width="15.140625" style="5" customWidth="1"/>
    <col min="13068" max="13068" width="50.42578125" style="5" bestFit="1" customWidth="1"/>
    <col min="13069" max="13069" width="26.5703125" style="5" bestFit="1" customWidth="1"/>
    <col min="13070" max="13312" width="11.42578125" style="5"/>
    <col min="13313" max="13313" width="11" style="5" customWidth="1"/>
    <col min="13314" max="13314" width="5.5703125" style="5" customWidth="1"/>
    <col min="13315" max="13315" width="51.140625" style="5" bestFit="1" customWidth="1"/>
    <col min="13316" max="13316" width="40.85546875" style="5" customWidth="1"/>
    <col min="13317" max="13317" width="32.42578125" style="5" customWidth="1"/>
    <col min="13318" max="13318" width="50.7109375" style="5" customWidth="1"/>
    <col min="13319" max="13319" width="16.7109375" style="5" customWidth="1"/>
    <col min="13320" max="13320" width="11.42578125" style="5"/>
    <col min="13321" max="13321" width="29.7109375" style="5" customWidth="1"/>
    <col min="13322" max="13322" width="19.42578125" style="5" customWidth="1"/>
    <col min="13323" max="13323" width="15.140625" style="5" customWidth="1"/>
    <col min="13324" max="13324" width="50.42578125" style="5" bestFit="1" customWidth="1"/>
    <col min="13325" max="13325" width="26.5703125" style="5" bestFit="1" customWidth="1"/>
    <col min="13326" max="13568" width="11.42578125" style="5"/>
    <col min="13569" max="13569" width="11" style="5" customWidth="1"/>
    <col min="13570" max="13570" width="5.5703125" style="5" customWidth="1"/>
    <col min="13571" max="13571" width="51.140625" style="5" bestFit="1" customWidth="1"/>
    <col min="13572" max="13572" width="40.85546875" style="5" customWidth="1"/>
    <col min="13573" max="13573" width="32.42578125" style="5" customWidth="1"/>
    <col min="13574" max="13574" width="50.7109375" style="5" customWidth="1"/>
    <col min="13575" max="13575" width="16.7109375" style="5" customWidth="1"/>
    <col min="13576" max="13576" width="11.42578125" style="5"/>
    <col min="13577" max="13577" width="29.7109375" style="5" customWidth="1"/>
    <col min="13578" max="13578" width="19.42578125" style="5" customWidth="1"/>
    <col min="13579" max="13579" width="15.140625" style="5" customWidth="1"/>
    <col min="13580" max="13580" width="50.42578125" style="5" bestFit="1" customWidth="1"/>
    <col min="13581" max="13581" width="26.5703125" style="5" bestFit="1" customWidth="1"/>
    <col min="13582" max="13824" width="11.42578125" style="5"/>
    <col min="13825" max="13825" width="11" style="5" customWidth="1"/>
    <col min="13826" max="13826" width="5.5703125" style="5" customWidth="1"/>
    <col min="13827" max="13827" width="51.140625" style="5" bestFit="1" customWidth="1"/>
    <col min="13828" max="13828" width="40.85546875" style="5" customWidth="1"/>
    <col min="13829" max="13829" width="32.42578125" style="5" customWidth="1"/>
    <col min="13830" max="13830" width="50.7109375" style="5" customWidth="1"/>
    <col min="13831" max="13831" width="16.7109375" style="5" customWidth="1"/>
    <col min="13832" max="13832" width="11.42578125" style="5"/>
    <col min="13833" max="13833" width="29.7109375" style="5" customWidth="1"/>
    <col min="13834" max="13834" width="19.42578125" style="5" customWidth="1"/>
    <col min="13835" max="13835" width="15.140625" style="5" customWidth="1"/>
    <col min="13836" max="13836" width="50.42578125" style="5" bestFit="1" customWidth="1"/>
    <col min="13837" max="13837" width="26.5703125" style="5" bestFit="1" customWidth="1"/>
    <col min="13838" max="14080" width="11.42578125" style="5"/>
    <col min="14081" max="14081" width="11" style="5" customWidth="1"/>
    <col min="14082" max="14082" width="5.5703125" style="5" customWidth="1"/>
    <col min="14083" max="14083" width="51.140625" style="5" bestFit="1" customWidth="1"/>
    <col min="14084" max="14084" width="40.85546875" style="5" customWidth="1"/>
    <col min="14085" max="14085" width="32.42578125" style="5" customWidth="1"/>
    <col min="14086" max="14086" width="50.7109375" style="5" customWidth="1"/>
    <col min="14087" max="14087" width="16.7109375" style="5" customWidth="1"/>
    <col min="14088" max="14088" width="11.42578125" style="5"/>
    <col min="14089" max="14089" width="29.7109375" style="5" customWidth="1"/>
    <col min="14090" max="14090" width="19.42578125" style="5" customWidth="1"/>
    <col min="14091" max="14091" width="15.140625" style="5" customWidth="1"/>
    <col min="14092" max="14092" width="50.42578125" style="5" bestFit="1" customWidth="1"/>
    <col min="14093" max="14093" width="26.5703125" style="5" bestFit="1" customWidth="1"/>
    <col min="14094" max="14336" width="11.42578125" style="5"/>
    <col min="14337" max="14337" width="11" style="5" customWidth="1"/>
    <col min="14338" max="14338" width="5.5703125" style="5" customWidth="1"/>
    <col min="14339" max="14339" width="51.140625" style="5" bestFit="1" customWidth="1"/>
    <col min="14340" max="14340" width="40.85546875" style="5" customWidth="1"/>
    <col min="14341" max="14341" width="32.42578125" style="5" customWidth="1"/>
    <col min="14342" max="14342" width="50.7109375" style="5" customWidth="1"/>
    <col min="14343" max="14343" width="16.7109375" style="5" customWidth="1"/>
    <col min="14344" max="14344" width="11.42578125" style="5"/>
    <col min="14345" max="14345" width="29.7109375" style="5" customWidth="1"/>
    <col min="14346" max="14346" width="19.42578125" style="5" customWidth="1"/>
    <col min="14347" max="14347" width="15.140625" style="5" customWidth="1"/>
    <col min="14348" max="14348" width="50.42578125" style="5" bestFit="1" customWidth="1"/>
    <col min="14349" max="14349" width="26.5703125" style="5" bestFit="1" customWidth="1"/>
    <col min="14350" max="14592" width="11.42578125" style="5"/>
    <col min="14593" max="14593" width="11" style="5" customWidth="1"/>
    <col min="14594" max="14594" width="5.5703125" style="5" customWidth="1"/>
    <col min="14595" max="14595" width="51.140625" style="5" bestFit="1" customWidth="1"/>
    <col min="14596" max="14596" width="40.85546875" style="5" customWidth="1"/>
    <col min="14597" max="14597" width="32.42578125" style="5" customWidth="1"/>
    <col min="14598" max="14598" width="50.7109375" style="5" customWidth="1"/>
    <col min="14599" max="14599" width="16.7109375" style="5" customWidth="1"/>
    <col min="14600" max="14600" width="11.42578125" style="5"/>
    <col min="14601" max="14601" width="29.7109375" style="5" customWidth="1"/>
    <col min="14602" max="14602" width="19.42578125" style="5" customWidth="1"/>
    <col min="14603" max="14603" width="15.140625" style="5" customWidth="1"/>
    <col min="14604" max="14604" width="50.42578125" style="5" bestFit="1" customWidth="1"/>
    <col min="14605" max="14605" width="26.5703125" style="5" bestFit="1" customWidth="1"/>
    <col min="14606" max="14848" width="11.42578125" style="5"/>
    <col min="14849" max="14849" width="11" style="5" customWidth="1"/>
    <col min="14850" max="14850" width="5.5703125" style="5" customWidth="1"/>
    <col min="14851" max="14851" width="51.140625" style="5" bestFit="1" customWidth="1"/>
    <col min="14852" max="14852" width="40.85546875" style="5" customWidth="1"/>
    <col min="14853" max="14853" width="32.42578125" style="5" customWidth="1"/>
    <col min="14854" max="14854" width="50.7109375" style="5" customWidth="1"/>
    <col min="14855" max="14855" width="16.7109375" style="5" customWidth="1"/>
    <col min="14856" max="14856" width="11.42578125" style="5"/>
    <col min="14857" max="14857" width="29.7109375" style="5" customWidth="1"/>
    <col min="14858" max="14858" width="19.42578125" style="5" customWidth="1"/>
    <col min="14859" max="14859" width="15.140625" style="5" customWidth="1"/>
    <col min="14860" max="14860" width="50.42578125" style="5" bestFit="1" customWidth="1"/>
    <col min="14861" max="14861" width="26.5703125" style="5" bestFit="1" customWidth="1"/>
    <col min="14862" max="15104" width="11.42578125" style="5"/>
    <col min="15105" max="15105" width="11" style="5" customWidth="1"/>
    <col min="15106" max="15106" width="5.5703125" style="5" customWidth="1"/>
    <col min="15107" max="15107" width="51.140625" style="5" bestFit="1" customWidth="1"/>
    <col min="15108" max="15108" width="40.85546875" style="5" customWidth="1"/>
    <col min="15109" max="15109" width="32.42578125" style="5" customWidth="1"/>
    <col min="15110" max="15110" width="50.7109375" style="5" customWidth="1"/>
    <col min="15111" max="15111" width="16.7109375" style="5" customWidth="1"/>
    <col min="15112" max="15112" width="11.42578125" style="5"/>
    <col min="15113" max="15113" width="29.7109375" style="5" customWidth="1"/>
    <col min="15114" max="15114" width="19.42578125" style="5" customWidth="1"/>
    <col min="15115" max="15115" width="15.140625" style="5" customWidth="1"/>
    <col min="15116" max="15116" width="50.42578125" style="5" bestFit="1" customWidth="1"/>
    <col min="15117" max="15117" width="26.5703125" style="5" bestFit="1" customWidth="1"/>
    <col min="15118" max="15360" width="11.42578125" style="5"/>
    <col min="15361" max="15361" width="11" style="5" customWidth="1"/>
    <col min="15362" max="15362" width="5.5703125" style="5" customWidth="1"/>
    <col min="15363" max="15363" width="51.140625" style="5" bestFit="1" customWidth="1"/>
    <col min="15364" max="15364" width="40.85546875" style="5" customWidth="1"/>
    <col min="15365" max="15365" width="32.42578125" style="5" customWidth="1"/>
    <col min="15366" max="15366" width="50.7109375" style="5" customWidth="1"/>
    <col min="15367" max="15367" width="16.7109375" style="5" customWidth="1"/>
    <col min="15368" max="15368" width="11.42578125" style="5"/>
    <col min="15369" max="15369" width="29.7109375" style="5" customWidth="1"/>
    <col min="15370" max="15370" width="19.42578125" style="5" customWidth="1"/>
    <col min="15371" max="15371" width="15.140625" style="5" customWidth="1"/>
    <col min="15372" max="15372" width="50.42578125" style="5" bestFit="1" customWidth="1"/>
    <col min="15373" max="15373" width="26.5703125" style="5" bestFit="1" customWidth="1"/>
    <col min="15374" max="15616" width="11.42578125" style="5"/>
    <col min="15617" max="15617" width="11" style="5" customWidth="1"/>
    <col min="15618" max="15618" width="5.5703125" style="5" customWidth="1"/>
    <col min="15619" max="15619" width="51.140625" style="5" bestFit="1" customWidth="1"/>
    <col min="15620" max="15620" width="40.85546875" style="5" customWidth="1"/>
    <col min="15621" max="15621" width="32.42578125" style="5" customWidth="1"/>
    <col min="15622" max="15622" width="50.7109375" style="5" customWidth="1"/>
    <col min="15623" max="15623" width="16.7109375" style="5" customWidth="1"/>
    <col min="15624" max="15624" width="11.42578125" style="5"/>
    <col min="15625" max="15625" width="29.7109375" style="5" customWidth="1"/>
    <col min="15626" max="15626" width="19.42578125" style="5" customWidth="1"/>
    <col min="15627" max="15627" width="15.140625" style="5" customWidth="1"/>
    <col min="15628" max="15628" width="50.42578125" style="5" bestFit="1" customWidth="1"/>
    <col min="15629" max="15629" width="26.5703125" style="5" bestFit="1" customWidth="1"/>
    <col min="15630" max="15872" width="11.42578125" style="5"/>
    <col min="15873" max="15873" width="11" style="5" customWidth="1"/>
    <col min="15874" max="15874" width="5.5703125" style="5" customWidth="1"/>
    <col min="15875" max="15875" width="51.140625" style="5" bestFit="1" customWidth="1"/>
    <col min="15876" max="15876" width="40.85546875" style="5" customWidth="1"/>
    <col min="15877" max="15877" width="32.42578125" style="5" customWidth="1"/>
    <col min="15878" max="15878" width="50.7109375" style="5" customWidth="1"/>
    <col min="15879" max="15879" width="16.7109375" style="5" customWidth="1"/>
    <col min="15880" max="15880" width="11.42578125" style="5"/>
    <col min="15881" max="15881" width="29.7109375" style="5" customWidth="1"/>
    <col min="15882" max="15882" width="19.42578125" style="5" customWidth="1"/>
    <col min="15883" max="15883" width="15.140625" style="5" customWidth="1"/>
    <col min="15884" max="15884" width="50.42578125" style="5" bestFit="1" customWidth="1"/>
    <col min="15885" max="15885" width="26.5703125" style="5" bestFit="1" customWidth="1"/>
    <col min="15886" max="16128" width="11.42578125" style="5"/>
    <col min="16129" max="16129" width="11" style="5" customWidth="1"/>
    <col min="16130" max="16130" width="5.5703125" style="5" customWidth="1"/>
    <col min="16131" max="16131" width="51.140625" style="5" bestFit="1" customWidth="1"/>
    <col min="16132" max="16132" width="40.85546875" style="5" customWidth="1"/>
    <col min="16133" max="16133" width="32.42578125" style="5" customWidth="1"/>
    <col min="16134" max="16134" width="50.7109375" style="5" customWidth="1"/>
    <col min="16135" max="16135" width="16.7109375" style="5" customWidth="1"/>
    <col min="16136" max="16136" width="11.42578125" style="5"/>
    <col min="16137" max="16137" width="29.7109375" style="5" customWidth="1"/>
    <col min="16138" max="16138" width="19.42578125" style="5" customWidth="1"/>
    <col min="16139" max="16139" width="15.140625" style="5" customWidth="1"/>
    <col min="16140" max="16140" width="50.42578125" style="5" bestFit="1" customWidth="1"/>
    <col min="16141" max="16141" width="26.5703125" style="5" bestFit="1" customWidth="1"/>
    <col min="16142" max="16384" width="11.42578125" style="5"/>
  </cols>
  <sheetData>
    <row r="11" spans="2:16" ht="31.5">
      <c r="C11" s="122"/>
      <c r="D11" s="122"/>
      <c r="E11" s="122"/>
      <c r="F11" s="122"/>
      <c r="G11" s="122"/>
      <c r="H11" s="6"/>
      <c r="I11" s="6"/>
      <c r="J11" s="6"/>
      <c r="K11" s="6"/>
      <c r="L11" s="6"/>
      <c r="M11" s="6"/>
      <c r="N11" s="6"/>
      <c r="O11" s="6"/>
      <c r="P11" s="6"/>
    </row>
    <row r="12" spans="2:16" ht="30">
      <c r="C12" s="5" t="s">
        <v>311</v>
      </c>
    </row>
    <row r="14" spans="2:16" ht="63">
      <c r="B14" s="8" t="s">
        <v>6</v>
      </c>
      <c r="C14" s="8" t="s">
        <v>7</v>
      </c>
      <c r="D14" s="8" t="s">
        <v>8</v>
      </c>
      <c r="E14" s="8" t="s">
        <v>10</v>
      </c>
      <c r="F14" s="8" t="s">
        <v>11</v>
      </c>
      <c r="G14" s="8" t="s">
        <v>9</v>
      </c>
      <c r="H14" s="8" t="s">
        <v>12</v>
      </c>
      <c r="I14" s="8" t="s">
        <v>13</v>
      </c>
      <c r="J14" s="9" t="s">
        <v>14</v>
      </c>
      <c r="K14" s="8" t="s">
        <v>15</v>
      </c>
    </row>
    <row r="15" spans="2:16" ht="27" customHeight="1">
      <c r="B15" s="90">
        <v>1</v>
      </c>
      <c r="C15" s="102" t="s">
        <v>322</v>
      </c>
      <c r="D15" s="102" t="s">
        <v>323</v>
      </c>
      <c r="E15" s="102" t="s">
        <v>312</v>
      </c>
      <c r="F15" s="102" t="s">
        <v>326</v>
      </c>
      <c r="G15" s="102" t="s">
        <v>16</v>
      </c>
      <c r="H15" s="102" t="s">
        <v>328</v>
      </c>
      <c r="I15" s="102" t="s">
        <v>329</v>
      </c>
      <c r="J15" s="102" t="s">
        <v>313</v>
      </c>
      <c r="K15" s="102" t="s">
        <v>314</v>
      </c>
    </row>
    <row r="16" spans="2:16">
      <c r="B16" s="90">
        <v>2</v>
      </c>
      <c r="C16" s="101" t="s">
        <v>348</v>
      </c>
      <c r="D16" s="101" t="s">
        <v>349</v>
      </c>
      <c r="E16" s="101" t="s">
        <v>363</v>
      </c>
      <c r="F16" s="101" t="s">
        <v>354</v>
      </c>
      <c r="G16" s="101" t="s">
        <v>365</v>
      </c>
      <c r="H16" s="101" t="s">
        <v>357</v>
      </c>
      <c r="I16" s="101" t="s">
        <v>358</v>
      </c>
      <c r="J16" s="101" t="s">
        <v>313</v>
      </c>
      <c r="K16" s="101" t="s">
        <v>314</v>
      </c>
    </row>
    <row r="17" spans="2:15">
      <c r="B17" s="90">
        <v>3</v>
      </c>
      <c r="C17" s="102" t="s">
        <v>350</v>
      </c>
      <c r="D17" s="102" t="s">
        <v>351</v>
      </c>
      <c r="E17" s="102" t="s">
        <v>364</v>
      </c>
      <c r="F17" s="102" t="s">
        <v>355</v>
      </c>
      <c r="G17" s="102" t="s">
        <v>366</v>
      </c>
      <c r="H17" s="102" t="s">
        <v>359</v>
      </c>
      <c r="I17" s="102" t="s">
        <v>360</v>
      </c>
      <c r="J17" s="102" t="s">
        <v>333</v>
      </c>
      <c r="K17" s="102" t="s">
        <v>320</v>
      </c>
    </row>
    <row r="18" spans="2:15">
      <c r="B18" s="90">
        <v>4</v>
      </c>
      <c r="C18" s="101" t="s">
        <v>352</v>
      </c>
      <c r="D18" s="101" t="s">
        <v>353</v>
      </c>
      <c r="E18" s="101" t="s">
        <v>312</v>
      </c>
      <c r="F18" s="101" t="s">
        <v>356</v>
      </c>
      <c r="G18" s="101" t="s">
        <v>332</v>
      </c>
      <c r="H18" s="101" t="s">
        <v>361</v>
      </c>
      <c r="I18" s="101" t="s">
        <v>362</v>
      </c>
      <c r="J18" s="101" t="s">
        <v>333</v>
      </c>
      <c r="K18" s="101" t="s">
        <v>320</v>
      </c>
    </row>
    <row r="19" spans="2:15">
      <c r="B19" s="90">
        <v>5</v>
      </c>
      <c r="C19" s="102" t="s">
        <v>324</v>
      </c>
      <c r="D19" s="102" t="s">
        <v>325</v>
      </c>
      <c r="E19" s="102" t="s">
        <v>315</v>
      </c>
      <c r="F19" s="102" t="s">
        <v>327</v>
      </c>
      <c r="G19" s="102" t="s">
        <v>316</v>
      </c>
      <c r="H19" s="102" t="s">
        <v>330</v>
      </c>
      <c r="I19" s="102" t="s">
        <v>331</v>
      </c>
      <c r="J19" s="102" t="s">
        <v>334</v>
      </c>
      <c r="K19" s="102" t="s">
        <v>314</v>
      </c>
    </row>
    <row r="20" spans="2:15">
      <c r="B20" s="94"/>
      <c r="C20" s="95"/>
      <c r="D20" s="95"/>
    </row>
    <row r="21" spans="2:15" ht="81" customHeight="1">
      <c r="B21" s="96" t="s">
        <v>6</v>
      </c>
      <c r="C21" s="97" t="s">
        <v>106</v>
      </c>
      <c r="D21" s="98" t="s">
        <v>108</v>
      </c>
      <c r="E21" s="11"/>
      <c r="F21" s="12"/>
      <c r="G21" s="13"/>
      <c r="H21" s="13"/>
      <c r="I21" s="14"/>
      <c r="J21" s="13"/>
      <c r="K21" s="13"/>
      <c r="L21" s="13"/>
      <c r="M21" s="13"/>
      <c r="N21" s="15"/>
      <c r="O21" s="16"/>
    </row>
    <row r="22" spans="2:15" ht="15.75">
      <c r="B22" s="73">
        <v>1</v>
      </c>
      <c r="C22" s="91" t="s">
        <v>107</v>
      </c>
      <c r="D22" s="91" t="s">
        <v>110</v>
      </c>
      <c r="E22" s="17"/>
      <c r="F22" s="17"/>
      <c r="G22" s="13"/>
      <c r="H22" s="13"/>
      <c r="I22" s="14"/>
      <c r="J22" s="13"/>
      <c r="K22" s="13"/>
      <c r="L22" s="13"/>
      <c r="M22" s="13"/>
      <c r="N22" s="15"/>
      <c r="O22" s="16"/>
    </row>
    <row r="23" spans="2:15" ht="15.75">
      <c r="B23" s="73">
        <v>2</v>
      </c>
      <c r="C23" s="93" t="s">
        <v>170</v>
      </c>
      <c r="D23" s="93" t="s">
        <v>319</v>
      </c>
      <c r="E23" s="17"/>
      <c r="F23" s="17"/>
      <c r="G23" s="13"/>
      <c r="H23" s="13"/>
      <c r="I23" s="14"/>
      <c r="J23" s="13"/>
      <c r="K23" s="13"/>
      <c r="L23" s="13"/>
      <c r="M23" s="13"/>
      <c r="N23" s="15"/>
      <c r="O23" s="16"/>
    </row>
    <row r="24" spans="2:15" ht="15.75">
      <c r="B24" s="73">
        <v>3</v>
      </c>
      <c r="C24" s="91" t="s">
        <v>107</v>
      </c>
      <c r="D24" s="91" t="s">
        <v>110</v>
      </c>
      <c r="E24" s="17"/>
      <c r="F24" s="17"/>
      <c r="G24" s="13"/>
      <c r="H24" s="13"/>
      <c r="I24" s="14"/>
      <c r="J24" s="13"/>
      <c r="K24" s="13"/>
      <c r="L24" s="13"/>
      <c r="M24" s="13"/>
      <c r="N24" s="15"/>
      <c r="O24" s="16"/>
    </row>
    <row r="25" spans="2:15" ht="15.75">
      <c r="B25" s="73">
        <v>4</v>
      </c>
      <c r="C25" s="93" t="s">
        <v>317</v>
      </c>
      <c r="D25" s="93" t="s">
        <v>110</v>
      </c>
      <c r="E25" s="17"/>
      <c r="F25" s="17"/>
      <c r="G25" s="13"/>
      <c r="H25" s="13"/>
      <c r="I25" s="14"/>
      <c r="J25" s="13"/>
      <c r="K25" s="13"/>
      <c r="L25" s="13"/>
      <c r="M25" s="13"/>
      <c r="N25" s="15"/>
      <c r="O25" s="16"/>
    </row>
    <row r="26" spans="2:15" ht="15.75">
      <c r="B26" s="73">
        <v>5</v>
      </c>
      <c r="C26" s="91" t="s">
        <v>107</v>
      </c>
      <c r="D26" s="91" t="s">
        <v>110</v>
      </c>
      <c r="E26" s="17"/>
      <c r="F26" s="17"/>
      <c r="G26" s="13"/>
      <c r="H26" s="13"/>
      <c r="I26" s="14"/>
      <c r="J26" s="13"/>
      <c r="K26" s="13"/>
      <c r="L26" s="13"/>
      <c r="M26" s="13"/>
      <c r="N26" s="15"/>
      <c r="O26" s="16"/>
    </row>
    <row r="27" spans="2:15" ht="15.75">
      <c r="B27" s="10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</row>
    <row r="28" spans="2:15" ht="78.75">
      <c r="B28" s="7" t="s">
        <v>6</v>
      </c>
      <c r="C28" s="8" t="s">
        <v>111</v>
      </c>
      <c r="D28" s="8" t="s">
        <v>19</v>
      </c>
    </row>
    <row r="29" spans="2:15" s="20" customFormat="1" ht="45">
      <c r="B29" s="68">
        <v>1</v>
      </c>
      <c r="C29" s="102" t="s">
        <v>20</v>
      </c>
      <c r="D29" s="99" t="s">
        <v>367</v>
      </c>
      <c r="G29" s="19"/>
    </row>
    <row r="30" spans="2:15" s="20" customFormat="1" ht="75">
      <c r="B30" s="68">
        <v>2</v>
      </c>
      <c r="C30" s="101" t="s">
        <v>38</v>
      </c>
      <c r="D30" s="103" t="s">
        <v>368</v>
      </c>
      <c r="G30" s="19"/>
    </row>
    <row r="31" spans="2:15" s="20" customFormat="1" ht="30">
      <c r="B31" s="68">
        <v>3</v>
      </c>
      <c r="C31" s="102" t="s">
        <v>20</v>
      </c>
      <c r="D31" s="99" t="s">
        <v>369</v>
      </c>
      <c r="G31" s="19"/>
    </row>
    <row r="32" spans="2:15" s="20" customFormat="1" ht="90">
      <c r="B32" s="68">
        <v>4</v>
      </c>
      <c r="C32" s="101" t="s">
        <v>20</v>
      </c>
      <c r="D32" s="103" t="s">
        <v>370</v>
      </c>
      <c r="G32" s="19"/>
    </row>
    <row r="33" spans="1:18" s="20" customFormat="1">
      <c r="B33" s="68">
        <v>5</v>
      </c>
      <c r="C33" s="102" t="s">
        <v>337</v>
      </c>
      <c r="D33" s="102" t="s">
        <v>338</v>
      </c>
      <c r="G33" s="19"/>
    </row>
    <row r="35" spans="1:18" ht="63">
      <c r="B35" s="7" t="s">
        <v>6</v>
      </c>
      <c r="C35" s="8" t="s">
        <v>21</v>
      </c>
      <c r="D35" s="8" t="s">
        <v>112</v>
      </c>
      <c r="E35" s="8" t="s">
        <v>22</v>
      </c>
    </row>
    <row r="36" spans="1:18" s="20" customFormat="1" ht="30">
      <c r="B36" s="68">
        <v>1</v>
      </c>
      <c r="C36" s="102" t="s">
        <v>20</v>
      </c>
      <c r="D36" s="102" t="s">
        <v>318</v>
      </c>
      <c r="E36" s="99" t="s">
        <v>339</v>
      </c>
      <c r="G36" s="19"/>
    </row>
    <row r="37" spans="1:18" s="20" customFormat="1" ht="45">
      <c r="B37" s="68">
        <v>2</v>
      </c>
      <c r="C37" s="101" t="s">
        <v>170</v>
      </c>
      <c r="D37" s="101" t="s">
        <v>38</v>
      </c>
      <c r="E37" s="103" t="s">
        <v>372</v>
      </c>
      <c r="G37" s="19"/>
    </row>
    <row r="38" spans="1:18" s="20" customFormat="1">
      <c r="B38" s="68">
        <v>3</v>
      </c>
      <c r="C38" s="102" t="s">
        <v>20</v>
      </c>
      <c r="D38" s="102" t="s">
        <v>318</v>
      </c>
      <c r="E38" s="102" t="s">
        <v>371</v>
      </c>
      <c r="G38" s="19"/>
    </row>
    <row r="39" spans="1:18" s="20" customFormat="1" ht="46.5" customHeight="1">
      <c r="B39" s="68">
        <v>4</v>
      </c>
      <c r="C39" s="101" t="s">
        <v>20</v>
      </c>
      <c r="D39" s="101" t="s">
        <v>318</v>
      </c>
      <c r="E39" s="103" t="s">
        <v>373</v>
      </c>
      <c r="G39" s="19"/>
    </row>
    <row r="40" spans="1:18" s="20" customFormat="1" ht="60">
      <c r="B40" s="68">
        <v>5</v>
      </c>
      <c r="C40" s="102" t="s">
        <v>337</v>
      </c>
      <c r="D40" s="102" t="s">
        <v>318</v>
      </c>
      <c r="E40" s="99" t="s">
        <v>340</v>
      </c>
      <c r="G40" s="19"/>
    </row>
    <row r="42" spans="1:18" ht="56.25" customHeight="1">
      <c r="C42" s="123" t="s">
        <v>23</v>
      </c>
      <c r="D42" s="123"/>
      <c r="E42" s="123"/>
      <c r="F42" s="123"/>
      <c r="G42" s="123"/>
      <c r="H42" s="123"/>
      <c r="I42" s="123"/>
      <c r="J42" s="123"/>
      <c r="K42" s="21"/>
      <c r="L42" s="21"/>
      <c r="M42" s="21"/>
      <c r="O42" s="21"/>
      <c r="Q42" s="21"/>
      <c r="R42" s="21"/>
    </row>
    <row r="43" spans="1:18" ht="63">
      <c r="A43" s="22"/>
      <c r="B43" s="8" t="s">
        <v>6</v>
      </c>
      <c r="C43" s="23" t="s">
        <v>24</v>
      </c>
      <c r="D43" s="8" t="s">
        <v>25</v>
      </c>
      <c r="E43" s="8" t="s">
        <v>26</v>
      </c>
      <c r="F43" s="8" t="s">
        <v>27</v>
      </c>
      <c r="G43" s="8" t="s">
        <v>28</v>
      </c>
      <c r="H43" s="8" t="s">
        <v>29</v>
      </c>
      <c r="I43" s="8" t="s">
        <v>30</v>
      </c>
      <c r="J43" s="8" t="s">
        <v>31</v>
      </c>
    </row>
    <row r="44" spans="1:18" s="20" customFormat="1">
      <c r="B44" s="68">
        <v>1</v>
      </c>
      <c r="C44" s="91" t="s">
        <v>110</v>
      </c>
      <c r="D44" s="91" t="s">
        <v>110</v>
      </c>
      <c r="E44" s="91" t="s">
        <v>110</v>
      </c>
      <c r="F44" s="91" t="s">
        <v>110</v>
      </c>
      <c r="G44" s="91" t="s">
        <v>110</v>
      </c>
      <c r="H44" s="91" t="s">
        <v>110</v>
      </c>
      <c r="I44" s="91" t="s">
        <v>110</v>
      </c>
      <c r="J44" s="91" t="s">
        <v>110</v>
      </c>
    </row>
    <row r="45" spans="1:18" s="20" customFormat="1">
      <c r="B45" s="68">
        <v>2</v>
      </c>
      <c r="C45" s="93" t="s">
        <v>319</v>
      </c>
      <c r="D45" s="93" t="s">
        <v>319</v>
      </c>
      <c r="E45" s="93" t="s">
        <v>319</v>
      </c>
      <c r="F45" s="93" t="s">
        <v>109</v>
      </c>
      <c r="G45" s="93" t="s">
        <v>319</v>
      </c>
      <c r="H45" s="93" t="s">
        <v>319</v>
      </c>
      <c r="I45" s="93" t="s">
        <v>319</v>
      </c>
      <c r="J45" s="93" t="s">
        <v>319</v>
      </c>
    </row>
    <row r="46" spans="1:18" s="20" customFormat="1">
      <c r="B46" s="68">
        <v>3</v>
      </c>
      <c r="C46" s="91" t="s">
        <v>110</v>
      </c>
      <c r="D46" s="91" t="s">
        <v>110</v>
      </c>
      <c r="E46" s="91" t="s">
        <v>110</v>
      </c>
      <c r="F46" s="91" t="s">
        <v>110</v>
      </c>
      <c r="G46" s="91" t="s">
        <v>110</v>
      </c>
      <c r="H46" s="91" t="s">
        <v>110</v>
      </c>
      <c r="I46" s="91" t="s">
        <v>110</v>
      </c>
      <c r="J46" s="91" t="s">
        <v>110</v>
      </c>
    </row>
    <row r="47" spans="1:18" s="20" customFormat="1">
      <c r="B47" s="68">
        <v>4</v>
      </c>
      <c r="C47" s="93" t="s">
        <v>110</v>
      </c>
      <c r="D47" s="93" t="s">
        <v>109</v>
      </c>
      <c r="E47" s="93" t="s">
        <v>109</v>
      </c>
      <c r="F47" s="93" t="s">
        <v>110</v>
      </c>
      <c r="G47" s="93" t="s">
        <v>110</v>
      </c>
      <c r="H47" s="93" t="s">
        <v>110</v>
      </c>
      <c r="I47" s="93" t="s">
        <v>110</v>
      </c>
      <c r="J47" s="93" t="s">
        <v>110</v>
      </c>
    </row>
    <row r="48" spans="1:18" s="20" customFormat="1">
      <c r="B48" s="68">
        <v>5</v>
      </c>
      <c r="C48" s="91" t="s">
        <v>109</v>
      </c>
      <c r="D48" s="91" t="s">
        <v>335</v>
      </c>
      <c r="E48" s="91" t="s">
        <v>336</v>
      </c>
      <c r="F48" s="91" t="s">
        <v>336</v>
      </c>
      <c r="G48" s="91" t="s">
        <v>336</v>
      </c>
      <c r="H48" s="91" t="s">
        <v>335</v>
      </c>
      <c r="I48" s="91" t="s">
        <v>335</v>
      </c>
      <c r="J48" s="91" t="s">
        <v>319</v>
      </c>
    </row>
    <row r="49" spans="2:10">
      <c r="B49" s="66"/>
      <c r="C49" s="13"/>
      <c r="D49" s="13"/>
      <c r="E49" s="13"/>
      <c r="F49" s="13"/>
      <c r="G49" s="13"/>
      <c r="H49" s="13"/>
      <c r="I49" s="13"/>
      <c r="J49" s="13"/>
    </row>
    <row r="51" spans="2:10" ht="42.75" customHeight="1">
      <c r="C51" s="124"/>
      <c r="D51" s="125"/>
      <c r="E51" s="124" t="s">
        <v>32</v>
      </c>
      <c r="F51" s="126"/>
      <c r="G51" s="125"/>
    </row>
    <row r="52" spans="2:10" ht="31.5" customHeight="1">
      <c r="B52" s="7" t="s">
        <v>6</v>
      </c>
      <c r="C52" s="127" t="s">
        <v>33</v>
      </c>
      <c r="D52" s="127"/>
      <c r="E52" s="8" t="s">
        <v>34</v>
      </c>
      <c r="F52" s="8" t="s">
        <v>35</v>
      </c>
      <c r="G52" s="8" t="s">
        <v>36</v>
      </c>
    </row>
    <row r="53" spans="2:10" s="20" customFormat="1" ht="20.25" customHeight="1">
      <c r="B53" s="68">
        <v>1</v>
      </c>
      <c r="C53" s="121" t="s">
        <v>341</v>
      </c>
      <c r="D53" s="121"/>
      <c r="E53" s="102" t="s">
        <v>37</v>
      </c>
      <c r="F53" s="102" t="s">
        <v>37</v>
      </c>
      <c r="G53" s="102" t="s">
        <v>37</v>
      </c>
    </row>
    <row r="54" spans="2:10" s="20" customFormat="1" ht="17.25" customHeight="1">
      <c r="B54" s="68">
        <v>2</v>
      </c>
      <c r="C54" s="120" t="s">
        <v>374</v>
      </c>
      <c r="D54" s="120"/>
      <c r="E54" s="101" t="s">
        <v>290</v>
      </c>
      <c r="F54" s="101" t="s">
        <v>290</v>
      </c>
      <c r="G54" s="101" t="s">
        <v>290</v>
      </c>
    </row>
    <row r="55" spans="2:10" s="20" customFormat="1" ht="18.75" customHeight="1">
      <c r="B55" s="68">
        <v>3</v>
      </c>
      <c r="C55" s="121" t="s">
        <v>375</v>
      </c>
      <c r="D55" s="121"/>
      <c r="E55" s="102" t="s">
        <v>37</v>
      </c>
      <c r="F55" s="102" t="s">
        <v>37</v>
      </c>
      <c r="G55" s="102" t="s">
        <v>37</v>
      </c>
    </row>
    <row r="56" spans="2:10" s="20" customFormat="1" ht="20.25" customHeight="1">
      <c r="B56" s="68">
        <v>4</v>
      </c>
      <c r="C56" s="120" t="s">
        <v>376</v>
      </c>
      <c r="D56" s="120"/>
      <c r="E56" s="101" t="s">
        <v>37</v>
      </c>
      <c r="F56" s="101" t="s">
        <v>37</v>
      </c>
      <c r="G56" s="101" t="s">
        <v>37</v>
      </c>
    </row>
    <row r="57" spans="2:10" s="20" customFormat="1" ht="18.75" customHeight="1">
      <c r="B57" s="68">
        <v>5</v>
      </c>
      <c r="C57" s="121" t="s">
        <v>342</v>
      </c>
      <c r="D57" s="121"/>
      <c r="E57" s="102" t="s">
        <v>37</v>
      </c>
      <c r="F57" s="102" t="s">
        <v>37</v>
      </c>
      <c r="G57" s="102" t="s">
        <v>37</v>
      </c>
    </row>
    <row r="58" spans="2:10">
      <c r="B58" s="12"/>
      <c r="C58" s="24"/>
      <c r="D58" s="24"/>
      <c r="E58" s="24"/>
      <c r="F58" s="24"/>
      <c r="G58" s="24"/>
      <c r="H58" s="24"/>
      <c r="I58" s="24"/>
      <c r="J58" s="24"/>
    </row>
    <row r="59" spans="2:10">
      <c r="C59" s="20"/>
    </row>
    <row r="60" spans="2:10">
      <c r="C60" s="20" t="s">
        <v>39</v>
      </c>
    </row>
    <row r="61" spans="2:10" ht="15.75" customHeight="1">
      <c r="C61" s="5" t="s">
        <v>40</v>
      </c>
    </row>
    <row r="62" spans="2:10">
      <c r="C62" s="25" t="s">
        <v>41</v>
      </c>
    </row>
    <row r="63" spans="2:10">
      <c r="C63" s="5" t="s">
        <v>42</v>
      </c>
    </row>
  </sheetData>
  <mergeCells count="10">
    <mergeCell ref="C11:G11"/>
    <mergeCell ref="C42:J42"/>
    <mergeCell ref="C51:D51"/>
    <mergeCell ref="E51:G51"/>
    <mergeCell ref="C52:D52"/>
    <mergeCell ref="C56:D56"/>
    <mergeCell ref="C57:D57"/>
    <mergeCell ref="C54:D54"/>
    <mergeCell ref="C55:D55"/>
    <mergeCell ref="C53:D53"/>
  </mergeCells>
  <phoneticPr fontId="32" type="noConversion"/>
  <hyperlinks>
    <hyperlink ref="C62" r:id="rId1"/>
  </hyperlinks>
  <pageMargins left="0.7" right="0.7" top="0.75" bottom="0.75" header="0.3" footer="0.3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3:G28"/>
  <sheetViews>
    <sheetView workbookViewId="0">
      <selection activeCell="F23" sqref="F23:F24"/>
    </sheetView>
  </sheetViews>
  <sheetFormatPr baseColWidth="10" defaultRowHeight="15"/>
  <cols>
    <col min="1" max="1" width="11.42578125" style="1"/>
    <col min="2" max="2" width="55.7109375" style="1" bestFit="1" customWidth="1"/>
    <col min="3" max="4" width="11.42578125" style="1"/>
    <col min="5" max="5" width="23.7109375" style="1" customWidth="1"/>
    <col min="6" max="6" width="22.5703125" style="1" customWidth="1"/>
    <col min="7" max="7" width="21.5703125" style="1" customWidth="1"/>
    <col min="8" max="16384" width="11.42578125" style="1"/>
  </cols>
  <sheetData>
    <row r="13" spans="2:7">
      <c r="B13" s="26" t="s">
        <v>43</v>
      </c>
    </row>
    <row r="15" spans="2:7">
      <c r="B15" s="139" t="s">
        <v>45</v>
      </c>
      <c r="C15" s="128" t="s">
        <v>44</v>
      </c>
      <c r="D15" s="128"/>
      <c r="E15" s="128"/>
      <c r="F15" s="28"/>
      <c r="G15" s="28"/>
    </row>
    <row r="16" spans="2:7">
      <c r="B16" s="139"/>
      <c r="C16" s="128" t="s">
        <v>46</v>
      </c>
      <c r="D16" s="128"/>
      <c r="E16" s="64" t="s">
        <v>47</v>
      </c>
      <c r="F16" s="64" t="s">
        <v>48</v>
      </c>
      <c r="G16" s="64" t="s">
        <v>49</v>
      </c>
    </row>
    <row r="17" spans="2:7" ht="15" customHeight="1">
      <c r="B17" s="129">
        <v>2016</v>
      </c>
      <c r="C17" s="130" t="s">
        <v>50</v>
      </c>
      <c r="D17" s="131"/>
      <c r="E17" s="136" t="s">
        <v>345</v>
      </c>
      <c r="F17" s="140">
        <v>1105480</v>
      </c>
      <c r="G17" s="141">
        <v>0.71399999999999997</v>
      </c>
    </row>
    <row r="18" spans="2:7">
      <c r="B18" s="129"/>
      <c r="C18" s="132"/>
      <c r="D18" s="133"/>
      <c r="E18" s="137"/>
      <c r="F18" s="140"/>
      <c r="G18" s="141"/>
    </row>
    <row r="19" spans="2:7">
      <c r="B19" s="129">
        <v>2015</v>
      </c>
      <c r="C19" s="132"/>
      <c r="D19" s="133"/>
      <c r="E19" s="137"/>
      <c r="F19" s="140">
        <v>1022107</v>
      </c>
      <c r="G19" s="141">
        <v>0.66700000000000004</v>
      </c>
    </row>
    <row r="20" spans="2:7">
      <c r="B20" s="129"/>
      <c r="C20" s="132"/>
      <c r="D20" s="133"/>
      <c r="E20" s="137"/>
      <c r="F20" s="140"/>
      <c r="G20" s="141"/>
    </row>
    <row r="21" spans="2:7">
      <c r="B21" s="129">
        <v>2014</v>
      </c>
      <c r="C21" s="132"/>
      <c r="D21" s="133"/>
      <c r="E21" s="137"/>
      <c r="F21" s="140">
        <v>1592494</v>
      </c>
      <c r="G21" s="141">
        <v>0.78300000000000003</v>
      </c>
    </row>
    <row r="22" spans="2:7">
      <c r="B22" s="129"/>
      <c r="C22" s="132"/>
      <c r="D22" s="133"/>
      <c r="E22" s="137"/>
      <c r="F22" s="140"/>
      <c r="G22" s="141"/>
    </row>
    <row r="23" spans="2:7">
      <c r="B23" s="129">
        <v>2013</v>
      </c>
      <c r="C23" s="132"/>
      <c r="D23" s="133"/>
      <c r="E23" s="137"/>
      <c r="F23" s="140">
        <v>1914750</v>
      </c>
      <c r="G23" s="141">
        <v>0.46200000000000002</v>
      </c>
    </row>
    <row r="24" spans="2:7">
      <c r="B24" s="129"/>
      <c r="C24" s="134"/>
      <c r="D24" s="135"/>
      <c r="E24" s="138"/>
      <c r="F24" s="140"/>
      <c r="G24" s="141"/>
    </row>
    <row r="25" spans="2:7">
      <c r="B25" s="27"/>
      <c r="C25" s="27"/>
      <c r="D25" s="27"/>
      <c r="E25" s="27"/>
      <c r="F25" s="27"/>
      <c r="G25" s="27"/>
    </row>
    <row r="26" spans="2:7">
      <c r="B26" s="27" t="s">
        <v>51</v>
      </c>
      <c r="C26" s="29"/>
      <c r="D26" s="29"/>
      <c r="E26" s="27"/>
      <c r="F26" s="27"/>
      <c r="G26" s="27"/>
    </row>
    <row r="27" spans="2:7">
      <c r="B27" s="27" t="s">
        <v>52</v>
      </c>
      <c r="C27" s="27"/>
      <c r="D27" s="27"/>
      <c r="E27" s="27"/>
      <c r="F27" s="27"/>
      <c r="G27" s="27"/>
    </row>
    <row r="28" spans="2:7">
      <c r="B28" s="27" t="s">
        <v>53</v>
      </c>
      <c r="C28" s="27"/>
      <c r="D28" s="27"/>
      <c r="E28" s="27"/>
      <c r="F28" s="27"/>
      <c r="G28" s="27"/>
    </row>
  </sheetData>
  <mergeCells count="17">
    <mergeCell ref="F23:F24"/>
    <mergeCell ref="G23:G24"/>
    <mergeCell ref="B21:B22"/>
    <mergeCell ref="F21:F22"/>
    <mergeCell ref="F17:F18"/>
    <mergeCell ref="G21:G22"/>
    <mergeCell ref="F19:F20"/>
    <mergeCell ref="G19:G20"/>
    <mergeCell ref="G17:G18"/>
    <mergeCell ref="C15:E15"/>
    <mergeCell ref="C16:D16"/>
    <mergeCell ref="B17:B18"/>
    <mergeCell ref="C17:D24"/>
    <mergeCell ref="E17:E24"/>
    <mergeCell ref="B23:B24"/>
    <mergeCell ref="B15:B16"/>
    <mergeCell ref="B19:B20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Presentación</vt:lpstr>
      <vt:lpstr>Informe hasta el 2019</vt:lpstr>
      <vt:lpstr>Egresados 2020</vt:lpstr>
      <vt:lpstr>Egresados 2021 -2024</vt:lpstr>
      <vt:lpstr>Empleadores</vt:lpstr>
      <vt:lpstr>OLE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Gestion de egresados</dc:creator>
  <cp:lastModifiedBy>Hewlett-Packard Company</cp:lastModifiedBy>
  <dcterms:created xsi:type="dcterms:W3CDTF">2018-07-23T19:00:53Z</dcterms:created>
  <dcterms:modified xsi:type="dcterms:W3CDTF">2024-04-22T21:09:35Z</dcterms:modified>
</cp:coreProperties>
</file>